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166925"/>
  <mc:AlternateContent xmlns:mc="http://schemas.openxmlformats.org/markup-compatibility/2006">
    <mc:Choice Requires="x15">
      <x15ac:absPath xmlns:x15ac="http://schemas.microsoft.com/office/spreadsheetml/2010/11/ac" url="C:\Users\NeoHlatswayo\Downloads\"/>
    </mc:Choice>
  </mc:AlternateContent>
  <xr:revisionPtr revIDLastSave="0" documentId="8_{C0DDE772-07D1-4D48-B2D2-A65D63813B3C}" xr6:coauthVersionLast="47" xr6:coauthVersionMax="47" xr10:uidLastSave="{00000000-0000-0000-0000-000000000000}"/>
  <workbookProtection lockStructure="1"/>
  <bookViews>
    <workbookView xWindow="300" yWindow="910" windowWidth="18900" windowHeight="10370" xr2:uid="{13B2BE18-1B03-43E3-8741-3842130B9BD4}"/>
  </bookViews>
  <sheets>
    <sheet name="BOQ"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L572" i="1" l="1"/>
  <c r="M572" i="1" s="1"/>
  <c r="L573" i="1" s="1"/>
  <c r="L569" i="1"/>
  <c r="M569" i="1" s="1"/>
  <c r="L570" i="1" s="1"/>
  <c r="M570" i="1" s="1"/>
  <c r="L566" i="1"/>
  <c r="M566" i="1" s="1"/>
  <c r="L567" i="1" s="1"/>
  <c r="M567" i="1" s="1"/>
  <c r="L563" i="1"/>
  <c r="M563" i="1" s="1"/>
  <c r="L564" i="1" s="1"/>
  <c r="M564" i="1" s="1"/>
  <c r="M573" i="1"/>
  <c r="M556" i="1" l="1"/>
  <c r="L181" i="1"/>
  <c r="M181" i="1" s="1"/>
  <c r="L241" i="1"/>
  <c r="M241" i="1" s="1"/>
  <c r="L238" i="1"/>
  <c r="M238" i="1" s="1"/>
  <c r="L235" i="1"/>
  <c r="M235" i="1" s="1"/>
  <c r="L234" i="1"/>
  <c r="M234" i="1" s="1"/>
  <c r="L231" i="1"/>
  <c r="M231" i="1" s="1"/>
  <c r="L299" i="1"/>
  <c r="M299" i="1" s="1"/>
  <c r="L298" i="1"/>
  <c r="M298" i="1" s="1"/>
  <c r="L297" i="1"/>
  <c r="M297" i="1" s="1"/>
  <c r="L540" i="1"/>
  <c r="M540" i="1" s="1"/>
  <c r="L539" i="1"/>
  <c r="K539" i="1"/>
  <c r="L538" i="1"/>
  <c r="M538" i="1" s="1"/>
  <c r="L537" i="1"/>
  <c r="M537" i="1" s="1"/>
  <c r="L533" i="1"/>
  <c r="M533" i="1" s="1"/>
  <c r="L532" i="1"/>
  <c r="M532" i="1" s="1"/>
  <c r="L529" i="1"/>
  <c r="M529" i="1" s="1"/>
  <c r="L528" i="1"/>
  <c r="M528" i="1" s="1"/>
  <c r="L524" i="1"/>
  <c r="M524" i="1" s="1"/>
  <c r="L523" i="1"/>
  <c r="M523" i="1" s="1"/>
  <c r="L521" i="1"/>
  <c r="M521" i="1" s="1"/>
  <c r="L517" i="1"/>
  <c r="M517" i="1" s="1"/>
  <c r="L516" i="1"/>
  <c r="M516" i="1" s="1"/>
  <c r="L513" i="1"/>
  <c r="M513" i="1" s="1"/>
  <c r="L510" i="1"/>
  <c r="M510" i="1" s="1"/>
  <c r="L509" i="1"/>
  <c r="M509" i="1" s="1"/>
  <c r="L508" i="1"/>
  <c r="M508" i="1" s="1"/>
  <c r="L504" i="1"/>
  <c r="M504" i="1" s="1"/>
  <c r="L503" i="1"/>
  <c r="M503" i="1" s="1"/>
  <c r="L502" i="1"/>
  <c r="M502" i="1" s="1"/>
  <c r="M539" i="1" l="1"/>
  <c r="M534" i="1" s="1"/>
  <c r="M496" i="1"/>
  <c r="L495" i="1" l="1"/>
  <c r="M495" i="1" s="1"/>
  <c r="L493" i="1"/>
  <c r="M493" i="1" s="1"/>
  <c r="L491" i="1"/>
  <c r="M491" i="1" s="1"/>
  <c r="L487" i="1"/>
  <c r="M487" i="1" s="1"/>
  <c r="L486" i="1"/>
  <c r="M486" i="1" s="1"/>
  <c r="L485" i="1"/>
  <c r="M485" i="1" s="1"/>
  <c r="L484" i="1"/>
  <c r="M484" i="1" s="1"/>
  <c r="L481" i="1"/>
  <c r="M481" i="1" s="1"/>
  <c r="L480" i="1"/>
  <c r="M480" i="1" s="1"/>
  <c r="L479" i="1"/>
  <c r="M479" i="1" s="1"/>
  <c r="L478" i="1"/>
  <c r="M478" i="1" s="1"/>
  <c r="L476" i="1"/>
  <c r="M476" i="1" s="1"/>
  <c r="L475" i="1"/>
  <c r="M475" i="1" s="1"/>
  <c r="L474" i="1"/>
  <c r="M474" i="1" s="1"/>
  <c r="L473" i="1"/>
  <c r="M473" i="1" s="1"/>
  <c r="L472" i="1"/>
  <c r="M472" i="1" s="1"/>
  <c r="L471" i="1"/>
  <c r="M471" i="1" s="1"/>
  <c r="L470" i="1"/>
  <c r="M470" i="1" s="1"/>
  <c r="L469" i="1"/>
  <c r="M469" i="1" s="1"/>
  <c r="L466" i="1"/>
  <c r="M466" i="1" s="1"/>
  <c r="L465" i="1"/>
  <c r="M465" i="1" s="1"/>
  <c r="L464" i="1"/>
  <c r="M464" i="1" s="1"/>
  <c r="L463" i="1"/>
  <c r="M463" i="1" s="1"/>
  <c r="L460" i="1"/>
  <c r="M460" i="1" s="1"/>
  <c r="L456" i="1"/>
  <c r="M456" i="1" s="1"/>
  <c r="L455" i="1"/>
  <c r="M455" i="1" s="1"/>
  <c r="L454" i="1"/>
  <c r="M454" i="1" s="1"/>
  <c r="L453" i="1"/>
  <c r="M453" i="1" s="1"/>
  <c r="L452" i="1"/>
  <c r="M452" i="1" s="1"/>
  <c r="L451" i="1"/>
  <c r="M451" i="1" s="1"/>
  <c r="L448" i="1"/>
  <c r="M448" i="1" s="1"/>
  <c r="L447" i="1"/>
  <c r="M447" i="1" s="1"/>
  <c r="L445" i="1"/>
  <c r="M445" i="1" s="1"/>
  <c r="L444" i="1"/>
  <c r="M444" i="1" s="1"/>
  <c r="L443" i="1"/>
  <c r="M443" i="1" s="1"/>
  <c r="L442" i="1"/>
  <c r="M442" i="1" s="1"/>
  <c r="L439" i="1"/>
  <c r="M439" i="1" s="1"/>
  <c r="L438" i="1"/>
  <c r="M438" i="1" s="1"/>
  <c r="L437" i="1"/>
  <c r="M437" i="1" s="1"/>
  <c r="L436" i="1"/>
  <c r="M436" i="1" s="1"/>
  <c r="L433" i="1"/>
  <c r="M433" i="1" s="1"/>
  <c r="L432" i="1"/>
  <c r="M432" i="1" s="1"/>
  <c r="L431" i="1"/>
  <c r="M431" i="1" s="1"/>
  <c r="L430" i="1"/>
  <c r="M430" i="1" s="1"/>
  <c r="L427" i="1"/>
  <c r="M427" i="1" s="1"/>
  <c r="L426" i="1"/>
  <c r="M426" i="1" s="1"/>
  <c r="L422" i="1"/>
  <c r="M422" i="1" s="1"/>
  <c r="L421" i="1"/>
  <c r="M421" i="1" s="1"/>
  <c r="L420" i="1"/>
  <c r="M420" i="1" s="1"/>
  <c r="L419" i="1"/>
  <c r="M419" i="1" s="1"/>
  <c r="L417" i="1"/>
  <c r="M417" i="1" s="1"/>
  <c r="L416" i="1"/>
  <c r="M416" i="1" s="1"/>
  <c r="L415" i="1"/>
  <c r="M415" i="1" s="1"/>
  <c r="L414" i="1"/>
  <c r="M414" i="1" s="1"/>
  <c r="L411" i="1"/>
  <c r="M411" i="1" s="1"/>
  <c r="L410" i="1"/>
  <c r="M410" i="1" s="1"/>
  <c r="L409" i="1"/>
  <c r="M409" i="1" s="1"/>
  <c r="L408" i="1"/>
  <c r="M408" i="1" s="1"/>
  <c r="L404" i="1"/>
  <c r="M404" i="1" s="1"/>
  <c r="L403" i="1"/>
  <c r="M403" i="1" s="1"/>
  <c r="L402" i="1"/>
  <c r="M402" i="1" s="1"/>
  <c r="L399" i="1"/>
  <c r="M399" i="1" s="1"/>
  <c r="L397" i="1"/>
  <c r="M397" i="1" s="1"/>
  <c r="L396" i="1"/>
  <c r="M396" i="1" s="1"/>
  <c r="L395" i="1"/>
  <c r="M395" i="1" s="1"/>
  <c r="L394" i="1"/>
  <c r="M394" i="1" s="1"/>
  <c r="L392" i="1"/>
  <c r="M392" i="1" s="1"/>
  <c r="L391" i="1"/>
  <c r="M391" i="1" s="1"/>
  <c r="L390" i="1"/>
  <c r="M390" i="1" s="1"/>
  <c r="L389" i="1"/>
  <c r="M389" i="1" s="1"/>
  <c r="L386" i="1"/>
  <c r="M386" i="1" s="1"/>
  <c r="L385" i="1"/>
  <c r="M385" i="1" s="1"/>
  <c r="L383" i="1"/>
  <c r="M383" i="1" s="1"/>
  <c r="L382" i="1"/>
  <c r="M382" i="1" s="1"/>
  <c r="L379" i="1"/>
  <c r="M379" i="1" s="1"/>
  <c r="L377" i="1"/>
  <c r="M377" i="1" s="1"/>
  <c r="L373" i="1"/>
  <c r="M373" i="1" s="1"/>
  <c r="L372" i="1"/>
  <c r="M372" i="1" s="1"/>
  <c r="L369" i="1"/>
  <c r="M369" i="1" s="1"/>
  <c r="L368" i="1"/>
  <c r="M368" i="1" s="1"/>
  <c r="L367" i="1"/>
  <c r="M367" i="1" s="1"/>
  <c r="L366" i="1"/>
  <c r="M366" i="1" s="1"/>
  <c r="L365" i="1"/>
  <c r="M365" i="1" s="1"/>
  <c r="L364" i="1"/>
  <c r="M364" i="1" s="1"/>
  <c r="L363" i="1"/>
  <c r="M363" i="1" s="1"/>
  <c r="L362" i="1"/>
  <c r="M362" i="1" s="1"/>
  <c r="L360" i="1"/>
  <c r="M360" i="1" s="1"/>
  <c r="L359" i="1"/>
  <c r="M359" i="1" s="1"/>
  <c r="L358" i="1"/>
  <c r="M358" i="1" s="1"/>
  <c r="L357" i="1"/>
  <c r="M357" i="1" s="1"/>
  <c r="L356" i="1"/>
  <c r="M356" i="1" s="1"/>
  <c r="L355" i="1"/>
  <c r="M355" i="1" s="1"/>
  <c r="L354" i="1"/>
  <c r="M354" i="1" s="1"/>
  <c r="L353" i="1"/>
  <c r="M353" i="1" s="1"/>
  <c r="L350" i="1"/>
  <c r="M350" i="1" s="1"/>
  <c r="L349" i="1"/>
  <c r="M349" i="1" s="1"/>
  <c r="L348" i="1"/>
  <c r="M348" i="1" s="1"/>
  <c r="L347" i="1"/>
  <c r="M347" i="1" s="1"/>
  <c r="L345" i="1"/>
  <c r="M345" i="1" s="1"/>
  <c r="L344" i="1"/>
  <c r="M344" i="1" s="1"/>
  <c r="L343" i="1"/>
  <c r="M343" i="1" s="1"/>
  <c r="L342" i="1"/>
  <c r="M342" i="1" s="1"/>
  <c r="L340" i="1"/>
  <c r="M340" i="1" s="1"/>
  <c r="L339" i="1"/>
  <c r="M339" i="1" s="1"/>
  <c r="L338" i="1"/>
  <c r="M338" i="1" s="1"/>
  <c r="L337" i="1"/>
  <c r="M337" i="1" s="1"/>
  <c r="M374" i="1" l="1"/>
  <c r="M457" i="1"/>
  <c r="M405" i="1"/>
  <c r="M423" i="1"/>
  <c r="M334" i="1"/>
  <c r="M488" i="1"/>
  <c r="L333" i="1"/>
  <c r="M333" i="1" s="1"/>
  <c r="L331" i="1"/>
  <c r="M331" i="1" s="1"/>
  <c r="L330" i="1"/>
  <c r="M330" i="1" s="1"/>
  <c r="L328" i="1"/>
  <c r="M328" i="1" s="1"/>
  <c r="L327" i="1"/>
  <c r="M327" i="1" s="1"/>
  <c r="L324" i="1"/>
  <c r="M324" i="1" s="1"/>
  <c r="L322" i="1"/>
  <c r="M322" i="1" s="1"/>
  <c r="L315" i="1"/>
  <c r="M315" i="1" s="1"/>
  <c r="L313" i="1"/>
  <c r="M313" i="1" s="1"/>
  <c r="L312" i="1"/>
  <c r="M312" i="1" s="1"/>
  <c r="L307" i="1"/>
  <c r="M307" i="1" s="1"/>
  <c r="L295" i="1"/>
  <c r="M549" i="1" l="1"/>
  <c r="M542" i="1"/>
  <c r="M295" i="1"/>
  <c r="L294" i="1"/>
  <c r="M294" i="1" s="1"/>
  <c r="L292" i="1"/>
  <c r="M292" i="1" s="1"/>
  <c r="L291" i="1"/>
  <c r="M291" i="1" s="1"/>
  <c r="L290" i="1"/>
  <c r="M290" i="1" s="1"/>
  <c r="L289" i="1"/>
  <c r="M289" i="1" s="1"/>
  <c r="L288" i="1"/>
  <c r="M288" i="1" s="1"/>
  <c r="L287" i="1"/>
  <c r="M287" i="1" s="1"/>
  <c r="L286" i="1"/>
  <c r="M286" i="1" s="1"/>
  <c r="L283" i="1"/>
  <c r="M283" i="1" s="1"/>
  <c r="M280" i="1" s="1"/>
  <c r="L279" i="1"/>
  <c r="M279" i="1" s="1"/>
  <c r="L275" i="1"/>
  <c r="M275" i="1" s="1"/>
  <c r="L271" i="1"/>
  <c r="M271" i="1" s="1"/>
  <c r="L266" i="1"/>
  <c r="M266" i="1" s="1"/>
  <c r="L263" i="1"/>
  <c r="M263" i="1" s="1"/>
  <c r="L260" i="1"/>
  <c r="M260" i="1" s="1"/>
  <c r="L257" i="1"/>
  <c r="M257" i="1" s="1"/>
  <c r="L255" i="1"/>
  <c r="M255" i="1" s="1"/>
  <c r="L252" i="1"/>
  <c r="M252" i="1" s="1"/>
  <c r="L250" i="1"/>
  <c r="M250" i="1" s="1"/>
  <c r="L247" i="1"/>
  <c r="M247" i="1" s="1"/>
  <c r="L245" i="1"/>
  <c r="M245" i="1" s="1"/>
  <c r="L228" i="1"/>
  <c r="M228" i="1" s="1"/>
  <c r="L226" i="1"/>
  <c r="M226" i="1" s="1"/>
  <c r="L223" i="1"/>
  <c r="M223" i="1" s="1"/>
  <c r="L222" i="1"/>
  <c r="M222" i="1" s="1"/>
  <c r="L218" i="1"/>
  <c r="M218" i="1" s="1"/>
  <c r="L217" i="1"/>
  <c r="M217" i="1" s="1"/>
  <c r="L215" i="1"/>
  <c r="M215" i="1" s="1"/>
  <c r="L213" i="1"/>
  <c r="M213" i="1" s="1"/>
  <c r="L209" i="1"/>
  <c r="M209" i="1" s="1"/>
  <c r="L208" i="1"/>
  <c r="M208" i="1" s="1"/>
  <c r="L206" i="1"/>
  <c r="M206" i="1" s="1"/>
  <c r="L205" i="1"/>
  <c r="M205" i="1" s="1"/>
  <c r="L202" i="1"/>
  <c r="M202" i="1" s="1"/>
  <c r="L201" i="1"/>
  <c r="M201" i="1" s="1"/>
  <c r="L198" i="1"/>
  <c r="M198" i="1" s="1"/>
  <c r="L196" i="1"/>
  <c r="M196" i="1" s="1"/>
  <c r="L194" i="1"/>
  <c r="M194" i="1" s="1"/>
  <c r="L192" i="1"/>
  <c r="M192" i="1" s="1"/>
  <c r="L191" i="1"/>
  <c r="M191" i="1" s="1"/>
  <c r="L189" i="1"/>
  <c r="M189" i="1" s="1"/>
  <c r="L186" i="1"/>
  <c r="M186" i="1" s="1"/>
  <c r="L185" i="1"/>
  <c r="M185" i="1" s="1"/>
  <c r="L180" i="1"/>
  <c r="M180" i="1" s="1"/>
  <c r="L175" i="1"/>
  <c r="M175" i="1" s="1"/>
  <c r="L174" i="1"/>
  <c r="M174" i="1" s="1"/>
  <c r="L173" i="1"/>
  <c r="M173" i="1" s="1"/>
  <c r="L172" i="1"/>
  <c r="M172" i="1" s="1"/>
  <c r="L166" i="1"/>
  <c r="M166" i="1" s="1"/>
  <c r="L164" i="1"/>
  <c r="M164" i="1" s="1"/>
  <c r="L163" i="1"/>
  <c r="M163" i="1" s="1"/>
  <c r="L162" i="1"/>
  <c r="M162" i="1" s="1"/>
  <c r="L161" i="1"/>
  <c r="M161" i="1" s="1"/>
  <c r="L160" i="1"/>
  <c r="M160" i="1" s="1"/>
  <c r="L158" i="1"/>
  <c r="M158" i="1" s="1"/>
  <c r="L156" i="1"/>
  <c r="M156" i="1" s="1"/>
  <c r="L154" i="1"/>
  <c r="M154" i="1" s="1"/>
  <c r="L153" i="1"/>
  <c r="M153" i="1" s="1"/>
  <c r="L152" i="1"/>
  <c r="M152" i="1" s="1"/>
  <c r="L151" i="1"/>
  <c r="M151" i="1" s="1"/>
  <c r="L150" i="1"/>
  <c r="M150" i="1" s="1"/>
  <c r="L148" i="1"/>
  <c r="M148" i="1" s="1"/>
  <c r="L146" i="1"/>
  <c r="M146" i="1" s="1"/>
  <c r="L144" i="1"/>
  <c r="M144" i="1" s="1"/>
  <c r="L143" i="1"/>
  <c r="M143" i="1" s="1"/>
  <c r="L141" i="1"/>
  <c r="M141" i="1" s="1"/>
  <c r="L140" i="1"/>
  <c r="M140" i="1" s="1"/>
  <c r="L138" i="1"/>
  <c r="M138" i="1" s="1"/>
  <c r="L136" i="1"/>
  <c r="M136" i="1" s="1"/>
  <c r="L134" i="1"/>
  <c r="M134" i="1" s="1"/>
  <c r="L133" i="1"/>
  <c r="M133" i="1" s="1"/>
  <c r="L131" i="1"/>
  <c r="M131" i="1" s="1"/>
  <c r="L129" i="1"/>
  <c r="M129" i="1" s="1"/>
  <c r="L127" i="1"/>
  <c r="M127" i="1" s="1"/>
  <c r="L125" i="1"/>
  <c r="M125" i="1" s="1"/>
  <c r="L124" i="1"/>
  <c r="M124" i="1" s="1"/>
  <c r="L122" i="1"/>
  <c r="M122" i="1" s="1"/>
  <c r="L121" i="1"/>
  <c r="M121" i="1" s="1"/>
  <c r="L119" i="1"/>
  <c r="M119" i="1" s="1"/>
  <c r="L118" i="1"/>
  <c r="M118" i="1" s="1"/>
  <c r="L116" i="1"/>
  <c r="M116" i="1" s="1"/>
  <c r="L114" i="1"/>
  <c r="M114" i="1" s="1"/>
  <c r="L113" i="1"/>
  <c r="M113" i="1" s="1"/>
  <c r="L112" i="1"/>
  <c r="M112" i="1" s="1"/>
  <c r="L110" i="1"/>
  <c r="M110" i="1" s="1"/>
  <c r="L108" i="1"/>
  <c r="M108" i="1" s="1"/>
  <c r="L107" i="1"/>
  <c r="M107" i="1" s="1"/>
  <c r="L101" i="1"/>
  <c r="M101" i="1" s="1"/>
  <c r="L100" i="1"/>
  <c r="M100" i="1" s="1"/>
  <c r="L99" i="1"/>
  <c r="M99" i="1" s="1"/>
  <c r="L98" i="1"/>
  <c r="M98" i="1" s="1"/>
  <c r="L97" i="1"/>
  <c r="M97" i="1" s="1"/>
  <c r="L96" i="1"/>
  <c r="M96" i="1" s="1"/>
  <c r="L95" i="1"/>
  <c r="M95" i="1" s="1"/>
  <c r="L94" i="1"/>
  <c r="M94" i="1" s="1"/>
  <c r="L93" i="1"/>
  <c r="M93" i="1" s="1"/>
  <c r="L92" i="1"/>
  <c r="M92" i="1" s="1"/>
  <c r="L91" i="1"/>
  <c r="M91" i="1" s="1"/>
  <c r="L89" i="1"/>
  <c r="M89" i="1" s="1"/>
  <c r="L88" i="1"/>
  <c r="M88" i="1" s="1"/>
  <c r="L86" i="1"/>
  <c r="M86" i="1" s="1"/>
  <c r="L84" i="1"/>
  <c r="M84" i="1" s="1"/>
  <c r="L83" i="1"/>
  <c r="M83" i="1" s="1"/>
  <c r="L82" i="1"/>
  <c r="M82" i="1" s="1"/>
  <c r="L81" i="1"/>
  <c r="M81" i="1" s="1"/>
  <c r="L79" i="1"/>
  <c r="M79" i="1" s="1"/>
  <c r="L77" i="1"/>
  <c r="M77" i="1" s="1"/>
  <c r="L76" i="1"/>
  <c r="M76" i="1" s="1"/>
  <c r="L75" i="1"/>
  <c r="M75" i="1" s="1"/>
  <c r="L74" i="1"/>
  <c r="M74" i="1" s="1"/>
  <c r="L72" i="1"/>
  <c r="M72" i="1" s="1"/>
  <c r="L71" i="1"/>
  <c r="M71" i="1" s="1"/>
  <c r="L70" i="1"/>
  <c r="M70" i="1" s="1"/>
  <c r="L68" i="1"/>
  <c r="M68" i="1" s="1"/>
  <c r="L67" i="1"/>
  <c r="M67" i="1" s="1"/>
  <c r="L66" i="1"/>
  <c r="M66" i="1" s="1"/>
  <c r="L65" i="1"/>
  <c r="M65" i="1" s="1"/>
  <c r="L64" i="1"/>
  <c r="M64" i="1" s="1"/>
  <c r="L63" i="1"/>
  <c r="M63" i="1" s="1"/>
  <c r="L61" i="1"/>
  <c r="M61" i="1" s="1"/>
  <c r="L60" i="1"/>
  <c r="M60" i="1" s="1"/>
  <c r="L59" i="1"/>
  <c r="M59" i="1" s="1"/>
  <c r="L57" i="1"/>
  <c r="M57" i="1" s="1"/>
  <c r="L56" i="1"/>
  <c r="M56" i="1" s="1"/>
  <c r="L55" i="1"/>
  <c r="M55" i="1" s="1"/>
  <c r="L54" i="1"/>
  <c r="M54" i="1" s="1"/>
  <c r="L52" i="1"/>
  <c r="M52" i="1" s="1"/>
  <c r="L51" i="1"/>
  <c r="M51" i="1" s="1"/>
  <c r="L46" i="1"/>
  <c r="M46" i="1" s="1"/>
  <c r="L44" i="1"/>
  <c r="M44" i="1" s="1"/>
  <c r="L42" i="1"/>
  <c r="M42" i="1" s="1"/>
  <c r="L41" i="1"/>
  <c r="M41" i="1" s="1"/>
  <c r="L39" i="1"/>
  <c r="M39" i="1" s="1"/>
  <c r="L38" i="1"/>
  <c r="M38" i="1" s="1"/>
  <c r="L37" i="1"/>
  <c r="M37" i="1" s="1"/>
  <c r="L36" i="1"/>
  <c r="M36" i="1" s="1"/>
  <c r="L34" i="1"/>
  <c r="M34" i="1" s="1"/>
  <c r="L33" i="1"/>
  <c r="M33" i="1" s="1"/>
  <c r="L32" i="1"/>
  <c r="M32" i="1" s="1"/>
  <c r="L31" i="1"/>
  <c r="M31" i="1" s="1"/>
  <c r="L30" i="1"/>
  <c r="M30" i="1" s="1"/>
  <c r="L28" i="1"/>
  <c r="M28" i="1" s="1"/>
  <c r="L27" i="1"/>
  <c r="M27" i="1" s="1"/>
  <c r="L25" i="1"/>
  <c r="M25" i="1" s="1"/>
  <c r="L24" i="1"/>
  <c r="M24" i="1" s="1"/>
  <c r="L23" i="1"/>
  <c r="M23" i="1" s="1"/>
  <c r="L22" i="1"/>
  <c r="M22" i="1" s="1"/>
  <c r="L21" i="1"/>
  <c r="M21" i="1" s="1"/>
  <c r="L20" i="1"/>
  <c r="M20" i="1" s="1"/>
  <c r="L19" i="1"/>
  <c r="M19" i="1" s="1"/>
  <c r="M5" i="1" l="1"/>
  <c r="M575" i="1" s="1"/>
  <c r="M219" i="1"/>
  <c r="M267" i="1"/>
  <c r="M210" i="1"/>
  <c r="M242" i="1"/>
  <c r="M284" i="1"/>
  <c r="M182" i="1"/>
  <c r="M577" i="1" l="1"/>
  <c r="M579" i="1" l="1"/>
</calcChain>
</file>

<file path=xl/sharedStrings.xml><?xml version="1.0" encoding="utf-8"?>
<sst xmlns="http://schemas.openxmlformats.org/spreadsheetml/2006/main" count="4355" uniqueCount="907">
  <si>
    <t>﻿</t>
  </si>
  <si>
    <t>*</t>
  </si>
  <si>
    <t>240179-A</t>
  </si>
  <si>
    <t>29/08/2025</t>
  </si>
  <si>
    <t>ITEM</t>
  </si>
  <si>
    <t>3.5.4.1</t>
  </si>
  <si>
    <t>DESCRIPTION</t>
  </si>
  <si>
    <t>UNIT</t>
  </si>
  <si>
    <t>QTY</t>
  </si>
  <si>
    <t>RATE</t>
  </si>
  <si>
    <t>AMOUNT</t>
  </si>
  <si>
    <t>CURRENCY</t>
  </si>
  <si>
    <t>FOREIGN PRICE</t>
  </si>
  <si>
    <t>EXCH RATE</t>
  </si>
  <si>
    <t>LOCAL PRICE</t>
  </si>
  <si>
    <t>CSIR - Lithium-Ion Labs</t>
  </si>
  <si>
    <t>COUNTER</t>
  </si>
  <si>
    <t>ISC</t>
  </si>
  <si>
    <t>SECTION</t>
  </si>
  <si>
    <t>BILL</t>
  </si>
  <si>
    <t>PAGE NO</t>
  </si>
  <si>
    <t>ITEM NO</t>
  </si>
  <si>
    <t>DOC REF</t>
  </si>
  <si>
    <t>PAY REF</t>
  </si>
  <si>
    <t>QUANTITY</t>
  </si>
  <si>
    <t>EDIT DATE</t>
  </si>
  <si>
    <t>FOREIGN CURRENCY CODE</t>
  </si>
  <si>
    <t>EXCHANGE RATE</t>
  </si>
  <si>
    <t>HEADER 1</t>
  </si>
  <si>
    <t>HEADER 2</t>
  </si>
  <si>
    <t>HEADER 3</t>
  </si>
  <si>
    <t>GROUP ID</t>
  </si>
  <si>
    <t>CODE</t>
  </si>
  <si>
    <t>CPAP NO</t>
  </si>
  <si>
    <t>DESCRIPTOR 1 NAME</t>
  </si>
  <si>
    <t>DESCRIPTOR 1 VALUE</t>
  </si>
  <si>
    <t>DESCRIPTOR 2 NAME</t>
  </si>
  <si>
    <t>DESCRIPTOR 2 VALUE</t>
  </si>
  <si>
    <t>DESCRIPTOR 3 NAME</t>
  </si>
  <si>
    <t>DESCRIPTOR 3 VALUE</t>
  </si>
  <si>
    <t>FOLDER SEQ</t>
  </si>
  <si>
    <t>QUALITY</t>
  </si>
  <si>
    <t>LOCKED</t>
  </si>
  <si>
    <t>Preliminaries</t>
  </si>
  <si>
    <t>H1</t>
  </si>
  <si>
    <t>28/08/2025 09:28:48</t>
  </si>
  <si>
    <t>OFF</t>
  </si>
  <si>
    <t>Notes</t>
  </si>
  <si>
    <t>H2</t>
  </si>
  <si>
    <t>Note 1: Minor Works Agreement</t>
  </si>
  <si>
    <t>H3</t>
  </si>
  <si>
    <t xml:space="preserve">The agreement entered into between the employer and the contractor is the JBCC Minor Works Agreement, Edition 6.2 - May 2018 prepared by the Joint Building Contracts Committee, as amplified and amended by: 	1.1	The JBCC General Preliminaries Edition 6.2 - May 2018; 	1.2	The Spoormaker &amp; Partners Special Conditions (September 2017 Rev 4); 	1.3	The Specification; 	1.4	The bills of quantities; 	1.5	Such other documents as are identified in the schedule to the agreement. </t>
  </si>
  <si>
    <t>(The documents referred to in Note 1 above and comprising the Minor Works Agreement, the preliminaries, the bills of quantities, and such other documents as are identified in the schedule shall collectively be referred to as the agreement)</t>
  </si>
  <si>
    <t>Note 2:</t>
  </si>
  <si>
    <t>The tenderer is referred to the agreement identified in Note 1 above for the full intent and meaning of each clause thereof.  These clauses are hereinafter referred to by clause number and heading only.  Where standard clauses or alternatives are not applicable to this agreement such modifications / corrections as are necessary are given under each relevant clause heading.  Changes to any clauses shall be identified clearly.  The tenderer shall allow apposite each clause for any cost involved in complying with such clauses.</t>
  </si>
  <si>
    <t>Structure of this preliminaries bill</t>
  </si>
  <si>
    <t>Section A:	A recital of the headings of the individual clauses of the aforementioned JBCC Minor Works Agreement</t>
  </si>
  <si>
    <t>Section B:	A recital of the headings of the individual clauses of the aforementioned JBCC Preliminaries</t>
  </si>
  <si>
    <t>Section C:	A recital of the headings of the individual clauses of the aforementioned Spoormaker &amp; Partners Special Conditions</t>
  </si>
  <si>
    <t>Section D:	A recital of the headings of the individual clauses of the aforementioned Spoormaker &amp; Partners Special Conditions related to Green Star clauses</t>
  </si>
  <si>
    <t>Section A: Minor Works Agreement</t>
  </si>
  <si>
    <t>Interpretation (A1-A7)</t>
  </si>
  <si>
    <t xml:space="preserve">Clause 1.0 : Definitions and Interpretation 	(F................  / V:................  / T:................ )  </t>
  </si>
  <si>
    <t>SUM</t>
  </si>
  <si>
    <t>ZAR</t>
  </si>
  <si>
    <t>Exclude</t>
  </si>
  <si>
    <t xml:space="preserve">Clause 2.0 : Law, Regulations and Notices 	(F................  / V:................  / T:................ )  </t>
  </si>
  <si>
    <t>28/08/2025 09:28:49</t>
  </si>
  <si>
    <t xml:space="preserve">Clause 3.0 : Offer, Acceptance and Assignment 	(F................  / V:................  / T:................ )  </t>
  </si>
  <si>
    <t xml:space="preserve">Clause 4.0 : Documents 	(F................  / V:................  / T:................ )  </t>
  </si>
  <si>
    <t xml:space="preserve">Clause 5.0 : Employer's agents 	(F................  / V:................  / T:................ )  </t>
  </si>
  <si>
    <t xml:space="preserve">Clause 6.0 : Principal agent 	(F................  / V:................  / T:................ )  </t>
  </si>
  <si>
    <t xml:space="preserve">Clause 7.0 : Design Responsibility 	(F................  / V:................  / T:................ )  </t>
  </si>
  <si>
    <t>Insurances and securities (A8-A9)</t>
  </si>
  <si>
    <t>Clause 8.0 - Risks, indemnities and insurances 	(F................  / V:................  / T:................ )</t>
  </si>
  <si>
    <t>Clause 9.0 - Securities 	(F................  / V:................  / T:................ )</t>
  </si>
  <si>
    <t xml:space="preserve">Execution (A10-A14)  </t>
  </si>
  <si>
    <t xml:space="preserve">Clause 10.0 : Obligations of the Employer 	(F................  / V:................  / T:................ )  </t>
  </si>
  <si>
    <t>Execution (A10-A14)</t>
  </si>
  <si>
    <t xml:space="preserve">Clause 11.0 : Obligations of the Contractor 	(F................  / V:................  / T:................ )  </t>
  </si>
  <si>
    <t xml:space="preserve">Clause 12.0 : Setting Out 	(F................  / V:................  / T:................ )  </t>
  </si>
  <si>
    <t xml:space="preserve">Clause 13.0 : Direct Contractors 	(F................  / V:................  / T:................ )  </t>
  </si>
  <si>
    <t xml:space="preserve">Clause 14.0 : Contract Instructions 	(F................  / V:................  / T:................ )  </t>
  </si>
  <si>
    <t xml:space="preserve">Completion (A15-A18)  </t>
  </si>
  <si>
    <t xml:space="preserve">Clause 15.0 : Practical Completion 	(F................  / V:................  / T:................ )  </t>
  </si>
  <si>
    <t>Completion (A15-A18)</t>
  </si>
  <si>
    <t xml:space="preserve">Clause 16.0 : Defects Liability Period and Final Completion (F................  / V:................  / T:................ )  </t>
  </si>
  <si>
    <t xml:space="preserve">Clause 17.0 : Revision of the Date for Practical Completion (F................  / V:................  / T:................ )  </t>
  </si>
  <si>
    <t>28/08/2025 09:28:50</t>
  </si>
  <si>
    <t xml:space="preserve">Clause 18.0 : Penalty for late or non-completion (F................  / V:................  / T:................ )  </t>
  </si>
  <si>
    <t xml:space="preserve">Payment (A19-A20)  </t>
  </si>
  <si>
    <t xml:space="preserve">Clause 19.0 : Payment (F................  / V:................  / T:................ )  </t>
  </si>
  <si>
    <t>Payment (A19-A20)</t>
  </si>
  <si>
    <t xml:space="preserve">Clause 20.0 : Adjustments to the Contract Value and Final Account (F................  / V:................  / T:................ )  </t>
  </si>
  <si>
    <t>Suspension and Termination (A21)</t>
  </si>
  <si>
    <t xml:space="preserve">Clause 21.0 : Suspension or Termination (F................  / V:................  / T:................ )  </t>
  </si>
  <si>
    <t>Dispute Resolution (A22)</t>
  </si>
  <si>
    <t xml:space="preserve">Clause 22.0 : Dispute Resolution (F................  / V:................  / T:................ )  </t>
  </si>
  <si>
    <t>Subtotals for the JBCC Minor Works Agreement</t>
  </si>
  <si>
    <t>Manual</t>
  </si>
  <si>
    <t>Category : Fixed   R........................................  Category : Value   R........................................  Category : Time    R........................................</t>
  </si>
  <si>
    <t>Section B: JBCC Preliminaries</t>
  </si>
  <si>
    <t xml:space="preserve">Definitions and Interpretation (B1) </t>
  </si>
  <si>
    <t>Clause 1.1 - Definitions 	(F................  / V:................  / T:................ )</t>
  </si>
  <si>
    <t>Definitions and Interpretation (B1)</t>
  </si>
  <si>
    <t>Clause 1.2 - Interpretation 	(F................  / V:................  / T:................ )</t>
  </si>
  <si>
    <t xml:space="preserve">Documents (B2) </t>
  </si>
  <si>
    <t>Clause 2.1 - Checking of documents 	(F................  / V:................  / T:................ )</t>
  </si>
  <si>
    <t>Documents (B2)</t>
  </si>
  <si>
    <t>Clause 2.2 - Provisional bills of quantities 	(F................  / V:................  / T:................ )</t>
  </si>
  <si>
    <t>28/08/2025 09:28:51</t>
  </si>
  <si>
    <t>Clause 2.3 - Availability of construction information 	(F................  / V:................  / T:................ )</t>
  </si>
  <si>
    <t>Clause 2.4 - Ordering of materials and goods 	(F................  / V:................  / T:................ )</t>
  </si>
  <si>
    <t xml:space="preserve">Previous work and adjoining properties (B3) </t>
  </si>
  <si>
    <t>Clause 3.1 - Previous work - dimensional accuracy 	(F................  / V:................  / T:................ )</t>
  </si>
  <si>
    <t>Previous work and adjoining properties (B3)</t>
  </si>
  <si>
    <t>Clause 3.2 - Previous work - defects 	(F................  / V:................  / T:................ )</t>
  </si>
  <si>
    <t>Clause 3.3 - Inspection of adjoining properties 	(F................  / V:................  / T:................ )</t>
  </si>
  <si>
    <t xml:space="preserve">The site (B4) </t>
  </si>
  <si>
    <t>Clause 4.1 - Handover of site in stages 	(F................  / V:................  / T:................ )</t>
  </si>
  <si>
    <t>The site (B4)</t>
  </si>
  <si>
    <t>Clause 4.2 - Enclosure of the works 	(F................  / V:................  / T:................ )</t>
  </si>
  <si>
    <t>Clause 4.3 - Geotechnical and other investigations 	(F................  / V:................  / T:................ )</t>
  </si>
  <si>
    <t>Clause 4.4 - Encroachments 	(F................  / V:................  / T:................ )</t>
  </si>
  <si>
    <t>Clause 4.5 - Existing premises occupied 	(F................  / V:................  / T:................ )</t>
  </si>
  <si>
    <t>Clause 4.6 - Services - known 	(F................  / V:................  / T:................ )</t>
  </si>
  <si>
    <t xml:space="preserve">Management of contract (B5) </t>
  </si>
  <si>
    <t>Clause 5.1 - Management of the works 	(F................  / V:................  / T:................ )</t>
  </si>
  <si>
    <t>Management of contract (B5)</t>
  </si>
  <si>
    <t>Clause 5.2 - Progress meetings 	(F................  / V:................  / T:................ )</t>
  </si>
  <si>
    <t>Clause 5.3 - Technical meetings 	(F................  / V:................  / T:................ )</t>
  </si>
  <si>
    <t xml:space="preserve">Samples, shop drawings, etc (B6) </t>
  </si>
  <si>
    <t>Clause 6.1 - Samples of materials 	(F................  / V:................  / T:................ )</t>
  </si>
  <si>
    <t>28/08/2025 09:28:52</t>
  </si>
  <si>
    <t>Samples, shop drawings, etc (B6)</t>
  </si>
  <si>
    <t>Clause 6.2 - Workmanship samples 	(F................  / V:................  / T:................ )</t>
  </si>
  <si>
    <t>Clause 6.3 - Shop drawings 	(F................  / V:................  / T:................ )</t>
  </si>
  <si>
    <t>Clause 6.4 - Compliance with manufacturer's instructions 	(F................  / V:................  / T:................ )</t>
  </si>
  <si>
    <t xml:space="preserve">Deposits and fees (B7) </t>
  </si>
  <si>
    <t>Clause 7.1 - Deposits and fees 	(F................  / V:................  / T:................ )</t>
  </si>
  <si>
    <t>Deposits and fees (B7)</t>
  </si>
  <si>
    <t xml:space="preserve">Temporary services (B8) </t>
  </si>
  <si>
    <t>Clause 8.1 - Water 	(F................  / V:................  / T:................ )</t>
  </si>
  <si>
    <t>Temporary services (B8)</t>
  </si>
  <si>
    <t>Clause 8.2 - Electricity 	(F................  / V:................  / T:................ )</t>
  </si>
  <si>
    <t>Clause 8.3 - Ablution and welfare facilities 	(F................  / V:................  / T:................ )</t>
  </si>
  <si>
    <t>Clause 8.4 - Communication facilities 	(F................  / V:................  / T:................ )</t>
  </si>
  <si>
    <t xml:space="preserve">Prime cost amounts (B9) </t>
  </si>
  <si>
    <t>Clause 9.1 - Responsibility for prime cost amounts 	(F................  / V:................  / T:................ )</t>
  </si>
  <si>
    <t>Prime cost amounts (B9)</t>
  </si>
  <si>
    <t xml:space="preserve">Attendance on subcontractors (B10) </t>
  </si>
  <si>
    <t>Clause 10.1 - General attendance 	(F................  / V:................  / T:................ )</t>
  </si>
  <si>
    <t>Attendance on subcontractors (B10)</t>
  </si>
  <si>
    <t>Clause 10.2 - Special attendance 	(F................  / V:................  / T:................ )</t>
  </si>
  <si>
    <t xml:space="preserve">General (B11) </t>
  </si>
  <si>
    <t>Clause 11.1 - Protection of the works 	(F................  / V:................  / T:................ )</t>
  </si>
  <si>
    <t>General (B11)</t>
  </si>
  <si>
    <t>Clause 11.2 - Protection/isolation of existing works and works occupied in sections 	(F................  / V:................  / T:................ )</t>
  </si>
  <si>
    <t>Clause 11.3 - Security of the works 	(F................  / V:................  / T:................ )</t>
  </si>
  <si>
    <t>28/08/2025 09:28:53</t>
  </si>
  <si>
    <t>Clause 11.4 - Notice before covering work 	(F................  / V:................  / T:................ )</t>
  </si>
  <si>
    <t>Clause 11.5 - Disturbance 	(F................  / V:................  / T:................ )</t>
  </si>
  <si>
    <t>Clause 11.6 - Environmental disturbance 	(F................  / V:................  / T:................ )</t>
  </si>
  <si>
    <t>Clause 11.7 - Works cleaning and clearing 	(F................  / V:................  / T:................ )</t>
  </si>
  <si>
    <t>Clause 11.8 - Vermin 	(F................  / V:................  / T:................ )</t>
  </si>
  <si>
    <t>Clause 11.9 - Overhand work 	(F................  / V:................  / T:................ )</t>
  </si>
  <si>
    <t>Clause 11.10 - Tenant installations by direct contractors 	(F................  / V:................  / T:................ )</t>
  </si>
  <si>
    <t>Clause 11.11 - Advertising 	(F................  / V:................  / T:................ )</t>
  </si>
  <si>
    <t>Subtotals for the JBCC Preliminaries</t>
  </si>
  <si>
    <t>Section C: Special Conditions of Contract Agreement</t>
  </si>
  <si>
    <t>Refer to Part C1.5 "Special Contract Conditions" within of the tender document</t>
  </si>
  <si>
    <t>29/08/2025 02:25:02</t>
  </si>
  <si>
    <t>Section 01: Definitions and Abbreviations (C1.1 - C1.2)</t>
  </si>
  <si>
    <t xml:space="preserve">Clause 01: Definitions 	(F................  / V:................  / T:................ )  </t>
  </si>
  <si>
    <t xml:space="preserve">Clause 02: Abbreviations 	(F................  / V:................  / T:................ )  </t>
  </si>
  <si>
    <t>Section 02: General (C2.1)</t>
  </si>
  <si>
    <t>Section 02: Genera l (C2.1)</t>
  </si>
  <si>
    <t>Clause 01: General 	(F................  / V:................  / T:................ )</t>
  </si>
  <si>
    <t>Section 03: Drawings and Submissions (C3.1 - C3.3)</t>
  </si>
  <si>
    <t>Clause 01: Engineer's Drawings 	(F................  / V:................  / T:................ )</t>
  </si>
  <si>
    <t>Clause 02: Subcontractor's Drawing, Equipment Selection, Sample Submissions and Design Responsibility 	(F................  / V:................  / T:................ )</t>
  </si>
  <si>
    <t>28/08/2025 09:28:54</t>
  </si>
  <si>
    <t>Clause 03: Submission Procedures 	(F................  / V:................  / T:................ )</t>
  </si>
  <si>
    <t>Section 04: Work provided by others (C4.1)</t>
  </si>
  <si>
    <t>Section 05: Compliance with Regulations and Standards (C5.1)</t>
  </si>
  <si>
    <t>Clause 02: Material and Workmanship 	(F................  / V:................  / T:................ )</t>
  </si>
  <si>
    <t>Section 06: Safety (C6.1 - C6.2)</t>
  </si>
  <si>
    <t>Clause 02: Fire Hazard 	(F................  / V:................  / T:................ )</t>
  </si>
  <si>
    <t>Section 07: Hoisting and Rigging (C7.1 - C7.2)</t>
  </si>
  <si>
    <t>Clause 01: Hoisting 	(F................  / V:................  / T:................ )</t>
  </si>
  <si>
    <t>Clause 02: Rigging 	(F................  / V:................  / T:................ )</t>
  </si>
  <si>
    <t>Section 08: Financial (C8.1)</t>
  </si>
  <si>
    <t>Section 08: Materials and Workmanship (C8.1)</t>
  </si>
  <si>
    <t>Clause 01: Payment for Materials and Goods on/off Site 	(F................  / V:................  / T:................ )</t>
  </si>
  <si>
    <t>Section 09: Programming (C9.1)</t>
  </si>
  <si>
    <t>Clause 01: Programming 	(F................  / V:................  / T:................ )</t>
  </si>
  <si>
    <t>Section 10: Contract Management (C10.1)</t>
  </si>
  <si>
    <t>Clause 01: Contract Management 	(F................  / V:................  / T:................ )</t>
  </si>
  <si>
    <t>Section 11: Organisation and Staff of Contractor (C11.1 - C11.2)</t>
  </si>
  <si>
    <t>Clause 01: Organsation and Staff of Contractor 	(F................  / V:................  / T:................ )</t>
  </si>
  <si>
    <t>Clause 02: Duties 	(F................  / V:................  / T:................ )</t>
  </si>
  <si>
    <t>Section 12: Protection against Damage (C12.1)</t>
  </si>
  <si>
    <t>28/08/2025 09:28:55</t>
  </si>
  <si>
    <t>Section 13: Access to Equipment and Systems (C13.1)</t>
  </si>
  <si>
    <t>Section 14: Cleaning and Start-up (C14.1 - C14.2)</t>
  </si>
  <si>
    <t>Clause 02: Pre-Start Procedure 	(F................  / V:................  / T:................ )</t>
  </si>
  <si>
    <t>Section 15: Testing, Balancing, Commissioning, Operating of Plant and Handover (C15.1 - C15.2)</t>
  </si>
  <si>
    <t>Clause 02: Green Star 	(F................  / V:................  / T:................ )</t>
  </si>
  <si>
    <t>Section 16: Guarantee (D16.1)</t>
  </si>
  <si>
    <t>Section 17: Quality Management System - Testing - Inspection (C17.1)</t>
  </si>
  <si>
    <t>Section 18: Operating and Maintenance Manuals (C18.1 - C18.5)</t>
  </si>
  <si>
    <t>Clause 01: Plantroom Instructions 	(F................  / V:................  / T:................ )</t>
  </si>
  <si>
    <t>Clause 02: Operating and Maintenance Manuals 	(F................  / V:................  / T:................ )</t>
  </si>
  <si>
    <t>Clause 03: Part I - Systems Operation 	(F................  / V:................  / T:................ )</t>
  </si>
  <si>
    <t>Clause 04: Part II - Equipment 	(F................  / V:................  / T:................ )</t>
  </si>
  <si>
    <t>Clause 05: Part III - As built Drawings 	(F................  / V:................  / T:................ )</t>
  </si>
  <si>
    <t>28/08/2025 09:28:56</t>
  </si>
  <si>
    <t>Section 19: One Year's Maintenance (C19.1)</t>
  </si>
  <si>
    <t>Section 20: Special Attendance (C20.1)</t>
  </si>
  <si>
    <t>Section 21: Pre-start Up (C21.1 - C21.5)</t>
  </si>
  <si>
    <t>Clause 02: Ducting and Airways 	(F................  / V:................  / T:................ )</t>
  </si>
  <si>
    <t>Clause 03: Visual check for air tightness 	(F................  / V:................  / T:................ )</t>
  </si>
  <si>
    <t>Clause 04: Fans 	(F................  / V:................  / T:................ )</t>
  </si>
  <si>
    <t>Clause 05: Electrical 	(F................  / V:................  / T:................ )</t>
  </si>
  <si>
    <t>Section 22: Completion of Subcontract Work (C22.1)</t>
  </si>
  <si>
    <t>Section 22: Completion of Contract Work (C22.1)</t>
  </si>
  <si>
    <t>Subtotals for the Special Conditions of Contract</t>
  </si>
  <si>
    <t>Section D: Special Conditions of Contract Agreement</t>
  </si>
  <si>
    <t>29/08/2025 02:25:16</t>
  </si>
  <si>
    <t>Green Star Clauses (D23 - D25)</t>
  </si>
  <si>
    <t>28/08/2025 09:28:57</t>
  </si>
  <si>
    <t>Section 23: Building Tuning 	(F................  / V:................  / T:................ )</t>
  </si>
  <si>
    <t>Green Star Clauses</t>
  </si>
  <si>
    <t>Building Tuning</t>
  </si>
  <si>
    <t>Contract Value</t>
  </si>
  <si>
    <t>Section 24: Environmental Management 	(F................  / V:................  / T:................ )</t>
  </si>
  <si>
    <t>Environmental</t>
  </si>
  <si>
    <t>Section 25: Waste Management 	(F................  / V:................  / T:................ )</t>
  </si>
  <si>
    <t>Waste</t>
  </si>
  <si>
    <t>Section 26: Air Tightness Testing 	(F................  / V:................  / T:................ )</t>
  </si>
  <si>
    <t>Air Tightness</t>
  </si>
  <si>
    <t>Construction Area</t>
  </si>
  <si>
    <t>Subtotals for the Special Conditions of Contract (Green Star Clauses)</t>
  </si>
  <si>
    <t>Summary of Categories</t>
  </si>
  <si>
    <t>Category : Fixed   R........................................ Category : Value   R........................................ Category : Time    R........................................</t>
  </si>
  <si>
    <t>Total preliminaries cost excl. Green Star</t>
  </si>
  <si>
    <t>Compilation, submission, and continuous maintenance of the project Health and Safety (H&amp;S) file in accordance with the Occupational Health and Safety Act and project specifications.</t>
  </si>
  <si>
    <t>Ducting</t>
  </si>
  <si>
    <t>28/08/2025 09:25:55</t>
  </si>
  <si>
    <t>Galvanised sheet metal ducting and fittings including supports and fixings</t>
  </si>
  <si>
    <t>Galvanised sheet metal ducting supported in single volume space</t>
  </si>
  <si>
    <t>GSM category 1 (≤ 750mm with semiperimeter &lt; 1150mm)</t>
  </si>
  <si>
    <t>m2</t>
  </si>
  <si>
    <t>Rectangle</t>
  </si>
  <si>
    <t>Duct Category (1 to 5)</t>
  </si>
  <si>
    <t>GSM category 4 (from 1351mm to 2100mm)</t>
  </si>
  <si>
    <t>Extra over for fittings (bends, transformations, stop ends, shoes, square to rounds, take-offs, offsets)</t>
  </si>
  <si>
    <t>Galvanised sheet metal ducting bends</t>
  </si>
  <si>
    <t>GSM duct bend, category 1</t>
  </si>
  <si>
    <t>No</t>
  </si>
  <si>
    <t>Galvanised sheet metal ducting transformations &amp; offsets (Largest size)</t>
  </si>
  <si>
    <t>GSM duct transformation, category 1</t>
  </si>
  <si>
    <t>GSM duct transformation, category 4</t>
  </si>
  <si>
    <t>Galvanised sheet metal ducting shoe pieces</t>
  </si>
  <si>
    <t>GSM duct shoe piece, category 1</t>
  </si>
  <si>
    <t>Galvanised sheet metal ducting stop ends</t>
  </si>
  <si>
    <t>GSM duct stop end, category 1</t>
  </si>
  <si>
    <t>Galvanised sheet metal ducting rectangular to round transforms</t>
  </si>
  <si>
    <t>GSM rectangular to round transformation, category 1</t>
  </si>
  <si>
    <t>Canvas duct collars</t>
  </si>
  <si>
    <t>Standard Duct Collars</t>
  </si>
  <si>
    <t>Flexible canvas collars, round, Ø500mm</t>
  </si>
  <si>
    <t>Round</t>
  </si>
  <si>
    <t>Canvas Collar Diameter (mm)</t>
  </si>
  <si>
    <t>Flexible canvas collars, rectangular, 450mm × 300mm</t>
  </si>
  <si>
    <t>Canvas Collar Width + Height (mm)</t>
  </si>
  <si>
    <t>Dampers</t>
  </si>
  <si>
    <t>Motorised fire dampers c/w actuator &amp; wiring</t>
  </si>
  <si>
    <t>Motorised fire damper, 400mm × 350mm, FD02</t>
  </si>
  <si>
    <t>Damper Area (m²)</t>
  </si>
  <si>
    <t>Motorised fire damper, 600mm × 300mm, FD01</t>
  </si>
  <si>
    <t>Motorised opposed blade dampers c/w actuator &amp; wiring</t>
  </si>
  <si>
    <t>Motorised OBD, 400mm × 350mm, DA02</t>
  </si>
  <si>
    <t>Motorised OBD, 600mm × 300mm, DA01</t>
  </si>
  <si>
    <t>Terminals</t>
  </si>
  <si>
    <t>Constant volume terminals</t>
  </si>
  <si>
    <t>Supply air grilles</t>
  </si>
  <si>
    <t>SAG, 600mm × 300mm c/w OBD, FG01</t>
  </si>
  <si>
    <t>SAG</t>
  </si>
  <si>
    <t>Grille Area (m²)</t>
  </si>
  <si>
    <t>Return &amp; extract air grilles</t>
  </si>
  <si>
    <t>RAG, 400mm × 350mm, c/w OBD, EG01</t>
  </si>
  <si>
    <t>RAG</t>
  </si>
  <si>
    <t>Weather louvres c/w vermin screen</t>
  </si>
  <si>
    <t>Weather louvre, 450mm × 450mm, WL01</t>
  </si>
  <si>
    <t>WL</t>
  </si>
  <si>
    <t>Louvre Area (m²)</t>
  </si>
  <si>
    <t>Weather louvre, 450mm × 450mm, WL02</t>
  </si>
  <si>
    <t>Piping</t>
  </si>
  <si>
    <t>Refrigerant copper piping including supports, fixings and insulation.</t>
  </si>
  <si>
    <t>Refrigerant copper piping c/w insulation supported in single volume space</t>
  </si>
  <si>
    <t>Refrigerant copper Ø6mm soft drawn straight pipe</t>
  </si>
  <si>
    <t>m</t>
  </si>
  <si>
    <t>Straight</t>
  </si>
  <si>
    <t>Pipe Diameter (mm)</t>
  </si>
  <si>
    <t>Refrigerant copper Ø16mm soft drawn straight pipe</t>
  </si>
  <si>
    <t>Refrigerant cable trays and fittings including supports and fixings</t>
  </si>
  <si>
    <t>Supply, deliver and installation of heavy duty cable trays supported in single volume space c/w brackets and supports, all of which will be galvanised</t>
  </si>
  <si>
    <t>150mm Perforated metal cable tray</t>
  </si>
  <si>
    <t>Perforated Metal</t>
  </si>
  <si>
    <t>Tray Width (mm)</t>
  </si>
  <si>
    <t>Extra over for supply, deliver and installation of heavy duty cable tray bends</t>
  </si>
  <si>
    <t>150mm Perforated metal cable tray bend</t>
  </si>
  <si>
    <t>Perforated Bend</t>
  </si>
  <si>
    <t>Black Steel piping and ancillaries, including supports and fixings</t>
  </si>
  <si>
    <t>29/08/2025 12:50:42</t>
  </si>
  <si>
    <t>PIPING – BLACK STEEL</t>
  </si>
  <si>
    <t>B/S Piping, supported in single volume space</t>
  </si>
  <si>
    <t>Ø15mm B/S pipe</t>
  </si>
  <si>
    <t>Pipe</t>
  </si>
  <si>
    <t>Extra over for Black Steel pipe fittings</t>
  </si>
  <si>
    <t>B/S fittings = 30mm</t>
  </si>
  <si>
    <t>B/S fittings ≤ 30mm</t>
  </si>
  <si>
    <t>Ø15mm B/S fitting</t>
  </si>
  <si>
    <t>Fittings</t>
  </si>
  <si>
    <t xml:space="preserve">Ø15mm B/S fitting </t>
  </si>
  <si>
    <t>General gas accessories c/w pipe connections, supports and identification</t>
  </si>
  <si>
    <t>29/08/2025 12:50:43</t>
  </si>
  <si>
    <t>PIPE AND TUBE ACCESSORIES</t>
  </si>
  <si>
    <t>Painting of piping c/w fittings and accessories</t>
  </si>
  <si>
    <t xml:space="preserve">Ø15mm B/S piping </t>
  </si>
  <si>
    <t>B/S painting</t>
  </si>
  <si>
    <t>Laboratory gas accessories c/w pipe connections, supports and identification</t>
  </si>
  <si>
    <t>Brass automatic shut off valves, electrically operated</t>
  </si>
  <si>
    <t>Ø15mm Brass 2-way solenoid valve, direct acting, 0kPa</t>
  </si>
  <si>
    <t>2-Way Solenoid</t>
  </si>
  <si>
    <t>Diameter (mm)</t>
  </si>
  <si>
    <t>Equipment</t>
  </si>
  <si>
    <t>Fans</t>
  </si>
  <si>
    <t>Adjustable pitch axial fans c/w anti-vibration mounts (spring type), channel supports, etc.</t>
  </si>
  <si>
    <t>Smoke rated axial fan, Ø500mm c/w 0.26kW motor, FA02</t>
  </si>
  <si>
    <t>Smoke Axial</t>
  </si>
  <si>
    <t>Fan Diameter (mm)</t>
  </si>
  <si>
    <t>Fan Motor (kW)</t>
  </si>
  <si>
    <t>In-line duct &amp; in-line tube fans</t>
  </si>
  <si>
    <t>In-line fan, Ø200mm, FA01</t>
  </si>
  <si>
    <t>Tube</t>
  </si>
  <si>
    <t>Sound attenuators</t>
  </si>
  <si>
    <t>Rectangular</t>
  </si>
  <si>
    <t>Rectangular attenuators, Rectangular Type 4, 450mm × 300 mm, 1500mm long, SA01</t>
  </si>
  <si>
    <t>Attenuator Volume W × H × L (m³)</t>
  </si>
  <si>
    <t>Cylindrical</t>
  </si>
  <si>
    <t>Cylindrical attenuators, Ø500mm 2D, c/w POD, SA02</t>
  </si>
  <si>
    <t>2D Cylindrical</t>
  </si>
  <si>
    <t>Attenuator Diameter (mm)</t>
  </si>
  <si>
    <t>Split units</t>
  </si>
  <si>
    <t>Split unit supply and installation, including: Electrical connections c/w isolator at indoor unit Drain pipe connections Indoor &amp; outdoor units Wired wall mounted controller</t>
  </si>
  <si>
    <t>Split unit supply and installation, including:+n+- Electrical connections c/w isolator at indoor unit+n+- Drain pipe connections+n+- Indoor &amp; outdoor units+n+- Wired wall mounted controller</t>
  </si>
  <si>
    <t>Inverter type midwall split unit c/w indoor and outdoor units, SMU-7.1, 7.1 kW</t>
  </si>
  <si>
    <t>Midwall Inverter</t>
  </si>
  <si>
    <t>Nominal cooling (kW)</t>
  </si>
  <si>
    <t>Power &amp; control cabling between split outdoor and indoor units</t>
  </si>
  <si>
    <t>Power &amp; control cabling between indoor and outdoor split units</t>
  </si>
  <si>
    <t>Cable</t>
  </si>
  <si>
    <t>Variable Refrigerant Flow (VRF) units</t>
  </si>
  <si>
    <t>Control cabling between VRF outdoor and associated indoor units</t>
  </si>
  <si>
    <t>Control cabling between outdoor and indoor units</t>
  </si>
  <si>
    <t>Air filter bank</t>
  </si>
  <si>
    <t>Duct mounted filter bank c/w filter frame, filter elements and duct connections</t>
  </si>
  <si>
    <t>HEPA filter, filter bank bank, 610mm × 610mm, FB01</t>
  </si>
  <si>
    <t>HEPA</t>
  </si>
  <si>
    <t>Filter Area (m²)</t>
  </si>
  <si>
    <t>Treatment of condenser coils</t>
  </si>
  <si>
    <t>Anti-corrosive treatment to condenser unit coils</t>
  </si>
  <si>
    <t>Treatment of 7.1kW outdoor unit</t>
  </si>
  <si>
    <t>Outdoor</t>
  </si>
  <si>
    <t>Electrical</t>
  </si>
  <si>
    <t>28/08/2025 09:38:01</t>
  </si>
  <si>
    <t>Motor control centres</t>
  </si>
  <si>
    <t>28/08/2025 09:43:38</t>
  </si>
  <si>
    <t>MCC's complete with all accessories and equipment as detailed in accordance with the specifications of the detailed drawings</t>
  </si>
  <si>
    <t>Refer to Part C3.3 Section 09.05.01</t>
  </si>
  <si>
    <t>Motor control centre, MCC, 2.0kW connected load</t>
  </si>
  <si>
    <t>28/08/2025 09:44:16</t>
  </si>
  <si>
    <t>MCC</t>
  </si>
  <si>
    <t>Board Power (kW)</t>
  </si>
  <si>
    <t>Number of components connected</t>
  </si>
  <si>
    <t>Variable speed drives</t>
  </si>
  <si>
    <t>Including hormonic filters and ModBus/BACnet intertface</t>
  </si>
  <si>
    <t>Refer to Part C3.3 Section 09.05.03</t>
  </si>
  <si>
    <t>VSD, 1.00 kW, IP55, VSD03</t>
  </si>
  <si>
    <t>28/08/2025 09:38:46</t>
  </si>
  <si>
    <t>VSD &gt;=IP54</t>
  </si>
  <si>
    <t>VSD Power (kW)</t>
  </si>
  <si>
    <t>Site wiring and wireways to field equipment including supports and terminations at the field equipment</t>
  </si>
  <si>
    <t>Refer to detailed drawings</t>
  </si>
  <si>
    <t xml:space="preserve">VSD, 1.00 kW, VSD03 </t>
  </si>
  <si>
    <t>28/08/2025 09:38:54</t>
  </si>
  <si>
    <t>VSD</t>
  </si>
  <si>
    <t>Control System</t>
  </si>
  <si>
    <t>28/08/2025 09:43:15</t>
  </si>
  <si>
    <t>Stand-Alone Control Systems</t>
  </si>
  <si>
    <t>28/08/2025 09:43:16</t>
  </si>
  <si>
    <t>Refer to SCIO drawings for control logic and required points</t>
  </si>
  <si>
    <t>Stand-alone control system for fan control</t>
  </si>
  <si>
    <t>Lot</t>
  </si>
  <si>
    <t>28/08/2025 09:48:04</t>
  </si>
  <si>
    <t>VAV AHU CHW</t>
  </si>
  <si>
    <t>Demolitions &amp; Builders Works</t>
  </si>
  <si>
    <t>28/08/2025 10:05:32</t>
  </si>
  <si>
    <t>Builders work</t>
  </si>
  <si>
    <t>28/08/2025 10:06:45</t>
  </si>
  <si>
    <t>Demolition work</t>
  </si>
  <si>
    <t>21.6.1</t>
  </si>
  <si>
    <t>Supply and Install new Antistatic / conductive vinyl flooring over exist power floated concrete</t>
  </si>
  <si>
    <t>28/08/2025 10:11:44</t>
  </si>
  <si>
    <t>Refer to the drawings for the detailed demolition work</t>
  </si>
  <si>
    <t>21.6.2</t>
  </si>
  <si>
    <t>Supply and install new Automated Roll-up Shutter door. 2 hr fire rated</t>
  </si>
  <si>
    <t>28/08/2025 10:11:57</t>
  </si>
  <si>
    <t>21.6.3</t>
  </si>
  <si>
    <t>Removal of existing window &amp; brick up opening</t>
  </si>
  <si>
    <t>28/08/2025 10:17:50</t>
  </si>
  <si>
    <t>21.6.4</t>
  </si>
  <si>
    <t>Plaster &amp; paint bricked up opening. To match existing</t>
  </si>
  <si>
    <t>28/08/2025 10:18:17</t>
  </si>
  <si>
    <t>21.6.5</t>
  </si>
  <si>
    <t>Supply and install new 2 hr fire rated single leaf door. With Masonite (mdf) Faces painted. With Double Rebate Steel frame.</t>
  </si>
  <si>
    <t>28/08/2025 10:41:17</t>
  </si>
  <si>
    <t>21.6.6</t>
  </si>
  <si>
    <t>Supply and install new steel plate over existing channel. 8mm thick, fixed to floor with counter sunk M8 roll bolts</t>
  </si>
  <si>
    <t>28/08/2025 10:30:06</t>
  </si>
  <si>
    <t>21.6.8</t>
  </si>
  <si>
    <t>Construct new single brick wall (110mm). Brickwork of NFP bricks in class II mortar. Plaster and paint to match existing. Incl. lintels</t>
  </si>
  <si>
    <t>28/08/2025 10:41:47</t>
  </si>
  <si>
    <t>Builder's work</t>
  </si>
  <si>
    <t>Refer to the drawings for the detailed builder's work</t>
  </si>
  <si>
    <t>Gypsum skim plaster 6mm thick applied in two skim coats, the first coat well pressed on and allowed to stiffen and the second coat cross trowelled and finished with a steel float to a fine, smooth, hard and almost glossy surface</t>
  </si>
  <si>
    <t>28/08/2025 10:46:07</t>
  </si>
  <si>
    <t>Shutdown and Phasing Requirements</t>
  </si>
  <si>
    <t>21.6.7</t>
  </si>
  <si>
    <t>Prepare and apply one coat professional plaster primer and two coats acrylic PVA suitable paint on existing walls. Match existing.</t>
  </si>
  <si>
    <t>28/08/2025 10:46:51</t>
  </si>
  <si>
    <t xml:space="preserve">Prepare and apply one coat professional plaster primer and two coats acrylic PVA suitable paint on new wall. Match existing. </t>
  </si>
  <si>
    <t>28/08/2025 10:47:04</t>
  </si>
  <si>
    <t>Hoisting Equipment</t>
  </si>
  <si>
    <t>Mini electric rope hoist. 230V, 50Hz power supply, dual capacity of 500/999kg. A lifting height of 12/6m and a rated speed of 8/4m/min depending on the configuration.</t>
  </si>
  <si>
    <t>2 Ton Geared Beam Trolley</t>
  </si>
  <si>
    <t>Hoisting structural steel support system with all associated systems. Professionally engineered and signed off.</t>
  </si>
  <si>
    <t>PIPING – HDPE (Drainage Pipes)</t>
  </si>
  <si>
    <t>Refer to Part C3.2 Section 18</t>
  </si>
  <si>
    <t>Equal and approved High Density Polyethylene (HDPE) soil, waste, and ventilating pipes as per SANS 8770/8772 with plain ended pipes and fittings including ring seal, butt welded and electrofusion welded connections, to be used.  All as per the manufacturers' specifications and to include all expansion couplings as per manufacturers' recommendation. Ring seal only to be used with a change in material on a vertical pipe installation.</t>
  </si>
  <si>
    <t>All HDPE soil, waste pipes for use underground, including all butt welded and electrofusion welded connections in the running length, laid to falls on class 'B' bedding, including excavations on pickable material, backfilling and compaction to 93% Modified AASHTO dry density and all necessary risk of collapse and de-water of trenches</t>
  </si>
  <si>
    <t>Rates shall include all trenching, backfilling, compaction testing (In accordance with SANS 2001:DP1 to DP6 layer works), pressure testing, adaptors, couplers, brackets, reducers, pan connectors, expansion sockets, butt welded, electrofusion couplings not explicitly measured separately</t>
  </si>
  <si>
    <t xml:space="preserve">HDPE piping and ancillaries including supports and fixings </t>
  </si>
  <si>
    <t>HDPE piping, supported in single volume space</t>
  </si>
  <si>
    <t xml:space="preserve">Ø56mm Butt welded HDPE pipe, PN4 </t>
  </si>
  <si>
    <t>Extra over for HDPE, pipe fittings</t>
  </si>
  <si>
    <t>HDPE bends</t>
  </si>
  <si>
    <t>Distinction is made between bends of varying degrees for sanitary drainage piping</t>
  </si>
  <si>
    <t>By default all bends to be measured as 45 degree bends unless specified or approved differently by the engineer</t>
  </si>
  <si>
    <t>Ø56mm Butt welded HDPE 45° bend</t>
  </si>
  <si>
    <t>Ø56mm Butt welded HDPE 90° bend</t>
  </si>
  <si>
    <t>HDPE valves</t>
  </si>
  <si>
    <t>Ø56mm Compressed HDPE HepVo valve</t>
  </si>
  <si>
    <t>Accessories</t>
  </si>
  <si>
    <t>Piping accessories c/w flanges or threaded connection</t>
  </si>
  <si>
    <t>Refer to Part C3.3 Sections 09.02 - 09.04 &amp; Section 19.02.01</t>
  </si>
  <si>
    <t>All fittings/couplers required to fix the components at both ends i.e. adapters, couplers, bushes, unions, flanges, male and female connectors and fixing brackets are deemed inclusive of the rate of each fitting listed below</t>
  </si>
  <si>
    <t>Refer to Part C3.2 Section 16</t>
  </si>
  <si>
    <t>Taps</t>
  </si>
  <si>
    <t>Ø20mm cast metal bib tap</t>
  </si>
  <si>
    <t>Sinks</t>
  </si>
  <si>
    <t>Franke Wash Trough Economy ET101 Stainless Steel, c/w waste outlet, plug and chain, p trap, fixed into position</t>
  </si>
  <si>
    <t>Testing, commissioning, etc.</t>
  </si>
  <si>
    <t>Engineering requirements</t>
  </si>
  <si>
    <t>Allow for all factors required for the testing, commissioning and handover of all systems, as specified</t>
  </si>
  <si>
    <t>Item</t>
  </si>
  <si>
    <t>Disinfection of cold water supply piping of the new cold water supply installation in accordance with SANS 10252-1 paragraph 9.3.2.2 c/w pre-and post disinfection water analysis</t>
  </si>
  <si>
    <t>Testing</t>
  </si>
  <si>
    <t>Allow for pressure testing of cold water piping in accordance with SANS 10252-1 paragraph 9.2.2</t>
  </si>
  <si>
    <t>Allow for testing of drainage piping in accordance with SANS 10252-2 paragraph 6.8.2 &amp; 6.8.3</t>
  </si>
  <si>
    <t>Painting</t>
  </si>
  <si>
    <t>Allow for the painting of exposed piping, brackets, etc. as per the architectural requirements</t>
  </si>
  <si>
    <t>A</t>
  </si>
  <si>
    <t>LOW VOLTAGE DISTRIBUTION</t>
  </si>
  <si>
    <t>17/07/2025 08:34:02</t>
  </si>
  <si>
    <t>PVC.SWA.PVC Low halogen 600/1000V cable</t>
  </si>
  <si>
    <t>17/07/2025 08:34:09</t>
  </si>
  <si>
    <t>Supply &amp; delivery of cable</t>
  </si>
  <si>
    <t>18/09/2024 11:42:32</t>
  </si>
  <si>
    <t>25mm²,  4 core</t>
  </si>
  <si>
    <t>28/08/2025 01:44:58</t>
  </si>
  <si>
    <t>4 Core</t>
  </si>
  <si>
    <t>Core diameter (mm²)</t>
  </si>
  <si>
    <t>16mm²,  4 core</t>
  </si>
  <si>
    <t>28/08/2025 01:45:31</t>
  </si>
  <si>
    <t>6mm²,  4 core</t>
  </si>
  <si>
    <t>28/08/2025 01:46:35</t>
  </si>
  <si>
    <t>4mm²,  4 core</t>
  </si>
  <si>
    <t>29/08/2025 12:11:38</t>
  </si>
  <si>
    <t>Installation of cable</t>
  </si>
  <si>
    <t>28/08/2025 02:29:32</t>
  </si>
  <si>
    <t>28/08/2025 01:47:20</t>
  </si>
  <si>
    <t>28/08/2025 01:47:42</t>
  </si>
  <si>
    <t>29/08/2025 12:11:48</t>
  </si>
  <si>
    <t>Termination of cable</t>
  </si>
  <si>
    <t>28/08/2025 02:29:44</t>
  </si>
  <si>
    <t>28/08/2025 01:48:21</t>
  </si>
  <si>
    <t>28/08/2025 01:48:41</t>
  </si>
  <si>
    <t>29/08/2025 12:11:55</t>
  </si>
  <si>
    <t>Earthing and bonding</t>
  </si>
  <si>
    <t>Supply &amp; delivery of earth conductors</t>
  </si>
  <si>
    <t>Earth conductors</t>
  </si>
  <si>
    <t>16mm² BCEW</t>
  </si>
  <si>
    <t>29/08/2025 12:05:42</t>
  </si>
  <si>
    <t>BCEW</t>
  </si>
  <si>
    <t>16mm² Insulated Copper</t>
  </si>
  <si>
    <t>29/08/2025 12:06:53</t>
  </si>
  <si>
    <t>10mm² BCEW</t>
  </si>
  <si>
    <t>29/08/2025 12:07:06</t>
  </si>
  <si>
    <t>10mm² Insulated Copper</t>
  </si>
  <si>
    <t>29/08/2025 12:07:17</t>
  </si>
  <si>
    <t>6mm² BCEW</t>
  </si>
  <si>
    <t>29/08/2025 12:07:35</t>
  </si>
  <si>
    <t>6mm² Insulated Copper</t>
  </si>
  <si>
    <t>29/08/2025 12:07:44</t>
  </si>
  <si>
    <t>4mm² BCEW</t>
  </si>
  <si>
    <t>29/08/2025 12:07:58</t>
  </si>
  <si>
    <t>4mm² Insulated Copper</t>
  </si>
  <si>
    <t>29/08/2025 12:08:06</t>
  </si>
  <si>
    <t>Installation of earth conductors</t>
  </si>
  <si>
    <t>29/08/2025 12:08:59</t>
  </si>
  <si>
    <t>29/08/2025 12:10:07</t>
  </si>
  <si>
    <t>29/08/2025 12:10:27</t>
  </si>
  <si>
    <t xml:space="preserve">10mm² Insulated Copper </t>
  </si>
  <si>
    <t>29/08/2025 12:10:14</t>
  </si>
  <si>
    <t>29/08/2025 12:10:41</t>
  </si>
  <si>
    <t xml:space="preserve">6mm² Insulated Copper </t>
  </si>
  <si>
    <t>29/08/2025 12:10:56</t>
  </si>
  <si>
    <t>29/08/2025 12:11:13</t>
  </si>
  <si>
    <t xml:space="preserve">4mm² Insulated Copper </t>
  </si>
  <si>
    <t>29/08/2025 12:11:20</t>
  </si>
  <si>
    <t>Miscellaneous</t>
  </si>
  <si>
    <t>General</t>
  </si>
  <si>
    <t>Dielectric and insulation resistance tests on all LV cables</t>
  </si>
  <si>
    <t>17/07/2025 04:42:24</t>
  </si>
  <si>
    <t>Labelling of all cables on both ends</t>
  </si>
  <si>
    <t>17/07/2025 04:43:07</t>
  </si>
  <si>
    <t>DISTRIBUTION BOARDS</t>
  </si>
  <si>
    <t>17/07/2025 04:33:44</t>
  </si>
  <si>
    <t>Sub-distribution boards</t>
  </si>
  <si>
    <t>17/07/2025 04:33:53</t>
  </si>
  <si>
    <t>Supply &amp; delivery of DB</t>
  </si>
  <si>
    <t>17/07/2025 04:33:57</t>
  </si>
  <si>
    <t>Wall mounted DB-Lithium Ion Lab</t>
  </si>
  <si>
    <t>26/08/2025 09:32:27</t>
  </si>
  <si>
    <t>Main low voltage panel</t>
  </si>
  <si>
    <t>Main</t>
  </si>
  <si>
    <t>Panel capacity (kVA)</t>
  </si>
  <si>
    <t>Number of sub-circuits</t>
  </si>
  <si>
    <t>Installation of DB</t>
  </si>
  <si>
    <t>17/07/2025 04:34:02</t>
  </si>
  <si>
    <t>26/08/2025 08:59:31</t>
  </si>
  <si>
    <t>LV Switchgear in existing DB-UPS</t>
  </si>
  <si>
    <t>26/08/2025 11:02:15</t>
  </si>
  <si>
    <t>Supply and Delivery of Fixed Moulded Case Circuit Breaker (MCCB), rated at 36kA</t>
  </si>
  <si>
    <t>28/08/2025 01:58:21</t>
  </si>
  <si>
    <t>Supply and Delivery of Fixed Moulded Case Circuit Breaker (MCCB), rated at 25kA</t>
  </si>
  <si>
    <t xml:space="preserve">16A, 3 pole with micrologic tripping unit </t>
  </si>
  <si>
    <t>28/08/2025 02:01:54</t>
  </si>
  <si>
    <t>LV Switchgear in existing boards</t>
  </si>
  <si>
    <t>Miniature circuit breakers (MCB), rated at 6kA, curve C</t>
  </si>
  <si>
    <t>Single Pole</t>
  </si>
  <si>
    <t>Rated current (A)</t>
  </si>
  <si>
    <t xml:space="preserve">Supply and Delivery of Sundries for Circuit Breaker installations - chassis plates, metal glands, lugs etc </t>
  </si>
  <si>
    <t>28/08/2025 02:02:02</t>
  </si>
  <si>
    <t>Installation of Fixed Moulded Case Circuit Breaker (MCCB), rated at 36kA</t>
  </si>
  <si>
    <t>28/08/2025 02:04:21</t>
  </si>
  <si>
    <t>Installation of Fixed Moulded Case Circuit Breaker (MCCB), rated at 25kA</t>
  </si>
  <si>
    <t>28/08/2025 02:02:18</t>
  </si>
  <si>
    <t xml:space="preserve">Installation of Sundries for Circuit Breaker installations - chassis plates, metal glands, lugs etc </t>
  </si>
  <si>
    <t>28/08/2025 02:02:25</t>
  </si>
  <si>
    <t>LV Switchgear in existing DB-Koeberg</t>
  </si>
  <si>
    <t>26/08/2025 09:00:01</t>
  </si>
  <si>
    <t>LV Switchgear in existing DB-SRC</t>
  </si>
  <si>
    <t>28/08/2025 01:59:20</t>
  </si>
  <si>
    <t xml:space="preserve">100A, 3 pole with micrologic tripping unit </t>
  </si>
  <si>
    <t>28/08/2025 01:59:09</t>
  </si>
  <si>
    <t>28/08/2025 01:59:30</t>
  </si>
  <si>
    <t xml:space="preserve">32A, 3 pole with micrologic tripping unit </t>
  </si>
  <si>
    <t>28/08/2025 02:00:25</t>
  </si>
  <si>
    <t>28/08/2025 02:00:34</t>
  </si>
  <si>
    <t>28/08/2025 02:04:32</t>
  </si>
  <si>
    <t>28/08/2025 02:00:52</t>
  </si>
  <si>
    <t>28/08/2025 02:01:00</t>
  </si>
  <si>
    <t>28/08/2025 02:01:07</t>
  </si>
  <si>
    <t>28/08/2025 02:01:16</t>
  </si>
  <si>
    <t>Modifications to existing DB-Koeberg</t>
  </si>
  <si>
    <t>26/08/2025 09:30:02</t>
  </si>
  <si>
    <t xml:space="preserve">Relocation of a Neutral Bar to fit a 32A MCCB </t>
  </si>
  <si>
    <t>26/08/2025 09:41:09</t>
  </si>
  <si>
    <t>Certificate of Compliance</t>
  </si>
  <si>
    <t>17/07/2025 04:34:23</t>
  </si>
  <si>
    <t>Distribution Boards</t>
  </si>
  <si>
    <t>Issue Certificate of Compliance</t>
  </si>
  <si>
    <t>17/07/2025 04:34:18</t>
  </si>
  <si>
    <t>Header 2</t>
  </si>
  <si>
    <t>SDB-Koeberg</t>
  </si>
  <si>
    <t>28/08/2025 02:03:24</t>
  </si>
  <si>
    <t>SDB-Lithium Ion Lab</t>
  </si>
  <si>
    <t>28/08/2025 02:03:14</t>
  </si>
  <si>
    <t>DB-UPS</t>
  </si>
  <si>
    <t>28/08/2025 02:03:35</t>
  </si>
  <si>
    <t>RETICULATION AND SUPPORT</t>
  </si>
  <si>
    <t>17/07/2025 04:32:06</t>
  </si>
  <si>
    <t>Cable ladders</t>
  </si>
  <si>
    <t>17/07/2025 04:32:13</t>
  </si>
  <si>
    <t>Cable ladder with 75mm high side rail, supported in single volume</t>
  </si>
  <si>
    <t>28/08/2025 02:11:36</t>
  </si>
  <si>
    <t>Cable ladder with 75mm high side rail, supported in double volume space (10m)</t>
  </si>
  <si>
    <t>Supply HDG 200mm wide</t>
  </si>
  <si>
    <t>29/07/2025 10:34:51</t>
  </si>
  <si>
    <t>Cable ladder with 75mm high side rail, supported in single volume space</t>
  </si>
  <si>
    <t>HDG Straight Supply</t>
  </si>
  <si>
    <t>Ladder Width (mm)</t>
  </si>
  <si>
    <t>Install HDG 200mm wide</t>
  </si>
  <si>
    <t>29/07/2025 10:35:22</t>
  </si>
  <si>
    <t>HDG Straight Install</t>
  </si>
  <si>
    <t>Supply HDG 300mm wide</t>
  </si>
  <si>
    <t>29/07/2025 10:35:40</t>
  </si>
  <si>
    <t>Install HDG 300mm wide</t>
  </si>
  <si>
    <t>29/07/2025 10:36:14</t>
  </si>
  <si>
    <t>Cable ladder fittings</t>
  </si>
  <si>
    <t>17/07/2025 04:33:28</t>
  </si>
  <si>
    <t>Cable ladder with 75mm high side rail, bends</t>
  </si>
  <si>
    <t>17/07/2025 04:33:24</t>
  </si>
  <si>
    <t>Supply HDG 200mm</t>
  </si>
  <si>
    <t>17/07/2025 04:46:32</t>
  </si>
  <si>
    <t>HDG Bend Supply</t>
  </si>
  <si>
    <t>Install HDG 200mm</t>
  </si>
  <si>
    <t>29/07/2025 10:45:15</t>
  </si>
  <si>
    <t>HDG Bend Install</t>
  </si>
  <si>
    <t>Supply HDG 300mm</t>
  </si>
  <si>
    <t>17/07/2025 04:46:38</t>
  </si>
  <si>
    <t>Install HDG 300mm</t>
  </si>
  <si>
    <t>29/07/2025 10:45:32</t>
  </si>
  <si>
    <t>Cable ladder with 75mm high side rail, vertical inside/outside bends</t>
  </si>
  <si>
    <t>17/07/2025 04:33:03</t>
  </si>
  <si>
    <t xml:space="preserve">Supply HDG 200mm </t>
  </si>
  <si>
    <t>17/07/2025 04:47:06</t>
  </si>
  <si>
    <t xml:space="preserve">Install HDG 200mm </t>
  </si>
  <si>
    <t>29/07/2025 10:44:04</t>
  </si>
  <si>
    <t xml:space="preserve">Supply HDG 300mm </t>
  </si>
  <si>
    <t>17/07/2025 04:47:12</t>
  </si>
  <si>
    <t xml:space="preserve">Install HDG 300mm </t>
  </si>
  <si>
    <t>29/07/2025 10:43:57</t>
  </si>
  <si>
    <t>LIGHTING INSTALLATION</t>
  </si>
  <si>
    <t>17/07/2025 04:29:49</t>
  </si>
  <si>
    <t>Conduits, incl. all fixing materials, bends, terminations and draw and extension boxes</t>
  </si>
  <si>
    <t>17/07/2025 04:29:53</t>
  </si>
  <si>
    <t>Conduits, incl. all fixing materials, bends, terminations and draw and extension</t>
  </si>
  <si>
    <t>Surface mounted conduits in ceiling void</t>
  </si>
  <si>
    <t>17/07/2025 04:29:56</t>
  </si>
  <si>
    <t>Supply 20mm diameter, PVC</t>
  </si>
  <si>
    <t>28/08/2025 02:13:56</t>
  </si>
  <si>
    <t>Surface mounted conduits</t>
  </si>
  <si>
    <t>HDG Supply</t>
  </si>
  <si>
    <t>Conduit diameter (mm)</t>
  </si>
  <si>
    <t>Install 20mm diameter, PVC</t>
  </si>
  <si>
    <t>28/08/2025 02:13:36</t>
  </si>
  <si>
    <t>HDG Install</t>
  </si>
  <si>
    <t>Conduit outlet boxes</t>
  </si>
  <si>
    <t>17/07/2025 04:30:07</t>
  </si>
  <si>
    <t>Surface Mounted Conduit Boxes built</t>
  </si>
  <si>
    <t>16/07/2025 04:48:48</t>
  </si>
  <si>
    <t>Boxes built/cast into walls or concrete</t>
  </si>
  <si>
    <t>Supply 60mm PVC round boxes, c/w cover plate</t>
  </si>
  <si>
    <t>29/07/2025 10:48:28</t>
  </si>
  <si>
    <t>PVC Round</t>
  </si>
  <si>
    <t>Install 60mm PVC round boxes, c/w cover plate</t>
  </si>
  <si>
    <t>29/07/2025 10:48:54</t>
  </si>
  <si>
    <t>Supply 100 x 50 x 50mm, Steel box</t>
  </si>
  <si>
    <t>18/07/2025 04:35:39</t>
  </si>
  <si>
    <t>PVC Rectangular</t>
  </si>
  <si>
    <t>Install 100 x 50 x 50mm, Steel box</t>
  </si>
  <si>
    <t>29/07/2025 10:49:23</t>
  </si>
  <si>
    <t>Wiring</t>
  </si>
  <si>
    <t>17/07/2025 04:31:04</t>
  </si>
  <si>
    <t>Copper conductors</t>
  </si>
  <si>
    <t>17/07/2025 04:31:07</t>
  </si>
  <si>
    <t>Supply 2.5mm², PVC insulated conductor</t>
  </si>
  <si>
    <t>29/07/2025 10:49:51</t>
  </si>
  <si>
    <t>PVC Supply</t>
  </si>
  <si>
    <t>Wire diameter (mm²)</t>
  </si>
  <si>
    <t>Install 2.5mm², PVC insulated conductor</t>
  </si>
  <si>
    <t>29/07/2025 10:50:02</t>
  </si>
  <si>
    <t>PVC Install</t>
  </si>
  <si>
    <t>Supply 2.5mm², PVC insulated earth conductor</t>
  </si>
  <si>
    <t>29/07/2025 10:50:15</t>
  </si>
  <si>
    <t>PVC earth Supply</t>
  </si>
  <si>
    <t>Install 2.5mm², PVC insulated earth conductor</t>
  </si>
  <si>
    <t>29/07/2025 10:50:22</t>
  </si>
  <si>
    <t>PVC earth Install</t>
  </si>
  <si>
    <t>Switches and sockets</t>
  </si>
  <si>
    <t>17/07/2025 04:31:21</t>
  </si>
  <si>
    <t>Partial dedicated unswitched sockets</t>
  </si>
  <si>
    <t>25/07/2025 01:01:12</t>
  </si>
  <si>
    <t>6A Unswitched sockets</t>
  </si>
  <si>
    <t>Supply Single Type PD-A (Partially dedicated 164-2-1 - Red), c/w oulet box and powder coated steel cover</t>
  </si>
  <si>
    <t>25/07/2025 01:00:05</t>
  </si>
  <si>
    <t>SMALL POWER INSTALLATION</t>
  </si>
  <si>
    <t>Socket outlets</t>
  </si>
  <si>
    <t>Surface mounted, c/w powder coated steel cover plate</t>
  </si>
  <si>
    <t>Single PD-A</t>
  </si>
  <si>
    <t>Install Single Type PD-A (Partially dedicated 164-2-1 - Red), c/w oulet box and powder coated steel cover</t>
  </si>
  <si>
    <t>25/07/2025 01:00:06</t>
  </si>
  <si>
    <t>Supply Single Type PD-B (Partially dedicated 164-2-1 - Black), c/w oulet box and powder coated steel cover</t>
  </si>
  <si>
    <t>Single PD-B</t>
  </si>
  <si>
    <t>Install Single Type PD-B (Partially dedicated 164-2-1 - Black), c/w oulet box and powder coated steel cover</t>
  </si>
  <si>
    <t>16A Light switches, c/w standard steel cover plate</t>
  </si>
  <si>
    <t>17/07/2025 04:31:33</t>
  </si>
  <si>
    <t>Supply double lever, 1 way</t>
  </si>
  <si>
    <t>26/08/2025 09:52:37</t>
  </si>
  <si>
    <t>Single Lever, 1 way</t>
  </si>
  <si>
    <t>Install double lever, 1 way</t>
  </si>
  <si>
    <t>26/08/2025 09:52:59</t>
  </si>
  <si>
    <t>Luminaires and accessories, incl all fixing material</t>
  </si>
  <si>
    <t>16/07/2025 04:38:44</t>
  </si>
  <si>
    <t>Surface luminaires</t>
  </si>
  <si>
    <t>26/08/2025 09:45:43</t>
  </si>
  <si>
    <t>Luminaires</t>
  </si>
  <si>
    <t>Suspended luminaires</t>
  </si>
  <si>
    <t>Supply Type S1</t>
  </si>
  <si>
    <t>26/08/2025 09:49:43</t>
  </si>
  <si>
    <t>Recessed luminaires</t>
  </si>
  <si>
    <t>Recessed Luminaires Supply</t>
  </si>
  <si>
    <t>Install Type S1</t>
  </si>
  <si>
    <t>26/08/2025 09:46:11</t>
  </si>
  <si>
    <t>Supply type ES1. As per type S1, but with self-test battery back-up</t>
  </si>
  <si>
    <t>26/08/2025 09:50:07</t>
  </si>
  <si>
    <t>Emergency Recessed Luminaires Install</t>
  </si>
  <si>
    <t xml:space="preserve">Install type ES1. As per type S1, but with self-test battery back-up </t>
  </si>
  <si>
    <t>26/08/2025 09:46:36</t>
  </si>
  <si>
    <t>Supply type FB</t>
  </si>
  <si>
    <t>26/08/2025 09:50:38</t>
  </si>
  <si>
    <t>Install type FB</t>
  </si>
  <si>
    <t>26/08/2025 09:48:12</t>
  </si>
  <si>
    <t>Labelling</t>
  </si>
  <si>
    <t>Labelling of all circuits as specified</t>
  </si>
  <si>
    <t>18/07/2025 04:36:09</t>
  </si>
  <si>
    <t>Supply 4mm², PVC insulated conductor</t>
  </si>
  <si>
    <t>17/07/2025 05:06:46</t>
  </si>
  <si>
    <t>Install 4mm², PVC insulated conductor</t>
  </si>
  <si>
    <t>17/07/2025 05:06:52</t>
  </si>
  <si>
    <t>Supply 4mm², PVC insulated earth conductor</t>
  </si>
  <si>
    <t>17/07/2025 05:07:06</t>
  </si>
  <si>
    <t>PVC Earth Supply</t>
  </si>
  <si>
    <t>Install 4mm², PVC insulated earth conductor</t>
  </si>
  <si>
    <t>17/07/2025 05:07:12</t>
  </si>
  <si>
    <t>PVC Earth Install</t>
  </si>
  <si>
    <t>Power skirting, floorbox, pedestal, power pole, power panel mounted</t>
  </si>
  <si>
    <t>26/08/2025 10:22:38</t>
  </si>
  <si>
    <t xml:space="preserve">Supply single standard switched outlet </t>
  </si>
  <si>
    <t>28/08/2025 02:19:10</t>
  </si>
  <si>
    <t>Euro Single Switched</t>
  </si>
  <si>
    <t xml:space="preserve">Install single standard switched outlet </t>
  </si>
  <si>
    <t>28/08/2025 02:19:17</t>
  </si>
  <si>
    <t xml:space="preserve">Install single new RSA 3-pin, switched </t>
  </si>
  <si>
    <t>28/08/2025 02:19:33</t>
  </si>
  <si>
    <t>28/08/2025 02:19:44</t>
  </si>
  <si>
    <t>Supply Dedicate red switched outlet (Flat earth pin)</t>
  </si>
  <si>
    <t>28/08/2025 02:20:45</t>
  </si>
  <si>
    <t>Red</t>
  </si>
  <si>
    <t>Install Dedicate red switched outlet (Flat earth pin)</t>
  </si>
  <si>
    <t>28/08/2025 02:20:56</t>
  </si>
  <si>
    <t>Supply RJ45 outlet complete with collar for 2x RJ45 outlets</t>
  </si>
  <si>
    <t>28/08/2025 02:20:07</t>
  </si>
  <si>
    <t>Install RJ45 outlet complete with collar for 2x RJ45 outlets</t>
  </si>
  <si>
    <t>28/08/2025 02:20:18</t>
  </si>
  <si>
    <t>Industrial socket outlets</t>
  </si>
  <si>
    <t>26/08/2025 10:22:39</t>
  </si>
  <si>
    <t>Supply 5 Pin, 32A, female outlet with rotary interlock switch</t>
  </si>
  <si>
    <t>28/08/2025 02:22:04</t>
  </si>
  <si>
    <t>3 Pin</t>
  </si>
  <si>
    <t>Install 5 Pin, 32A, female outlet with rotary interlock switch</t>
  </si>
  <si>
    <t>28/08/2025 02:22:10</t>
  </si>
  <si>
    <t>Supply 5 Pin, 64A, female outlet with rotary interlock switch</t>
  </si>
  <si>
    <t>28/08/2025 02:22:18</t>
  </si>
  <si>
    <t>Install 5 Pin, 64A, female outlet with rotary interlock switch</t>
  </si>
  <si>
    <t>28/08/2025 02:22:32</t>
  </si>
  <si>
    <t>Isolators/Switch disconnectors</t>
  </si>
  <si>
    <t>26/08/2025 10:30:10</t>
  </si>
  <si>
    <t>Surface mounted, switch disconnector c/w outlet box and powder coated steel cover plate</t>
  </si>
  <si>
    <t>Surface mounted, switch disconnector c/w outlet box and powder coated steel cove</t>
  </si>
  <si>
    <t xml:space="preserve">Supply 20A, double pole </t>
  </si>
  <si>
    <t>28/08/2025 02:21:22</t>
  </si>
  <si>
    <t>Flush mounted, switch disconnector</t>
  </si>
  <si>
    <t>Double Pole</t>
  </si>
  <si>
    <t xml:space="preserve">Install 20A, double pole </t>
  </si>
  <si>
    <t>28/08/2025 02:21:29</t>
  </si>
  <si>
    <t xml:space="preserve">Supply 32A, triple pole </t>
  </si>
  <si>
    <t>28/08/2025 02:21:38</t>
  </si>
  <si>
    <t xml:space="preserve">Install 32A, triple pole </t>
  </si>
  <si>
    <t>28/08/2025 02:21:47</t>
  </si>
  <si>
    <t>Stripping &amp; Making Safe</t>
  </si>
  <si>
    <t>Existing Workshop</t>
  </si>
  <si>
    <t>17/07/2025 08:26:44</t>
  </si>
  <si>
    <t>Strip out and make safe</t>
  </si>
  <si>
    <t>Existing Areas</t>
  </si>
  <si>
    <t xml:space="preserve">Lighting Installation </t>
  </si>
  <si>
    <t>17/07/2025 08:27:11</t>
  </si>
  <si>
    <t>Admin Building</t>
  </si>
  <si>
    <t>Main Kitchen</t>
  </si>
  <si>
    <t>Strip out existing lighting installation and make safe</t>
  </si>
  <si>
    <t>28/08/2025 02:10:09</t>
  </si>
  <si>
    <t>Header 3</t>
  </si>
  <si>
    <t>Small Power</t>
  </si>
  <si>
    <t>17/07/2025 08:27:47</t>
  </si>
  <si>
    <t>Canteen Area</t>
  </si>
  <si>
    <t>Strip out existing small power installation and make safe</t>
  </si>
  <si>
    <t>28/08/2025 02:10:17</t>
  </si>
  <si>
    <t>Removal of redundant equipment from site</t>
  </si>
  <si>
    <t>Cost for the removal from site and disposal of all stripped out redundant materials</t>
  </si>
  <si>
    <t>Fire Detection</t>
  </si>
  <si>
    <t>Supply and installation of Fire Detection System</t>
  </si>
  <si>
    <t>Control panels</t>
  </si>
  <si>
    <t>Fire detection controller &amp; control panels</t>
  </si>
  <si>
    <t>Supply and installation of addressible Ziton ZP2 4 loop fire control panel, including backup power supply battery, isolator, mounting brackets etc.</t>
  </si>
  <si>
    <t xml:space="preserve">Supply and installation of addressible Ziton ZP2 4 loop fire control Panels as referred to in Part C3.1 Scope of Work, and C3.3 Detailed specifications.  </t>
  </si>
  <si>
    <t>Adressable 4 loop panel</t>
  </si>
  <si>
    <t>27/10/2021 08:57:26</t>
  </si>
  <si>
    <t xml:space="preserve">Master relay panel </t>
  </si>
  <si>
    <t xml:space="preserve">Network Card </t>
  </si>
  <si>
    <t>Detection system accessories (Line Devices)</t>
  </si>
  <si>
    <t xml:space="preserve">Supply and installation of smoke detection units as per Section C3. Scope of Work, Section C3.2 FD Standard Specifications and Section 2.6 of the Preambles when pricing. For both Ceiling and Void Note: Ceiling Void Detection to have LED indication installed below detector/sensor in ceiling tile. Point detector in conduit box, surface mounted  </t>
  </si>
  <si>
    <t>Detection units</t>
  </si>
  <si>
    <t>Optical detector new</t>
  </si>
  <si>
    <t>Optical detector to new location</t>
  </si>
  <si>
    <t xml:space="preserve">Rate of rise of heat detector </t>
  </si>
  <si>
    <t>Isolator Modules</t>
  </si>
  <si>
    <t>Supply and installation of line isolator modules for short circuit protection as specified in the specifications</t>
  </si>
  <si>
    <t>LI module</t>
  </si>
  <si>
    <t>Resettable Break Glass Unit</t>
  </si>
  <si>
    <t>Supply and installation of addressable, resettable surface mounted manual call points as indicated on the drawings and specifications</t>
  </si>
  <si>
    <t xml:space="preserve">MCP (Red) - Manual Call point </t>
  </si>
  <si>
    <t xml:space="preserve">EDR (Green) - Emergency door release </t>
  </si>
  <si>
    <t>Speakers, sounders and siren units</t>
  </si>
  <si>
    <t>Audible and Visual Alarm</t>
  </si>
  <si>
    <t>Supply and installation of surface mounted sounder and strobe combination unit complete with base as indicated on the drawings and specifications</t>
  </si>
  <si>
    <t>Combination siren &amp; strobe</t>
  </si>
  <si>
    <t>Supply and installation of surface mounted unit complete with base as indicated on the drawings and specifications</t>
  </si>
  <si>
    <t>Strobe only</t>
  </si>
  <si>
    <t>Rate Only</t>
  </si>
  <si>
    <t>Siren</t>
  </si>
  <si>
    <t>Interface, Monitor and Control</t>
  </si>
  <si>
    <t>Interface and relays</t>
  </si>
  <si>
    <t>Supply and installation of addressable low voltage relay modules for control of the HVAC &amp; Smoke Extraction systems, Sprinkler Flow Switches, Fire Doors, etc. Control Modules shall be mounted in a surface mounted panel with door and catch, as shown on the drawings and specifications.</t>
  </si>
  <si>
    <t>Multi-voltage conventional relay (fan, damper, door AHU coontrol)</t>
  </si>
  <si>
    <t>Line relay (normally open/closed)</t>
  </si>
  <si>
    <t>Door accessories</t>
  </si>
  <si>
    <t>Supply and installation of maglocks, pushbars or hold open magnets as shown on the drawings and stipulated in the specifications</t>
  </si>
  <si>
    <t>Hold open device</t>
  </si>
  <si>
    <t>Maglock</t>
  </si>
  <si>
    <t xml:space="preserve">Wiring </t>
  </si>
  <si>
    <t>Cabling and Terminations</t>
  </si>
  <si>
    <t xml:space="preserve">Fire retardant cable installed in cable tray or PCV consuit for field wiring to detectors and other devices as specified under clause 3.2 of the standard specification, including terminations. Cable shall be 1,5 sq mm. </t>
  </si>
  <si>
    <t>Standard 120min (PH120) cable, 2 core</t>
  </si>
  <si>
    <t>Standard 120min (PH120) cable, 4 core</t>
  </si>
  <si>
    <t>Standard 30min (PH30) cable, 2 core</t>
  </si>
  <si>
    <t>Standard 30min (PH30) cable, 4 core</t>
  </si>
  <si>
    <t>Prime Cost Amounts</t>
  </si>
  <si>
    <t>23/07/2021 10:21:22</t>
  </si>
  <si>
    <t>"Prime Cost Amount" means an amount included in the contract sum for the delivered cost of materials and goods obtained from a supplier as instructed by the principal agent.</t>
  </si>
  <si>
    <t>Prime Cost Amounts exclude the cost of Overheads, Preliminaries and Profit.</t>
  </si>
  <si>
    <t>23/07/2021 10:21:23</t>
  </si>
  <si>
    <t>Prime Cost Amounts shall include for delivery to site of all articles concerned.</t>
  </si>
  <si>
    <t>Provisional Sums</t>
  </si>
  <si>
    <t>23/07/2021 10:21:35</t>
  </si>
  <si>
    <t>"Provisional Sum" means an amount included in the contract sum for the supply and installation of work by a subcontractor/sub-subcontractor.</t>
  </si>
  <si>
    <t>Provisional sums exclude the cost of Overheads, Preliminaries and Profit.</t>
  </si>
  <si>
    <t>Provisional sums are for material and equipment supplied and installed complete by firms of specialists.</t>
  </si>
  <si>
    <t>Budgetary Allowance</t>
  </si>
  <si>
    <t>23/07/2021 10:21:49</t>
  </si>
  <si>
    <t>"Budgetary Allowance" means an amount included in the contract sum for work intended for execution by the contractor, the extent of which is identified but not detailed</t>
  </si>
  <si>
    <t>Budgetary allowances include the cost of Overheads, Preliminaries and Profit.</t>
  </si>
  <si>
    <t>Work for which budgetary allowances are provided will be measured and valued in accordance with the agreement and deducted in whole or in part if not required without any compensation for loss of profit on the said allowances.</t>
  </si>
  <si>
    <t>28/08/2025 11:00:02</t>
  </si>
  <si>
    <t>Contractor's/Subcontractor's percentage mark-up for attendance (includes for preliminaries, overheads and attendance) and profit on Design Development</t>
  </si>
  <si>
    <t>%IT</t>
  </si>
  <si>
    <t>28/08/2025 10:58:55</t>
  </si>
  <si>
    <t>28/08/2025 10:59:31</t>
  </si>
  <si>
    <t>Contractor's/Subcontractor's percentage mark-up for attendance (includes for preliminaries, overheads and attendance) and profit on System Integrations</t>
  </si>
  <si>
    <t>28/08/2025 10:59:46</t>
  </si>
  <si>
    <t>18/07/2025 04:28:37</t>
  </si>
  <si>
    <t>Contractor's/Subcontractor's percentage mark-up for attendance (includes for preliminaries, overheads and attendance) and profit on Coordination &amp; Integration with MEPF services</t>
  </si>
  <si>
    <t>Allow a budgetary allowance of R120,000.00 ([Twenty Thousand Rand]) for Coordination with civil structural services</t>
  </si>
  <si>
    <t>18/07/2025 04:29:19</t>
  </si>
  <si>
    <t>Contractor's/Subcontractor's percentage mark-up for attendance (includes for preliminaries, overheads and attendance) and profit on Coordination with civil structural services</t>
  </si>
  <si>
    <t>END</t>
  </si>
  <si>
    <t>Sub-Total</t>
  </si>
  <si>
    <t>VAT</t>
  </si>
  <si>
    <t>Total</t>
  </si>
  <si>
    <t>Allow a budgetary allowance of R95,000.00 (Twenty Five Thousand) for Design Development</t>
  </si>
  <si>
    <t>Allow a budgetary allowance of R50,000.00 (Thirty Thousand) for System Integrations</t>
  </si>
  <si>
    <t>Allow a budgetary allowance of R30,000.00 ([Twenty Thousand Rand]) for Coordination &amp; Integration with MEPF services</t>
  </si>
  <si>
    <t>CSIR RFQ No. 9544/06/11/2026  For the provision of safety systems and upgrades for a Lithium-Ion Laboratory Environment at the CSIR Campus in Stellenbosch.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</si>
</sst>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4" formatCode="_-&quot;R&quot;* #,##0.00_-;\-&quot;R&quot;* #,##0.00_-;_-&quot;R&quot;* &quot;-&quot;??_-;_-@_-"/>
    <numFmt numFmtId="164" formatCode="#"/>
    <numFmt numFmtId="165" formatCode="#.##;\-#.##;General"/>
    <numFmt numFmtId="166" formatCode="#.#####;\-#.####;General"/>
    <numFmt numFmtId="167" formatCode="[$$-409]#,##0"/>
    <numFmt numFmtId="168" formatCode="&quot;R&quot;#,##0.00"/>
  </numFmts>
  <fonts count="9" x14ac:knownFonts="1">
    <font>
      <sz val="11"/>
      <color theme="1"/>
      <name val="Calibri"/>
      <family val="2"/>
      <scheme val="minor"/>
    </font>
    <font>
      <sz val="11"/>
      <color theme="1"/>
      <name val="Calibri"/>
      <family val="2"/>
      <scheme val="minor"/>
    </font>
    <font>
      <sz val="14"/>
      <color theme="1"/>
      <name val="Calibri"/>
      <family val="2"/>
      <scheme val="minor"/>
    </font>
    <font>
      <b/>
      <sz val="14"/>
      <color theme="1"/>
      <name val="Calibri"/>
      <family val="2"/>
      <scheme val="minor"/>
    </font>
    <font>
      <b/>
      <sz val="16"/>
      <color theme="1"/>
      <name val="Calibri"/>
      <family val="2"/>
      <scheme val="minor"/>
    </font>
    <font>
      <sz val="11"/>
      <color rgb="FFFFFFFF"/>
      <name val="Calibri"/>
      <family val="2"/>
      <scheme val="minor"/>
    </font>
    <font>
      <b/>
      <u/>
      <sz val="12"/>
      <color theme="1"/>
      <name val="Calibri"/>
      <family val="2"/>
      <scheme val="minor"/>
    </font>
    <font>
      <u/>
      <sz val="12"/>
      <color theme="1"/>
      <name val="Calibri"/>
      <family val="2"/>
      <scheme val="minor"/>
    </font>
    <font>
      <b/>
      <sz val="12"/>
      <color theme="1"/>
      <name val="Calibri"/>
      <family val="2"/>
      <scheme val="minor"/>
    </font>
  </fonts>
  <fills count="4">
    <fill>
      <patternFill patternType="none"/>
    </fill>
    <fill>
      <patternFill patternType="gray125"/>
    </fill>
    <fill>
      <patternFill patternType="solid">
        <fgColor indexed="22"/>
        <bgColor indexed="64"/>
      </patternFill>
    </fill>
    <fill>
      <patternFill patternType="solid">
        <fgColor theme="0" tint="-0.14999847407452621"/>
        <bgColor indexed="64"/>
      </patternFill>
    </fill>
  </fills>
  <borders count="7">
    <border>
      <left/>
      <right/>
      <top/>
      <bottom/>
      <diagonal/>
    </border>
    <border>
      <left/>
      <right/>
      <top/>
      <bottom style="thick">
        <color indexed="64"/>
      </bottom>
      <diagonal/>
    </border>
    <border>
      <left style="thin">
        <color indexed="64"/>
      </left>
      <right style="thin">
        <color indexed="64"/>
      </right>
      <top/>
      <bottom/>
      <diagonal/>
    </border>
    <border>
      <left style="thin">
        <color indexed="64"/>
      </left>
      <right style="thin">
        <color indexed="64"/>
      </right>
      <top/>
      <bottom style="thick">
        <color indexed="64"/>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right style="thin">
        <color indexed="64"/>
      </right>
      <top/>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45">
    <xf numFmtId="0" fontId="0" fillId="0" borderId="0" xfId="0"/>
    <xf numFmtId="0" fontId="0" fillId="0" borderId="2" xfId="0" applyBorder="1"/>
    <xf numFmtId="0" fontId="3" fillId="2" borderId="1" xfId="0" applyFont="1" applyFill="1" applyBorder="1"/>
    <xf numFmtId="21" fontId="3" fillId="2" borderId="1" xfId="0" applyNumberFormat="1" applyFont="1" applyFill="1" applyBorder="1"/>
    <xf numFmtId="0" fontId="3" fillId="2" borderId="3" xfId="0" applyFont="1" applyFill="1" applyBorder="1"/>
    <xf numFmtId="0" fontId="3" fillId="2" borderId="3" xfId="0" applyFont="1" applyFill="1" applyBorder="1" applyAlignment="1">
      <alignment wrapText="1"/>
    </xf>
    <xf numFmtId="0" fontId="0" fillId="0" borderId="2" xfId="0" applyBorder="1" applyAlignment="1">
      <alignment wrapText="1"/>
    </xf>
    <xf numFmtId="0" fontId="4" fillId="0" borderId="2" xfId="0" applyFont="1" applyBorder="1" applyAlignment="1">
      <alignment wrapText="1"/>
    </xf>
    <xf numFmtId="0" fontId="5" fillId="0" borderId="2" xfId="0" applyFont="1" applyBorder="1"/>
    <xf numFmtId="44" fontId="0" fillId="0" borderId="2" xfId="1" applyFont="1" applyBorder="1" applyProtection="1"/>
    <xf numFmtId="44" fontId="6" fillId="0" borderId="2" xfId="1" applyFont="1" applyBorder="1" applyProtection="1"/>
    <xf numFmtId="0" fontId="2" fillId="0" borderId="2" xfId="0" applyFont="1" applyBorder="1" applyAlignment="1">
      <alignment wrapText="1"/>
    </xf>
    <xf numFmtId="0" fontId="7" fillId="0" borderId="2" xfId="0" applyFont="1" applyBorder="1" applyAlignment="1">
      <alignment horizontal="left" wrapText="1" indent="2"/>
    </xf>
    <xf numFmtId="0" fontId="0" fillId="0" borderId="2" xfId="0" applyBorder="1" applyAlignment="1">
      <alignment horizontal="left" wrapText="1" indent="4"/>
    </xf>
    <xf numFmtId="164" fontId="0" fillId="0" borderId="2" xfId="0" applyNumberFormat="1" applyBorder="1"/>
    <xf numFmtId="0" fontId="3" fillId="2" borderId="3" xfId="0" applyFont="1" applyFill="1" applyBorder="1" applyProtection="1">
      <protection locked="0"/>
    </xf>
    <xf numFmtId="0" fontId="3" fillId="0" borderId="1" xfId="0" applyFont="1" applyBorder="1" applyProtection="1">
      <protection locked="0"/>
    </xf>
    <xf numFmtId="0" fontId="0" fillId="0" borderId="2" xfId="0" applyBorder="1" applyProtection="1">
      <protection locked="0"/>
    </xf>
    <xf numFmtId="0" fontId="0" fillId="0" borderId="0" xfId="0" applyProtection="1">
      <protection locked="0"/>
    </xf>
    <xf numFmtId="165" fontId="0" fillId="0" borderId="2" xfId="0" applyNumberFormat="1" applyBorder="1" applyProtection="1">
      <protection locked="0"/>
    </xf>
    <xf numFmtId="166" fontId="0" fillId="0" borderId="2" xfId="0" applyNumberFormat="1" applyBorder="1" applyProtection="1">
      <protection locked="0"/>
    </xf>
    <xf numFmtId="44" fontId="0" fillId="0" borderId="2" xfId="1" applyFont="1" applyFill="1" applyBorder="1" applyProtection="1">
      <protection locked="0"/>
    </xf>
    <xf numFmtId="0" fontId="5" fillId="0" borderId="2" xfId="0" applyFont="1" applyBorder="1" applyProtection="1">
      <protection locked="0"/>
    </xf>
    <xf numFmtId="165" fontId="5" fillId="0" borderId="2" xfId="0" applyNumberFormat="1" applyFont="1" applyBorder="1" applyProtection="1">
      <protection locked="0"/>
    </xf>
    <xf numFmtId="166" fontId="5" fillId="0" borderId="2" xfId="0" applyNumberFormat="1" applyFont="1" applyBorder="1" applyProtection="1">
      <protection locked="0"/>
    </xf>
    <xf numFmtId="9" fontId="0" fillId="0" borderId="2" xfId="2" applyFont="1" applyFill="1" applyBorder="1" applyProtection="1">
      <protection locked="0"/>
    </xf>
    <xf numFmtId="2" fontId="0" fillId="0" borderId="2" xfId="0" applyNumberFormat="1" applyBorder="1"/>
    <xf numFmtId="22" fontId="0" fillId="0" borderId="2" xfId="0" applyNumberFormat="1" applyBorder="1"/>
    <xf numFmtId="44" fontId="0" fillId="0" borderId="2" xfId="1" applyFont="1" applyFill="1" applyBorder="1" applyProtection="1"/>
    <xf numFmtId="44" fontId="6" fillId="0" borderId="2" xfId="1" applyFont="1" applyFill="1" applyBorder="1" applyProtection="1"/>
    <xf numFmtId="164" fontId="0" fillId="0" borderId="2" xfId="0" applyNumberFormat="1" applyBorder="1" applyAlignment="1">
      <alignment horizontal="right"/>
    </xf>
    <xf numFmtId="168" fontId="0" fillId="0" borderId="2" xfId="0" applyNumberFormat="1" applyBorder="1" applyAlignment="1">
      <alignment horizontal="left" wrapText="1" indent="4"/>
    </xf>
    <xf numFmtId="167" fontId="0" fillId="0" borderId="2" xfId="0" applyNumberFormat="1" applyBorder="1"/>
    <xf numFmtId="0" fontId="0" fillId="0" borderId="2" xfId="0" applyBorder="1" applyAlignment="1">
      <alignment horizontal="left" wrapText="1" indent="2"/>
    </xf>
    <xf numFmtId="0" fontId="4" fillId="3" borderId="4" xfId="0" applyFont="1" applyFill="1" applyBorder="1" applyAlignment="1">
      <alignment wrapText="1"/>
    </xf>
    <xf numFmtId="0" fontId="0" fillId="3" borderId="4" xfId="0" applyFill="1" applyBorder="1"/>
    <xf numFmtId="44" fontId="6" fillId="3" borderId="4" xfId="1" applyFont="1" applyFill="1" applyBorder="1" applyProtection="1"/>
    <xf numFmtId="0" fontId="0" fillId="3" borderId="4" xfId="0" applyFill="1" applyBorder="1" applyProtection="1">
      <protection locked="0"/>
    </xf>
    <xf numFmtId="0" fontId="4" fillId="0" borderId="4" xfId="0" applyFont="1" applyBorder="1" applyAlignment="1">
      <alignment wrapText="1"/>
    </xf>
    <xf numFmtId="0" fontId="0" fillId="0" borderId="4" xfId="0" applyBorder="1"/>
    <xf numFmtId="44" fontId="8" fillId="0" borderId="4" xfId="1" applyFont="1" applyBorder="1" applyProtection="1"/>
    <xf numFmtId="0" fontId="0" fillId="0" borderId="4" xfId="0" applyBorder="1" applyProtection="1">
      <protection locked="0"/>
    </xf>
    <xf numFmtId="0" fontId="0" fillId="0" borderId="5" xfId="0" applyBorder="1" applyAlignment="1">
      <alignment horizontal="center"/>
    </xf>
    <xf numFmtId="0" fontId="0" fillId="0" borderId="0" xfId="0" applyAlignment="1">
      <alignment horizontal="center"/>
    </xf>
    <xf numFmtId="0" fontId="0" fillId="0" borderId="6" xfId="0" applyBorder="1" applyAlignment="1">
      <alignment horizontal="center"/>
    </xf>
  </cellXfs>
  <cellStyles count="3">
    <cellStyle name="Currency" xfId="1" builtinId="4"/>
    <cellStyle name="Normal" xfId="0" builtinId="0"/>
    <cellStyle name="Percent" xfId="2" builtinId="5"/>
  </cellStyles>
  <dxfs count="2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5950457-1DAC-496A-81BB-FE65BFC7D5DB}">
  <dimension ref="A1:AG579"/>
  <sheetViews>
    <sheetView tabSelected="1" topLeftCell="F1" zoomScale="70" zoomScaleNormal="70" workbookViewId="0">
      <pane ySplit="4" topLeftCell="A561" activePane="bottomLeft" state="frozenSplit"/>
      <selection activeCell="F1" sqref="F1"/>
      <selection pane="bottomLeft" activeCell="M8" sqref="M8"/>
    </sheetView>
  </sheetViews>
  <sheetFormatPr defaultColWidth="8.90625" defaultRowHeight="14.5" x14ac:dyDescent="0.35"/>
  <cols>
    <col min="1" max="1" width="9.36328125" hidden="1" customWidth="1"/>
    <col min="2" max="2" width="4" hidden="1" customWidth="1"/>
    <col min="3" max="3" width="19.90625" hidden="1" customWidth="1"/>
    <col min="4" max="4" width="14" hidden="1" customWidth="1"/>
    <col min="5" max="5" width="10.36328125" hidden="1" customWidth="1"/>
    <col min="6" max="6" width="8.36328125" style="1" bestFit="1" customWidth="1"/>
    <col min="7" max="7" width="8.36328125" style="1" hidden="1" customWidth="1"/>
    <col min="8" max="8" width="7.54296875" style="1" hidden="1" customWidth="1"/>
    <col min="9" max="9" width="75.6328125" style="6" customWidth="1"/>
    <col min="10" max="10" width="6.36328125" style="1" bestFit="1" customWidth="1"/>
    <col min="11" max="11" width="9.6328125" style="1" bestFit="1" customWidth="1"/>
    <col min="12" max="12" width="13.36328125" style="1" bestFit="1" customWidth="1"/>
    <col min="13" max="13" width="13.6328125" style="1" bestFit="1" customWidth="1"/>
    <col min="14" max="14" width="18.36328125" style="1" hidden="1" customWidth="1"/>
    <col min="15" max="15" width="23.453125" style="17" bestFit="1" customWidth="1"/>
    <col min="16" max="16" width="17.453125" style="17" bestFit="1" customWidth="1"/>
    <col min="17" max="17" width="14.6328125" style="17" bestFit="1" customWidth="1"/>
    <col min="18" max="18" width="25.54296875" style="17" hidden="1" customWidth="1"/>
    <col min="19" max="19" width="85.6328125" style="17" hidden="1" customWidth="1"/>
    <col min="20" max="20" width="157" style="17" hidden="1" customWidth="1"/>
    <col min="21" max="21" width="15.08984375" style="17" hidden="1" customWidth="1"/>
    <col min="22" max="22" width="5.6328125" style="17" hidden="1" customWidth="1"/>
    <col min="23" max="23" width="8.36328125" style="17" hidden="1" customWidth="1"/>
    <col min="24" max="24" width="29.6328125" style="17" hidden="1" customWidth="1"/>
    <col min="25" max="25" width="18.90625" style="17" hidden="1" customWidth="1"/>
    <col min="26" max="26" width="29.90625" style="17" hidden="1" customWidth="1"/>
    <col min="27" max="27" width="18.90625" style="17" hidden="1" customWidth="1"/>
    <col min="28" max="28" width="18.54296875" style="17" hidden="1" customWidth="1"/>
    <col min="29" max="29" width="18.90625" style="17" hidden="1" customWidth="1"/>
    <col min="30" max="30" width="12" style="17" hidden="1" customWidth="1"/>
    <col min="31" max="31" width="8.36328125" style="17" hidden="1" customWidth="1"/>
    <col min="32" max="32" width="7.54296875" style="17" hidden="1" customWidth="1"/>
    <col min="33" max="33" width="14.54296875" style="17" bestFit="1" customWidth="1"/>
    <col min="34" max="16384" width="8.90625" style="18"/>
  </cols>
  <sheetData>
    <row r="1" spans="1:33" x14ac:dyDescent="0.35">
      <c r="F1" s="42" t="s">
        <v>906</v>
      </c>
      <c r="G1" s="43"/>
      <c r="H1" s="43"/>
      <c r="I1" s="43"/>
      <c r="J1" s="43"/>
      <c r="K1" s="43"/>
      <c r="L1" s="43"/>
      <c r="M1" s="43"/>
      <c r="N1" s="43"/>
      <c r="O1" s="43"/>
      <c r="P1" s="43"/>
      <c r="Q1" s="43"/>
      <c r="R1" s="43"/>
      <c r="S1" s="43"/>
      <c r="T1" s="43"/>
      <c r="U1" s="43"/>
      <c r="V1" s="43"/>
      <c r="W1" s="43"/>
      <c r="X1" s="43"/>
      <c r="Y1" s="43"/>
      <c r="Z1" s="43"/>
      <c r="AA1" s="43"/>
      <c r="AB1" s="43"/>
      <c r="AC1" s="43"/>
      <c r="AD1" s="43"/>
      <c r="AE1" s="43"/>
      <c r="AF1" s="43"/>
      <c r="AG1" s="44"/>
    </row>
    <row r="2" spans="1:33" s="16" customFormat="1" ht="19" thickBot="1" x14ac:dyDescent="0.5">
      <c r="A2" s="2" t="s">
        <v>0</v>
      </c>
      <c r="B2" s="2" t="s">
        <v>1</v>
      </c>
      <c r="C2" s="2" t="s">
        <v>2</v>
      </c>
      <c r="D2" s="2" t="s">
        <v>3</v>
      </c>
      <c r="E2" s="3">
        <v>0.24053240740740742</v>
      </c>
      <c r="F2" s="4" t="s">
        <v>4</v>
      </c>
      <c r="G2" s="4" t="s">
        <v>5</v>
      </c>
      <c r="H2" s="4"/>
      <c r="I2" s="5" t="s">
        <v>6</v>
      </c>
      <c r="J2" s="4" t="s">
        <v>7</v>
      </c>
      <c r="K2" s="4" t="s">
        <v>8</v>
      </c>
      <c r="L2" s="4" t="s">
        <v>9</v>
      </c>
      <c r="M2" s="4" t="s">
        <v>10</v>
      </c>
      <c r="N2" s="4"/>
      <c r="O2" s="15" t="s">
        <v>11</v>
      </c>
      <c r="P2" s="15" t="s">
        <v>12</v>
      </c>
      <c r="Q2" s="15" t="s">
        <v>13</v>
      </c>
      <c r="R2" s="15"/>
      <c r="S2" s="15"/>
      <c r="T2" s="15"/>
      <c r="U2" s="15"/>
      <c r="V2" s="15"/>
      <c r="W2" s="15"/>
      <c r="X2" s="15"/>
      <c r="Y2" s="15"/>
      <c r="Z2" s="15"/>
      <c r="AA2" s="15"/>
      <c r="AB2" s="15"/>
      <c r="AC2" s="15"/>
      <c r="AD2" s="15"/>
      <c r="AE2" s="15"/>
      <c r="AF2" s="15"/>
      <c r="AG2" s="15" t="s">
        <v>14</v>
      </c>
    </row>
    <row r="3" spans="1:33" ht="15" hidden="1" thickTop="1" x14ac:dyDescent="0.35">
      <c r="B3" t="s">
        <v>1</v>
      </c>
      <c r="C3" t="s">
        <v>15</v>
      </c>
    </row>
    <row r="4" spans="1:33" hidden="1" x14ac:dyDescent="0.35">
      <c r="A4" t="s">
        <v>16</v>
      </c>
      <c r="B4" t="s">
        <v>17</v>
      </c>
      <c r="C4" t="s">
        <v>18</v>
      </c>
      <c r="D4" t="s">
        <v>19</v>
      </c>
      <c r="E4" t="s">
        <v>20</v>
      </c>
      <c r="F4" s="1" t="s">
        <v>21</v>
      </c>
      <c r="G4" s="1" t="s">
        <v>22</v>
      </c>
      <c r="H4" s="1" t="s">
        <v>23</v>
      </c>
      <c r="I4" s="6" t="s">
        <v>6</v>
      </c>
      <c r="J4" s="1" t="s">
        <v>7</v>
      </c>
      <c r="K4" s="1" t="s">
        <v>24</v>
      </c>
      <c r="L4" s="1" t="s">
        <v>9</v>
      </c>
      <c r="M4" s="1" t="s">
        <v>10</v>
      </c>
      <c r="N4" s="1" t="s">
        <v>25</v>
      </c>
      <c r="O4" s="17" t="s">
        <v>26</v>
      </c>
      <c r="P4" s="17" t="s">
        <v>12</v>
      </c>
      <c r="Q4" s="17" t="s">
        <v>27</v>
      </c>
      <c r="R4" s="17" t="s">
        <v>28</v>
      </c>
      <c r="S4" s="17" t="s">
        <v>29</v>
      </c>
      <c r="T4" s="17" t="s">
        <v>30</v>
      </c>
      <c r="U4" s="17" t="s">
        <v>31</v>
      </c>
      <c r="V4" s="17" t="s">
        <v>32</v>
      </c>
      <c r="W4" s="17" t="s">
        <v>33</v>
      </c>
      <c r="X4" s="17" t="s">
        <v>34</v>
      </c>
      <c r="Y4" s="17" t="s">
        <v>35</v>
      </c>
      <c r="Z4" s="17" t="s">
        <v>36</v>
      </c>
      <c r="AA4" s="17" t="s">
        <v>37</v>
      </c>
      <c r="AB4" s="17" t="s">
        <v>38</v>
      </c>
      <c r="AC4" s="17" t="s">
        <v>39</v>
      </c>
      <c r="AD4" s="17" t="s">
        <v>40</v>
      </c>
      <c r="AE4" s="17" t="s">
        <v>41</v>
      </c>
      <c r="AF4" s="17" t="s">
        <v>42</v>
      </c>
    </row>
    <row r="5" spans="1:33" ht="21.5" thickTop="1" x14ac:dyDescent="0.5">
      <c r="A5">
        <v>1</v>
      </c>
      <c r="B5">
        <v>389</v>
      </c>
      <c r="C5">
        <v>1</v>
      </c>
      <c r="D5">
        <v>1</v>
      </c>
      <c r="E5">
        <v>1</v>
      </c>
      <c r="I5" s="7" t="s">
        <v>43</v>
      </c>
      <c r="J5" s="8" t="s">
        <v>44</v>
      </c>
      <c r="M5" s="10">
        <f>SUBTOTAL(9,M6:M181)</f>
        <v>0</v>
      </c>
      <c r="N5" s="1" t="s">
        <v>45</v>
      </c>
      <c r="V5" s="17">
        <v>0</v>
      </c>
      <c r="W5" s="17">
        <v>0</v>
      </c>
      <c r="Y5" s="17">
        <v>0</v>
      </c>
      <c r="AA5" s="17">
        <v>0</v>
      </c>
      <c r="AC5" s="17">
        <v>0</v>
      </c>
      <c r="AD5" s="17">
        <v>1000000000</v>
      </c>
      <c r="AE5" s="17">
        <v>0</v>
      </c>
      <c r="AF5" s="17" t="s">
        <v>46</v>
      </c>
    </row>
    <row r="6" spans="1:33" ht="18.5" x14ac:dyDescent="0.45">
      <c r="A6">
        <v>2</v>
      </c>
      <c r="B6">
        <v>390</v>
      </c>
      <c r="C6">
        <v>1</v>
      </c>
      <c r="D6">
        <v>1</v>
      </c>
      <c r="E6">
        <v>1</v>
      </c>
      <c r="I6" s="11" t="s">
        <v>47</v>
      </c>
      <c r="J6" s="8" t="s">
        <v>48</v>
      </c>
      <c r="N6" s="1" t="s">
        <v>45</v>
      </c>
      <c r="V6" s="17">
        <v>0</v>
      </c>
      <c r="W6" s="17">
        <v>0</v>
      </c>
      <c r="Y6" s="17">
        <v>0</v>
      </c>
      <c r="AA6" s="17">
        <v>0</v>
      </c>
      <c r="AC6" s="17">
        <v>0</v>
      </c>
      <c r="AD6" s="17">
        <v>1003000000</v>
      </c>
      <c r="AE6" s="17">
        <v>0</v>
      </c>
      <c r="AF6" s="17" t="s">
        <v>46</v>
      </c>
    </row>
    <row r="7" spans="1:33" ht="15.5" x14ac:dyDescent="0.35">
      <c r="A7">
        <v>3</v>
      </c>
      <c r="B7">
        <v>391</v>
      </c>
      <c r="C7">
        <v>1</v>
      </c>
      <c r="D7">
        <v>1</v>
      </c>
      <c r="E7">
        <v>1</v>
      </c>
      <c r="I7" s="12" t="s">
        <v>49</v>
      </c>
      <c r="J7" s="8" t="s">
        <v>50</v>
      </c>
      <c r="N7" s="1" t="s">
        <v>45</v>
      </c>
      <c r="V7" s="17">
        <v>0</v>
      </c>
      <c r="W7" s="17">
        <v>0</v>
      </c>
      <c r="Y7" s="17">
        <v>0</v>
      </c>
      <c r="AA7" s="17">
        <v>0</v>
      </c>
      <c r="AC7" s="17">
        <v>0</v>
      </c>
      <c r="AD7" s="17">
        <v>1003003000</v>
      </c>
      <c r="AE7" s="17">
        <v>0</v>
      </c>
      <c r="AF7" s="17" t="s">
        <v>46</v>
      </c>
    </row>
    <row r="8" spans="1:33" ht="101.5" x14ac:dyDescent="0.35">
      <c r="A8">
        <v>4</v>
      </c>
      <c r="B8">
        <v>392</v>
      </c>
      <c r="C8">
        <v>1</v>
      </c>
      <c r="D8">
        <v>1</v>
      </c>
      <c r="E8">
        <v>1</v>
      </c>
      <c r="I8" s="13" t="s">
        <v>51</v>
      </c>
      <c r="N8" s="1" t="s">
        <v>45</v>
      </c>
      <c r="V8" s="17">
        <v>0</v>
      </c>
      <c r="W8" s="17">
        <v>0</v>
      </c>
      <c r="Y8" s="17">
        <v>0</v>
      </c>
      <c r="AA8" s="17">
        <v>0</v>
      </c>
      <c r="AC8" s="17">
        <v>0</v>
      </c>
      <c r="AD8" s="17">
        <v>1003003001</v>
      </c>
      <c r="AE8" s="17">
        <v>0</v>
      </c>
      <c r="AF8" s="17" t="s">
        <v>46</v>
      </c>
    </row>
    <row r="9" spans="1:33" ht="43.5" x14ac:dyDescent="0.35">
      <c r="A9">
        <v>5</v>
      </c>
      <c r="B9">
        <v>393</v>
      </c>
      <c r="C9">
        <v>1</v>
      </c>
      <c r="D9">
        <v>1</v>
      </c>
      <c r="E9">
        <v>1</v>
      </c>
      <c r="I9" s="13" t="s">
        <v>52</v>
      </c>
      <c r="N9" s="1" t="s">
        <v>45</v>
      </c>
      <c r="V9" s="17">
        <v>0</v>
      </c>
      <c r="W9" s="17">
        <v>0</v>
      </c>
      <c r="Y9" s="17">
        <v>0</v>
      </c>
      <c r="AA9" s="17">
        <v>0</v>
      </c>
      <c r="AC9" s="17">
        <v>0</v>
      </c>
      <c r="AD9" s="17">
        <v>1003003002</v>
      </c>
      <c r="AE9" s="17">
        <v>0</v>
      </c>
      <c r="AF9" s="17" t="s">
        <v>46</v>
      </c>
    </row>
    <row r="10" spans="1:33" ht="15.5" x14ac:dyDescent="0.35">
      <c r="A10">
        <v>6</v>
      </c>
      <c r="B10">
        <v>394</v>
      </c>
      <c r="C10">
        <v>1</v>
      </c>
      <c r="D10">
        <v>1</v>
      </c>
      <c r="E10">
        <v>1</v>
      </c>
      <c r="I10" s="12" t="s">
        <v>53</v>
      </c>
      <c r="J10" s="8" t="s">
        <v>50</v>
      </c>
      <c r="N10" s="1" t="s">
        <v>45</v>
      </c>
      <c r="V10" s="17">
        <v>0</v>
      </c>
      <c r="W10" s="17">
        <v>0</v>
      </c>
      <c r="Y10" s="17">
        <v>0</v>
      </c>
      <c r="AA10" s="17">
        <v>0</v>
      </c>
      <c r="AC10" s="17">
        <v>0</v>
      </c>
      <c r="AD10" s="17">
        <v>1003006000</v>
      </c>
      <c r="AE10" s="17">
        <v>0</v>
      </c>
      <c r="AF10" s="17" t="s">
        <v>46</v>
      </c>
    </row>
    <row r="11" spans="1:33" ht="101.5" x14ac:dyDescent="0.35">
      <c r="A11">
        <v>7</v>
      </c>
      <c r="B11">
        <v>395</v>
      </c>
      <c r="C11">
        <v>1</v>
      </c>
      <c r="D11">
        <v>1</v>
      </c>
      <c r="E11">
        <v>1</v>
      </c>
      <c r="I11" s="13" t="s">
        <v>54</v>
      </c>
      <c r="N11" s="1" t="s">
        <v>45</v>
      </c>
      <c r="V11" s="17">
        <v>0</v>
      </c>
      <c r="W11" s="17">
        <v>0</v>
      </c>
      <c r="Y11" s="17">
        <v>0</v>
      </c>
      <c r="AA11" s="17">
        <v>0</v>
      </c>
      <c r="AC11" s="17">
        <v>0</v>
      </c>
      <c r="AD11" s="17">
        <v>1003006001</v>
      </c>
      <c r="AE11" s="17">
        <v>0</v>
      </c>
      <c r="AF11" s="17" t="s">
        <v>46</v>
      </c>
    </row>
    <row r="12" spans="1:33" ht="15.5" x14ac:dyDescent="0.35">
      <c r="A12">
        <v>8</v>
      </c>
      <c r="B12">
        <v>396</v>
      </c>
      <c r="C12">
        <v>1</v>
      </c>
      <c r="D12">
        <v>1</v>
      </c>
      <c r="E12">
        <v>1</v>
      </c>
      <c r="I12" s="12" t="s">
        <v>55</v>
      </c>
      <c r="J12" s="8" t="s">
        <v>50</v>
      </c>
      <c r="N12" s="1" t="s">
        <v>45</v>
      </c>
      <c r="V12" s="17">
        <v>0</v>
      </c>
      <c r="W12" s="17">
        <v>0</v>
      </c>
      <c r="Y12" s="17">
        <v>0</v>
      </c>
      <c r="AA12" s="17">
        <v>0</v>
      </c>
      <c r="AC12" s="17">
        <v>0</v>
      </c>
      <c r="AD12" s="17">
        <v>1003009000</v>
      </c>
      <c r="AE12" s="17">
        <v>0</v>
      </c>
      <c r="AF12" s="17" t="s">
        <v>46</v>
      </c>
    </row>
    <row r="13" spans="1:33" ht="29" x14ac:dyDescent="0.35">
      <c r="A13">
        <v>9</v>
      </c>
      <c r="B13">
        <v>397</v>
      </c>
      <c r="C13">
        <v>1</v>
      </c>
      <c r="D13">
        <v>1</v>
      </c>
      <c r="E13">
        <v>1</v>
      </c>
      <c r="I13" s="13" t="s">
        <v>56</v>
      </c>
      <c r="N13" s="1" t="s">
        <v>45</v>
      </c>
      <c r="V13" s="17">
        <v>0</v>
      </c>
      <c r="W13" s="17">
        <v>0</v>
      </c>
      <c r="Y13" s="17">
        <v>0</v>
      </c>
      <c r="AA13" s="17">
        <v>0</v>
      </c>
      <c r="AC13" s="17">
        <v>0</v>
      </c>
      <c r="AD13" s="17">
        <v>1003009001</v>
      </c>
      <c r="AE13" s="17">
        <v>0</v>
      </c>
      <c r="AF13" s="17" t="s">
        <v>46</v>
      </c>
    </row>
    <row r="14" spans="1:33" ht="29" x14ac:dyDescent="0.35">
      <c r="A14">
        <v>10</v>
      </c>
      <c r="B14">
        <v>398</v>
      </c>
      <c r="C14">
        <v>1</v>
      </c>
      <c r="D14">
        <v>1</v>
      </c>
      <c r="E14">
        <v>1</v>
      </c>
      <c r="I14" s="13" t="s">
        <v>57</v>
      </c>
      <c r="N14" s="1" t="s">
        <v>45</v>
      </c>
      <c r="V14" s="17">
        <v>0</v>
      </c>
      <c r="W14" s="17">
        <v>0</v>
      </c>
      <c r="Y14" s="17">
        <v>0</v>
      </c>
      <c r="AA14" s="17">
        <v>0</v>
      </c>
      <c r="AC14" s="17">
        <v>0</v>
      </c>
      <c r="AD14" s="17">
        <v>1003009002</v>
      </c>
      <c r="AE14" s="17">
        <v>0</v>
      </c>
      <c r="AF14" s="17" t="s">
        <v>46</v>
      </c>
    </row>
    <row r="15" spans="1:33" ht="29" x14ac:dyDescent="0.35">
      <c r="A15">
        <v>11</v>
      </c>
      <c r="B15">
        <v>399</v>
      </c>
      <c r="C15">
        <v>1</v>
      </c>
      <c r="D15">
        <v>1</v>
      </c>
      <c r="E15">
        <v>1</v>
      </c>
      <c r="I15" s="13" t="s">
        <v>58</v>
      </c>
      <c r="N15" s="1" t="s">
        <v>45</v>
      </c>
      <c r="V15" s="17">
        <v>0</v>
      </c>
      <c r="W15" s="17">
        <v>0</v>
      </c>
      <c r="Y15" s="17">
        <v>0</v>
      </c>
      <c r="AA15" s="17">
        <v>0</v>
      </c>
      <c r="AC15" s="17">
        <v>0</v>
      </c>
      <c r="AD15" s="17">
        <v>1003009003</v>
      </c>
      <c r="AE15" s="17">
        <v>0</v>
      </c>
      <c r="AF15" s="17" t="s">
        <v>46</v>
      </c>
    </row>
    <row r="16" spans="1:33" ht="43.5" x14ac:dyDescent="0.35">
      <c r="A16">
        <v>12</v>
      </c>
      <c r="B16">
        <v>400</v>
      </c>
      <c r="C16">
        <v>1</v>
      </c>
      <c r="D16">
        <v>1</v>
      </c>
      <c r="E16">
        <v>1</v>
      </c>
      <c r="I16" s="13" t="s">
        <v>59</v>
      </c>
      <c r="N16" s="1" t="s">
        <v>45</v>
      </c>
      <c r="V16" s="17">
        <v>0</v>
      </c>
      <c r="W16" s="17">
        <v>0</v>
      </c>
      <c r="Y16" s="17">
        <v>0</v>
      </c>
      <c r="AA16" s="17">
        <v>0</v>
      </c>
      <c r="AC16" s="17">
        <v>0</v>
      </c>
      <c r="AD16" s="17">
        <v>1003009004</v>
      </c>
      <c r="AE16" s="17">
        <v>0</v>
      </c>
      <c r="AF16" s="17" t="s">
        <v>46</v>
      </c>
    </row>
    <row r="17" spans="1:33" ht="18.5" x14ac:dyDescent="0.45">
      <c r="A17">
        <v>13</v>
      </c>
      <c r="B17">
        <v>401</v>
      </c>
      <c r="C17">
        <v>1</v>
      </c>
      <c r="D17">
        <v>1</v>
      </c>
      <c r="E17">
        <v>1</v>
      </c>
      <c r="I17" s="11" t="s">
        <v>60</v>
      </c>
      <c r="J17" s="8" t="s">
        <v>48</v>
      </c>
      <c r="N17" s="1" t="s">
        <v>45</v>
      </c>
      <c r="V17" s="17">
        <v>0</v>
      </c>
      <c r="W17" s="17">
        <v>0</v>
      </c>
      <c r="Y17" s="17">
        <v>0</v>
      </c>
      <c r="AA17" s="17">
        <v>0</v>
      </c>
      <c r="AC17" s="17">
        <v>0</v>
      </c>
      <c r="AD17" s="17">
        <v>1006000000</v>
      </c>
      <c r="AE17" s="17">
        <v>0</v>
      </c>
      <c r="AF17" s="17" t="s">
        <v>46</v>
      </c>
    </row>
    <row r="18" spans="1:33" ht="15.5" x14ac:dyDescent="0.35">
      <c r="A18">
        <v>14</v>
      </c>
      <c r="B18">
        <v>402</v>
      </c>
      <c r="C18">
        <v>1</v>
      </c>
      <c r="D18">
        <v>1</v>
      </c>
      <c r="E18">
        <v>1</v>
      </c>
      <c r="I18" s="12" t="s">
        <v>61</v>
      </c>
      <c r="J18" s="8" t="s">
        <v>50</v>
      </c>
      <c r="N18" s="1" t="s">
        <v>45</v>
      </c>
      <c r="V18" s="17">
        <v>0</v>
      </c>
      <c r="W18" s="17">
        <v>0</v>
      </c>
      <c r="Y18" s="17">
        <v>0</v>
      </c>
      <c r="AA18" s="17">
        <v>0</v>
      </c>
      <c r="AC18" s="17">
        <v>0</v>
      </c>
      <c r="AD18" s="17">
        <v>1006003000</v>
      </c>
      <c r="AE18" s="17">
        <v>0</v>
      </c>
      <c r="AF18" s="17" t="s">
        <v>46</v>
      </c>
    </row>
    <row r="19" spans="1:33" ht="29" x14ac:dyDescent="0.35">
      <c r="A19">
        <v>15</v>
      </c>
      <c r="B19">
        <v>403</v>
      </c>
      <c r="C19">
        <v>1</v>
      </c>
      <c r="D19">
        <v>1</v>
      </c>
      <c r="E19">
        <v>1</v>
      </c>
      <c r="F19" s="1">
        <v>1.1000000000000001</v>
      </c>
      <c r="I19" s="13" t="s">
        <v>62</v>
      </c>
      <c r="J19" s="1" t="s">
        <v>63</v>
      </c>
      <c r="K19" s="14">
        <v>1</v>
      </c>
      <c r="L19" s="9">
        <f t="shared" ref="L19:L25" si="0">ROUND(P19*Q19 + AG19,2)</f>
        <v>0</v>
      </c>
      <c r="M19" s="9">
        <f t="shared" ref="M19:M25" si="1">ROUND(K19*L19,2)</f>
        <v>0</v>
      </c>
      <c r="N19" s="1" t="s">
        <v>45</v>
      </c>
      <c r="O19" s="17" t="s">
        <v>64</v>
      </c>
      <c r="P19" s="19">
        <v>0</v>
      </c>
      <c r="Q19" s="20">
        <v>0</v>
      </c>
      <c r="R19" s="17" t="s">
        <v>43</v>
      </c>
      <c r="S19" s="17" t="s">
        <v>60</v>
      </c>
      <c r="T19" s="17" t="s">
        <v>61</v>
      </c>
      <c r="U19" s="17" t="s">
        <v>65</v>
      </c>
      <c r="V19" s="17">
        <v>0</v>
      </c>
      <c r="W19" s="17">
        <v>0</v>
      </c>
      <c r="Y19" s="17">
        <v>0</v>
      </c>
      <c r="AA19" s="17">
        <v>0</v>
      </c>
      <c r="AC19" s="17">
        <v>0</v>
      </c>
      <c r="AD19" s="17">
        <v>1006003003</v>
      </c>
      <c r="AE19" s="17">
        <v>0</v>
      </c>
      <c r="AF19" s="17" t="s">
        <v>46</v>
      </c>
      <c r="AG19" s="21"/>
    </row>
    <row r="20" spans="1:33" ht="29" x14ac:dyDescent="0.35">
      <c r="A20">
        <v>16</v>
      </c>
      <c r="B20">
        <v>404</v>
      </c>
      <c r="C20">
        <v>1</v>
      </c>
      <c r="D20">
        <v>1</v>
      </c>
      <c r="E20">
        <v>2</v>
      </c>
      <c r="F20" s="1">
        <v>1.2</v>
      </c>
      <c r="I20" s="13" t="s">
        <v>66</v>
      </c>
      <c r="J20" s="1" t="s">
        <v>63</v>
      </c>
      <c r="K20" s="14">
        <v>1</v>
      </c>
      <c r="L20" s="9">
        <f t="shared" si="0"/>
        <v>0</v>
      </c>
      <c r="M20" s="9">
        <f t="shared" si="1"/>
        <v>0</v>
      </c>
      <c r="N20" s="1" t="s">
        <v>67</v>
      </c>
      <c r="O20" s="17" t="s">
        <v>64</v>
      </c>
      <c r="P20" s="19">
        <v>0</v>
      </c>
      <c r="Q20" s="20">
        <v>0</v>
      </c>
      <c r="R20" s="17" t="s">
        <v>43</v>
      </c>
      <c r="S20" s="17" t="s">
        <v>60</v>
      </c>
      <c r="T20" s="17" t="s">
        <v>61</v>
      </c>
      <c r="U20" s="17" t="s">
        <v>65</v>
      </c>
      <c r="V20" s="17">
        <v>0</v>
      </c>
      <c r="W20" s="17">
        <v>0</v>
      </c>
      <c r="Y20" s="17">
        <v>0</v>
      </c>
      <c r="AA20" s="17">
        <v>0</v>
      </c>
      <c r="AC20" s="17">
        <v>0</v>
      </c>
      <c r="AD20" s="17">
        <v>1006003006</v>
      </c>
      <c r="AE20" s="17">
        <v>0</v>
      </c>
      <c r="AF20" s="17" t="s">
        <v>46</v>
      </c>
      <c r="AG20" s="21"/>
    </row>
    <row r="21" spans="1:33" ht="29" x14ac:dyDescent="0.35">
      <c r="A21">
        <v>17</v>
      </c>
      <c r="B21">
        <v>405</v>
      </c>
      <c r="C21">
        <v>1</v>
      </c>
      <c r="D21">
        <v>1</v>
      </c>
      <c r="E21">
        <v>2</v>
      </c>
      <c r="F21" s="1">
        <v>1.3</v>
      </c>
      <c r="I21" s="13" t="s">
        <v>68</v>
      </c>
      <c r="J21" s="1" t="s">
        <v>63</v>
      </c>
      <c r="K21" s="14">
        <v>1</v>
      </c>
      <c r="L21" s="9">
        <f t="shared" si="0"/>
        <v>0</v>
      </c>
      <c r="M21" s="9">
        <f t="shared" si="1"/>
        <v>0</v>
      </c>
      <c r="N21" s="1" t="s">
        <v>67</v>
      </c>
      <c r="O21" s="17" t="s">
        <v>64</v>
      </c>
      <c r="P21" s="19">
        <v>0</v>
      </c>
      <c r="Q21" s="20">
        <v>0</v>
      </c>
      <c r="R21" s="17" t="s">
        <v>43</v>
      </c>
      <c r="S21" s="17" t="s">
        <v>60</v>
      </c>
      <c r="T21" s="17" t="s">
        <v>61</v>
      </c>
      <c r="U21" s="17" t="s">
        <v>65</v>
      </c>
      <c r="V21" s="17">
        <v>0</v>
      </c>
      <c r="W21" s="17">
        <v>0</v>
      </c>
      <c r="Y21" s="17">
        <v>0</v>
      </c>
      <c r="AA21" s="17">
        <v>0</v>
      </c>
      <c r="AC21" s="17">
        <v>0</v>
      </c>
      <c r="AD21" s="17">
        <v>1006003009</v>
      </c>
      <c r="AE21" s="17">
        <v>0</v>
      </c>
      <c r="AF21" s="17" t="s">
        <v>46</v>
      </c>
      <c r="AG21" s="21"/>
    </row>
    <row r="22" spans="1:33" x14ac:dyDescent="0.35">
      <c r="A22">
        <v>18</v>
      </c>
      <c r="B22">
        <v>406</v>
      </c>
      <c r="C22">
        <v>1</v>
      </c>
      <c r="D22">
        <v>1</v>
      </c>
      <c r="E22">
        <v>2</v>
      </c>
      <c r="F22" s="1">
        <v>1.4</v>
      </c>
      <c r="I22" s="13" t="s">
        <v>69</v>
      </c>
      <c r="J22" s="1" t="s">
        <v>63</v>
      </c>
      <c r="K22" s="14">
        <v>1</v>
      </c>
      <c r="L22" s="9">
        <f t="shared" si="0"/>
        <v>0</v>
      </c>
      <c r="M22" s="9">
        <f t="shared" si="1"/>
        <v>0</v>
      </c>
      <c r="N22" s="1" t="s">
        <v>67</v>
      </c>
      <c r="O22" s="17" t="s">
        <v>64</v>
      </c>
      <c r="P22" s="19">
        <v>0</v>
      </c>
      <c r="Q22" s="20">
        <v>0</v>
      </c>
      <c r="R22" s="17" t="s">
        <v>43</v>
      </c>
      <c r="S22" s="17" t="s">
        <v>60</v>
      </c>
      <c r="T22" s="17" t="s">
        <v>61</v>
      </c>
      <c r="U22" s="17" t="s">
        <v>65</v>
      </c>
      <c r="V22" s="17">
        <v>0</v>
      </c>
      <c r="W22" s="17">
        <v>0</v>
      </c>
      <c r="Y22" s="17">
        <v>0</v>
      </c>
      <c r="AA22" s="17">
        <v>0</v>
      </c>
      <c r="AC22" s="17">
        <v>0</v>
      </c>
      <c r="AD22" s="17">
        <v>1006003012</v>
      </c>
      <c r="AE22" s="17">
        <v>0</v>
      </c>
      <c r="AF22" s="17" t="s">
        <v>46</v>
      </c>
      <c r="AG22" s="21"/>
    </row>
    <row r="23" spans="1:33" x14ac:dyDescent="0.35">
      <c r="A23">
        <v>19</v>
      </c>
      <c r="B23">
        <v>407</v>
      </c>
      <c r="C23">
        <v>1</v>
      </c>
      <c r="D23">
        <v>1</v>
      </c>
      <c r="E23">
        <v>2</v>
      </c>
      <c r="F23" s="1">
        <v>1.5</v>
      </c>
      <c r="I23" s="13" t="s">
        <v>70</v>
      </c>
      <c r="J23" s="1" t="s">
        <v>63</v>
      </c>
      <c r="K23" s="14">
        <v>1</v>
      </c>
      <c r="L23" s="9">
        <f t="shared" si="0"/>
        <v>0</v>
      </c>
      <c r="M23" s="9">
        <f t="shared" si="1"/>
        <v>0</v>
      </c>
      <c r="N23" s="1" t="s">
        <v>67</v>
      </c>
      <c r="O23" s="17" t="s">
        <v>64</v>
      </c>
      <c r="P23" s="19">
        <v>0</v>
      </c>
      <c r="Q23" s="20">
        <v>0</v>
      </c>
      <c r="R23" s="17" t="s">
        <v>43</v>
      </c>
      <c r="S23" s="17" t="s">
        <v>60</v>
      </c>
      <c r="T23" s="17" t="s">
        <v>61</v>
      </c>
      <c r="U23" s="17" t="s">
        <v>65</v>
      </c>
      <c r="V23" s="17">
        <v>0</v>
      </c>
      <c r="W23" s="17">
        <v>0</v>
      </c>
      <c r="Y23" s="17">
        <v>0</v>
      </c>
      <c r="AA23" s="17">
        <v>0</v>
      </c>
      <c r="AC23" s="17">
        <v>0</v>
      </c>
      <c r="AD23" s="17">
        <v>1006003015</v>
      </c>
      <c r="AE23" s="17">
        <v>0</v>
      </c>
      <c r="AF23" s="17" t="s">
        <v>46</v>
      </c>
      <c r="AG23" s="21"/>
    </row>
    <row r="24" spans="1:33" x14ac:dyDescent="0.35">
      <c r="A24">
        <v>20</v>
      </c>
      <c r="B24">
        <v>408</v>
      </c>
      <c r="C24">
        <v>1</v>
      </c>
      <c r="D24">
        <v>1</v>
      </c>
      <c r="E24">
        <v>2</v>
      </c>
      <c r="F24" s="1">
        <v>1.6</v>
      </c>
      <c r="I24" s="13" t="s">
        <v>71</v>
      </c>
      <c r="J24" s="1" t="s">
        <v>63</v>
      </c>
      <c r="K24" s="14">
        <v>1</v>
      </c>
      <c r="L24" s="9">
        <f t="shared" si="0"/>
        <v>0</v>
      </c>
      <c r="M24" s="9">
        <f t="shared" si="1"/>
        <v>0</v>
      </c>
      <c r="N24" s="1" t="s">
        <v>67</v>
      </c>
      <c r="O24" s="17" t="s">
        <v>64</v>
      </c>
      <c r="P24" s="19">
        <v>0</v>
      </c>
      <c r="Q24" s="20">
        <v>0</v>
      </c>
      <c r="R24" s="17" t="s">
        <v>43</v>
      </c>
      <c r="S24" s="17" t="s">
        <v>60</v>
      </c>
      <c r="T24" s="17" t="s">
        <v>61</v>
      </c>
      <c r="U24" s="17" t="s">
        <v>65</v>
      </c>
      <c r="V24" s="17">
        <v>0</v>
      </c>
      <c r="W24" s="17">
        <v>0</v>
      </c>
      <c r="Y24" s="17">
        <v>0</v>
      </c>
      <c r="AA24" s="17">
        <v>0</v>
      </c>
      <c r="AC24" s="17">
        <v>0</v>
      </c>
      <c r="AD24" s="17">
        <v>1006003018</v>
      </c>
      <c r="AE24" s="17">
        <v>0</v>
      </c>
      <c r="AF24" s="17" t="s">
        <v>46</v>
      </c>
      <c r="AG24" s="21"/>
    </row>
    <row r="25" spans="1:33" x14ac:dyDescent="0.35">
      <c r="A25">
        <v>21</v>
      </c>
      <c r="B25">
        <v>409</v>
      </c>
      <c r="C25">
        <v>1</v>
      </c>
      <c r="D25">
        <v>1</v>
      </c>
      <c r="E25">
        <v>2</v>
      </c>
      <c r="F25" s="1">
        <v>1.7</v>
      </c>
      <c r="I25" s="13" t="s">
        <v>72</v>
      </c>
      <c r="J25" s="1" t="s">
        <v>63</v>
      </c>
      <c r="K25" s="14">
        <v>1</v>
      </c>
      <c r="L25" s="9">
        <f t="shared" si="0"/>
        <v>0</v>
      </c>
      <c r="M25" s="9">
        <f t="shared" si="1"/>
        <v>0</v>
      </c>
      <c r="N25" s="1" t="s">
        <v>67</v>
      </c>
      <c r="O25" s="17" t="s">
        <v>64</v>
      </c>
      <c r="P25" s="19">
        <v>0</v>
      </c>
      <c r="Q25" s="20">
        <v>0</v>
      </c>
      <c r="R25" s="17" t="s">
        <v>43</v>
      </c>
      <c r="S25" s="17" t="s">
        <v>60</v>
      </c>
      <c r="T25" s="17" t="s">
        <v>61</v>
      </c>
      <c r="U25" s="17" t="s">
        <v>65</v>
      </c>
      <c r="V25" s="17">
        <v>0</v>
      </c>
      <c r="W25" s="17">
        <v>0</v>
      </c>
      <c r="Y25" s="17">
        <v>0</v>
      </c>
      <c r="AA25" s="17">
        <v>0</v>
      </c>
      <c r="AC25" s="17">
        <v>0</v>
      </c>
      <c r="AD25" s="17">
        <v>1006003021</v>
      </c>
      <c r="AE25" s="17">
        <v>0</v>
      </c>
      <c r="AF25" s="17" t="s">
        <v>46</v>
      </c>
      <c r="AG25" s="21"/>
    </row>
    <row r="26" spans="1:33" ht="15.5" x14ac:dyDescent="0.35">
      <c r="A26">
        <v>22</v>
      </c>
      <c r="B26">
        <v>410</v>
      </c>
      <c r="C26">
        <v>1</v>
      </c>
      <c r="D26">
        <v>1</v>
      </c>
      <c r="E26">
        <v>2</v>
      </c>
      <c r="I26" s="12" t="s">
        <v>73</v>
      </c>
      <c r="J26" s="8" t="s">
        <v>50</v>
      </c>
      <c r="N26" s="1" t="s">
        <v>67</v>
      </c>
      <c r="V26" s="17">
        <v>0</v>
      </c>
      <c r="W26" s="17">
        <v>0</v>
      </c>
      <c r="Y26" s="17">
        <v>0</v>
      </c>
      <c r="AA26" s="17">
        <v>0</v>
      </c>
      <c r="AC26" s="17">
        <v>0</v>
      </c>
      <c r="AD26" s="17">
        <v>1006006000</v>
      </c>
      <c r="AE26" s="17">
        <v>0</v>
      </c>
      <c r="AF26" s="17" t="s">
        <v>46</v>
      </c>
    </row>
    <row r="27" spans="1:33" ht="29" x14ac:dyDescent="0.35">
      <c r="A27">
        <v>23</v>
      </c>
      <c r="B27">
        <v>411</v>
      </c>
      <c r="C27">
        <v>1</v>
      </c>
      <c r="D27">
        <v>1</v>
      </c>
      <c r="E27">
        <v>2</v>
      </c>
      <c r="F27" s="1">
        <v>1.8</v>
      </c>
      <c r="I27" s="13" t="s">
        <v>74</v>
      </c>
      <c r="J27" s="1" t="s">
        <v>63</v>
      </c>
      <c r="K27" s="14">
        <v>1</v>
      </c>
      <c r="L27" s="9">
        <f>ROUND(P27*Q27 + AG27,2)</f>
        <v>0</v>
      </c>
      <c r="M27" s="9">
        <f>ROUND(K27*L27,2)</f>
        <v>0</v>
      </c>
      <c r="N27" s="1" t="s">
        <v>67</v>
      </c>
      <c r="O27" s="17" t="s">
        <v>64</v>
      </c>
      <c r="P27" s="19">
        <v>0</v>
      </c>
      <c r="Q27" s="20">
        <v>0</v>
      </c>
      <c r="R27" s="17" t="s">
        <v>43</v>
      </c>
      <c r="S27" s="17" t="s">
        <v>60</v>
      </c>
      <c r="T27" s="17" t="s">
        <v>73</v>
      </c>
      <c r="U27" s="17" t="s">
        <v>65</v>
      </c>
      <c r="V27" s="17">
        <v>0</v>
      </c>
      <c r="W27" s="17">
        <v>0</v>
      </c>
      <c r="Y27" s="17">
        <v>0</v>
      </c>
      <c r="AA27" s="17">
        <v>0</v>
      </c>
      <c r="AC27" s="17">
        <v>0</v>
      </c>
      <c r="AD27" s="17">
        <v>1006006003</v>
      </c>
      <c r="AE27" s="17">
        <v>0</v>
      </c>
      <c r="AF27" s="17" t="s">
        <v>46</v>
      </c>
      <c r="AG27" s="21"/>
    </row>
    <row r="28" spans="1:33" x14ac:dyDescent="0.35">
      <c r="A28">
        <v>24</v>
      </c>
      <c r="B28">
        <v>412</v>
      </c>
      <c r="C28">
        <v>1</v>
      </c>
      <c r="D28">
        <v>1</v>
      </c>
      <c r="E28">
        <v>2</v>
      </c>
      <c r="F28" s="1">
        <v>1.9</v>
      </c>
      <c r="I28" s="13" t="s">
        <v>75</v>
      </c>
      <c r="J28" s="1" t="s">
        <v>63</v>
      </c>
      <c r="K28" s="14">
        <v>1</v>
      </c>
      <c r="L28" s="9">
        <f>ROUND(P28*Q28 + AG28,2)</f>
        <v>0</v>
      </c>
      <c r="M28" s="9">
        <f>ROUND(K28*L28,2)</f>
        <v>0</v>
      </c>
      <c r="N28" s="1" t="s">
        <v>67</v>
      </c>
      <c r="O28" s="17" t="s">
        <v>64</v>
      </c>
      <c r="P28" s="19">
        <v>0</v>
      </c>
      <c r="Q28" s="20">
        <v>0</v>
      </c>
      <c r="R28" s="17" t="s">
        <v>43</v>
      </c>
      <c r="S28" s="17" t="s">
        <v>60</v>
      </c>
      <c r="T28" s="17" t="s">
        <v>73</v>
      </c>
      <c r="U28" s="17" t="s">
        <v>65</v>
      </c>
      <c r="V28" s="17">
        <v>0</v>
      </c>
      <c r="W28" s="17">
        <v>0</v>
      </c>
      <c r="Y28" s="17">
        <v>0</v>
      </c>
      <c r="AA28" s="17">
        <v>0</v>
      </c>
      <c r="AC28" s="17">
        <v>0</v>
      </c>
      <c r="AD28" s="17">
        <v>1006006006</v>
      </c>
      <c r="AE28" s="17">
        <v>0</v>
      </c>
      <c r="AF28" s="17" t="s">
        <v>46</v>
      </c>
      <c r="AG28" s="21"/>
    </row>
    <row r="29" spans="1:33" ht="15.5" x14ac:dyDescent="0.35">
      <c r="A29">
        <v>25</v>
      </c>
      <c r="B29">
        <v>413</v>
      </c>
      <c r="C29">
        <v>1</v>
      </c>
      <c r="D29">
        <v>1</v>
      </c>
      <c r="E29">
        <v>2</v>
      </c>
      <c r="I29" s="12" t="s">
        <v>76</v>
      </c>
      <c r="J29" s="8" t="s">
        <v>50</v>
      </c>
      <c r="N29" s="1" t="s">
        <v>67</v>
      </c>
      <c r="V29" s="17">
        <v>0</v>
      </c>
      <c r="W29" s="17">
        <v>0</v>
      </c>
      <c r="Y29" s="17">
        <v>0</v>
      </c>
      <c r="AA29" s="17">
        <v>0</v>
      </c>
      <c r="AC29" s="17">
        <v>0</v>
      </c>
      <c r="AD29" s="17">
        <v>1006009000</v>
      </c>
      <c r="AE29" s="17">
        <v>0</v>
      </c>
      <c r="AF29" s="17" t="s">
        <v>46</v>
      </c>
    </row>
    <row r="30" spans="1:33" ht="29" x14ac:dyDescent="0.35">
      <c r="A30">
        <v>26</v>
      </c>
      <c r="B30">
        <v>414</v>
      </c>
      <c r="C30">
        <v>1</v>
      </c>
      <c r="D30">
        <v>1</v>
      </c>
      <c r="E30">
        <v>2</v>
      </c>
      <c r="F30" s="1">
        <v>1.1000000000000001</v>
      </c>
      <c r="I30" s="13" t="s">
        <v>77</v>
      </c>
      <c r="J30" s="1" t="s">
        <v>63</v>
      </c>
      <c r="K30" s="14">
        <v>1</v>
      </c>
      <c r="L30" s="9">
        <f>ROUND(P30*Q30 + AG30,2)</f>
        <v>0</v>
      </c>
      <c r="M30" s="9">
        <f>ROUND(K30*L30,2)</f>
        <v>0</v>
      </c>
      <c r="N30" s="1" t="s">
        <v>67</v>
      </c>
      <c r="O30" s="17" t="s">
        <v>64</v>
      </c>
      <c r="P30" s="19">
        <v>0</v>
      </c>
      <c r="Q30" s="20">
        <v>0</v>
      </c>
      <c r="R30" s="17" t="s">
        <v>43</v>
      </c>
      <c r="S30" s="17" t="s">
        <v>60</v>
      </c>
      <c r="T30" s="17" t="s">
        <v>78</v>
      </c>
      <c r="U30" s="17" t="s">
        <v>65</v>
      </c>
      <c r="V30" s="17">
        <v>0</v>
      </c>
      <c r="W30" s="17">
        <v>0</v>
      </c>
      <c r="Y30" s="17">
        <v>0</v>
      </c>
      <c r="AA30" s="17">
        <v>0</v>
      </c>
      <c r="AC30" s="17">
        <v>0</v>
      </c>
      <c r="AD30" s="17">
        <v>1006009003</v>
      </c>
      <c r="AE30" s="17">
        <v>0</v>
      </c>
      <c r="AF30" s="17" t="s">
        <v>46</v>
      </c>
      <c r="AG30" s="21"/>
    </row>
    <row r="31" spans="1:33" ht="29" x14ac:dyDescent="0.35">
      <c r="A31">
        <v>27</v>
      </c>
      <c r="B31">
        <v>415</v>
      </c>
      <c r="C31">
        <v>1</v>
      </c>
      <c r="D31">
        <v>1</v>
      </c>
      <c r="E31">
        <v>2</v>
      </c>
      <c r="F31" s="1">
        <v>1.1100000000000001</v>
      </c>
      <c r="I31" s="13" t="s">
        <v>79</v>
      </c>
      <c r="J31" s="1" t="s">
        <v>63</v>
      </c>
      <c r="K31" s="14">
        <v>1</v>
      </c>
      <c r="L31" s="9">
        <f>ROUND(P31*Q31 + AG31,2)</f>
        <v>0</v>
      </c>
      <c r="M31" s="9">
        <f>ROUND(K31*L31,2)</f>
        <v>0</v>
      </c>
      <c r="N31" s="1" t="s">
        <v>67</v>
      </c>
      <c r="O31" s="17" t="s">
        <v>64</v>
      </c>
      <c r="P31" s="19">
        <v>0</v>
      </c>
      <c r="Q31" s="20">
        <v>0</v>
      </c>
      <c r="R31" s="17" t="s">
        <v>43</v>
      </c>
      <c r="S31" s="17" t="s">
        <v>60</v>
      </c>
      <c r="T31" s="17" t="s">
        <v>78</v>
      </c>
      <c r="U31" s="17" t="s">
        <v>65</v>
      </c>
      <c r="V31" s="17">
        <v>0</v>
      </c>
      <c r="W31" s="17">
        <v>0</v>
      </c>
      <c r="Y31" s="17">
        <v>0</v>
      </c>
      <c r="AA31" s="17">
        <v>0</v>
      </c>
      <c r="AC31" s="17">
        <v>0</v>
      </c>
      <c r="AD31" s="17">
        <v>1006009006</v>
      </c>
      <c r="AE31" s="17">
        <v>0</v>
      </c>
      <c r="AF31" s="17" t="s">
        <v>46</v>
      </c>
      <c r="AG31" s="21"/>
    </row>
    <row r="32" spans="1:33" x14ac:dyDescent="0.35">
      <c r="A32">
        <v>28</v>
      </c>
      <c r="B32">
        <v>416</v>
      </c>
      <c r="C32">
        <v>1</v>
      </c>
      <c r="D32">
        <v>1</v>
      </c>
      <c r="E32">
        <v>2</v>
      </c>
      <c r="F32" s="1">
        <v>1.1200000000000001</v>
      </c>
      <c r="I32" s="13" t="s">
        <v>80</v>
      </c>
      <c r="J32" s="1" t="s">
        <v>63</v>
      </c>
      <c r="K32" s="14">
        <v>1</v>
      </c>
      <c r="L32" s="9">
        <f>ROUND(P32*Q32 + AG32,2)</f>
        <v>0</v>
      </c>
      <c r="M32" s="9">
        <f>ROUND(K32*L32,2)</f>
        <v>0</v>
      </c>
      <c r="N32" s="1" t="s">
        <v>67</v>
      </c>
      <c r="O32" s="17" t="s">
        <v>64</v>
      </c>
      <c r="P32" s="19">
        <v>0</v>
      </c>
      <c r="Q32" s="20">
        <v>0</v>
      </c>
      <c r="R32" s="17" t="s">
        <v>43</v>
      </c>
      <c r="S32" s="17" t="s">
        <v>60</v>
      </c>
      <c r="T32" s="17" t="s">
        <v>78</v>
      </c>
      <c r="U32" s="17" t="s">
        <v>65</v>
      </c>
      <c r="V32" s="17">
        <v>0</v>
      </c>
      <c r="W32" s="17">
        <v>0</v>
      </c>
      <c r="Y32" s="17">
        <v>0</v>
      </c>
      <c r="AA32" s="17">
        <v>0</v>
      </c>
      <c r="AC32" s="17">
        <v>0</v>
      </c>
      <c r="AD32" s="17">
        <v>1006009009</v>
      </c>
      <c r="AE32" s="17">
        <v>0</v>
      </c>
      <c r="AF32" s="17" t="s">
        <v>46</v>
      </c>
      <c r="AG32" s="21"/>
    </row>
    <row r="33" spans="1:33" x14ac:dyDescent="0.35">
      <c r="A33">
        <v>29</v>
      </c>
      <c r="B33">
        <v>417</v>
      </c>
      <c r="C33">
        <v>1</v>
      </c>
      <c r="D33">
        <v>1</v>
      </c>
      <c r="E33">
        <v>2</v>
      </c>
      <c r="F33" s="1">
        <v>1.1299999999999999</v>
      </c>
      <c r="I33" s="13" t="s">
        <v>81</v>
      </c>
      <c r="J33" s="1" t="s">
        <v>63</v>
      </c>
      <c r="K33" s="14">
        <v>1</v>
      </c>
      <c r="L33" s="9">
        <f>ROUND(P33*Q33 + AG33,2)</f>
        <v>0</v>
      </c>
      <c r="M33" s="9">
        <f>ROUND(K33*L33,2)</f>
        <v>0</v>
      </c>
      <c r="N33" s="1" t="s">
        <v>67</v>
      </c>
      <c r="O33" s="17" t="s">
        <v>64</v>
      </c>
      <c r="P33" s="19">
        <v>0</v>
      </c>
      <c r="Q33" s="20">
        <v>0</v>
      </c>
      <c r="R33" s="17" t="s">
        <v>43</v>
      </c>
      <c r="S33" s="17" t="s">
        <v>60</v>
      </c>
      <c r="T33" s="17" t="s">
        <v>78</v>
      </c>
      <c r="U33" s="17" t="s">
        <v>65</v>
      </c>
      <c r="V33" s="17">
        <v>0</v>
      </c>
      <c r="W33" s="17">
        <v>0</v>
      </c>
      <c r="Y33" s="17">
        <v>0</v>
      </c>
      <c r="AA33" s="17">
        <v>0</v>
      </c>
      <c r="AC33" s="17">
        <v>0</v>
      </c>
      <c r="AD33" s="17">
        <v>1006009012</v>
      </c>
      <c r="AE33" s="17">
        <v>0</v>
      </c>
      <c r="AF33" s="17" t="s">
        <v>46</v>
      </c>
      <c r="AG33" s="21"/>
    </row>
    <row r="34" spans="1:33" x14ac:dyDescent="0.35">
      <c r="A34">
        <v>30</v>
      </c>
      <c r="B34">
        <v>418</v>
      </c>
      <c r="C34">
        <v>1</v>
      </c>
      <c r="D34">
        <v>1</v>
      </c>
      <c r="E34">
        <v>2</v>
      </c>
      <c r="F34" s="1">
        <v>1.1399999999999999</v>
      </c>
      <c r="I34" s="13" t="s">
        <v>82</v>
      </c>
      <c r="J34" s="1" t="s">
        <v>63</v>
      </c>
      <c r="K34" s="14">
        <v>1</v>
      </c>
      <c r="L34" s="9">
        <f>ROUND(P34*Q34 + AG34,2)</f>
        <v>0</v>
      </c>
      <c r="M34" s="9">
        <f>ROUND(K34*L34,2)</f>
        <v>0</v>
      </c>
      <c r="N34" s="1" t="s">
        <v>67</v>
      </c>
      <c r="O34" s="17" t="s">
        <v>64</v>
      </c>
      <c r="P34" s="19">
        <v>0</v>
      </c>
      <c r="Q34" s="20">
        <v>0</v>
      </c>
      <c r="R34" s="17" t="s">
        <v>43</v>
      </c>
      <c r="S34" s="17" t="s">
        <v>60</v>
      </c>
      <c r="T34" s="17" t="s">
        <v>78</v>
      </c>
      <c r="U34" s="17" t="s">
        <v>65</v>
      </c>
      <c r="V34" s="17">
        <v>0</v>
      </c>
      <c r="W34" s="17">
        <v>0</v>
      </c>
      <c r="Y34" s="17">
        <v>0</v>
      </c>
      <c r="AA34" s="17">
        <v>0</v>
      </c>
      <c r="AC34" s="17">
        <v>0</v>
      </c>
      <c r="AD34" s="17">
        <v>1006009015</v>
      </c>
      <c r="AE34" s="17">
        <v>0</v>
      </c>
      <c r="AF34" s="17" t="s">
        <v>46</v>
      </c>
      <c r="AG34" s="21"/>
    </row>
    <row r="35" spans="1:33" ht="15.5" x14ac:dyDescent="0.35">
      <c r="A35">
        <v>31</v>
      </c>
      <c r="B35">
        <v>419</v>
      </c>
      <c r="C35">
        <v>1</v>
      </c>
      <c r="D35">
        <v>1</v>
      </c>
      <c r="E35">
        <v>2</v>
      </c>
      <c r="I35" s="12" t="s">
        <v>83</v>
      </c>
      <c r="J35" s="8" t="s">
        <v>50</v>
      </c>
      <c r="N35" s="1" t="s">
        <v>67</v>
      </c>
      <c r="V35" s="17">
        <v>0</v>
      </c>
      <c r="W35" s="17">
        <v>0</v>
      </c>
      <c r="Y35" s="17">
        <v>0</v>
      </c>
      <c r="AA35" s="17">
        <v>0</v>
      </c>
      <c r="AC35" s="17">
        <v>0</v>
      </c>
      <c r="AD35" s="17">
        <v>1006012000</v>
      </c>
      <c r="AE35" s="17">
        <v>0</v>
      </c>
      <c r="AF35" s="17" t="s">
        <v>46</v>
      </c>
    </row>
    <row r="36" spans="1:33" x14ac:dyDescent="0.35">
      <c r="A36">
        <v>32</v>
      </c>
      <c r="B36">
        <v>420</v>
      </c>
      <c r="C36">
        <v>1</v>
      </c>
      <c r="D36">
        <v>1</v>
      </c>
      <c r="E36">
        <v>2</v>
      </c>
      <c r="F36" s="1">
        <v>1.1499999999999999</v>
      </c>
      <c r="I36" s="13" t="s">
        <v>84</v>
      </c>
      <c r="J36" s="1" t="s">
        <v>63</v>
      </c>
      <c r="K36" s="14">
        <v>1</v>
      </c>
      <c r="L36" s="9">
        <f>ROUND(P36*Q36 + AG36,2)</f>
        <v>0</v>
      </c>
      <c r="M36" s="9">
        <f>ROUND(K36*L36,2)</f>
        <v>0</v>
      </c>
      <c r="N36" s="1" t="s">
        <v>67</v>
      </c>
      <c r="O36" s="17" t="s">
        <v>64</v>
      </c>
      <c r="P36" s="19">
        <v>0</v>
      </c>
      <c r="Q36" s="20">
        <v>0</v>
      </c>
      <c r="R36" s="17" t="s">
        <v>43</v>
      </c>
      <c r="S36" s="17" t="s">
        <v>60</v>
      </c>
      <c r="T36" s="17" t="s">
        <v>85</v>
      </c>
      <c r="U36" s="17" t="s">
        <v>65</v>
      </c>
      <c r="V36" s="17">
        <v>0</v>
      </c>
      <c r="W36" s="17">
        <v>0</v>
      </c>
      <c r="Y36" s="17">
        <v>0</v>
      </c>
      <c r="AA36" s="17">
        <v>0</v>
      </c>
      <c r="AC36" s="17">
        <v>0</v>
      </c>
      <c r="AD36" s="17">
        <v>1006012003</v>
      </c>
      <c r="AE36" s="17">
        <v>0</v>
      </c>
      <c r="AF36" s="17" t="s">
        <v>46</v>
      </c>
      <c r="AG36" s="21"/>
    </row>
    <row r="37" spans="1:33" ht="29" x14ac:dyDescent="0.35">
      <c r="A37">
        <v>33</v>
      </c>
      <c r="B37">
        <v>421</v>
      </c>
      <c r="C37">
        <v>1</v>
      </c>
      <c r="D37">
        <v>1</v>
      </c>
      <c r="E37">
        <v>3</v>
      </c>
      <c r="F37" s="1">
        <v>1.1599999999999999</v>
      </c>
      <c r="I37" s="13" t="s">
        <v>86</v>
      </c>
      <c r="J37" s="1" t="s">
        <v>63</v>
      </c>
      <c r="K37" s="14">
        <v>1</v>
      </c>
      <c r="L37" s="9">
        <f>ROUND(P37*Q37 + AG37,2)</f>
        <v>0</v>
      </c>
      <c r="M37" s="9">
        <f>ROUND(K37*L37,2)</f>
        <v>0</v>
      </c>
      <c r="N37" s="1" t="s">
        <v>67</v>
      </c>
      <c r="O37" s="17" t="s">
        <v>64</v>
      </c>
      <c r="P37" s="19">
        <v>0</v>
      </c>
      <c r="Q37" s="20">
        <v>0</v>
      </c>
      <c r="R37" s="17" t="s">
        <v>43</v>
      </c>
      <c r="S37" s="17" t="s">
        <v>60</v>
      </c>
      <c r="T37" s="17" t="s">
        <v>85</v>
      </c>
      <c r="U37" s="17" t="s">
        <v>65</v>
      </c>
      <c r="V37" s="17">
        <v>0</v>
      </c>
      <c r="W37" s="17">
        <v>0</v>
      </c>
      <c r="Y37" s="17">
        <v>0</v>
      </c>
      <c r="AA37" s="17">
        <v>0</v>
      </c>
      <c r="AC37" s="17">
        <v>0</v>
      </c>
      <c r="AD37" s="17">
        <v>1006012006</v>
      </c>
      <c r="AE37" s="17">
        <v>0</v>
      </c>
      <c r="AF37" s="17" t="s">
        <v>46</v>
      </c>
      <c r="AG37" s="21"/>
    </row>
    <row r="38" spans="1:33" ht="29" x14ac:dyDescent="0.35">
      <c r="A38">
        <v>34</v>
      </c>
      <c r="B38">
        <v>422</v>
      </c>
      <c r="C38">
        <v>1</v>
      </c>
      <c r="D38">
        <v>1</v>
      </c>
      <c r="E38">
        <v>3</v>
      </c>
      <c r="F38" s="1">
        <v>1.17</v>
      </c>
      <c r="I38" s="13" t="s">
        <v>87</v>
      </c>
      <c r="J38" s="1" t="s">
        <v>63</v>
      </c>
      <c r="K38" s="14">
        <v>1</v>
      </c>
      <c r="L38" s="9">
        <f>ROUND(P38*Q38 + AG38,2)</f>
        <v>0</v>
      </c>
      <c r="M38" s="9">
        <f>ROUND(K38*L38,2)</f>
        <v>0</v>
      </c>
      <c r="N38" s="1" t="s">
        <v>88</v>
      </c>
      <c r="O38" s="17" t="s">
        <v>64</v>
      </c>
      <c r="P38" s="19">
        <v>0</v>
      </c>
      <c r="Q38" s="20">
        <v>0</v>
      </c>
      <c r="R38" s="17" t="s">
        <v>43</v>
      </c>
      <c r="S38" s="17" t="s">
        <v>60</v>
      </c>
      <c r="T38" s="17" t="s">
        <v>85</v>
      </c>
      <c r="U38" s="17" t="s">
        <v>65</v>
      </c>
      <c r="V38" s="17">
        <v>0</v>
      </c>
      <c r="W38" s="17">
        <v>0</v>
      </c>
      <c r="Y38" s="17">
        <v>0</v>
      </c>
      <c r="AA38" s="17">
        <v>0</v>
      </c>
      <c r="AC38" s="17">
        <v>0</v>
      </c>
      <c r="AD38" s="17">
        <v>1006012009</v>
      </c>
      <c r="AE38" s="17">
        <v>0</v>
      </c>
      <c r="AF38" s="17" t="s">
        <v>46</v>
      </c>
      <c r="AG38" s="21"/>
    </row>
    <row r="39" spans="1:33" ht="29" x14ac:dyDescent="0.35">
      <c r="A39">
        <v>35</v>
      </c>
      <c r="B39">
        <v>423</v>
      </c>
      <c r="C39">
        <v>1</v>
      </c>
      <c r="D39">
        <v>1</v>
      </c>
      <c r="E39">
        <v>3</v>
      </c>
      <c r="F39" s="1">
        <v>1.18</v>
      </c>
      <c r="I39" s="13" t="s">
        <v>89</v>
      </c>
      <c r="J39" s="1" t="s">
        <v>63</v>
      </c>
      <c r="K39" s="14">
        <v>1</v>
      </c>
      <c r="L39" s="9">
        <f>ROUND(P39*Q39 + AG39,2)</f>
        <v>0</v>
      </c>
      <c r="M39" s="9">
        <f>ROUND(K39*L39,2)</f>
        <v>0</v>
      </c>
      <c r="N39" s="1" t="s">
        <v>88</v>
      </c>
      <c r="O39" s="17" t="s">
        <v>64</v>
      </c>
      <c r="P39" s="19">
        <v>0</v>
      </c>
      <c r="Q39" s="20">
        <v>0</v>
      </c>
      <c r="R39" s="17" t="s">
        <v>43</v>
      </c>
      <c r="S39" s="17" t="s">
        <v>60</v>
      </c>
      <c r="T39" s="17" t="s">
        <v>85</v>
      </c>
      <c r="U39" s="17" t="s">
        <v>65</v>
      </c>
      <c r="V39" s="17">
        <v>0</v>
      </c>
      <c r="W39" s="17">
        <v>0</v>
      </c>
      <c r="Y39" s="17">
        <v>0</v>
      </c>
      <c r="AA39" s="17">
        <v>0</v>
      </c>
      <c r="AC39" s="17">
        <v>0</v>
      </c>
      <c r="AD39" s="17">
        <v>1006012012</v>
      </c>
      <c r="AE39" s="17">
        <v>0</v>
      </c>
      <c r="AF39" s="17" t="s">
        <v>46</v>
      </c>
      <c r="AG39" s="21"/>
    </row>
    <row r="40" spans="1:33" ht="15.5" x14ac:dyDescent="0.35">
      <c r="A40">
        <v>36</v>
      </c>
      <c r="B40">
        <v>424</v>
      </c>
      <c r="C40">
        <v>1</v>
      </c>
      <c r="D40">
        <v>1</v>
      </c>
      <c r="E40">
        <v>3</v>
      </c>
      <c r="I40" s="12" t="s">
        <v>90</v>
      </c>
      <c r="J40" s="8" t="s">
        <v>50</v>
      </c>
      <c r="N40" s="1" t="s">
        <v>88</v>
      </c>
      <c r="V40" s="17">
        <v>0</v>
      </c>
      <c r="W40" s="17">
        <v>0</v>
      </c>
      <c r="Y40" s="17">
        <v>0</v>
      </c>
      <c r="AA40" s="17">
        <v>0</v>
      </c>
      <c r="AC40" s="17">
        <v>0</v>
      </c>
      <c r="AD40" s="17">
        <v>1006015000</v>
      </c>
      <c r="AE40" s="17">
        <v>0</v>
      </c>
      <c r="AF40" s="17" t="s">
        <v>46</v>
      </c>
    </row>
    <row r="41" spans="1:33" x14ac:dyDescent="0.35">
      <c r="A41">
        <v>37</v>
      </c>
      <c r="B41">
        <v>425</v>
      </c>
      <c r="C41">
        <v>1</v>
      </c>
      <c r="D41">
        <v>1</v>
      </c>
      <c r="E41">
        <v>3</v>
      </c>
      <c r="F41" s="1">
        <v>1.19</v>
      </c>
      <c r="I41" s="13" t="s">
        <v>91</v>
      </c>
      <c r="J41" s="1" t="s">
        <v>63</v>
      </c>
      <c r="K41" s="14">
        <v>1</v>
      </c>
      <c r="L41" s="9">
        <f>ROUND(P41*Q41 + AG41,2)</f>
        <v>0</v>
      </c>
      <c r="M41" s="9">
        <f>ROUND(K41*L41,2)</f>
        <v>0</v>
      </c>
      <c r="N41" s="1" t="s">
        <v>88</v>
      </c>
      <c r="O41" s="17" t="s">
        <v>64</v>
      </c>
      <c r="P41" s="19">
        <v>0</v>
      </c>
      <c r="Q41" s="20">
        <v>0</v>
      </c>
      <c r="R41" s="17" t="s">
        <v>43</v>
      </c>
      <c r="S41" s="17" t="s">
        <v>60</v>
      </c>
      <c r="T41" s="17" t="s">
        <v>92</v>
      </c>
      <c r="U41" s="17" t="s">
        <v>65</v>
      </c>
      <c r="V41" s="17">
        <v>0</v>
      </c>
      <c r="W41" s="17">
        <v>0</v>
      </c>
      <c r="Y41" s="17">
        <v>0</v>
      </c>
      <c r="AA41" s="17">
        <v>0</v>
      </c>
      <c r="AC41" s="17">
        <v>0</v>
      </c>
      <c r="AD41" s="17">
        <v>1006015003</v>
      </c>
      <c r="AE41" s="17">
        <v>0</v>
      </c>
      <c r="AF41" s="17" t="s">
        <v>46</v>
      </c>
      <c r="AG41" s="21"/>
    </row>
    <row r="42" spans="1:33" ht="29" x14ac:dyDescent="0.35">
      <c r="A42">
        <v>38</v>
      </c>
      <c r="B42">
        <v>426</v>
      </c>
      <c r="C42">
        <v>1</v>
      </c>
      <c r="D42">
        <v>1</v>
      </c>
      <c r="E42">
        <v>3</v>
      </c>
      <c r="F42" s="1">
        <v>1.2</v>
      </c>
      <c r="I42" s="13" t="s">
        <v>93</v>
      </c>
      <c r="J42" s="1" t="s">
        <v>63</v>
      </c>
      <c r="K42" s="14">
        <v>1</v>
      </c>
      <c r="L42" s="9">
        <f>ROUND(P42*Q42 + AG42,2)</f>
        <v>0</v>
      </c>
      <c r="M42" s="9">
        <f>ROUND(K42*L42,2)</f>
        <v>0</v>
      </c>
      <c r="N42" s="1" t="s">
        <v>88</v>
      </c>
      <c r="O42" s="17" t="s">
        <v>64</v>
      </c>
      <c r="P42" s="19">
        <v>0</v>
      </c>
      <c r="Q42" s="20">
        <v>0</v>
      </c>
      <c r="R42" s="17" t="s">
        <v>43</v>
      </c>
      <c r="S42" s="17" t="s">
        <v>60</v>
      </c>
      <c r="T42" s="17" t="s">
        <v>92</v>
      </c>
      <c r="U42" s="17" t="s">
        <v>65</v>
      </c>
      <c r="V42" s="17">
        <v>0</v>
      </c>
      <c r="W42" s="17">
        <v>0</v>
      </c>
      <c r="Y42" s="17">
        <v>0</v>
      </c>
      <c r="AA42" s="17">
        <v>0</v>
      </c>
      <c r="AC42" s="17">
        <v>0</v>
      </c>
      <c r="AD42" s="17">
        <v>1006015006</v>
      </c>
      <c r="AE42" s="17">
        <v>0</v>
      </c>
      <c r="AF42" s="17" t="s">
        <v>46</v>
      </c>
      <c r="AG42" s="21"/>
    </row>
    <row r="43" spans="1:33" ht="15.5" x14ac:dyDescent="0.35">
      <c r="A43">
        <v>39</v>
      </c>
      <c r="B43">
        <v>427</v>
      </c>
      <c r="C43">
        <v>1</v>
      </c>
      <c r="D43">
        <v>1</v>
      </c>
      <c r="E43">
        <v>3</v>
      </c>
      <c r="I43" s="12" t="s">
        <v>94</v>
      </c>
      <c r="J43" s="8" t="s">
        <v>50</v>
      </c>
      <c r="N43" s="1" t="s">
        <v>88</v>
      </c>
      <c r="V43" s="17">
        <v>0</v>
      </c>
      <c r="W43" s="17">
        <v>0</v>
      </c>
      <c r="Y43" s="17">
        <v>0</v>
      </c>
      <c r="AA43" s="17">
        <v>0</v>
      </c>
      <c r="AC43" s="17">
        <v>0</v>
      </c>
      <c r="AD43" s="17">
        <v>1006018000</v>
      </c>
      <c r="AE43" s="17">
        <v>0</v>
      </c>
      <c r="AF43" s="17" t="s">
        <v>46</v>
      </c>
    </row>
    <row r="44" spans="1:33" ht="29" x14ac:dyDescent="0.35">
      <c r="A44">
        <v>40</v>
      </c>
      <c r="B44">
        <v>428</v>
      </c>
      <c r="C44">
        <v>1</v>
      </c>
      <c r="D44">
        <v>1</v>
      </c>
      <c r="E44">
        <v>3</v>
      </c>
      <c r="F44" s="1">
        <v>1.21</v>
      </c>
      <c r="I44" s="13" t="s">
        <v>95</v>
      </c>
      <c r="J44" s="1" t="s">
        <v>63</v>
      </c>
      <c r="K44" s="14">
        <v>1</v>
      </c>
      <c r="L44" s="9">
        <f>ROUND(P44*Q44 + AG44,2)</f>
        <v>0</v>
      </c>
      <c r="M44" s="9">
        <f>ROUND(K44*L44,2)</f>
        <v>0</v>
      </c>
      <c r="N44" s="1" t="s">
        <v>88</v>
      </c>
      <c r="O44" s="17" t="s">
        <v>64</v>
      </c>
      <c r="P44" s="19">
        <v>0</v>
      </c>
      <c r="Q44" s="20">
        <v>0</v>
      </c>
      <c r="R44" s="17" t="s">
        <v>43</v>
      </c>
      <c r="S44" s="17" t="s">
        <v>60</v>
      </c>
      <c r="T44" s="17" t="s">
        <v>94</v>
      </c>
      <c r="U44" s="17" t="s">
        <v>65</v>
      </c>
      <c r="V44" s="17">
        <v>0</v>
      </c>
      <c r="W44" s="17">
        <v>0</v>
      </c>
      <c r="Y44" s="17">
        <v>0</v>
      </c>
      <c r="AA44" s="17">
        <v>0</v>
      </c>
      <c r="AC44" s="17">
        <v>0</v>
      </c>
      <c r="AD44" s="17">
        <v>1006018003</v>
      </c>
      <c r="AE44" s="17">
        <v>0</v>
      </c>
      <c r="AF44" s="17" t="s">
        <v>46</v>
      </c>
      <c r="AG44" s="21"/>
    </row>
    <row r="45" spans="1:33" ht="15.5" x14ac:dyDescent="0.35">
      <c r="A45">
        <v>41</v>
      </c>
      <c r="B45">
        <v>429</v>
      </c>
      <c r="C45">
        <v>1</v>
      </c>
      <c r="D45">
        <v>1</v>
      </c>
      <c r="E45">
        <v>3</v>
      </c>
      <c r="I45" s="12" t="s">
        <v>96</v>
      </c>
      <c r="J45" s="8" t="s">
        <v>50</v>
      </c>
      <c r="N45" s="1" t="s">
        <v>88</v>
      </c>
      <c r="V45" s="17">
        <v>0</v>
      </c>
      <c r="W45" s="17">
        <v>0</v>
      </c>
      <c r="Y45" s="17">
        <v>0</v>
      </c>
      <c r="AA45" s="17">
        <v>0</v>
      </c>
      <c r="AC45" s="17">
        <v>0</v>
      </c>
      <c r="AD45" s="17">
        <v>1006021000</v>
      </c>
      <c r="AE45" s="17">
        <v>0</v>
      </c>
      <c r="AF45" s="17" t="s">
        <v>46</v>
      </c>
    </row>
    <row r="46" spans="1:33" x14ac:dyDescent="0.35">
      <c r="A46">
        <v>42</v>
      </c>
      <c r="B46">
        <v>430</v>
      </c>
      <c r="C46">
        <v>1</v>
      </c>
      <c r="D46">
        <v>1</v>
      </c>
      <c r="E46">
        <v>3</v>
      </c>
      <c r="F46" s="1">
        <v>1.22</v>
      </c>
      <c r="I46" s="13" t="s">
        <v>97</v>
      </c>
      <c r="J46" s="1" t="s">
        <v>63</v>
      </c>
      <c r="K46" s="14">
        <v>1</v>
      </c>
      <c r="L46" s="9">
        <f>ROUND(P46*Q46 + AG46,2)</f>
        <v>0</v>
      </c>
      <c r="M46" s="9">
        <f>ROUND(K46*L46,2)</f>
        <v>0</v>
      </c>
      <c r="N46" s="1" t="s">
        <v>88</v>
      </c>
      <c r="O46" s="17" t="s">
        <v>64</v>
      </c>
      <c r="P46" s="19">
        <v>0</v>
      </c>
      <c r="Q46" s="20">
        <v>0</v>
      </c>
      <c r="R46" s="17" t="s">
        <v>43</v>
      </c>
      <c r="S46" s="17" t="s">
        <v>60</v>
      </c>
      <c r="T46" s="17" t="s">
        <v>96</v>
      </c>
      <c r="U46" s="17" t="s">
        <v>65</v>
      </c>
      <c r="V46" s="17">
        <v>0</v>
      </c>
      <c r="W46" s="17">
        <v>0</v>
      </c>
      <c r="Y46" s="17">
        <v>0</v>
      </c>
      <c r="AA46" s="17">
        <v>0</v>
      </c>
      <c r="AC46" s="17">
        <v>0</v>
      </c>
      <c r="AD46" s="17">
        <v>1006021003</v>
      </c>
      <c r="AE46" s="17">
        <v>0</v>
      </c>
      <c r="AF46" s="17" t="s">
        <v>46</v>
      </c>
      <c r="AG46" s="21"/>
    </row>
    <row r="47" spans="1:33" ht="15.5" x14ac:dyDescent="0.35">
      <c r="A47">
        <v>43</v>
      </c>
      <c r="B47">
        <v>431</v>
      </c>
      <c r="C47">
        <v>1</v>
      </c>
      <c r="D47">
        <v>1</v>
      </c>
      <c r="E47">
        <v>3</v>
      </c>
      <c r="I47" s="12" t="s">
        <v>98</v>
      </c>
      <c r="J47" s="8" t="s">
        <v>50</v>
      </c>
      <c r="N47" s="1" t="s">
        <v>88</v>
      </c>
      <c r="V47" s="17">
        <v>0</v>
      </c>
      <c r="W47" s="17">
        <v>0</v>
      </c>
      <c r="Y47" s="17">
        <v>0</v>
      </c>
      <c r="AA47" s="17">
        <v>0</v>
      </c>
      <c r="AC47" s="17">
        <v>0</v>
      </c>
      <c r="AD47" s="17">
        <v>1006024000</v>
      </c>
      <c r="AE47" s="17">
        <v>0</v>
      </c>
      <c r="AF47" s="17" t="s">
        <v>46</v>
      </c>
    </row>
    <row r="48" spans="1:33" ht="29" x14ac:dyDescent="0.35">
      <c r="A48">
        <v>44</v>
      </c>
      <c r="B48">
        <v>432</v>
      </c>
      <c r="C48">
        <v>1</v>
      </c>
      <c r="D48">
        <v>1</v>
      </c>
      <c r="E48">
        <v>3</v>
      </c>
      <c r="G48" s="1" t="s">
        <v>99</v>
      </c>
      <c r="I48" s="13" t="s">
        <v>100</v>
      </c>
      <c r="N48" s="1" t="s">
        <v>88</v>
      </c>
      <c r="V48" s="17">
        <v>0</v>
      </c>
      <c r="W48" s="17">
        <v>0</v>
      </c>
      <c r="Y48" s="17">
        <v>0</v>
      </c>
      <c r="AA48" s="17">
        <v>0</v>
      </c>
      <c r="AC48" s="17">
        <v>0</v>
      </c>
      <c r="AD48" s="17">
        <v>1006024001</v>
      </c>
      <c r="AE48" s="17">
        <v>0</v>
      </c>
      <c r="AF48" s="17" t="s">
        <v>46</v>
      </c>
    </row>
    <row r="49" spans="1:33" ht="18.5" x14ac:dyDescent="0.45">
      <c r="A49">
        <v>45</v>
      </c>
      <c r="B49">
        <v>434</v>
      </c>
      <c r="C49">
        <v>1</v>
      </c>
      <c r="D49">
        <v>1</v>
      </c>
      <c r="E49">
        <v>4</v>
      </c>
      <c r="I49" s="11" t="s">
        <v>101</v>
      </c>
      <c r="J49" s="8" t="s">
        <v>48</v>
      </c>
      <c r="N49" s="1" t="s">
        <v>88</v>
      </c>
      <c r="V49" s="17">
        <v>0</v>
      </c>
      <c r="W49" s="17">
        <v>0</v>
      </c>
      <c r="Y49" s="17">
        <v>0</v>
      </c>
      <c r="AA49" s="17">
        <v>0</v>
      </c>
      <c r="AC49" s="17">
        <v>0</v>
      </c>
      <c r="AD49" s="17">
        <v>1009000000</v>
      </c>
      <c r="AE49" s="17">
        <v>0</v>
      </c>
      <c r="AF49" s="17" t="s">
        <v>46</v>
      </c>
    </row>
    <row r="50" spans="1:33" ht="15.5" x14ac:dyDescent="0.35">
      <c r="A50">
        <v>46</v>
      </c>
      <c r="B50">
        <v>435</v>
      </c>
      <c r="C50">
        <v>1</v>
      </c>
      <c r="D50">
        <v>1</v>
      </c>
      <c r="E50">
        <v>4</v>
      </c>
      <c r="I50" s="12" t="s">
        <v>102</v>
      </c>
      <c r="J50" s="8" t="s">
        <v>50</v>
      </c>
      <c r="N50" s="1" t="s">
        <v>88</v>
      </c>
      <c r="V50" s="17">
        <v>0</v>
      </c>
      <c r="W50" s="17">
        <v>0</v>
      </c>
      <c r="Y50" s="17">
        <v>0</v>
      </c>
      <c r="AA50" s="17">
        <v>0</v>
      </c>
      <c r="AC50" s="17">
        <v>0</v>
      </c>
      <c r="AD50" s="17">
        <v>1009003000</v>
      </c>
      <c r="AE50" s="17">
        <v>0</v>
      </c>
      <c r="AF50" s="17" t="s">
        <v>46</v>
      </c>
    </row>
    <row r="51" spans="1:33" x14ac:dyDescent="0.35">
      <c r="A51">
        <v>47</v>
      </c>
      <c r="B51">
        <v>436</v>
      </c>
      <c r="C51">
        <v>1</v>
      </c>
      <c r="D51">
        <v>1</v>
      </c>
      <c r="E51">
        <v>4</v>
      </c>
      <c r="F51" s="1">
        <v>1.23</v>
      </c>
      <c r="I51" s="13" t="s">
        <v>103</v>
      </c>
      <c r="J51" s="1" t="s">
        <v>63</v>
      </c>
      <c r="K51" s="14">
        <v>1</v>
      </c>
      <c r="L51" s="9">
        <f>ROUND(P51*Q51 + AG51,2)</f>
        <v>0</v>
      </c>
      <c r="M51" s="9">
        <f>ROUND(K51*L51,2)</f>
        <v>0</v>
      </c>
      <c r="N51" s="1" t="s">
        <v>88</v>
      </c>
      <c r="O51" s="17" t="s">
        <v>64</v>
      </c>
      <c r="P51" s="19">
        <v>0</v>
      </c>
      <c r="Q51" s="20">
        <v>0</v>
      </c>
      <c r="R51" s="17" t="s">
        <v>43</v>
      </c>
      <c r="S51" s="17" t="s">
        <v>101</v>
      </c>
      <c r="T51" s="17" t="s">
        <v>104</v>
      </c>
      <c r="U51" s="17" t="s">
        <v>65</v>
      </c>
      <c r="V51" s="17">
        <v>0</v>
      </c>
      <c r="W51" s="17">
        <v>0</v>
      </c>
      <c r="Y51" s="17">
        <v>0</v>
      </c>
      <c r="AA51" s="17">
        <v>0</v>
      </c>
      <c r="AC51" s="17">
        <v>0</v>
      </c>
      <c r="AD51" s="17">
        <v>1009003003</v>
      </c>
      <c r="AE51" s="17">
        <v>0</v>
      </c>
      <c r="AF51" s="17" t="s">
        <v>46</v>
      </c>
      <c r="AG51" s="21"/>
    </row>
    <row r="52" spans="1:33" x14ac:dyDescent="0.35">
      <c r="A52">
        <v>48</v>
      </c>
      <c r="B52">
        <v>437</v>
      </c>
      <c r="C52">
        <v>1</v>
      </c>
      <c r="D52">
        <v>1</v>
      </c>
      <c r="E52">
        <v>4</v>
      </c>
      <c r="F52" s="1">
        <v>1.24</v>
      </c>
      <c r="I52" s="13" t="s">
        <v>105</v>
      </c>
      <c r="J52" s="1" t="s">
        <v>63</v>
      </c>
      <c r="K52" s="14">
        <v>1</v>
      </c>
      <c r="L52" s="9">
        <f>ROUND(P52*Q52 + AG52,2)</f>
        <v>0</v>
      </c>
      <c r="M52" s="9">
        <f>ROUND(K52*L52,2)</f>
        <v>0</v>
      </c>
      <c r="N52" s="1" t="s">
        <v>88</v>
      </c>
      <c r="O52" s="17" t="s">
        <v>64</v>
      </c>
      <c r="P52" s="19">
        <v>0</v>
      </c>
      <c r="Q52" s="20">
        <v>0</v>
      </c>
      <c r="R52" s="17" t="s">
        <v>43</v>
      </c>
      <c r="S52" s="17" t="s">
        <v>101</v>
      </c>
      <c r="T52" s="17" t="s">
        <v>104</v>
      </c>
      <c r="U52" s="17" t="s">
        <v>65</v>
      </c>
      <c r="V52" s="17">
        <v>0</v>
      </c>
      <c r="W52" s="17">
        <v>0</v>
      </c>
      <c r="Y52" s="17">
        <v>0</v>
      </c>
      <c r="AA52" s="17">
        <v>0</v>
      </c>
      <c r="AC52" s="17">
        <v>0</v>
      </c>
      <c r="AD52" s="17">
        <v>1009003006</v>
      </c>
      <c r="AE52" s="17">
        <v>0</v>
      </c>
      <c r="AF52" s="17" t="s">
        <v>46</v>
      </c>
      <c r="AG52" s="21"/>
    </row>
    <row r="53" spans="1:33" ht="15.5" x14ac:dyDescent="0.35">
      <c r="A53">
        <v>49</v>
      </c>
      <c r="B53">
        <v>438</v>
      </c>
      <c r="C53">
        <v>1</v>
      </c>
      <c r="D53">
        <v>1</v>
      </c>
      <c r="E53">
        <v>4</v>
      </c>
      <c r="I53" s="12" t="s">
        <v>106</v>
      </c>
      <c r="J53" s="8" t="s">
        <v>50</v>
      </c>
      <c r="N53" s="1" t="s">
        <v>88</v>
      </c>
      <c r="V53" s="17">
        <v>0</v>
      </c>
      <c r="W53" s="17">
        <v>0</v>
      </c>
      <c r="Y53" s="17">
        <v>0</v>
      </c>
      <c r="AA53" s="17">
        <v>0</v>
      </c>
      <c r="AC53" s="17">
        <v>0</v>
      </c>
      <c r="AD53" s="17">
        <v>1009006000</v>
      </c>
      <c r="AE53" s="17">
        <v>0</v>
      </c>
      <c r="AF53" s="17" t="s">
        <v>46</v>
      </c>
    </row>
    <row r="54" spans="1:33" x14ac:dyDescent="0.35">
      <c r="A54">
        <v>50</v>
      </c>
      <c r="B54">
        <v>439</v>
      </c>
      <c r="C54">
        <v>1</v>
      </c>
      <c r="D54">
        <v>1</v>
      </c>
      <c r="E54">
        <v>4</v>
      </c>
      <c r="F54" s="1">
        <v>1.25</v>
      </c>
      <c r="I54" s="13" t="s">
        <v>107</v>
      </c>
      <c r="J54" s="1" t="s">
        <v>63</v>
      </c>
      <c r="K54" s="14">
        <v>1</v>
      </c>
      <c r="L54" s="9">
        <f>ROUND(P54*Q54 + AG54,2)</f>
        <v>0</v>
      </c>
      <c r="M54" s="9">
        <f>ROUND(K54*L54,2)</f>
        <v>0</v>
      </c>
      <c r="N54" s="1" t="s">
        <v>88</v>
      </c>
      <c r="O54" s="17" t="s">
        <v>64</v>
      </c>
      <c r="P54" s="19">
        <v>0</v>
      </c>
      <c r="Q54" s="20">
        <v>0</v>
      </c>
      <c r="R54" s="17" t="s">
        <v>43</v>
      </c>
      <c r="S54" s="17" t="s">
        <v>101</v>
      </c>
      <c r="T54" s="17" t="s">
        <v>108</v>
      </c>
      <c r="U54" s="17" t="s">
        <v>65</v>
      </c>
      <c r="V54" s="17">
        <v>0</v>
      </c>
      <c r="W54" s="17">
        <v>0</v>
      </c>
      <c r="Y54" s="17">
        <v>0</v>
      </c>
      <c r="AA54" s="17">
        <v>0</v>
      </c>
      <c r="AC54" s="17">
        <v>0</v>
      </c>
      <c r="AD54" s="17">
        <v>1009006003</v>
      </c>
      <c r="AE54" s="17">
        <v>0</v>
      </c>
      <c r="AF54" s="17" t="s">
        <v>46</v>
      </c>
      <c r="AG54" s="21"/>
    </row>
    <row r="55" spans="1:33" ht="29" x14ac:dyDescent="0.35">
      <c r="A55">
        <v>51</v>
      </c>
      <c r="B55">
        <v>440</v>
      </c>
      <c r="C55">
        <v>1</v>
      </c>
      <c r="D55">
        <v>1</v>
      </c>
      <c r="E55">
        <v>4</v>
      </c>
      <c r="F55" s="1">
        <v>1.26</v>
      </c>
      <c r="I55" s="13" t="s">
        <v>109</v>
      </c>
      <c r="J55" s="1" t="s">
        <v>63</v>
      </c>
      <c r="K55" s="14">
        <v>1</v>
      </c>
      <c r="L55" s="9">
        <f>ROUND(P55*Q55 + AG55,2)</f>
        <v>0</v>
      </c>
      <c r="M55" s="9">
        <f>ROUND(K55*L55,2)</f>
        <v>0</v>
      </c>
      <c r="N55" s="1" t="s">
        <v>110</v>
      </c>
      <c r="O55" s="17" t="s">
        <v>64</v>
      </c>
      <c r="P55" s="19">
        <v>0</v>
      </c>
      <c r="Q55" s="20">
        <v>0</v>
      </c>
      <c r="R55" s="17" t="s">
        <v>43</v>
      </c>
      <c r="S55" s="17" t="s">
        <v>101</v>
      </c>
      <c r="T55" s="17" t="s">
        <v>108</v>
      </c>
      <c r="U55" s="17" t="s">
        <v>65</v>
      </c>
      <c r="V55" s="17">
        <v>0</v>
      </c>
      <c r="W55" s="17">
        <v>0</v>
      </c>
      <c r="Y55" s="17">
        <v>0</v>
      </c>
      <c r="AA55" s="17">
        <v>0</v>
      </c>
      <c r="AC55" s="17">
        <v>0</v>
      </c>
      <c r="AD55" s="17">
        <v>1009006006</v>
      </c>
      <c r="AE55" s="17">
        <v>0</v>
      </c>
      <c r="AF55" s="17" t="s">
        <v>46</v>
      </c>
      <c r="AG55" s="21"/>
    </row>
    <row r="56" spans="1:33" ht="29" x14ac:dyDescent="0.35">
      <c r="A56">
        <v>52</v>
      </c>
      <c r="B56">
        <v>441</v>
      </c>
      <c r="C56">
        <v>1</v>
      </c>
      <c r="D56">
        <v>1</v>
      </c>
      <c r="E56">
        <v>4</v>
      </c>
      <c r="F56" s="1">
        <v>1.27</v>
      </c>
      <c r="I56" s="13" t="s">
        <v>111</v>
      </c>
      <c r="J56" s="1" t="s">
        <v>63</v>
      </c>
      <c r="K56" s="14">
        <v>1</v>
      </c>
      <c r="L56" s="9">
        <f>ROUND(P56*Q56 + AG56,2)</f>
        <v>0</v>
      </c>
      <c r="M56" s="9">
        <f>ROUND(K56*L56,2)</f>
        <v>0</v>
      </c>
      <c r="N56" s="1" t="s">
        <v>110</v>
      </c>
      <c r="O56" s="17" t="s">
        <v>64</v>
      </c>
      <c r="P56" s="19">
        <v>0</v>
      </c>
      <c r="Q56" s="20">
        <v>0</v>
      </c>
      <c r="R56" s="17" t="s">
        <v>43</v>
      </c>
      <c r="S56" s="17" t="s">
        <v>101</v>
      </c>
      <c r="T56" s="17" t="s">
        <v>108</v>
      </c>
      <c r="U56" s="17" t="s">
        <v>65</v>
      </c>
      <c r="V56" s="17">
        <v>0</v>
      </c>
      <c r="W56" s="17">
        <v>0</v>
      </c>
      <c r="Y56" s="17">
        <v>0</v>
      </c>
      <c r="AA56" s="17">
        <v>0</v>
      </c>
      <c r="AC56" s="17">
        <v>0</v>
      </c>
      <c r="AD56" s="17">
        <v>1009006009</v>
      </c>
      <c r="AE56" s="17">
        <v>0</v>
      </c>
      <c r="AF56" s="17" t="s">
        <v>46</v>
      </c>
      <c r="AG56" s="21"/>
    </row>
    <row r="57" spans="1:33" ht="29" x14ac:dyDescent="0.35">
      <c r="A57">
        <v>53</v>
      </c>
      <c r="B57">
        <v>442</v>
      </c>
      <c r="C57">
        <v>1</v>
      </c>
      <c r="D57">
        <v>1</v>
      </c>
      <c r="E57">
        <v>4</v>
      </c>
      <c r="F57" s="1">
        <v>1.28</v>
      </c>
      <c r="I57" s="13" t="s">
        <v>112</v>
      </c>
      <c r="J57" s="1" t="s">
        <v>63</v>
      </c>
      <c r="K57" s="14">
        <v>1</v>
      </c>
      <c r="L57" s="9">
        <f>ROUND(P57*Q57 + AG57,2)</f>
        <v>0</v>
      </c>
      <c r="M57" s="9">
        <f>ROUND(K57*L57,2)</f>
        <v>0</v>
      </c>
      <c r="N57" s="1" t="s">
        <v>110</v>
      </c>
      <c r="O57" s="17" t="s">
        <v>64</v>
      </c>
      <c r="P57" s="19">
        <v>0</v>
      </c>
      <c r="Q57" s="20">
        <v>0</v>
      </c>
      <c r="R57" s="17" t="s">
        <v>43</v>
      </c>
      <c r="S57" s="17" t="s">
        <v>101</v>
      </c>
      <c r="T57" s="17" t="s">
        <v>108</v>
      </c>
      <c r="U57" s="17" t="s">
        <v>65</v>
      </c>
      <c r="V57" s="17">
        <v>0</v>
      </c>
      <c r="W57" s="17">
        <v>0</v>
      </c>
      <c r="Y57" s="17">
        <v>0</v>
      </c>
      <c r="AA57" s="17">
        <v>0</v>
      </c>
      <c r="AC57" s="17">
        <v>0</v>
      </c>
      <c r="AD57" s="17">
        <v>1009006012</v>
      </c>
      <c r="AE57" s="17">
        <v>0</v>
      </c>
      <c r="AF57" s="17" t="s">
        <v>46</v>
      </c>
      <c r="AG57" s="21"/>
    </row>
    <row r="58" spans="1:33" ht="15.5" x14ac:dyDescent="0.35">
      <c r="A58">
        <v>54</v>
      </c>
      <c r="B58">
        <v>443</v>
      </c>
      <c r="C58">
        <v>1</v>
      </c>
      <c r="D58">
        <v>1</v>
      </c>
      <c r="E58">
        <v>4</v>
      </c>
      <c r="I58" s="12" t="s">
        <v>113</v>
      </c>
      <c r="J58" s="8" t="s">
        <v>50</v>
      </c>
      <c r="N58" s="1" t="s">
        <v>110</v>
      </c>
      <c r="V58" s="17">
        <v>0</v>
      </c>
      <c r="W58" s="17">
        <v>0</v>
      </c>
      <c r="Y58" s="17">
        <v>0</v>
      </c>
      <c r="AA58" s="17">
        <v>0</v>
      </c>
      <c r="AC58" s="17">
        <v>0</v>
      </c>
      <c r="AD58" s="17">
        <v>1009009000</v>
      </c>
      <c r="AE58" s="17">
        <v>0</v>
      </c>
      <c r="AF58" s="17" t="s">
        <v>46</v>
      </c>
    </row>
    <row r="59" spans="1:33" ht="29" x14ac:dyDescent="0.35">
      <c r="A59">
        <v>55</v>
      </c>
      <c r="B59">
        <v>444</v>
      </c>
      <c r="C59">
        <v>1</v>
      </c>
      <c r="D59">
        <v>1</v>
      </c>
      <c r="E59">
        <v>4</v>
      </c>
      <c r="F59" s="1">
        <v>1.29</v>
      </c>
      <c r="I59" s="13" t="s">
        <v>114</v>
      </c>
      <c r="J59" s="1" t="s">
        <v>63</v>
      </c>
      <c r="K59" s="14">
        <v>1</v>
      </c>
      <c r="L59" s="9">
        <f>ROUND(P59*Q59 + AG59,2)</f>
        <v>0</v>
      </c>
      <c r="M59" s="9">
        <f>ROUND(K59*L59,2)</f>
        <v>0</v>
      </c>
      <c r="N59" s="1" t="s">
        <v>110</v>
      </c>
      <c r="O59" s="17" t="s">
        <v>64</v>
      </c>
      <c r="P59" s="19">
        <v>0</v>
      </c>
      <c r="Q59" s="20">
        <v>0</v>
      </c>
      <c r="R59" s="17" t="s">
        <v>43</v>
      </c>
      <c r="S59" s="17" t="s">
        <v>101</v>
      </c>
      <c r="T59" s="17" t="s">
        <v>115</v>
      </c>
      <c r="U59" s="17" t="s">
        <v>65</v>
      </c>
      <c r="V59" s="17">
        <v>0</v>
      </c>
      <c r="W59" s="17">
        <v>0</v>
      </c>
      <c r="Y59" s="17">
        <v>0</v>
      </c>
      <c r="AA59" s="17">
        <v>0</v>
      </c>
      <c r="AC59" s="17">
        <v>0</v>
      </c>
      <c r="AD59" s="17">
        <v>1009009003</v>
      </c>
      <c r="AE59" s="17">
        <v>0</v>
      </c>
      <c r="AF59" s="17" t="s">
        <v>46</v>
      </c>
      <c r="AG59" s="21"/>
    </row>
    <row r="60" spans="1:33" x14ac:dyDescent="0.35">
      <c r="A60">
        <v>56</v>
      </c>
      <c r="B60">
        <v>445</v>
      </c>
      <c r="C60">
        <v>1</v>
      </c>
      <c r="D60">
        <v>1</v>
      </c>
      <c r="E60">
        <v>4</v>
      </c>
      <c r="F60" s="1">
        <v>1.3</v>
      </c>
      <c r="I60" s="13" t="s">
        <v>116</v>
      </c>
      <c r="J60" s="1" t="s">
        <v>63</v>
      </c>
      <c r="K60" s="14">
        <v>1</v>
      </c>
      <c r="L60" s="9">
        <f>ROUND(P60*Q60 + AG60,2)</f>
        <v>0</v>
      </c>
      <c r="M60" s="9">
        <f>ROUND(K60*L60,2)</f>
        <v>0</v>
      </c>
      <c r="N60" s="1" t="s">
        <v>110</v>
      </c>
      <c r="O60" s="17" t="s">
        <v>64</v>
      </c>
      <c r="P60" s="19">
        <v>0</v>
      </c>
      <c r="Q60" s="20">
        <v>0</v>
      </c>
      <c r="R60" s="17" t="s">
        <v>43</v>
      </c>
      <c r="S60" s="17" t="s">
        <v>101</v>
      </c>
      <c r="T60" s="17" t="s">
        <v>115</v>
      </c>
      <c r="U60" s="17" t="s">
        <v>65</v>
      </c>
      <c r="V60" s="17">
        <v>0</v>
      </c>
      <c r="W60" s="17">
        <v>0</v>
      </c>
      <c r="Y60" s="17">
        <v>0</v>
      </c>
      <c r="AA60" s="17">
        <v>0</v>
      </c>
      <c r="AC60" s="17">
        <v>0</v>
      </c>
      <c r="AD60" s="17">
        <v>1009009006</v>
      </c>
      <c r="AE60" s="17">
        <v>0</v>
      </c>
      <c r="AF60" s="17" t="s">
        <v>46</v>
      </c>
      <c r="AG60" s="21"/>
    </row>
    <row r="61" spans="1:33" ht="29" x14ac:dyDescent="0.35">
      <c r="A61">
        <v>57</v>
      </c>
      <c r="B61">
        <v>446</v>
      </c>
      <c r="C61">
        <v>1</v>
      </c>
      <c r="D61">
        <v>1</v>
      </c>
      <c r="E61">
        <v>4</v>
      </c>
      <c r="F61" s="1">
        <v>1.31</v>
      </c>
      <c r="I61" s="13" t="s">
        <v>117</v>
      </c>
      <c r="J61" s="1" t="s">
        <v>63</v>
      </c>
      <c r="K61" s="14">
        <v>1</v>
      </c>
      <c r="L61" s="9">
        <f>ROUND(P61*Q61 + AG61,2)</f>
        <v>0</v>
      </c>
      <c r="M61" s="9">
        <f>ROUND(K61*L61,2)</f>
        <v>0</v>
      </c>
      <c r="N61" s="1" t="s">
        <v>110</v>
      </c>
      <c r="O61" s="17" t="s">
        <v>64</v>
      </c>
      <c r="P61" s="19">
        <v>0</v>
      </c>
      <c r="Q61" s="20">
        <v>0</v>
      </c>
      <c r="R61" s="17" t="s">
        <v>43</v>
      </c>
      <c r="S61" s="17" t="s">
        <v>101</v>
      </c>
      <c r="T61" s="17" t="s">
        <v>115</v>
      </c>
      <c r="U61" s="17" t="s">
        <v>65</v>
      </c>
      <c r="V61" s="17">
        <v>0</v>
      </c>
      <c r="W61" s="17">
        <v>0</v>
      </c>
      <c r="Y61" s="17">
        <v>0</v>
      </c>
      <c r="AA61" s="17">
        <v>0</v>
      </c>
      <c r="AC61" s="17">
        <v>0</v>
      </c>
      <c r="AD61" s="17">
        <v>1009009009</v>
      </c>
      <c r="AE61" s="17">
        <v>0</v>
      </c>
      <c r="AF61" s="17" t="s">
        <v>46</v>
      </c>
      <c r="AG61" s="21"/>
    </row>
    <row r="62" spans="1:33" ht="15.5" x14ac:dyDescent="0.35">
      <c r="A62">
        <v>58</v>
      </c>
      <c r="B62">
        <v>447</v>
      </c>
      <c r="C62">
        <v>1</v>
      </c>
      <c r="D62">
        <v>1</v>
      </c>
      <c r="E62">
        <v>4</v>
      </c>
      <c r="I62" s="12" t="s">
        <v>118</v>
      </c>
      <c r="J62" s="8" t="s">
        <v>50</v>
      </c>
      <c r="N62" s="1" t="s">
        <v>110</v>
      </c>
      <c r="V62" s="17">
        <v>0</v>
      </c>
      <c r="W62" s="17">
        <v>0</v>
      </c>
      <c r="Y62" s="17">
        <v>0</v>
      </c>
      <c r="AA62" s="17">
        <v>0</v>
      </c>
      <c r="AC62" s="17">
        <v>0</v>
      </c>
      <c r="AD62" s="17">
        <v>1009012000</v>
      </c>
      <c r="AE62" s="17">
        <v>0</v>
      </c>
      <c r="AF62" s="17" t="s">
        <v>46</v>
      </c>
    </row>
    <row r="63" spans="1:33" ht="29" x14ac:dyDescent="0.35">
      <c r="A63">
        <v>59</v>
      </c>
      <c r="B63">
        <v>448</v>
      </c>
      <c r="C63">
        <v>1</v>
      </c>
      <c r="D63">
        <v>1</v>
      </c>
      <c r="E63">
        <v>4</v>
      </c>
      <c r="F63" s="1">
        <v>1.32</v>
      </c>
      <c r="I63" s="13" t="s">
        <v>119</v>
      </c>
      <c r="J63" s="1" t="s">
        <v>63</v>
      </c>
      <c r="K63" s="14">
        <v>1</v>
      </c>
      <c r="L63" s="9">
        <f t="shared" ref="L63:L68" si="2">ROUND(P63*Q63 + AG63,2)</f>
        <v>0</v>
      </c>
      <c r="M63" s="9">
        <f t="shared" ref="M63:M68" si="3">ROUND(K63*L63,2)</f>
        <v>0</v>
      </c>
      <c r="N63" s="1" t="s">
        <v>110</v>
      </c>
      <c r="O63" s="17" t="s">
        <v>64</v>
      </c>
      <c r="P63" s="19">
        <v>0</v>
      </c>
      <c r="Q63" s="20">
        <v>0</v>
      </c>
      <c r="R63" s="17" t="s">
        <v>43</v>
      </c>
      <c r="S63" s="17" t="s">
        <v>101</v>
      </c>
      <c r="T63" s="17" t="s">
        <v>120</v>
      </c>
      <c r="U63" s="17" t="s">
        <v>65</v>
      </c>
      <c r="V63" s="17">
        <v>0</v>
      </c>
      <c r="W63" s="17">
        <v>0</v>
      </c>
      <c r="Y63" s="17">
        <v>0</v>
      </c>
      <c r="AA63" s="17">
        <v>0</v>
      </c>
      <c r="AC63" s="17">
        <v>0</v>
      </c>
      <c r="AD63" s="17">
        <v>1009012003</v>
      </c>
      <c r="AE63" s="17">
        <v>0</v>
      </c>
      <c r="AF63" s="17" t="s">
        <v>46</v>
      </c>
      <c r="AG63" s="21"/>
    </row>
    <row r="64" spans="1:33" x14ac:dyDescent="0.35">
      <c r="A64">
        <v>60</v>
      </c>
      <c r="B64">
        <v>449</v>
      </c>
      <c r="C64">
        <v>1</v>
      </c>
      <c r="D64">
        <v>1</v>
      </c>
      <c r="E64">
        <v>4</v>
      </c>
      <c r="F64" s="1">
        <v>1.33</v>
      </c>
      <c r="I64" s="13" t="s">
        <v>121</v>
      </c>
      <c r="J64" s="1" t="s">
        <v>63</v>
      </c>
      <c r="K64" s="14">
        <v>1</v>
      </c>
      <c r="L64" s="9">
        <f t="shared" si="2"/>
        <v>0</v>
      </c>
      <c r="M64" s="9">
        <f t="shared" si="3"/>
        <v>0</v>
      </c>
      <c r="N64" s="1" t="s">
        <v>110</v>
      </c>
      <c r="O64" s="17" t="s">
        <v>64</v>
      </c>
      <c r="P64" s="19">
        <v>0</v>
      </c>
      <c r="Q64" s="20">
        <v>0</v>
      </c>
      <c r="R64" s="17" t="s">
        <v>43</v>
      </c>
      <c r="S64" s="17" t="s">
        <v>101</v>
      </c>
      <c r="T64" s="17" t="s">
        <v>120</v>
      </c>
      <c r="U64" s="17" t="s">
        <v>65</v>
      </c>
      <c r="V64" s="17">
        <v>0</v>
      </c>
      <c r="W64" s="17">
        <v>0</v>
      </c>
      <c r="Y64" s="17">
        <v>0</v>
      </c>
      <c r="AA64" s="17">
        <v>0</v>
      </c>
      <c r="AC64" s="17">
        <v>0</v>
      </c>
      <c r="AD64" s="17">
        <v>1009012006</v>
      </c>
      <c r="AE64" s="17">
        <v>0</v>
      </c>
      <c r="AF64" s="17" t="s">
        <v>46</v>
      </c>
      <c r="AG64" s="21"/>
    </row>
    <row r="65" spans="1:33" ht="29" x14ac:dyDescent="0.35">
      <c r="A65">
        <v>61</v>
      </c>
      <c r="B65">
        <v>450</v>
      </c>
      <c r="C65">
        <v>1</v>
      </c>
      <c r="D65">
        <v>1</v>
      </c>
      <c r="E65">
        <v>4</v>
      </c>
      <c r="F65" s="1">
        <v>1.34</v>
      </c>
      <c r="I65" s="13" t="s">
        <v>122</v>
      </c>
      <c r="J65" s="1" t="s">
        <v>63</v>
      </c>
      <c r="K65" s="14">
        <v>1</v>
      </c>
      <c r="L65" s="9">
        <f t="shared" si="2"/>
        <v>0</v>
      </c>
      <c r="M65" s="9">
        <f t="shared" si="3"/>
        <v>0</v>
      </c>
      <c r="N65" s="1" t="s">
        <v>110</v>
      </c>
      <c r="O65" s="17" t="s">
        <v>64</v>
      </c>
      <c r="P65" s="19">
        <v>0</v>
      </c>
      <c r="Q65" s="20">
        <v>0</v>
      </c>
      <c r="R65" s="17" t="s">
        <v>43</v>
      </c>
      <c r="S65" s="17" t="s">
        <v>101</v>
      </c>
      <c r="T65" s="17" t="s">
        <v>120</v>
      </c>
      <c r="U65" s="17" t="s">
        <v>65</v>
      </c>
      <c r="V65" s="17">
        <v>0</v>
      </c>
      <c r="W65" s="17">
        <v>0</v>
      </c>
      <c r="Y65" s="17">
        <v>0</v>
      </c>
      <c r="AA65" s="17">
        <v>0</v>
      </c>
      <c r="AC65" s="17">
        <v>0</v>
      </c>
      <c r="AD65" s="17">
        <v>1009012009</v>
      </c>
      <c r="AE65" s="17">
        <v>0</v>
      </c>
      <c r="AF65" s="17" t="s">
        <v>46</v>
      </c>
      <c r="AG65" s="21"/>
    </row>
    <row r="66" spans="1:33" x14ac:dyDescent="0.35">
      <c r="A66">
        <v>62</v>
      </c>
      <c r="B66">
        <v>451</v>
      </c>
      <c r="C66">
        <v>1</v>
      </c>
      <c r="D66">
        <v>1</v>
      </c>
      <c r="E66">
        <v>4</v>
      </c>
      <c r="F66" s="1">
        <v>1.35</v>
      </c>
      <c r="I66" s="13" t="s">
        <v>123</v>
      </c>
      <c r="J66" s="1" t="s">
        <v>63</v>
      </c>
      <c r="K66" s="14">
        <v>1</v>
      </c>
      <c r="L66" s="9">
        <f t="shared" si="2"/>
        <v>0</v>
      </c>
      <c r="M66" s="9">
        <f t="shared" si="3"/>
        <v>0</v>
      </c>
      <c r="N66" s="1" t="s">
        <v>110</v>
      </c>
      <c r="O66" s="17" t="s">
        <v>64</v>
      </c>
      <c r="P66" s="19">
        <v>0</v>
      </c>
      <c r="Q66" s="20">
        <v>0</v>
      </c>
      <c r="R66" s="17" t="s">
        <v>43</v>
      </c>
      <c r="S66" s="17" t="s">
        <v>101</v>
      </c>
      <c r="T66" s="17" t="s">
        <v>120</v>
      </c>
      <c r="U66" s="17" t="s">
        <v>65</v>
      </c>
      <c r="V66" s="17">
        <v>0</v>
      </c>
      <c r="W66" s="17">
        <v>0</v>
      </c>
      <c r="Y66" s="17">
        <v>0</v>
      </c>
      <c r="AA66" s="17">
        <v>0</v>
      </c>
      <c r="AC66" s="17">
        <v>0</v>
      </c>
      <c r="AD66" s="17">
        <v>1009012012</v>
      </c>
      <c r="AE66" s="17">
        <v>0</v>
      </c>
      <c r="AF66" s="17" t="s">
        <v>46</v>
      </c>
      <c r="AG66" s="21"/>
    </row>
    <row r="67" spans="1:33" ht="29" x14ac:dyDescent="0.35">
      <c r="A67">
        <v>63</v>
      </c>
      <c r="B67">
        <v>452</v>
      </c>
      <c r="C67">
        <v>1</v>
      </c>
      <c r="D67">
        <v>1</v>
      </c>
      <c r="E67">
        <v>5</v>
      </c>
      <c r="F67" s="1">
        <v>1.36</v>
      </c>
      <c r="I67" s="13" t="s">
        <v>124</v>
      </c>
      <c r="J67" s="1" t="s">
        <v>63</v>
      </c>
      <c r="K67" s="14">
        <v>1</v>
      </c>
      <c r="L67" s="9">
        <f t="shared" si="2"/>
        <v>0</v>
      </c>
      <c r="M67" s="9">
        <f t="shared" si="3"/>
        <v>0</v>
      </c>
      <c r="N67" s="1" t="s">
        <v>110</v>
      </c>
      <c r="O67" s="17" t="s">
        <v>64</v>
      </c>
      <c r="P67" s="19">
        <v>0</v>
      </c>
      <c r="Q67" s="20">
        <v>0</v>
      </c>
      <c r="R67" s="17" t="s">
        <v>43</v>
      </c>
      <c r="S67" s="17" t="s">
        <v>101</v>
      </c>
      <c r="T67" s="17" t="s">
        <v>120</v>
      </c>
      <c r="U67" s="17" t="s">
        <v>65</v>
      </c>
      <c r="V67" s="17">
        <v>0</v>
      </c>
      <c r="W67" s="17">
        <v>0</v>
      </c>
      <c r="Y67" s="17">
        <v>0</v>
      </c>
      <c r="AA67" s="17">
        <v>0</v>
      </c>
      <c r="AC67" s="17">
        <v>0</v>
      </c>
      <c r="AD67" s="17">
        <v>1009012015</v>
      </c>
      <c r="AE67" s="17">
        <v>0</v>
      </c>
      <c r="AF67" s="17" t="s">
        <v>46</v>
      </c>
      <c r="AG67" s="21"/>
    </row>
    <row r="68" spans="1:33" x14ac:dyDescent="0.35">
      <c r="A68">
        <v>64</v>
      </c>
      <c r="B68">
        <v>453</v>
      </c>
      <c r="C68">
        <v>1</v>
      </c>
      <c r="D68">
        <v>1</v>
      </c>
      <c r="E68">
        <v>5</v>
      </c>
      <c r="F68" s="1">
        <v>1.37</v>
      </c>
      <c r="I68" s="13" t="s">
        <v>125</v>
      </c>
      <c r="J68" s="1" t="s">
        <v>63</v>
      </c>
      <c r="K68" s="14">
        <v>1</v>
      </c>
      <c r="L68" s="9">
        <f t="shared" si="2"/>
        <v>0</v>
      </c>
      <c r="M68" s="9">
        <f t="shared" si="3"/>
        <v>0</v>
      </c>
      <c r="N68" s="1" t="s">
        <v>110</v>
      </c>
      <c r="O68" s="17" t="s">
        <v>64</v>
      </c>
      <c r="P68" s="19">
        <v>0</v>
      </c>
      <c r="Q68" s="20">
        <v>0</v>
      </c>
      <c r="R68" s="17" t="s">
        <v>43</v>
      </c>
      <c r="S68" s="17" t="s">
        <v>101</v>
      </c>
      <c r="T68" s="17" t="s">
        <v>120</v>
      </c>
      <c r="U68" s="17" t="s">
        <v>65</v>
      </c>
      <c r="V68" s="17">
        <v>0</v>
      </c>
      <c r="W68" s="17">
        <v>0</v>
      </c>
      <c r="Y68" s="17">
        <v>0</v>
      </c>
      <c r="AA68" s="17">
        <v>0</v>
      </c>
      <c r="AC68" s="17">
        <v>0</v>
      </c>
      <c r="AD68" s="17">
        <v>1009012018</v>
      </c>
      <c r="AE68" s="17">
        <v>0</v>
      </c>
      <c r="AF68" s="17" t="s">
        <v>46</v>
      </c>
      <c r="AG68" s="21"/>
    </row>
    <row r="69" spans="1:33" ht="15.5" x14ac:dyDescent="0.35">
      <c r="A69">
        <v>65</v>
      </c>
      <c r="B69">
        <v>454</v>
      </c>
      <c r="C69">
        <v>1</v>
      </c>
      <c r="D69">
        <v>1</v>
      </c>
      <c r="E69">
        <v>5</v>
      </c>
      <c r="I69" s="12" t="s">
        <v>126</v>
      </c>
      <c r="J69" s="8" t="s">
        <v>50</v>
      </c>
      <c r="N69" s="1" t="s">
        <v>110</v>
      </c>
      <c r="V69" s="17">
        <v>0</v>
      </c>
      <c r="W69" s="17">
        <v>0</v>
      </c>
      <c r="Y69" s="17">
        <v>0</v>
      </c>
      <c r="AA69" s="17">
        <v>0</v>
      </c>
      <c r="AC69" s="17">
        <v>0</v>
      </c>
      <c r="AD69" s="17">
        <v>1009015000</v>
      </c>
      <c r="AE69" s="17">
        <v>0</v>
      </c>
      <c r="AF69" s="17" t="s">
        <v>46</v>
      </c>
    </row>
    <row r="70" spans="1:33" ht="29" x14ac:dyDescent="0.35">
      <c r="A70">
        <v>66</v>
      </c>
      <c r="B70">
        <v>455</v>
      </c>
      <c r="C70">
        <v>1</v>
      </c>
      <c r="D70">
        <v>1</v>
      </c>
      <c r="E70">
        <v>5</v>
      </c>
      <c r="F70" s="1">
        <v>1.38</v>
      </c>
      <c r="I70" s="13" t="s">
        <v>127</v>
      </c>
      <c r="J70" s="1" t="s">
        <v>63</v>
      </c>
      <c r="K70" s="14">
        <v>1</v>
      </c>
      <c r="L70" s="9">
        <f>ROUND(P70*Q70 + AG70,2)</f>
        <v>0</v>
      </c>
      <c r="M70" s="9">
        <f>ROUND(K70*L70,2)</f>
        <v>0</v>
      </c>
      <c r="N70" s="1" t="s">
        <v>110</v>
      </c>
      <c r="O70" s="17" t="s">
        <v>64</v>
      </c>
      <c r="P70" s="19">
        <v>0</v>
      </c>
      <c r="Q70" s="20">
        <v>0</v>
      </c>
      <c r="R70" s="17" t="s">
        <v>43</v>
      </c>
      <c r="S70" s="17" t="s">
        <v>101</v>
      </c>
      <c r="T70" s="17" t="s">
        <v>128</v>
      </c>
      <c r="U70" s="17" t="s">
        <v>65</v>
      </c>
      <c r="V70" s="17">
        <v>0</v>
      </c>
      <c r="W70" s="17">
        <v>0</v>
      </c>
      <c r="Y70" s="17">
        <v>0</v>
      </c>
      <c r="AA70" s="17">
        <v>0</v>
      </c>
      <c r="AC70" s="17">
        <v>0</v>
      </c>
      <c r="AD70" s="17">
        <v>1009015003</v>
      </c>
      <c r="AE70" s="17">
        <v>0</v>
      </c>
      <c r="AF70" s="17" t="s">
        <v>46</v>
      </c>
      <c r="AG70" s="21"/>
    </row>
    <row r="71" spans="1:33" x14ac:dyDescent="0.35">
      <c r="A71">
        <v>67</v>
      </c>
      <c r="B71">
        <v>456</v>
      </c>
      <c r="C71">
        <v>1</v>
      </c>
      <c r="D71">
        <v>1</v>
      </c>
      <c r="E71">
        <v>5</v>
      </c>
      <c r="F71" s="1">
        <v>1.39</v>
      </c>
      <c r="I71" s="13" t="s">
        <v>129</v>
      </c>
      <c r="J71" s="1" t="s">
        <v>63</v>
      </c>
      <c r="K71" s="14">
        <v>1</v>
      </c>
      <c r="L71" s="9">
        <f>ROUND(P71*Q71 + AG71,2)</f>
        <v>0</v>
      </c>
      <c r="M71" s="9">
        <f>ROUND(K71*L71,2)</f>
        <v>0</v>
      </c>
      <c r="N71" s="1" t="s">
        <v>110</v>
      </c>
      <c r="O71" s="17" t="s">
        <v>64</v>
      </c>
      <c r="P71" s="19">
        <v>0</v>
      </c>
      <c r="Q71" s="20">
        <v>0</v>
      </c>
      <c r="R71" s="17" t="s">
        <v>43</v>
      </c>
      <c r="S71" s="17" t="s">
        <v>101</v>
      </c>
      <c r="T71" s="17" t="s">
        <v>128</v>
      </c>
      <c r="U71" s="17" t="s">
        <v>65</v>
      </c>
      <c r="V71" s="17">
        <v>0</v>
      </c>
      <c r="W71" s="17">
        <v>0</v>
      </c>
      <c r="Y71" s="17">
        <v>0</v>
      </c>
      <c r="AA71" s="17">
        <v>0</v>
      </c>
      <c r="AC71" s="17">
        <v>0</v>
      </c>
      <c r="AD71" s="17">
        <v>1009015006</v>
      </c>
      <c r="AE71" s="17">
        <v>0</v>
      </c>
      <c r="AF71" s="17" t="s">
        <v>46</v>
      </c>
      <c r="AG71" s="21"/>
    </row>
    <row r="72" spans="1:33" x14ac:dyDescent="0.35">
      <c r="A72">
        <v>68</v>
      </c>
      <c r="B72">
        <v>457</v>
      </c>
      <c r="C72">
        <v>1</v>
      </c>
      <c r="D72">
        <v>1</v>
      </c>
      <c r="E72">
        <v>5</v>
      </c>
      <c r="F72" s="1">
        <v>1.4</v>
      </c>
      <c r="I72" s="13" t="s">
        <v>130</v>
      </c>
      <c r="J72" s="1" t="s">
        <v>63</v>
      </c>
      <c r="K72" s="14">
        <v>1</v>
      </c>
      <c r="L72" s="9">
        <f>ROUND(P72*Q72 + AG72,2)</f>
        <v>0</v>
      </c>
      <c r="M72" s="9">
        <f>ROUND(K72*L72,2)</f>
        <v>0</v>
      </c>
      <c r="N72" s="1" t="s">
        <v>110</v>
      </c>
      <c r="O72" s="17" t="s">
        <v>64</v>
      </c>
      <c r="P72" s="19">
        <v>0</v>
      </c>
      <c r="Q72" s="20">
        <v>0</v>
      </c>
      <c r="R72" s="17" t="s">
        <v>43</v>
      </c>
      <c r="S72" s="17" t="s">
        <v>101</v>
      </c>
      <c r="T72" s="17" t="s">
        <v>128</v>
      </c>
      <c r="U72" s="17" t="s">
        <v>65</v>
      </c>
      <c r="V72" s="17">
        <v>0</v>
      </c>
      <c r="W72" s="17">
        <v>0</v>
      </c>
      <c r="Y72" s="17">
        <v>0</v>
      </c>
      <c r="AA72" s="17">
        <v>0</v>
      </c>
      <c r="AC72" s="17">
        <v>0</v>
      </c>
      <c r="AD72" s="17">
        <v>1009015009</v>
      </c>
      <c r="AE72" s="17">
        <v>0</v>
      </c>
      <c r="AF72" s="17" t="s">
        <v>46</v>
      </c>
      <c r="AG72" s="21"/>
    </row>
    <row r="73" spans="1:33" ht="15.5" x14ac:dyDescent="0.35">
      <c r="A73">
        <v>69</v>
      </c>
      <c r="B73">
        <v>458</v>
      </c>
      <c r="C73">
        <v>1</v>
      </c>
      <c r="D73">
        <v>1</v>
      </c>
      <c r="E73">
        <v>5</v>
      </c>
      <c r="I73" s="12" t="s">
        <v>131</v>
      </c>
      <c r="J73" s="8" t="s">
        <v>50</v>
      </c>
      <c r="N73" s="1" t="s">
        <v>110</v>
      </c>
      <c r="V73" s="17">
        <v>0</v>
      </c>
      <c r="W73" s="17">
        <v>0</v>
      </c>
      <c r="Y73" s="17">
        <v>0</v>
      </c>
      <c r="AA73" s="17">
        <v>0</v>
      </c>
      <c r="AC73" s="17">
        <v>0</v>
      </c>
      <c r="AD73" s="17">
        <v>1009018000</v>
      </c>
      <c r="AE73" s="17">
        <v>0</v>
      </c>
      <c r="AF73" s="17" t="s">
        <v>46</v>
      </c>
    </row>
    <row r="74" spans="1:33" x14ac:dyDescent="0.35">
      <c r="A74">
        <v>70</v>
      </c>
      <c r="B74">
        <v>459</v>
      </c>
      <c r="C74">
        <v>1</v>
      </c>
      <c r="D74">
        <v>1</v>
      </c>
      <c r="E74">
        <v>5</v>
      </c>
      <c r="F74" s="1">
        <v>1.41</v>
      </c>
      <c r="I74" s="13" t="s">
        <v>132</v>
      </c>
      <c r="J74" s="1" t="s">
        <v>63</v>
      </c>
      <c r="K74" s="14">
        <v>1</v>
      </c>
      <c r="L74" s="9">
        <f>ROUND(P74*Q74 + AG74,2)</f>
        <v>0</v>
      </c>
      <c r="M74" s="9">
        <f>ROUND(K74*L74,2)</f>
        <v>0</v>
      </c>
      <c r="N74" s="1" t="s">
        <v>133</v>
      </c>
      <c r="O74" s="17" t="s">
        <v>64</v>
      </c>
      <c r="P74" s="19">
        <v>0</v>
      </c>
      <c r="Q74" s="20">
        <v>0</v>
      </c>
      <c r="R74" s="17" t="s">
        <v>43</v>
      </c>
      <c r="S74" s="17" t="s">
        <v>101</v>
      </c>
      <c r="T74" s="17" t="s">
        <v>134</v>
      </c>
      <c r="U74" s="17" t="s">
        <v>65</v>
      </c>
      <c r="V74" s="17">
        <v>0</v>
      </c>
      <c r="W74" s="17">
        <v>0</v>
      </c>
      <c r="Y74" s="17">
        <v>0</v>
      </c>
      <c r="AA74" s="17">
        <v>0</v>
      </c>
      <c r="AC74" s="17">
        <v>0</v>
      </c>
      <c r="AD74" s="17">
        <v>1009018003</v>
      </c>
      <c r="AE74" s="17">
        <v>0</v>
      </c>
      <c r="AF74" s="17" t="s">
        <v>46</v>
      </c>
      <c r="AG74" s="21"/>
    </row>
    <row r="75" spans="1:33" x14ac:dyDescent="0.35">
      <c r="A75">
        <v>71</v>
      </c>
      <c r="B75">
        <v>460</v>
      </c>
      <c r="C75">
        <v>1</v>
      </c>
      <c r="D75">
        <v>1</v>
      </c>
      <c r="E75">
        <v>5</v>
      </c>
      <c r="F75" s="1">
        <v>1.42</v>
      </c>
      <c r="I75" s="13" t="s">
        <v>135</v>
      </c>
      <c r="J75" s="1" t="s">
        <v>63</v>
      </c>
      <c r="K75" s="14">
        <v>1</v>
      </c>
      <c r="L75" s="9">
        <f>ROUND(P75*Q75 + AG75,2)</f>
        <v>0</v>
      </c>
      <c r="M75" s="9">
        <f>ROUND(K75*L75,2)</f>
        <v>0</v>
      </c>
      <c r="N75" s="1" t="s">
        <v>133</v>
      </c>
      <c r="O75" s="17" t="s">
        <v>64</v>
      </c>
      <c r="P75" s="19">
        <v>0</v>
      </c>
      <c r="Q75" s="20">
        <v>0</v>
      </c>
      <c r="R75" s="17" t="s">
        <v>43</v>
      </c>
      <c r="S75" s="17" t="s">
        <v>101</v>
      </c>
      <c r="T75" s="17" t="s">
        <v>134</v>
      </c>
      <c r="U75" s="17" t="s">
        <v>65</v>
      </c>
      <c r="V75" s="17">
        <v>0</v>
      </c>
      <c r="W75" s="17">
        <v>0</v>
      </c>
      <c r="Y75" s="17">
        <v>0</v>
      </c>
      <c r="AA75" s="17">
        <v>0</v>
      </c>
      <c r="AC75" s="17">
        <v>0</v>
      </c>
      <c r="AD75" s="17">
        <v>1009018006</v>
      </c>
      <c r="AE75" s="17">
        <v>0</v>
      </c>
      <c r="AF75" s="17" t="s">
        <v>46</v>
      </c>
      <c r="AG75" s="21"/>
    </row>
    <row r="76" spans="1:33" x14ac:dyDescent="0.35">
      <c r="A76">
        <v>72</v>
      </c>
      <c r="B76">
        <v>461</v>
      </c>
      <c r="C76">
        <v>1</v>
      </c>
      <c r="D76">
        <v>1</v>
      </c>
      <c r="E76">
        <v>5</v>
      </c>
      <c r="F76" s="1">
        <v>1.43</v>
      </c>
      <c r="I76" s="13" t="s">
        <v>136</v>
      </c>
      <c r="J76" s="1" t="s">
        <v>63</v>
      </c>
      <c r="K76" s="14">
        <v>1</v>
      </c>
      <c r="L76" s="9">
        <f>ROUND(P76*Q76 + AG76,2)</f>
        <v>0</v>
      </c>
      <c r="M76" s="9">
        <f>ROUND(K76*L76,2)</f>
        <v>0</v>
      </c>
      <c r="N76" s="1" t="s">
        <v>133</v>
      </c>
      <c r="O76" s="17" t="s">
        <v>64</v>
      </c>
      <c r="P76" s="19">
        <v>0</v>
      </c>
      <c r="Q76" s="20">
        <v>0</v>
      </c>
      <c r="R76" s="17" t="s">
        <v>43</v>
      </c>
      <c r="S76" s="17" t="s">
        <v>101</v>
      </c>
      <c r="T76" s="17" t="s">
        <v>134</v>
      </c>
      <c r="U76" s="17" t="s">
        <v>65</v>
      </c>
      <c r="V76" s="17">
        <v>0</v>
      </c>
      <c r="W76" s="17">
        <v>0</v>
      </c>
      <c r="Y76" s="17">
        <v>0</v>
      </c>
      <c r="AA76" s="17">
        <v>0</v>
      </c>
      <c r="AC76" s="17">
        <v>0</v>
      </c>
      <c r="AD76" s="17">
        <v>1009018009</v>
      </c>
      <c r="AE76" s="17">
        <v>0</v>
      </c>
      <c r="AF76" s="17" t="s">
        <v>46</v>
      </c>
      <c r="AG76" s="21"/>
    </row>
    <row r="77" spans="1:33" ht="29" x14ac:dyDescent="0.35">
      <c r="A77">
        <v>73</v>
      </c>
      <c r="B77">
        <v>462</v>
      </c>
      <c r="C77">
        <v>1</v>
      </c>
      <c r="D77">
        <v>1</v>
      </c>
      <c r="E77">
        <v>5</v>
      </c>
      <c r="F77" s="1">
        <v>1.44</v>
      </c>
      <c r="I77" s="13" t="s">
        <v>137</v>
      </c>
      <c r="J77" s="1" t="s">
        <v>63</v>
      </c>
      <c r="K77" s="14">
        <v>1</v>
      </c>
      <c r="L77" s="9">
        <f>ROUND(P77*Q77 + AG77,2)</f>
        <v>0</v>
      </c>
      <c r="M77" s="9">
        <f>ROUND(K77*L77,2)</f>
        <v>0</v>
      </c>
      <c r="N77" s="1" t="s">
        <v>133</v>
      </c>
      <c r="O77" s="17" t="s">
        <v>64</v>
      </c>
      <c r="P77" s="19">
        <v>0</v>
      </c>
      <c r="Q77" s="20">
        <v>0</v>
      </c>
      <c r="R77" s="17" t="s">
        <v>43</v>
      </c>
      <c r="S77" s="17" t="s">
        <v>101</v>
      </c>
      <c r="T77" s="17" t="s">
        <v>134</v>
      </c>
      <c r="U77" s="17" t="s">
        <v>65</v>
      </c>
      <c r="V77" s="17">
        <v>0</v>
      </c>
      <c r="W77" s="17">
        <v>0</v>
      </c>
      <c r="Y77" s="17">
        <v>0</v>
      </c>
      <c r="AA77" s="17">
        <v>0</v>
      </c>
      <c r="AC77" s="17">
        <v>0</v>
      </c>
      <c r="AD77" s="17">
        <v>1009018012</v>
      </c>
      <c r="AE77" s="17">
        <v>0</v>
      </c>
      <c r="AF77" s="17" t="s">
        <v>46</v>
      </c>
      <c r="AG77" s="21"/>
    </row>
    <row r="78" spans="1:33" ht="15.5" x14ac:dyDescent="0.35">
      <c r="A78">
        <v>74</v>
      </c>
      <c r="B78">
        <v>463</v>
      </c>
      <c r="C78">
        <v>1</v>
      </c>
      <c r="D78">
        <v>1</v>
      </c>
      <c r="E78">
        <v>5</v>
      </c>
      <c r="I78" s="12" t="s">
        <v>138</v>
      </c>
      <c r="J78" s="8" t="s">
        <v>50</v>
      </c>
      <c r="N78" s="1" t="s">
        <v>133</v>
      </c>
      <c r="V78" s="17">
        <v>0</v>
      </c>
      <c r="W78" s="17">
        <v>0</v>
      </c>
      <c r="Y78" s="17">
        <v>0</v>
      </c>
      <c r="AA78" s="17">
        <v>0</v>
      </c>
      <c r="AC78" s="17">
        <v>0</v>
      </c>
      <c r="AD78" s="17">
        <v>1009021000</v>
      </c>
      <c r="AE78" s="17">
        <v>0</v>
      </c>
      <c r="AF78" s="17" t="s">
        <v>46</v>
      </c>
    </row>
    <row r="79" spans="1:33" x14ac:dyDescent="0.35">
      <c r="A79">
        <v>75</v>
      </c>
      <c r="B79">
        <v>464</v>
      </c>
      <c r="C79">
        <v>1</v>
      </c>
      <c r="D79">
        <v>1</v>
      </c>
      <c r="E79">
        <v>5</v>
      </c>
      <c r="F79" s="1">
        <v>1.45</v>
      </c>
      <c r="I79" s="13" t="s">
        <v>139</v>
      </c>
      <c r="J79" s="1" t="s">
        <v>63</v>
      </c>
      <c r="K79" s="14">
        <v>1</v>
      </c>
      <c r="L79" s="9">
        <f>ROUND(P79*Q79 + AG79,2)</f>
        <v>0</v>
      </c>
      <c r="M79" s="9">
        <f>ROUND(K79*L79,2)</f>
        <v>0</v>
      </c>
      <c r="N79" s="1" t="s">
        <v>133</v>
      </c>
      <c r="O79" s="17" t="s">
        <v>64</v>
      </c>
      <c r="P79" s="19">
        <v>0</v>
      </c>
      <c r="Q79" s="20">
        <v>0</v>
      </c>
      <c r="R79" s="17" t="s">
        <v>43</v>
      </c>
      <c r="S79" s="17" t="s">
        <v>101</v>
      </c>
      <c r="T79" s="17" t="s">
        <v>140</v>
      </c>
      <c r="U79" s="17" t="s">
        <v>65</v>
      </c>
      <c r="V79" s="17">
        <v>0</v>
      </c>
      <c r="W79" s="17">
        <v>0</v>
      </c>
      <c r="Y79" s="17">
        <v>0</v>
      </c>
      <c r="AA79" s="17">
        <v>0</v>
      </c>
      <c r="AC79" s="17">
        <v>0</v>
      </c>
      <c r="AD79" s="17">
        <v>1009021003</v>
      </c>
      <c r="AE79" s="17">
        <v>0</v>
      </c>
      <c r="AF79" s="17" t="s">
        <v>46</v>
      </c>
      <c r="AG79" s="21"/>
    </row>
    <row r="80" spans="1:33" ht="15.5" x14ac:dyDescent="0.35">
      <c r="A80">
        <v>76</v>
      </c>
      <c r="B80">
        <v>465</v>
      </c>
      <c r="C80">
        <v>1</v>
      </c>
      <c r="D80">
        <v>1</v>
      </c>
      <c r="E80">
        <v>5</v>
      </c>
      <c r="I80" s="12" t="s">
        <v>141</v>
      </c>
      <c r="J80" s="8" t="s">
        <v>50</v>
      </c>
      <c r="N80" s="1" t="s">
        <v>133</v>
      </c>
      <c r="V80" s="17">
        <v>0</v>
      </c>
      <c r="W80" s="17">
        <v>0</v>
      </c>
      <c r="Y80" s="17">
        <v>0</v>
      </c>
      <c r="AA80" s="17">
        <v>0</v>
      </c>
      <c r="AC80" s="17">
        <v>0</v>
      </c>
      <c r="AD80" s="17">
        <v>1009024000</v>
      </c>
      <c r="AE80" s="17">
        <v>0</v>
      </c>
      <c r="AF80" s="17" t="s">
        <v>46</v>
      </c>
    </row>
    <row r="81" spans="1:33" x14ac:dyDescent="0.35">
      <c r="A81">
        <v>77</v>
      </c>
      <c r="B81">
        <v>466</v>
      </c>
      <c r="C81">
        <v>1</v>
      </c>
      <c r="D81">
        <v>1</v>
      </c>
      <c r="E81">
        <v>5</v>
      </c>
      <c r="F81" s="1">
        <v>1.46</v>
      </c>
      <c r="I81" s="13" t="s">
        <v>142</v>
      </c>
      <c r="J81" s="1" t="s">
        <v>63</v>
      </c>
      <c r="K81" s="14">
        <v>1</v>
      </c>
      <c r="L81" s="9">
        <f>ROUND(P81*Q81 + AG81,2)</f>
        <v>0</v>
      </c>
      <c r="M81" s="9">
        <f>ROUND(K81*L81,2)</f>
        <v>0</v>
      </c>
      <c r="N81" s="1" t="s">
        <v>133</v>
      </c>
      <c r="O81" s="17" t="s">
        <v>64</v>
      </c>
      <c r="P81" s="19">
        <v>0</v>
      </c>
      <c r="Q81" s="20">
        <v>0</v>
      </c>
      <c r="R81" s="17" t="s">
        <v>43</v>
      </c>
      <c r="S81" s="17" t="s">
        <v>101</v>
      </c>
      <c r="T81" s="17" t="s">
        <v>143</v>
      </c>
      <c r="U81" s="17" t="s">
        <v>65</v>
      </c>
      <c r="V81" s="17">
        <v>0</v>
      </c>
      <c r="W81" s="17">
        <v>0</v>
      </c>
      <c r="Y81" s="17">
        <v>0</v>
      </c>
      <c r="AA81" s="17">
        <v>0</v>
      </c>
      <c r="AC81" s="17">
        <v>0</v>
      </c>
      <c r="AD81" s="17">
        <v>1009024003</v>
      </c>
      <c r="AE81" s="17">
        <v>0</v>
      </c>
      <c r="AF81" s="17" t="s">
        <v>46</v>
      </c>
      <c r="AG81" s="21"/>
    </row>
    <row r="82" spans="1:33" x14ac:dyDescent="0.35">
      <c r="A82">
        <v>78</v>
      </c>
      <c r="B82">
        <v>467</v>
      </c>
      <c r="C82">
        <v>1</v>
      </c>
      <c r="D82">
        <v>1</v>
      </c>
      <c r="E82">
        <v>5</v>
      </c>
      <c r="F82" s="1">
        <v>1.47</v>
      </c>
      <c r="I82" s="13" t="s">
        <v>144</v>
      </c>
      <c r="J82" s="1" t="s">
        <v>63</v>
      </c>
      <c r="K82" s="14">
        <v>1</v>
      </c>
      <c r="L82" s="9">
        <f>ROUND(P82*Q82 + AG82,2)</f>
        <v>0</v>
      </c>
      <c r="M82" s="9">
        <f>ROUND(K82*L82,2)</f>
        <v>0</v>
      </c>
      <c r="N82" s="1" t="s">
        <v>133</v>
      </c>
      <c r="O82" s="17" t="s">
        <v>64</v>
      </c>
      <c r="P82" s="19">
        <v>0</v>
      </c>
      <c r="Q82" s="20">
        <v>0</v>
      </c>
      <c r="R82" s="17" t="s">
        <v>43</v>
      </c>
      <c r="S82" s="17" t="s">
        <v>101</v>
      </c>
      <c r="T82" s="17" t="s">
        <v>143</v>
      </c>
      <c r="U82" s="17" t="s">
        <v>65</v>
      </c>
      <c r="V82" s="17">
        <v>0</v>
      </c>
      <c r="W82" s="17">
        <v>0</v>
      </c>
      <c r="Y82" s="17">
        <v>0</v>
      </c>
      <c r="AA82" s="17">
        <v>0</v>
      </c>
      <c r="AC82" s="17">
        <v>0</v>
      </c>
      <c r="AD82" s="17">
        <v>1009024006</v>
      </c>
      <c r="AE82" s="17">
        <v>0</v>
      </c>
      <c r="AF82" s="17" t="s">
        <v>46</v>
      </c>
      <c r="AG82" s="21"/>
    </row>
    <row r="83" spans="1:33" ht="29" x14ac:dyDescent="0.35">
      <c r="A83">
        <v>79</v>
      </c>
      <c r="B83">
        <v>468</v>
      </c>
      <c r="C83">
        <v>1</v>
      </c>
      <c r="D83">
        <v>1</v>
      </c>
      <c r="E83">
        <v>5</v>
      </c>
      <c r="F83" s="1">
        <v>1.48</v>
      </c>
      <c r="I83" s="13" t="s">
        <v>145</v>
      </c>
      <c r="J83" s="1" t="s">
        <v>63</v>
      </c>
      <c r="K83" s="14">
        <v>1</v>
      </c>
      <c r="L83" s="9">
        <f>ROUND(P83*Q83 + AG83,2)</f>
        <v>0</v>
      </c>
      <c r="M83" s="9">
        <f>ROUND(K83*L83,2)</f>
        <v>0</v>
      </c>
      <c r="N83" s="1" t="s">
        <v>133</v>
      </c>
      <c r="O83" s="17" t="s">
        <v>64</v>
      </c>
      <c r="P83" s="19">
        <v>0</v>
      </c>
      <c r="Q83" s="20">
        <v>0</v>
      </c>
      <c r="R83" s="17" t="s">
        <v>43</v>
      </c>
      <c r="S83" s="17" t="s">
        <v>101</v>
      </c>
      <c r="T83" s="17" t="s">
        <v>143</v>
      </c>
      <c r="U83" s="17" t="s">
        <v>65</v>
      </c>
      <c r="V83" s="17">
        <v>0</v>
      </c>
      <c r="W83" s="17">
        <v>0</v>
      </c>
      <c r="Y83" s="17">
        <v>0</v>
      </c>
      <c r="AA83" s="17">
        <v>0</v>
      </c>
      <c r="AC83" s="17">
        <v>0</v>
      </c>
      <c r="AD83" s="17">
        <v>1009024009</v>
      </c>
      <c r="AE83" s="17">
        <v>0</v>
      </c>
      <c r="AF83" s="17" t="s">
        <v>46</v>
      </c>
      <c r="AG83" s="21"/>
    </row>
    <row r="84" spans="1:33" ht="29" x14ac:dyDescent="0.35">
      <c r="A84">
        <v>80</v>
      </c>
      <c r="B84">
        <v>469</v>
      </c>
      <c r="C84">
        <v>1</v>
      </c>
      <c r="D84">
        <v>1</v>
      </c>
      <c r="E84">
        <v>6</v>
      </c>
      <c r="F84" s="1">
        <v>1.49</v>
      </c>
      <c r="I84" s="13" t="s">
        <v>146</v>
      </c>
      <c r="J84" s="1" t="s">
        <v>63</v>
      </c>
      <c r="K84" s="14">
        <v>1</v>
      </c>
      <c r="L84" s="9">
        <f>ROUND(P84*Q84 + AG84,2)</f>
        <v>0</v>
      </c>
      <c r="M84" s="9">
        <f>ROUND(K84*L84,2)</f>
        <v>0</v>
      </c>
      <c r="N84" s="1" t="s">
        <v>133</v>
      </c>
      <c r="O84" s="17" t="s">
        <v>64</v>
      </c>
      <c r="P84" s="19">
        <v>0</v>
      </c>
      <c r="Q84" s="20">
        <v>0</v>
      </c>
      <c r="R84" s="17" t="s">
        <v>43</v>
      </c>
      <c r="S84" s="17" t="s">
        <v>101</v>
      </c>
      <c r="T84" s="17" t="s">
        <v>143</v>
      </c>
      <c r="U84" s="17" t="s">
        <v>65</v>
      </c>
      <c r="V84" s="17">
        <v>0</v>
      </c>
      <c r="W84" s="17">
        <v>0</v>
      </c>
      <c r="Y84" s="17">
        <v>0</v>
      </c>
      <c r="AA84" s="17">
        <v>0</v>
      </c>
      <c r="AC84" s="17">
        <v>0</v>
      </c>
      <c r="AD84" s="17">
        <v>1009024012</v>
      </c>
      <c r="AE84" s="17">
        <v>0</v>
      </c>
      <c r="AF84" s="17" t="s">
        <v>46</v>
      </c>
      <c r="AG84" s="21"/>
    </row>
    <row r="85" spans="1:33" ht="15.5" x14ac:dyDescent="0.35">
      <c r="A85">
        <v>81</v>
      </c>
      <c r="B85">
        <v>470</v>
      </c>
      <c r="C85">
        <v>1</v>
      </c>
      <c r="D85">
        <v>1</v>
      </c>
      <c r="E85">
        <v>6</v>
      </c>
      <c r="I85" s="12" t="s">
        <v>147</v>
      </c>
      <c r="J85" s="8" t="s">
        <v>50</v>
      </c>
      <c r="N85" s="1" t="s">
        <v>133</v>
      </c>
      <c r="V85" s="17">
        <v>0</v>
      </c>
      <c r="W85" s="17">
        <v>0</v>
      </c>
      <c r="Y85" s="17">
        <v>0</v>
      </c>
      <c r="AA85" s="17">
        <v>0</v>
      </c>
      <c r="AC85" s="17">
        <v>0</v>
      </c>
      <c r="AD85" s="17">
        <v>1009027000</v>
      </c>
      <c r="AE85" s="17">
        <v>0</v>
      </c>
      <c r="AF85" s="17" t="s">
        <v>46</v>
      </c>
    </row>
    <row r="86" spans="1:33" ht="29" x14ac:dyDescent="0.35">
      <c r="A86">
        <v>82</v>
      </c>
      <c r="B86">
        <v>471</v>
      </c>
      <c r="C86">
        <v>1</v>
      </c>
      <c r="D86">
        <v>1</v>
      </c>
      <c r="E86">
        <v>6</v>
      </c>
      <c r="F86" s="1">
        <v>1.5</v>
      </c>
      <c r="I86" s="13" t="s">
        <v>148</v>
      </c>
      <c r="J86" s="1" t="s">
        <v>63</v>
      </c>
      <c r="K86" s="14">
        <v>1</v>
      </c>
      <c r="L86" s="9">
        <f>ROUND(P86*Q86 + AG86,2)</f>
        <v>0</v>
      </c>
      <c r="M86" s="9">
        <f>ROUND(K86*L86,2)</f>
        <v>0</v>
      </c>
      <c r="N86" s="1" t="s">
        <v>133</v>
      </c>
      <c r="O86" s="17" t="s">
        <v>64</v>
      </c>
      <c r="P86" s="19">
        <v>0</v>
      </c>
      <c r="Q86" s="20">
        <v>0</v>
      </c>
      <c r="R86" s="17" t="s">
        <v>43</v>
      </c>
      <c r="S86" s="17" t="s">
        <v>101</v>
      </c>
      <c r="T86" s="17" t="s">
        <v>149</v>
      </c>
      <c r="U86" s="17" t="s">
        <v>65</v>
      </c>
      <c r="V86" s="17">
        <v>0</v>
      </c>
      <c r="W86" s="17">
        <v>0</v>
      </c>
      <c r="Y86" s="17">
        <v>0</v>
      </c>
      <c r="AA86" s="17">
        <v>0</v>
      </c>
      <c r="AC86" s="17">
        <v>0</v>
      </c>
      <c r="AD86" s="17">
        <v>1009027003</v>
      </c>
      <c r="AE86" s="17">
        <v>0</v>
      </c>
      <c r="AF86" s="17" t="s">
        <v>46</v>
      </c>
      <c r="AG86" s="21"/>
    </row>
    <row r="87" spans="1:33" ht="15.5" x14ac:dyDescent="0.35">
      <c r="A87">
        <v>83</v>
      </c>
      <c r="B87">
        <v>472</v>
      </c>
      <c r="C87">
        <v>1</v>
      </c>
      <c r="D87">
        <v>1</v>
      </c>
      <c r="E87">
        <v>6</v>
      </c>
      <c r="I87" s="12" t="s">
        <v>150</v>
      </c>
      <c r="J87" s="8" t="s">
        <v>50</v>
      </c>
      <c r="N87" s="1" t="s">
        <v>133</v>
      </c>
      <c r="V87" s="17">
        <v>0</v>
      </c>
      <c r="W87" s="17">
        <v>0</v>
      </c>
      <c r="Y87" s="17">
        <v>0</v>
      </c>
      <c r="AA87" s="17">
        <v>0</v>
      </c>
      <c r="AC87" s="17">
        <v>0</v>
      </c>
      <c r="AD87" s="17">
        <v>1009030000</v>
      </c>
      <c r="AE87" s="17">
        <v>0</v>
      </c>
      <c r="AF87" s="17" t="s">
        <v>46</v>
      </c>
    </row>
    <row r="88" spans="1:33" x14ac:dyDescent="0.35">
      <c r="A88">
        <v>84</v>
      </c>
      <c r="B88">
        <v>473</v>
      </c>
      <c r="C88">
        <v>1</v>
      </c>
      <c r="D88">
        <v>1</v>
      </c>
      <c r="E88">
        <v>6</v>
      </c>
      <c r="F88" s="1">
        <v>1.51</v>
      </c>
      <c r="I88" s="13" t="s">
        <v>151</v>
      </c>
      <c r="J88" s="1" t="s">
        <v>63</v>
      </c>
      <c r="K88" s="14">
        <v>1</v>
      </c>
      <c r="L88" s="9">
        <f>ROUND(P88*Q88 + AG88,2)</f>
        <v>0</v>
      </c>
      <c r="M88" s="9">
        <f>ROUND(K88*L88,2)</f>
        <v>0</v>
      </c>
      <c r="N88" s="1" t="s">
        <v>133</v>
      </c>
      <c r="O88" s="17" t="s">
        <v>64</v>
      </c>
      <c r="P88" s="19">
        <v>0</v>
      </c>
      <c r="Q88" s="20">
        <v>0</v>
      </c>
      <c r="R88" s="17" t="s">
        <v>43</v>
      </c>
      <c r="S88" s="17" t="s">
        <v>101</v>
      </c>
      <c r="T88" s="17" t="s">
        <v>152</v>
      </c>
      <c r="U88" s="17" t="s">
        <v>65</v>
      </c>
      <c r="V88" s="17">
        <v>0</v>
      </c>
      <c r="W88" s="17">
        <v>0</v>
      </c>
      <c r="Y88" s="17">
        <v>0</v>
      </c>
      <c r="AA88" s="17">
        <v>0</v>
      </c>
      <c r="AC88" s="17">
        <v>0</v>
      </c>
      <c r="AD88" s="17">
        <v>1009030003</v>
      </c>
      <c r="AE88" s="17">
        <v>0</v>
      </c>
      <c r="AF88" s="17" t="s">
        <v>46</v>
      </c>
      <c r="AG88" s="21"/>
    </row>
    <row r="89" spans="1:33" x14ac:dyDescent="0.35">
      <c r="A89">
        <v>85</v>
      </c>
      <c r="B89">
        <v>474</v>
      </c>
      <c r="C89">
        <v>1</v>
      </c>
      <c r="D89">
        <v>1</v>
      </c>
      <c r="E89">
        <v>6</v>
      </c>
      <c r="F89" s="1">
        <v>1.52</v>
      </c>
      <c r="I89" s="13" t="s">
        <v>153</v>
      </c>
      <c r="J89" s="1" t="s">
        <v>63</v>
      </c>
      <c r="K89" s="14">
        <v>1</v>
      </c>
      <c r="L89" s="9">
        <f>ROUND(P89*Q89 + AG89,2)</f>
        <v>0</v>
      </c>
      <c r="M89" s="9">
        <f>ROUND(K89*L89,2)</f>
        <v>0</v>
      </c>
      <c r="N89" s="1" t="s">
        <v>133</v>
      </c>
      <c r="O89" s="17" t="s">
        <v>64</v>
      </c>
      <c r="P89" s="19">
        <v>0</v>
      </c>
      <c r="Q89" s="20">
        <v>0</v>
      </c>
      <c r="R89" s="17" t="s">
        <v>43</v>
      </c>
      <c r="S89" s="17" t="s">
        <v>101</v>
      </c>
      <c r="T89" s="17" t="s">
        <v>152</v>
      </c>
      <c r="U89" s="17" t="s">
        <v>65</v>
      </c>
      <c r="V89" s="17">
        <v>0</v>
      </c>
      <c r="W89" s="17">
        <v>0</v>
      </c>
      <c r="Y89" s="17">
        <v>0</v>
      </c>
      <c r="AA89" s="17">
        <v>0</v>
      </c>
      <c r="AC89" s="17">
        <v>0</v>
      </c>
      <c r="AD89" s="17">
        <v>1009030006</v>
      </c>
      <c r="AE89" s="17">
        <v>0</v>
      </c>
      <c r="AF89" s="17" t="s">
        <v>46</v>
      </c>
      <c r="AG89" s="21"/>
    </row>
    <row r="90" spans="1:33" ht="15.5" x14ac:dyDescent="0.35">
      <c r="A90">
        <v>86</v>
      </c>
      <c r="B90">
        <v>475</v>
      </c>
      <c r="C90">
        <v>1</v>
      </c>
      <c r="D90">
        <v>1</v>
      </c>
      <c r="E90">
        <v>6</v>
      </c>
      <c r="I90" s="12" t="s">
        <v>154</v>
      </c>
      <c r="J90" s="8" t="s">
        <v>50</v>
      </c>
      <c r="N90" s="1" t="s">
        <v>133</v>
      </c>
      <c r="V90" s="17">
        <v>0</v>
      </c>
      <c r="W90" s="17">
        <v>0</v>
      </c>
      <c r="Y90" s="17">
        <v>0</v>
      </c>
      <c r="AA90" s="17">
        <v>0</v>
      </c>
      <c r="AC90" s="17">
        <v>0</v>
      </c>
      <c r="AD90" s="17">
        <v>1009033000</v>
      </c>
      <c r="AE90" s="17">
        <v>0</v>
      </c>
      <c r="AF90" s="17" t="s">
        <v>46</v>
      </c>
    </row>
    <row r="91" spans="1:33" ht="29" x14ac:dyDescent="0.35">
      <c r="A91">
        <v>87</v>
      </c>
      <c r="B91">
        <v>476</v>
      </c>
      <c r="C91">
        <v>1</v>
      </c>
      <c r="D91">
        <v>1</v>
      </c>
      <c r="E91">
        <v>6</v>
      </c>
      <c r="F91" s="1">
        <v>1.53</v>
      </c>
      <c r="I91" s="13" t="s">
        <v>155</v>
      </c>
      <c r="J91" s="1" t="s">
        <v>63</v>
      </c>
      <c r="K91" s="14">
        <v>1</v>
      </c>
      <c r="L91" s="9">
        <f t="shared" ref="L91:L101" si="4">ROUND(P91*Q91 + AG91,2)</f>
        <v>0</v>
      </c>
      <c r="M91" s="9">
        <f t="shared" ref="M91:M101" si="5">ROUND(K91*L91,2)</f>
        <v>0</v>
      </c>
      <c r="N91" s="1" t="s">
        <v>133</v>
      </c>
      <c r="O91" s="17" t="s">
        <v>64</v>
      </c>
      <c r="P91" s="19">
        <v>0</v>
      </c>
      <c r="Q91" s="20">
        <v>0</v>
      </c>
      <c r="R91" s="17" t="s">
        <v>43</v>
      </c>
      <c r="S91" s="17" t="s">
        <v>101</v>
      </c>
      <c r="T91" s="17" t="s">
        <v>156</v>
      </c>
      <c r="U91" s="17" t="s">
        <v>65</v>
      </c>
      <c r="V91" s="17">
        <v>0</v>
      </c>
      <c r="W91" s="17">
        <v>0</v>
      </c>
      <c r="Y91" s="17">
        <v>0</v>
      </c>
      <c r="AA91" s="17">
        <v>0</v>
      </c>
      <c r="AC91" s="17">
        <v>0</v>
      </c>
      <c r="AD91" s="17">
        <v>1009033003</v>
      </c>
      <c r="AE91" s="17">
        <v>0</v>
      </c>
      <c r="AF91" s="17" t="s">
        <v>46</v>
      </c>
      <c r="AG91" s="21"/>
    </row>
    <row r="92" spans="1:33" ht="29" x14ac:dyDescent="0.35">
      <c r="A92">
        <v>88</v>
      </c>
      <c r="B92">
        <v>477</v>
      </c>
      <c r="C92">
        <v>1</v>
      </c>
      <c r="D92">
        <v>1</v>
      </c>
      <c r="E92">
        <v>6</v>
      </c>
      <c r="F92" s="1">
        <v>1.54</v>
      </c>
      <c r="I92" s="13" t="s">
        <v>157</v>
      </c>
      <c r="J92" s="1" t="s">
        <v>63</v>
      </c>
      <c r="K92" s="14">
        <v>1</v>
      </c>
      <c r="L92" s="9">
        <f t="shared" si="4"/>
        <v>0</v>
      </c>
      <c r="M92" s="9">
        <f t="shared" si="5"/>
        <v>0</v>
      </c>
      <c r="N92" s="1" t="s">
        <v>133</v>
      </c>
      <c r="O92" s="17" t="s">
        <v>64</v>
      </c>
      <c r="P92" s="19">
        <v>0</v>
      </c>
      <c r="Q92" s="20">
        <v>0</v>
      </c>
      <c r="R92" s="17" t="s">
        <v>43</v>
      </c>
      <c r="S92" s="17" t="s">
        <v>101</v>
      </c>
      <c r="T92" s="17" t="s">
        <v>156</v>
      </c>
      <c r="U92" s="17" t="s">
        <v>65</v>
      </c>
      <c r="V92" s="17">
        <v>0</v>
      </c>
      <c r="W92" s="17">
        <v>0</v>
      </c>
      <c r="Y92" s="17">
        <v>0</v>
      </c>
      <c r="AA92" s="17">
        <v>0</v>
      </c>
      <c r="AC92" s="17">
        <v>0</v>
      </c>
      <c r="AD92" s="17">
        <v>1009033006</v>
      </c>
      <c r="AE92" s="17">
        <v>0</v>
      </c>
      <c r="AF92" s="17" t="s">
        <v>46</v>
      </c>
      <c r="AG92" s="21"/>
    </row>
    <row r="93" spans="1:33" x14ac:dyDescent="0.35">
      <c r="A93">
        <v>89</v>
      </c>
      <c r="B93">
        <v>478</v>
      </c>
      <c r="C93">
        <v>1</v>
      </c>
      <c r="D93">
        <v>1</v>
      </c>
      <c r="E93">
        <v>6</v>
      </c>
      <c r="F93" s="1">
        <v>1.55</v>
      </c>
      <c r="I93" s="13" t="s">
        <v>158</v>
      </c>
      <c r="J93" s="1" t="s">
        <v>63</v>
      </c>
      <c r="K93" s="14">
        <v>1</v>
      </c>
      <c r="L93" s="9">
        <f t="shared" si="4"/>
        <v>0</v>
      </c>
      <c r="M93" s="9">
        <f t="shared" si="5"/>
        <v>0</v>
      </c>
      <c r="N93" s="1" t="s">
        <v>159</v>
      </c>
      <c r="O93" s="17" t="s">
        <v>64</v>
      </c>
      <c r="P93" s="19">
        <v>0</v>
      </c>
      <c r="Q93" s="20">
        <v>0</v>
      </c>
      <c r="R93" s="17" t="s">
        <v>43</v>
      </c>
      <c r="S93" s="17" t="s">
        <v>101</v>
      </c>
      <c r="T93" s="17" t="s">
        <v>156</v>
      </c>
      <c r="U93" s="17" t="s">
        <v>65</v>
      </c>
      <c r="V93" s="17">
        <v>0</v>
      </c>
      <c r="W93" s="17">
        <v>0</v>
      </c>
      <c r="Y93" s="17">
        <v>0</v>
      </c>
      <c r="AA93" s="17">
        <v>0</v>
      </c>
      <c r="AC93" s="17">
        <v>0</v>
      </c>
      <c r="AD93" s="17">
        <v>1009033009</v>
      </c>
      <c r="AE93" s="17">
        <v>0</v>
      </c>
      <c r="AF93" s="17" t="s">
        <v>46</v>
      </c>
      <c r="AG93" s="21"/>
    </row>
    <row r="94" spans="1:33" ht="29" x14ac:dyDescent="0.35">
      <c r="A94">
        <v>90</v>
      </c>
      <c r="B94">
        <v>479</v>
      </c>
      <c r="C94">
        <v>1</v>
      </c>
      <c r="D94">
        <v>1</v>
      </c>
      <c r="E94">
        <v>6</v>
      </c>
      <c r="F94" s="1">
        <v>1.56</v>
      </c>
      <c r="I94" s="13" t="s">
        <v>160</v>
      </c>
      <c r="J94" s="1" t="s">
        <v>63</v>
      </c>
      <c r="K94" s="14">
        <v>1</v>
      </c>
      <c r="L94" s="9">
        <f t="shared" si="4"/>
        <v>0</v>
      </c>
      <c r="M94" s="9">
        <f t="shared" si="5"/>
        <v>0</v>
      </c>
      <c r="N94" s="1" t="s">
        <v>159</v>
      </c>
      <c r="O94" s="17" t="s">
        <v>64</v>
      </c>
      <c r="P94" s="19">
        <v>0</v>
      </c>
      <c r="Q94" s="20">
        <v>0</v>
      </c>
      <c r="R94" s="17" t="s">
        <v>43</v>
      </c>
      <c r="S94" s="17" t="s">
        <v>101</v>
      </c>
      <c r="T94" s="17" t="s">
        <v>156</v>
      </c>
      <c r="U94" s="17" t="s">
        <v>65</v>
      </c>
      <c r="V94" s="17">
        <v>0</v>
      </c>
      <c r="W94" s="17">
        <v>0</v>
      </c>
      <c r="Y94" s="17">
        <v>0</v>
      </c>
      <c r="AA94" s="17">
        <v>0</v>
      </c>
      <c r="AC94" s="17">
        <v>0</v>
      </c>
      <c r="AD94" s="17">
        <v>1009033012</v>
      </c>
      <c r="AE94" s="17">
        <v>0</v>
      </c>
      <c r="AF94" s="17" t="s">
        <v>46</v>
      </c>
      <c r="AG94" s="21"/>
    </row>
    <row r="95" spans="1:33" x14ac:dyDescent="0.35">
      <c r="A95">
        <v>91</v>
      </c>
      <c r="B95">
        <v>480</v>
      </c>
      <c r="C95">
        <v>1</v>
      </c>
      <c r="D95">
        <v>1</v>
      </c>
      <c r="E95">
        <v>6</v>
      </c>
      <c r="F95" s="1">
        <v>1.57</v>
      </c>
      <c r="I95" s="13" t="s">
        <v>161</v>
      </c>
      <c r="J95" s="1" t="s">
        <v>63</v>
      </c>
      <c r="K95" s="14">
        <v>1</v>
      </c>
      <c r="L95" s="9">
        <f t="shared" si="4"/>
        <v>0</v>
      </c>
      <c r="M95" s="9">
        <f t="shared" si="5"/>
        <v>0</v>
      </c>
      <c r="N95" s="1" t="s">
        <v>159</v>
      </c>
      <c r="O95" s="17" t="s">
        <v>64</v>
      </c>
      <c r="P95" s="19">
        <v>0</v>
      </c>
      <c r="Q95" s="20">
        <v>0</v>
      </c>
      <c r="R95" s="17" t="s">
        <v>43</v>
      </c>
      <c r="S95" s="17" t="s">
        <v>101</v>
      </c>
      <c r="T95" s="17" t="s">
        <v>156</v>
      </c>
      <c r="U95" s="17" t="s">
        <v>65</v>
      </c>
      <c r="V95" s="17">
        <v>0</v>
      </c>
      <c r="W95" s="17">
        <v>0</v>
      </c>
      <c r="Y95" s="17">
        <v>0</v>
      </c>
      <c r="AA95" s="17">
        <v>0</v>
      </c>
      <c r="AC95" s="17">
        <v>0</v>
      </c>
      <c r="AD95" s="17">
        <v>1009033015</v>
      </c>
      <c r="AE95" s="17">
        <v>0</v>
      </c>
      <c r="AF95" s="17" t="s">
        <v>46</v>
      </c>
      <c r="AG95" s="21"/>
    </row>
    <row r="96" spans="1:33" ht="29" x14ac:dyDescent="0.35">
      <c r="A96">
        <v>92</v>
      </c>
      <c r="B96">
        <v>481</v>
      </c>
      <c r="C96">
        <v>1</v>
      </c>
      <c r="D96">
        <v>1</v>
      </c>
      <c r="E96">
        <v>6</v>
      </c>
      <c r="F96" s="1">
        <v>1.58</v>
      </c>
      <c r="I96" s="13" t="s">
        <v>162</v>
      </c>
      <c r="J96" s="1" t="s">
        <v>63</v>
      </c>
      <c r="K96" s="14">
        <v>1</v>
      </c>
      <c r="L96" s="9">
        <f t="shared" si="4"/>
        <v>0</v>
      </c>
      <c r="M96" s="9">
        <f t="shared" si="5"/>
        <v>0</v>
      </c>
      <c r="N96" s="1" t="s">
        <v>159</v>
      </c>
      <c r="O96" s="17" t="s">
        <v>64</v>
      </c>
      <c r="P96" s="19">
        <v>0</v>
      </c>
      <c r="Q96" s="20">
        <v>0</v>
      </c>
      <c r="R96" s="17" t="s">
        <v>43</v>
      </c>
      <c r="S96" s="17" t="s">
        <v>101</v>
      </c>
      <c r="T96" s="17" t="s">
        <v>156</v>
      </c>
      <c r="U96" s="17" t="s">
        <v>65</v>
      </c>
      <c r="V96" s="17">
        <v>0</v>
      </c>
      <c r="W96" s="17">
        <v>0</v>
      </c>
      <c r="Y96" s="17">
        <v>0</v>
      </c>
      <c r="AA96" s="17">
        <v>0</v>
      </c>
      <c r="AC96" s="17">
        <v>0</v>
      </c>
      <c r="AD96" s="17">
        <v>1009033018</v>
      </c>
      <c r="AE96" s="17">
        <v>0</v>
      </c>
      <c r="AF96" s="17" t="s">
        <v>46</v>
      </c>
      <c r="AG96" s="21"/>
    </row>
    <row r="97" spans="1:33" ht="29" x14ac:dyDescent="0.35">
      <c r="A97">
        <v>93</v>
      </c>
      <c r="B97">
        <v>482</v>
      </c>
      <c r="C97">
        <v>1</v>
      </c>
      <c r="D97">
        <v>1</v>
      </c>
      <c r="E97">
        <v>6</v>
      </c>
      <c r="F97" s="1">
        <v>1.59</v>
      </c>
      <c r="I97" s="13" t="s">
        <v>163</v>
      </c>
      <c r="J97" s="1" t="s">
        <v>63</v>
      </c>
      <c r="K97" s="14">
        <v>1</v>
      </c>
      <c r="L97" s="9">
        <f t="shared" si="4"/>
        <v>0</v>
      </c>
      <c r="M97" s="9">
        <f t="shared" si="5"/>
        <v>0</v>
      </c>
      <c r="N97" s="1" t="s">
        <v>159</v>
      </c>
      <c r="O97" s="17" t="s">
        <v>64</v>
      </c>
      <c r="P97" s="19">
        <v>0</v>
      </c>
      <c r="Q97" s="20">
        <v>0</v>
      </c>
      <c r="R97" s="17" t="s">
        <v>43</v>
      </c>
      <c r="S97" s="17" t="s">
        <v>101</v>
      </c>
      <c r="T97" s="17" t="s">
        <v>156</v>
      </c>
      <c r="U97" s="17" t="s">
        <v>65</v>
      </c>
      <c r="V97" s="17">
        <v>0</v>
      </c>
      <c r="W97" s="17">
        <v>0</v>
      </c>
      <c r="Y97" s="17">
        <v>0</v>
      </c>
      <c r="AA97" s="17">
        <v>0</v>
      </c>
      <c r="AC97" s="17">
        <v>0</v>
      </c>
      <c r="AD97" s="17">
        <v>1009033021</v>
      </c>
      <c r="AE97" s="17">
        <v>0</v>
      </c>
      <c r="AF97" s="17" t="s">
        <v>46</v>
      </c>
      <c r="AG97" s="21"/>
    </row>
    <row r="98" spans="1:33" x14ac:dyDescent="0.35">
      <c r="A98">
        <v>94</v>
      </c>
      <c r="B98">
        <v>483</v>
      </c>
      <c r="C98">
        <v>1</v>
      </c>
      <c r="D98">
        <v>1</v>
      </c>
      <c r="E98">
        <v>6</v>
      </c>
      <c r="F98" s="1">
        <v>1.6</v>
      </c>
      <c r="I98" s="13" t="s">
        <v>164</v>
      </c>
      <c r="J98" s="1" t="s">
        <v>63</v>
      </c>
      <c r="K98" s="14">
        <v>1</v>
      </c>
      <c r="L98" s="9">
        <f t="shared" si="4"/>
        <v>0</v>
      </c>
      <c r="M98" s="9">
        <f t="shared" si="5"/>
        <v>0</v>
      </c>
      <c r="N98" s="1" t="s">
        <v>159</v>
      </c>
      <c r="O98" s="17" t="s">
        <v>64</v>
      </c>
      <c r="P98" s="19">
        <v>0</v>
      </c>
      <c r="Q98" s="20">
        <v>0</v>
      </c>
      <c r="R98" s="17" t="s">
        <v>43</v>
      </c>
      <c r="S98" s="17" t="s">
        <v>101</v>
      </c>
      <c r="T98" s="17" t="s">
        <v>156</v>
      </c>
      <c r="U98" s="17" t="s">
        <v>65</v>
      </c>
      <c r="V98" s="17">
        <v>0</v>
      </c>
      <c r="W98" s="17">
        <v>0</v>
      </c>
      <c r="Y98" s="17">
        <v>0</v>
      </c>
      <c r="AA98" s="17">
        <v>0</v>
      </c>
      <c r="AC98" s="17">
        <v>0</v>
      </c>
      <c r="AD98" s="17">
        <v>1009033024</v>
      </c>
      <c r="AE98" s="17">
        <v>0</v>
      </c>
      <c r="AF98" s="17" t="s">
        <v>46</v>
      </c>
      <c r="AG98" s="21"/>
    </row>
    <row r="99" spans="1:33" x14ac:dyDescent="0.35">
      <c r="A99">
        <v>95</v>
      </c>
      <c r="B99">
        <v>484</v>
      </c>
      <c r="C99">
        <v>1</v>
      </c>
      <c r="D99">
        <v>1</v>
      </c>
      <c r="E99">
        <v>6</v>
      </c>
      <c r="F99" s="1">
        <v>1.61</v>
      </c>
      <c r="I99" s="13" t="s">
        <v>165</v>
      </c>
      <c r="J99" s="1" t="s">
        <v>63</v>
      </c>
      <c r="K99" s="14">
        <v>1</v>
      </c>
      <c r="L99" s="9">
        <f t="shared" si="4"/>
        <v>0</v>
      </c>
      <c r="M99" s="9">
        <f t="shared" si="5"/>
        <v>0</v>
      </c>
      <c r="N99" s="1" t="s">
        <v>159</v>
      </c>
      <c r="O99" s="17" t="s">
        <v>64</v>
      </c>
      <c r="P99" s="19">
        <v>0</v>
      </c>
      <c r="Q99" s="20">
        <v>0</v>
      </c>
      <c r="R99" s="17" t="s">
        <v>43</v>
      </c>
      <c r="S99" s="17" t="s">
        <v>101</v>
      </c>
      <c r="T99" s="17" t="s">
        <v>156</v>
      </c>
      <c r="U99" s="17" t="s">
        <v>65</v>
      </c>
      <c r="V99" s="17">
        <v>0</v>
      </c>
      <c r="W99" s="17">
        <v>0</v>
      </c>
      <c r="Y99" s="17">
        <v>0</v>
      </c>
      <c r="AA99" s="17">
        <v>0</v>
      </c>
      <c r="AC99" s="17">
        <v>0</v>
      </c>
      <c r="AD99" s="17">
        <v>1009033027</v>
      </c>
      <c r="AE99" s="17">
        <v>0</v>
      </c>
      <c r="AF99" s="17" t="s">
        <v>46</v>
      </c>
      <c r="AG99" s="21"/>
    </row>
    <row r="100" spans="1:33" ht="29" x14ac:dyDescent="0.35">
      <c r="A100">
        <v>96</v>
      </c>
      <c r="B100">
        <v>485</v>
      </c>
      <c r="C100">
        <v>1</v>
      </c>
      <c r="D100">
        <v>1</v>
      </c>
      <c r="E100">
        <v>6</v>
      </c>
      <c r="F100" s="1">
        <v>1.62</v>
      </c>
      <c r="I100" s="13" t="s">
        <v>166</v>
      </c>
      <c r="J100" s="1" t="s">
        <v>63</v>
      </c>
      <c r="K100" s="14">
        <v>1</v>
      </c>
      <c r="L100" s="9">
        <f t="shared" si="4"/>
        <v>0</v>
      </c>
      <c r="M100" s="9">
        <f t="shared" si="5"/>
        <v>0</v>
      </c>
      <c r="N100" s="1" t="s">
        <v>159</v>
      </c>
      <c r="O100" s="17" t="s">
        <v>64</v>
      </c>
      <c r="P100" s="19">
        <v>0</v>
      </c>
      <c r="Q100" s="20">
        <v>0</v>
      </c>
      <c r="R100" s="17" t="s">
        <v>43</v>
      </c>
      <c r="S100" s="17" t="s">
        <v>101</v>
      </c>
      <c r="T100" s="17" t="s">
        <v>156</v>
      </c>
      <c r="U100" s="17" t="s">
        <v>65</v>
      </c>
      <c r="V100" s="17">
        <v>0</v>
      </c>
      <c r="W100" s="17">
        <v>0</v>
      </c>
      <c r="Y100" s="17">
        <v>0</v>
      </c>
      <c r="AA100" s="17">
        <v>0</v>
      </c>
      <c r="AC100" s="17">
        <v>0</v>
      </c>
      <c r="AD100" s="17">
        <v>1009033030</v>
      </c>
      <c r="AE100" s="17">
        <v>0</v>
      </c>
      <c r="AF100" s="17" t="s">
        <v>46</v>
      </c>
      <c r="AG100" s="21"/>
    </row>
    <row r="101" spans="1:33" x14ac:dyDescent="0.35">
      <c r="A101">
        <v>97</v>
      </c>
      <c r="B101">
        <v>486</v>
      </c>
      <c r="C101">
        <v>1</v>
      </c>
      <c r="D101">
        <v>1</v>
      </c>
      <c r="E101">
        <v>7</v>
      </c>
      <c r="F101" s="1">
        <v>1.63</v>
      </c>
      <c r="I101" s="13" t="s">
        <v>167</v>
      </c>
      <c r="J101" s="1" t="s">
        <v>63</v>
      </c>
      <c r="K101" s="14">
        <v>1</v>
      </c>
      <c r="L101" s="9">
        <f t="shared" si="4"/>
        <v>0</v>
      </c>
      <c r="M101" s="9">
        <f t="shared" si="5"/>
        <v>0</v>
      </c>
      <c r="N101" s="1" t="s">
        <v>159</v>
      </c>
      <c r="O101" s="17" t="s">
        <v>64</v>
      </c>
      <c r="P101" s="19">
        <v>0</v>
      </c>
      <c r="Q101" s="20">
        <v>0</v>
      </c>
      <c r="R101" s="17" t="s">
        <v>43</v>
      </c>
      <c r="S101" s="17" t="s">
        <v>101</v>
      </c>
      <c r="T101" s="17" t="s">
        <v>156</v>
      </c>
      <c r="U101" s="17" t="s">
        <v>65</v>
      </c>
      <c r="V101" s="17">
        <v>0</v>
      </c>
      <c r="W101" s="17">
        <v>0</v>
      </c>
      <c r="Y101" s="17">
        <v>0</v>
      </c>
      <c r="AA101" s="17">
        <v>0</v>
      </c>
      <c r="AC101" s="17">
        <v>0</v>
      </c>
      <c r="AD101" s="17">
        <v>1009033033</v>
      </c>
      <c r="AE101" s="17">
        <v>0</v>
      </c>
      <c r="AF101" s="17" t="s">
        <v>46</v>
      </c>
      <c r="AG101" s="21"/>
    </row>
    <row r="102" spans="1:33" ht="15.5" x14ac:dyDescent="0.35">
      <c r="A102">
        <v>98</v>
      </c>
      <c r="B102">
        <v>487</v>
      </c>
      <c r="C102">
        <v>1</v>
      </c>
      <c r="D102">
        <v>1</v>
      </c>
      <c r="E102">
        <v>7</v>
      </c>
      <c r="I102" s="12" t="s">
        <v>168</v>
      </c>
      <c r="J102" s="8" t="s">
        <v>50</v>
      </c>
      <c r="N102" s="1" t="s">
        <v>159</v>
      </c>
      <c r="T102" s="17" t="s">
        <v>168</v>
      </c>
      <c r="V102" s="17">
        <v>0</v>
      </c>
      <c r="W102" s="17">
        <v>0</v>
      </c>
      <c r="Y102" s="17">
        <v>0</v>
      </c>
      <c r="AA102" s="17">
        <v>0</v>
      </c>
      <c r="AC102" s="17">
        <v>0</v>
      </c>
      <c r="AD102" s="17">
        <v>1009036000</v>
      </c>
      <c r="AE102" s="17">
        <v>0</v>
      </c>
      <c r="AF102" s="17" t="s">
        <v>46</v>
      </c>
    </row>
    <row r="103" spans="1:33" ht="29" x14ac:dyDescent="0.35">
      <c r="A103">
        <v>99</v>
      </c>
      <c r="B103">
        <v>488</v>
      </c>
      <c r="C103">
        <v>1</v>
      </c>
      <c r="D103">
        <v>1</v>
      </c>
      <c r="E103">
        <v>7</v>
      </c>
      <c r="G103" s="1" t="s">
        <v>99</v>
      </c>
      <c r="I103" s="13" t="s">
        <v>100</v>
      </c>
      <c r="N103" s="1" t="s">
        <v>159</v>
      </c>
      <c r="V103" s="17">
        <v>0</v>
      </c>
      <c r="W103" s="17">
        <v>0</v>
      </c>
      <c r="Y103" s="17">
        <v>0</v>
      </c>
      <c r="AA103" s="17">
        <v>0</v>
      </c>
      <c r="AC103" s="17">
        <v>0</v>
      </c>
      <c r="AD103" s="17">
        <v>1009036001</v>
      </c>
      <c r="AE103" s="17">
        <v>0</v>
      </c>
      <c r="AF103" s="17" t="s">
        <v>46</v>
      </c>
    </row>
    <row r="104" spans="1:33" ht="18.5" x14ac:dyDescent="0.45">
      <c r="A104">
        <v>100</v>
      </c>
      <c r="B104">
        <v>490</v>
      </c>
      <c r="C104">
        <v>1</v>
      </c>
      <c r="D104">
        <v>1</v>
      </c>
      <c r="E104">
        <v>8</v>
      </c>
      <c r="I104" s="11" t="s">
        <v>169</v>
      </c>
      <c r="J104" s="8" t="s">
        <v>48</v>
      </c>
      <c r="N104" s="1" t="s">
        <v>159</v>
      </c>
      <c r="V104" s="17">
        <v>0</v>
      </c>
      <c r="W104" s="17">
        <v>0</v>
      </c>
      <c r="Y104" s="17">
        <v>0</v>
      </c>
      <c r="AA104" s="17">
        <v>0</v>
      </c>
      <c r="AC104" s="17">
        <v>0</v>
      </c>
      <c r="AD104" s="17">
        <v>1012000000</v>
      </c>
      <c r="AE104" s="17">
        <v>0</v>
      </c>
      <c r="AF104" s="17" t="s">
        <v>46</v>
      </c>
    </row>
    <row r="105" spans="1:33" x14ac:dyDescent="0.35">
      <c r="A105">
        <v>101</v>
      </c>
      <c r="B105">
        <v>491</v>
      </c>
      <c r="C105">
        <v>1</v>
      </c>
      <c r="D105">
        <v>1</v>
      </c>
      <c r="E105">
        <v>8</v>
      </c>
      <c r="I105" s="13" t="s">
        <v>170</v>
      </c>
      <c r="N105" s="1" t="s">
        <v>171</v>
      </c>
      <c r="V105" s="17">
        <v>0</v>
      </c>
      <c r="W105" s="17">
        <v>0</v>
      </c>
      <c r="Y105" s="17">
        <v>0</v>
      </c>
      <c r="AA105" s="17">
        <v>0</v>
      </c>
      <c r="AC105" s="17">
        <v>0</v>
      </c>
      <c r="AD105" s="17">
        <v>1012000001</v>
      </c>
      <c r="AE105" s="17">
        <v>0</v>
      </c>
      <c r="AF105" s="17" t="s">
        <v>46</v>
      </c>
    </row>
    <row r="106" spans="1:33" ht="15.5" x14ac:dyDescent="0.35">
      <c r="A106">
        <v>102</v>
      </c>
      <c r="B106">
        <v>492</v>
      </c>
      <c r="C106">
        <v>1</v>
      </c>
      <c r="D106">
        <v>1</v>
      </c>
      <c r="E106">
        <v>8</v>
      </c>
      <c r="I106" s="12" t="s">
        <v>172</v>
      </c>
      <c r="J106" s="8" t="s">
        <v>50</v>
      </c>
      <c r="N106" s="1" t="s">
        <v>159</v>
      </c>
      <c r="V106" s="17">
        <v>0</v>
      </c>
      <c r="W106" s="17">
        <v>0</v>
      </c>
      <c r="Y106" s="17">
        <v>0</v>
      </c>
      <c r="AA106" s="17">
        <v>0</v>
      </c>
      <c r="AC106" s="17">
        <v>0</v>
      </c>
      <c r="AD106" s="17">
        <v>1012003000</v>
      </c>
      <c r="AE106" s="17">
        <v>0</v>
      </c>
      <c r="AF106" s="17" t="s">
        <v>46</v>
      </c>
    </row>
    <row r="107" spans="1:33" x14ac:dyDescent="0.35">
      <c r="A107">
        <v>103</v>
      </c>
      <c r="B107">
        <v>493</v>
      </c>
      <c r="C107">
        <v>1</v>
      </c>
      <c r="D107">
        <v>1</v>
      </c>
      <c r="E107">
        <v>8</v>
      </c>
      <c r="F107" s="1">
        <v>1.64</v>
      </c>
      <c r="I107" s="13" t="s">
        <v>173</v>
      </c>
      <c r="J107" s="1" t="s">
        <v>63</v>
      </c>
      <c r="K107" s="14">
        <v>1</v>
      </c>
      <c r="L107" s="9">
        <f>ROUND(P107*Q107 + AG107,2)</f>
        <v>0</v>
      </c>
      <c r="M107" s="9">
        <f>ROUND(K107*L107,2)</f>
        <v>0</v>
      </c>
      <c r="N107" s="1" t="s">
        <v>159</v>
      </c>
      <c r="O107" s="17" t="s">
        <v>64</v>
      </c>
      <c r="P107" s="19">
        <v>0</v>
      </c>
      <c r="Q107" s="20">
        <v>0</v>
      </c>
      <c r="R107" s="17" t="s">
        <v>43</v>
      </c>
      <c r="S107" s="17" t="s">
        <v>169</v>
      </c>
      <c r="T107" s="17" t="s">
        <v>172</v>
      </c>
      <c r="U107" s="17" t="s">
        <v>65</v>
      </c>
      <c r="V107" s="17">
        <v>0</v>
      </c>
      <c r="W107" s="17">
        <v>0</v>
      </c>
      <c r="Y107" s="17">
        <v>0</v>
      </c>
      <c r="AA107" s="17">
        <v>0</v>
      </c>
      <c r="AC107" s="17">
        <v>0</v>
      </c>
      <c r="AD107" s="17">
        <v>1012003003</v>
      </c>
      <c r="AE107" s="17">
        <v>0</v>
      </c>
      <c r="AF107" s="17" t="s">
        <v>46</v>
      </c>
      <c r="AG107" s="21"/>
    </row>
    <row r="108" spans="1:33" x14ac:dyDescent="0.35">
      <c r="A108">
        <v>104</v>
      </c>
      <c r="B108">
        <v>494</v>
      </c>
      <c r="C108">
        <v>1</v>
      </c>
      <c r="D108">
        <v>1</v>
      </c>
      <c r="E108">
        <v>8</v>
      </c>
      <c r="F108" s="1">
        <v>1.65</v>
      </c>
      <c r="I108" s="13" t="s">
        <v>174</v>
      </c>
      <c r="J108" s="1" t="s">
        <v>63</v>
      </c>
      <c r="K108" s="14">
        <v>1</v>
      </c>
      <c r="L108" s="9">
        <f>ROUND(P108*Q108 + AG108,2)</f>
        <v>0</v>
      </c>
      <c r="M108" s="9">
        <f>ROUND(K108*L108,2)</f>
        <v>0</v>
      </c>
      <c r="N108" s="1" t="s">
        <v>159</v>
      </c>
      <c r="O108" s="17" t="s">
        <v>64</v>
      </c>
      <c r="P108" s="19">
        <v>0</v>
      </c>
      <c r="Q108" s="20">
        <v>0</v>
      </c>
      <c r="R108" s="17" t="s">
        <v>43</v>
      </c>
      <c r="S108" s="17" t="s">
        <v>169</v>
      </c>
      <c r="T108" s="17" t="s">
        <v>172</v>
      </c>
      <c r="U108" s="17" t="s">
        <v>65</v>
      </c>
      <c r="V108" s="17">
        <v>0</v>
      </c>
      <c r="W108" s="17">
        <v>0</v>
      </c>
      <c r="Y108" s="17">
        <v>0</v>
      </c>
      <c r="AA108" s="17">
        <v>0</v>
      </c>
      <c r="AC108" s="17">
        <v>0</v>
      </c>
      <c r="AD108" s="17">
        <v>1012003006</v>
      </c>
      <c r="AE108" s="17">
        <v>0</v>
      </c>
      <c r="AF108" s="17" t="s">
        <v>46</v>
      </c>
      <c r="AG108" s="21"/>
    </row>
    <row r="109" spans="1:33" ht="15.5" x14ac:dyDescent="0.35">
      <c r="A109">
        <v>105</v>
      </c>
      <c r="B109">
        <v>495</v>
      </c>
      <c r="C109">
        <v>1</v>
      </c>
      <c r="D109">
        <v>1</v>
      </c>
      <c r="E109">
        <v>8</v>
      </c>
      <c r="I109" s="12" t="s">
        <v>175</v>
      </c>
      <c r="J109" s="8" t="s">
        <v>50</v>
      </c>
      <c r="N109" s="1" t="s">
        <v>159</v>
      </c>
      <c r="T109" s="17" t="s">
        <v>176</v>
      </c>
      <c r="V109" s="17">
        <v>0</v>
      </c>
      <c r="W109" s="17">
        <v>0</v>
      </c>
      <c r="Y109" s="17">
        <v>0</v>
      </c>
      <c r="AA109" s="17">
        <v>0</v>
      </c>
      <c r="AC109" s="17">
        <v>0</v>
      </c>
      <c r="AD109" s="17">
        <v>1012006000</v>
      </c>
      <c r="AE109" s="17">
        <v>0</v>
      </c>
      <c r="AF109" s="17" t="s">
        <v>46</v>
      </c>
    </row>
    <row r="110" spans="1:33" x14ac:dyDescent="0.35">
      <c r="A110">
        <v>106</v>
      </c>
      <c r="B110">
        <v>496</v>
      </c>
      <c r="C110">
        <v>1</v>
      </c>
      <c r="D110">
        <v>1</v>
      </c>
      <c r="E110">
        <v>8</v>
      </c>
      <c r="F110" s="1">
        <v>1.66</v>
      </c>
      <c r="I110" s="13" t="s">
        <v>177</v>
      </c>
      <c r="J110" s="1" t="s">
        <v>63</v>
      </c>
      <c r="K110" s="14">
        <v>1</v>
      </c>
      <c r="L110" s="9">
        <f>ROUND(P110*Q110 + AG110,2)</f>
        <v>0</v>
      </c>
      <c r="M110" s="9">
        <f>ROUND(K110*L110,2)</f>
        <v>0</v>
      </c>
      <c r="N110" s="1" t="s">
        <v>159</v>
      </c>
      <c r="O110" s="17" t="s">
        <v>64</v>
      </c>
      <c r="P110" s="19">
        <v>0</v>
      </c>
      <c r="Q110" s="20">
        <v>0</v>
      </c>
      <c r="R110" s="17" t="s">
        <v>43</v>
      </c>
      <c r="S110" s="17" t="s">
        <v>169</v>
      </c>
      <c r="T110" s="17" t="s">
        <v>176</v>
      </c>
      <c r="U110" s="17" t="s">
        <v>65</v>
      </c>
      <c r="V110" s="17">
        <v>0</v>
      </c>
      <c r="W110" s="17">
        <v>0</v>
      </c>
      <c r="Y110" s="17">
        <v>0</v>
      </c>
      <c r="AA110" s="17">
        <v>0</v>
      </c>
      <c r="AC110" s="17">
        <v>0</v>
      </c>
      <c r="AD110" s="17">
        <v>1012006003</v>
      </c>
      <c r="AE110" s="17">
        <v>0</v>
      </c>
      <c r="AF110" s="17" t="s">
        <v>46</v>
      </c>
      <c r="AG110" s="21"/>
    </row>
    <row r="111" spans="1:33" ht="15.5" x14ac:dyDescent="0.35">
      <c r="A111">
        <v>107</v>
      </c>
      <c r="B111">
        <v>497</v>
      </c>
      <c r="C111">
        <v>1</v>
      </c>
      <c r="D111">
        <v>1</v>
      </c>
      <c r="E111">
        <v>8</v>
      </c>
      <c r="I111" s="12" t="s">
        <v>178</v>
      </c>
      <c r="J111" s="8" t="s">
        <v>50</v>
      </c>
      <c r="N111" s="1" t="s">
        <v>159</v>
      </c>
      <c r="V111" s="17">
        <v>0</v>
      </c>
      <c r="W111" s="17">
        <v>0</v>
      </c>
      <c r="Y111" s="17">
        <v>0</v>
      </c>
      <c r="AA111" s="17">
        <v>0</v>
      </c>
      <c r="AC111" s="17">
        <v>0</v>
      </c>
      <c r="AD111" s="17">
        <v>1012009000</v>
      </c>
      <c r="AE111" s="17">
        <v>0</v>
      </c>
      <c r="AF111" s="17" t="s">
        <v>46</v>
      </c>
    </row>
    <row r="112" spans="1:33" x14ac:dyDescent="0.35">
      <c r="A112">
        <v>108</v>
      </c>
      <c r="B112">
        <v>498</v>
      </c>
      <c r="C112">
        <v>1</v>
      </c>
      <c r="D112">
        <v>1</v>
      </c>
      <c r="E112">
        <v>8</v>
      </c>
      <c r="F112" s="1">
        <v>1.67</v>
      </c>
      <c r="I112" s="13" t="s">
        <v>179</v>
      </c>
      <c r="J112" s="1" t="s">
        <v>63</v>
      </c>
      <c r="K112" s="14">
        <v>1</v>
      </c>
      <c r="L112" s="9">
        <f>ROUND(P112*Q112 + AG112,2)</f>
        <v>0</v>
      </c>
      <c r="M112" s="9">
        <f>ROUND(K112*L112,2)</f>
        <v>0</v>
      </c>
      <c r="N112" s="1" t="s">
        <v>159</v>
      </c>
      <c r="O112" s="17" t="s">
        <v>64</v>
      </c>
      <c r="P112" s="19">
        <v>0</v>
      </c>
      <c r="Q112" s="20">
        <v>0</v>
      </c>
      <c r="R112" s="17" t="s">
        <v>43</v>
      </c>
      <c r="S112" s="17" t="s">
        <v>169</v>
      </c>
      <c r="T112" s="17" t="s">
        <v>178</v>
      </c>
      <c r="U112" s="17" t="s">
        <v>65</v>
      </c>
      <c r="V112" s="17">
        <v>0</v>
      </c>
      <c r="W112" s="17">
        <v>0</v>
      </c>
      <c r="Y112" s="17">
        <v>0</v>
      </c>
      <c r="AA112" s="17">
        <v>0</v>
      </c>
      <c r="AC112" s="17">
        <v>0</v>
      </c>
      <c r="AD112" s="17">
        <v>1012009003</v>
      </c>
      <c r="AE112" s="17">
        <v>0</v>
      </c>
      <c r="AF112" s="17" t="s">
        <v>46</v>
      </c>
      <c r="AG112" s="21"/>
    </row>
    <row r="113" spans="1:33" ht="29" x14ac:dyDescent="0.35">
      <c r="A113">
        <v>109</v>
      </c>
      <c r="B113">
        <v>499</v>
      </c>
      <c r="C113">
        <v>1</v>
      </c>
      <c r="D113">
        <v>1</v>
      </c>
      <c r="E113">
        <v>8</v>
      </c>
      <c r="F113" s="1">
        <v>1.68</v>
      </c>
      <c r="I113" s="13" t="s">
        <v>180</v>
      </c>
      <c r="J113" s="1" t="s">
        <v>63</v>
      </c>
      <c r="K113" s="14">
        <v>1</v>
      </c>
      <c r="L113" s="9">
        <f>ROUND(P113*Q113 + AG113,2)</f>
        <v>0</v>
      </c>
      <c r="M113" s="9">
        <f>ROUND(K113*L113,2)</f>
        <v>0</v>
      </c>
      <c r="N113" s="1" t="s">
        <v>181</v>
      </c>
      <c r="O113" s="17" t="s">
        <v>64</v>
      </c>
      <c r="P113" s="19">
        <v>0</v>
      </c>
      <c r="Q113" s="20">
        <v>0</v>
      </c>
      <c r="R113" s="17" t="s">
        <v>43</v>
      </c>
      <c r="S113" s="17" t="s">
        <v>169</v>
      </c>
      <c r="T113" s="17" t="s">
        <v>178</v>
      </c>
      <c r="U113" s="17" t="s">
        <v>65</v>
      </c>
      <c r="V113" s="17">
        <v>0</v>
      </c>
      <c r="W113" s="17">
        <v>0</v>
      </c>
      <c r="Y113" s="17">
        <v>0</v>
      </c>
      <c r="AA113" s="17">
        <v>0</v>
      </c>
      <c r="AC113" s="17">
        <v>0</v>
      </c>
      <c r="AD113" s="17">
        <v>1012009006</v>
      </c>
      <c r="AE113" s="17">
        <v>0</v>
      </c>
      <c r="AF113" s="17" t="s">
        <v>46</v>
      </c>
      <c r="AG113" s="21"/>
    </row>
    <row r="114" spans="1:33" x14ac:dyDescent="0.35">
      <c r="A114">
        <v>110</v>
      </c>
      <c r="B114">
        <v>500</v>
      </c>
      <c r="C114">
        <v>1</v>
      </c>
      <c r="D114">
        <v>1</v>
      </c>
      <c r="E114">
        <v>8</v>
      </c>
      <c r="F114" s="1">
        <v>1.69</v>
      </c>
      <c r="I114" s="13" t="s">
        <v>182</v>
      </c>
      <c r="J114" s="1" t="s">
        <v>63</v>
      </c>
      <c r="K114" s="14">
        <v>1</v>
      </c>
      <c r="L114" s="9">
        <f>ROUND(P114*Q114 + AG114,2)</f>
        <v>0</v>
      </c>
      <c r="M114" s="9">
        <f>ROUND(K114*L114,2)</f>
        <v>0</v>
      </c>
      <c r="N114" s="1" t="s">
        <v>181</v>
      </c>
      <c r="O114" s="17" t="s">
        <v>64</v>
      </c>
      <c r="P114" s="19">
        <v>0</v>
      </c>
      <c r="Q114" s="20">
        <v>0</v>
      </c>
      <c r="R114" s="17" t="s">
        <v>43</v>
      </c>
      <c r="S114" s="17" t="s">
        <v>169</v>
      </c>
      <c r="T114" s="17" t="s">
        <v>178</v>
      </c>
      <c r="U114" s="17" t="s">
        <v>65</v>
      </c>
      <c r="V114" s="17">
        <v>0</v>
      </c>
      <c r="W114" s="17">
        <v>0</v>
      </c>
      <c r="Y114" s="17">
        <v>0</v>
      </c>
      <c r="AA114" s="17">
        <v>0</v>
      </c>
      <c r="AC114" s="17">
        <v>0</v>
      </c>
      <c r="AD114" s="17">
        <v>1012009009</v>
      </c>
      <c r="AE114" s="17">
        <v>0</v>
      </c>
      <c r="AF114" s="17" t="s">
        <v>46</v>
      </c>
      <c r="AG114" s="21"/>
    </row>
    <row r="115" spans="1:33" ht="15.5" x14ac:dyDescent="0.35">
      <c r="A115">
        <v>111</v>
      </c>
      <c r="B115">
        <v>501</v>
      </c>
      <c r="C115">
        <v>1</v>
      </c>
      <c r="D115">
        <v>1</v>
      </c>
      <c r="E115">
        <v>8</v>
      </c>
      <c r="I115" s="12" t="s">
        <v>183</v>
      </c>
      <c r="J115" s="8" t="s">
        <v>50</v>
      </c>
      <c r="N115" s="1" t="s">
        <v>181</v>
      </c>
      <c r="V115" s="17">
        <v>0</v>
      </c>
      <c r="W115" s="17">
        <v>0</v>
      </c>
      <c r="Y115" s="17">
        <v>0</v>
      </c>
      <c r="AA115" s="17">
        <v>0</v>
      </c>
      <c r="AC115" s="17">
        <v>0</v>
      </c>
      <c r="AD115" s="17">
        <v>1012012000</v>
      </c>
      <c r="AE115" s="17">
        <v>0</v>
      </c>
      <c r="AF115" s="17" t="s">
        <v>46</v>
      </c>
    </row>
    <row r="116" spans="1:33" x14ac:dyDescent="0.35">
      <c r="A116">
        <v>112</v>
      </c>
      <c r="B116">
        <v>502</v>
      </c>
      <c r="C116">
        <v>1</v>
      </c>
      <c r="D116">
        <v>1</v>
      </c>
      <c r="E116">
        <v>8</v>
      </c>
      <c r="F116" s="1">
        <v>1.7</v>
      </c>
      <c r="I116" s="13" t="s">
        <v>177</v>
      </c>
      <c r="J116" s="1" t="s">
        <v>63</v>
      </c>
      <c r="K116" s="14">
        <v>1</v>
      </c>
      <c r="L116" s="9">
        <f>ROUND(P116*Q116 + AG116,2)</f>
        <v>0</v>
      </c>
      <c r="M116" s="9">
        <f>ROUND(K116*L116,2)</f>
        <v>0</v>
      </c>
      <c r="N116" s="1" t="s">
        <v>181</v>
      </c>
      <c r="O116" s="17" t="s">
        <v>64</v>
      </c>
      <c r="P116" s="19">
        <v>0</v>
      </c>
      <c r="Q116" s="20">
        <v>0</v>
      </c>
      <c r="R116" s="17" t="s">
        <v>43</v>
      </c>
      <c r="S116" s="17" t="s">
        <v>169</v>
      </c>
      <c r="T116" s="17" t="s">
        <v>183</v>
      </c>
      <c r="U116" s="17" t="s">
        <v>65</v>
      </c>
      <c r="V116" s="17">
        <v>0</v>
      </c>
      <c r="W116" s="17">
        <v>0</v>
      </c>
      <c r="Y116" s="17">
        <v>0</v>
      </c>
      <c r="AA116" s="17">
        <v>0</v>
      </c>
      <c r="AC116" s="17">
        <v>0</v>
      </c>
      <c r="AD116" s="17">
        <v>1012012003</v>
      </c>
      <c r="AE116" s="17">
        <v>0</v>
      </c>
      <c r="AF116" s="17" t="s">
        <v>46</v>
      </c>
      <c r="AG116" s="21"/>
    </row>
    <row r="117" spans="1:33" ht="15.5" x14ac:dyDescent="0.35">
      <c r="A117">
        <v>113</v>
      </c>
      <c r="B117">
        <v>503</v>
      </c>
      <c r="C117">
        <v>1</v>
      </c>
      <c r="D117">
        <v>1</v>
      </c>
      <c r="E117">
        <v>8</v>
      </c>
      <c r="I117" s="12" t="s">
        <v>184</v>
      </c>
      <c r="J117" s="8" t="s">
        <v>50</v>
      </c>
      <c r="N117" s="1" t="s">
        <v>181</v>
      </c>
      <c r="V117" s="17">
        <v>0</v>
      </c>
      <c r="W117" s="17">
        <v>0</v>
      </c>
      <c r="Y117" s="17">
        <v>0</v>
      </c>
      <c r="AA117" s="17">
        <v>0</v>
      </c>
      <c r="AC117" s="17">
        <v>0</v>
      </c>
      <c r="AD117" s="17">
        <v>1012015000</v>
      </c>
      <c r="AE117" s="17">
        <v>0</v>
      </c>
      <c r="AF117" s="17" t="s">
        <v>46</v>
      </c>
    </row>
    <row r="118" spans="1:33" x14ac:dyDescent="0.35">
      <c r="A118">
        <v>114</v>
      </c>
      <c r="B118">
        <v>504</v>
      </c>
      <c r="C118">
        <v>1</v>
      </c>
      <c r="D118">
        <v>1</v>
      </c>
      <c r="E118">
        <v>8</v>
      </c>
      <c r="F118" s="1">
        <v>1.71</v>
      </c>
      <c r="I118" s="13" t="s">
        <v>177</v>
      </c>
      <c r="J118" s="1" t="s">
        <v>63</v>
      </c>
      <c r="K118" s="14">
        <v>1</v>
      </c>
      <c r="L118" s="9">
        <f>ROUND(P118*Q118 + AG118,2)</f>
        <v>0</v>
      </c>
      <c r="M118" s="9">
        <f>ROUND(K118*L118,2)</f>
        <v>0</v>
      </c>
      <c r="N118" s="1" t="s">
        <v>181</v>
      </c>
      <c r="O118" s="17" t="s">
        <v>64</v>
      </c>
      <c r="P118" s="19">
        <v>0</v>
      </c>
      <c r="Q118" s="20">
        <v>0</v>
      </c>
      <c r="R118" s="17" t="s">
        <v>43</v>
      </c>
      <c r="S118" s="17" t="s">
        <v>169</v>
      </c>
      <c r="T118" s="17" t="s">
        <v>184</v>
      </c>
      <c r="U118" s="17" t="s">
        <v>65</v>
      </c>
      <c r="V118" s="17">
        <v>0</v>
      </c>
      <c r="W118" s="17">
        <v>0</v>
      </c>
      <c r="Y118" s="17">
        <v>0</v>
      </c>
      <c r="AA118" s="17">
        <v>0</v>
      </c>
      <c r="AC118" s="17">
        <v>0</v>
      </c>
      <c r="AD118" s="17">
        <v>1012015003</v>
      </c>
      <c r="AE118" s="17">
        <v>0</v>
      </c>
      <c r="AF118" s="17" t="s">
        <v>46</v>
      </c>
      <c r="AG118" s="21"/>
    </row>
    <row r="119" spans="1:33" ht="29" x14ac:dyDescent="0.35">
      <c r="A119">
        <v>115</v>
      </c>
      <c r="B119">
        <v>505</v>
      </c>
      <c r="C119">
        <v>1</v>
      </c>
      <c r="D119">
        <v>1</v>
      </c>
      <c r="E119">
        <v>8</v>
      </c>
      <c r="F119" s="1">
        <v>1.72</v>
      </c>
      <c r="I119" s="13" t="s">
        <v>185</v>
      </c>
      <c r="J119" s="1" t="s">
        <v>63</v>
      </c>
      <c r="K119" s="14">
        <v>1</v>
      </c>
      <c r="L119" s="9">
        <f>ROUND(P119*Q119 + AG119,2)</f>
        <v>0</v>
      </c>
      <c r="M119" s="9">
        <f>ROUND(K119*L119,2)</f>
        <v>0</v>
      </c>
      <c r="N119" s="1" t="s">
        <v>181</v>
      </c>
      <c r="O119" s="17" t="s">
        <v>64</v>
      </c>
      <c r="P119" s="19">
        <v>0</v>
      </c>
      <c r="Q119" s="20">
        <v>0</v>
      </c>
      <c r="R119" s="17" t="s">
        <v>43</v>
      </c>
      <c r="S119" s="17" t="s">
        <v>169</v>
      </c>
      <c r="T119" s="17" t="s">
        <v>184</v>
      </c>
      <c r="U119" s="17" t="s">
        <v>65</v>
      </c>
      <c r="V119" s="17">
        <v>0</v>
      </c>
      <c r="W119" s="17">
        <v>0</v>
      </c>
      <c r="Y119" s="17">
        <v>0</v>
      </c>
      <c r="AA119" s="17">
        <v>0</v>
      </c>
      <c r="AC119" s="17">
        <v>0</v>
      </c>
      <c r="AD119" s="17">
        <v>1012015006</v>
      </c>
      <c r="AE119" s="17">
        <v>0</v>
      </c>
      <c r="AF119" s="17" t="s">
        <v>46</v>
      </c>
      <c r="AG119" s="21"/>
    </row>
    <row r="120" spans="1:33" ht="15.5" x14ac:dyDescent="0.35">
      <c r="A120">
        <v>116</v>
      </c>
      <c r="B120">
        <v>506</v>
      </c>
      <c r="C120">
        <v>1</v>
      </c>
      <c r="D120">
        <v>1</v>
      </c>
      <c r="E120">
        <v>8</v>
      </c>
      <c r="I120" s="12" t="s">
        <v>186</v>
      </c>
      <c r="J120" s="8" t="s">
        <v>50</v>
      </c>
      <c r="N120" s="1" t="s">
        <v>181</v>
      </c>
      <c r="V120" s="17">
        <v>0</v>
      </c>
      <c r="W120" s="17">
        <v>0</v>
      </c>
      <c r="Y120" s="17">
        <v>0</v>
      </c>
      <c r="AA120" s="17">
        <v>0</v>
      </c>
      <c r="AC120" s="17">
        <v>0</v>
      </c>
      <c r="AD120" s="17">
        <v>1012018000</v>
      </c>
      <c r="AE120" s="17">
        <v>0</v>
      </c>
      <c r="AF120" s="17" t="s">
        <v>46</v>
      </c>
    </row>
    <row r="121" spans="1:33" x14ac:dyDescent="0.35">
      <c r="A121">
        <v>117</v>
      </c>
      <c r="B121">
        <v>507</v>
      </c>
      <c r="C121">
        <v>1</v>
      </c>
      <c r="D121">
        <v>1</v>
      </c>
      <c r="E121">
        <v>8</v>
      </c>
      <c r="F121" s="1">
        <v>1.73</v>
      </c>
      <c r="I121" s="13" t="s">
        <v>177</v>
      </c>
      <c r="J121" s="1" t="s">
        <v>63</v>
      </c>
      <c r="K121" s="14">
        <v>1</v>
      </c>
      <c r="L121" s="9">
        <f>ROUND(P121*Q121 + AG121,2)</f>
        <v>0</v>
      </c>
      <c r="M121" s="9">
        <f>ROUND(K121*L121,2)</f>
        <v>0</v>
      </c>
      <c r="N121" s="1" t="s">
        <v>181</v>
      </c>
      <c r="O121" s="17" t="s">
        <v>64</v>
      </c>
      <c r="P121" s="19">
        <v>0</v>
      </c>
      <c r="Q121" s="20">
        <v>0</v>
      </c>
      <c r="R121" s="17" t="s">
        <v>43</v>
      </c>
      <c r="S121" s="17" t="s">
        <v>169</v>
      </c>
      <c r="T121" s="17" t="s">
        <v>186</v>
      </c>
      <c r="U121" s="17" t="s">
        <v>65</v>
      </c>
      <c r="V121" s="17">
        <v>0</v>
      </c>
      <c r="W121" s="17">
        <v>0</v>
      </c>
      <c r="Y121" s="17">
        <v>0</v>
      </c>
      <c r="AA121" s="17">
        <v>0</v>
      </c>
      <c r="AC121" s="17">
        <v>0</v>
      </c>
      <c r="AD121" s="17">
        <v>1012018003</v>
      </c>
      <c r="AE121" s="17">
        <v>0</v>
      </c>
      <c r="AF121" s="17" t="s">
        <v>46</v>
      </c>
      <c r="AG121" s="21"/>
    </row>
    <row r="122" spans="1:33" x14ac:dyDescent="0.35">
      <c r="A122">
        <v>118</v>
      </c>
      <c r="B122">
        <v>508</v>
      </c>
      <c r="C122">
        <v>1</v>
      </c>
      <c r="D122">
        <v>1</v>
      </c>
      <c r="E122">
        <v>9</v>
      </c>
      <c r="F122" s="1">
        <v>1.74</v>
      </c>
      <c r="I122" s="13" t="s">
        <v>187</v>
      </c>
      <c r="J122" s="1" t="s">
        <v>63</v>
      </c>
      <c r="K122" s="14">
        <v>1</v>
      </c>
      <c r="L122" s="9">
        <f>ROUND(P122*Q122 + AG122,2)</f>
        <v>0</v>
      </c>
      <c r="M122" s="9">
        <f>ROUND(K122*L122,2)</f>
        <v>0</v>
      </c>
      <c r="N122" s="1" t="s">
        <v>181</v>
      </c>
      <c r="O122" s="17" t="s">
        <v>64</v>
      </c>
      <c r="P122" s="19">
        <v>0</v>
      </c>
      <c r="Q122" s="20">
        <v>0</v>
      </c>
      <c r="R122" s="17" t="s">
        <v>43</v>
      </c>
      <c r="S122" s="17" t="s">
        <v>169</v>
      </c>
      <c r="T122" s="17" t="s">
        <v>186</v>
      </c>
      <c r="U122" s="17" t="s">
        <v>65</v>
      </c>
      <c r="V122" s="17">
        <v>0</v>
      </c>
      <c r="W122" s="17">
        <v>0</v>
      </c>
      <c r="Y122" s="17">
        <v>0</v>
      </c>
      <c r="AA122" s="17">
        <v>0</v>
      </c>
      <c r="AC122" s="17">
        <v>0</v>
      </c>
      <c r="AD122" s="17">
        <v>1012018006</v>
      </c>
      <c r="AE122" s="17">
        <v>0</v>
      </c>
      <c r="AF122" s="17" t="s">
        <v>46</v>
      </c>
      <c r="AG122" s="21"/>
    </row>
    <row r="123" spans="1:33" ht="15.5" x14ac:dyDescent="0.35">
      <c r="A123">
        <v>119</v>
      </c>
      <c r="B123">
        <v>509</v>
      </c>
      <c r="C123">
        <v>1</v>
      </c>
      <c r="D123">
        <v>1</v>
      </c>
      <c r="E123">
        <v>9</v>
      </c>
      <c r="I123" s="12" t="s">
        <v>188</v>
      </c>
      <c r="J123" s="8" t="s">
        <v>50</v>
      </c>
      <c r="N123" s="1" t="s">
        <v>181</v>
      </c>
      <c r="V123" s="17">
        <v>0</v>
      </c>
      <c r="W123" s="17">
        <v>0</v>
      </c>
      <c r="Y123" s="17">
        <v>0</v>
      </c>
      <c r="AA123" s="17">
        <v>0</v>
      </c>
      <c r="AC123" s="17">
        <v>0</v>
      </c>
      <c r="AD123" s="17">
        <v>1012021000</v>
      </c>
      <c r="AE123" s="17">
        <v>0</v>
      </c>
      <c r="AF123" s="17" t="s">
        <v>46</v>
      </c>
    </row>
    <row r="124" spans="1:33" x14ac:dyDescent="0.35">
      <c r="A124">
        <v>120</v>
      </c>
      <c r="B124">
        <v>510</v>
      </c>
      <c r="C124">
        <v>1</v>
      </c>
      <c r="D124">
        <v>1</v>
      </c>
      <c r="E124">
        <v>9</v>
      </c>
      <c r="F124" s="1">
        <v>1.75</v>
      </c>
      <c r="I124" s="13" t="s">
        <v>189</v>
      </c>
      <c r="J124" s="1" t="s">
        <v>63</v>
      </c>
      <c r="K124" s="14">
        <v>1</v>
      </c>
      <c r="L124" s="9">
        <f>ROUND(P124*Q124 + AG124,2)</f>
        <v>0</v>
      </c>
      <c r="M124" s="9">
        <f>ROUND(K124*L124,2)</f>
        <v>0</v>
      </c>
      <c r="N124" s="1" t="s">
        <v>181</v>
      </c>
      <c r="O124" s="17" t="s">
        <v>64</v>
      </c>
      <c r="P124" s="19">
        <v>0</v>
      </c>
      <c r="Q124" s="20">
        <v>0</v>
      </c>
      <c r="R124" s="17" t="s">
        <v>43</v>
      </c>
      <c r="S124" s="17" t="s">
        <v>169</v>
      </c>
      <c r="T124" s="17" t="s">
        <v>188</v>
      </c>
      <c r="U124" s="17" t="s">
        <v>65</v>
      </c>
      <c r="V124" s="17">
        <v>0</v>
      </c>
      <c r="W124" s="17">
        <v>0</v>
      </c>
      <c r="Y124" s="17">
        <v>0</v>
      </c>
      <c r="AA124" s="17">
        <v>0</v>
      </c>
      <c r="AC124" s="17">
        <v>0</v>
      </c>
      <c r="AD124" s="17">
        <v>1012021003</v>
      </c>
      <c r="AE124" s="17">
        <v>0</v>
      </c>
      <c r="AF124" s="17" t="s">
        <v>46</v>
      </c>
      <c r="AG124" s="21"/>
    </row>
    <row r="125" spans="1:33" x14ac:dyDescent="0.35">
      <c r="A125">
        <v>121</v>
      </c>
      <c r="B125">
        <v>511</v>
      </c>
      <c r="C125">
        <v>1</v>
      </c>
      <c r="D125">
        <v>1</v>
      </c>
      <c r="E125">
        <v>9</v>
      </c>
      <c r="F125" s="1">
        <v>1.76</v>
      </c>
      <c r="I125" s="13" t="s">
        <v>190</v>
      </c>
      <c r="J125" s="1" t="s">
        <v>63</v>
      </c>
      <c r="K125" s="14">
        <v>1</v>
      </c>
      <c r="L125" s="9">
        <f>ROUND(P125*Q125 + AG125,2)</f>
        <v>0</v>
      </c>
      <c r="M125" s="9">
        <f>ROUND(K125*L125,2)</f>
        <v>0</v>
      </c>
      <c r="N125" s="1" t="s">
        <v>181</v>
      </c>
      <c r="O125" s="17" t="s">
        <v>64</v>
      </c>
      <c r="P125" s="19">
        <v>0</v>
      </c>
      <c r="Q125" s="20">
        <v>0</v>
      </c>
      <c r="R125" s="17" t="s">
        <v>43</v>
      </c>
      <c r="S125" s="17" t="s">
        <v>169</v>
      </c>
      <c r="T125" s="17" t="s">
        <v>188</v>
      </c>
      <c r="U125" s="17" t="s">
        <v>65</v>
      </c>
      <c r="V125" s="17">
        <v>0</v>
      </c>
      <c r="W125" s="17">
        <v>0</v>
      </c>
      <c r="Y125" s="17">
        <v>0</v>
      </c>
      <c r="AA125" s="17">
        <v>0</v>
      </c>
      <c r="AC125" s="17">
        <v>0</v>
      </c>
      <c r="AD125" s="17">
        <v>1012021006</v>
      </c>
      <c r="AE125" s="17">
        <v>0</v>
      </c>
      <c r="AF125" s="17" t="s">
        <v>46</v>
      </c>
      <c r="AG125" s="21"/>
    </row>
    <row r="126" spans="1:33" ht="15.5" x14ac:dyDescent="0.35">
      <c r="A126">
        <v>122</v>
      </c>
      <c r="B126">
        <v>512</v>
      </c>
      <c r="C126">
        <v>1</v>
      </c>
      <c r="D126">
        <v>1</v>
      </c>
      <c r="E126">
        <v>9</v>
      </c>
      <c r="I126" s="12" t="s">
        <v>191</v>
      </c>
      <c r="J126" s="8" t="s">
        <v>50</v>
      </c>
      <c r="N126" s="1" t="s">
        <v>181</v>
      </c>
      <c r="T126" s="17" t="s">
        <v>192</v>
      </c>
      <c r="V126" s="17">
        <v>0</v>
      </c>
      <c r="W126" s="17">
        <v>0</v>
      </c>
      <c r="Y126" s="17">
        <v>0</v>
      </c>
      <c r="AA126" s="17">
        <v>0</v>
      </c>
      <c r="AC126" s="17">
        <v>0</v>
      </c>
      <c r="AD126" s="17">
        <v>1012024000</v>
      </c>
      <c r="AE126" s="17">
        <v>0</v>
      </c>
      <c r="AF126" s="17" t="s">
        <v>46</v>
      </c>
    </row>
    <row r="127" spans="1:33" ht="29" x14ac:dyDescent="0.35">
      <c r="A127">
        <v>123</v>
      </c>
      <c r="B127">
        <v>513</v>
      </c>
      <c r="C127">
        <v>1</v>
      </c>
      <c r="D127">
        <v>1</v>
      </c>
      <c r="E127">
        <v>9</v>
      </c>
      <c r="F127" s="1">
        <v>1.77</v>
      </c>
      <c r="I127" s="13" t="s">
        <v>193</v>
      </c>
      <c r="J127" s="1" t="s">
        <v>63</v>
      </c>
      <c r="K127" s="14">
        <v>1</v>
      </c>
      <c r="L127" s="9">
        <f>ROUND(P127*Q127 + AG127,2)</f>
        <v>0</v>
      </c>
      <c r="M127" s="9">
        <f>ROUND(K127*L127,2)</f>
        <v>0</v>
      </c>
      <c r="N127" s="1" t="s">
        <v>181</v>
      </c>
      <c r="O127" s="17" t="s">
        <v>64</v>
      </c>
      <c r="P127" s="19">
        <v>0</v>
      </c>
      <c r="Q127" s="20">
        <v>0</v>
      </c>
      <c r="R127" s="17" t="s">
        <v>43</v>
      </c>
      <c r="S127" s="17" t="s">
        <v>169</v>
      </c>
      <c r="T127" s="17" t="s">
        <v>192</v>
      </c>
      <c r="U127" s="17" t="s">
        <v>65</v>
      </c>
      <c r="V127" s="17">
        <v>0</v>
      </c>
      <c r="W127" s="17">
        <v>0</v>
      </c>
      <c r="Y127" s="17">
        <v>0</v>
      </c>
      <c r="AA127" s="17">
        <v>0</v>
      </c>
      <c r="AC127" s="17">
        <v>0</v>
      </c>
      <c r="AD127" s="17">
        <v>1012024003</v>
      </c>
      <c r="AE127" s="17">
        <v>0</v>
      </c>
      <c r="AF127" s="17" t="s">
        <v>46</v>
      </c>
      <c r="AG127" s="21"/>
    </row>
    <row r="128" spans="1:33" ht="15.5" x14ac:dyDescent="0.35">
      <c r="A128">
        <v>124</v>
      </c>
      <c r="B128">
        <v>514</v>
      </c>
      <c r="C128">
        <v>1</v>
      </c>
      <c r="D128">
        <v>1</v>
      </c>
      <c r="E128">
        <v>9</v>
      </c>
      <c r="I128" s="12" t="s">
        <v>194</v>
      </c>
      <c r="J128" s="8" t="s">
        <v>50</v>
      </c>
      <c r="N128" s="1" t="s">
        <v>181</v>
      </c>
      <c r="V128" s="17">
        <v>0</v>
      </c>
      <c r="W128" s="17">
        <v>0</v>
      </c>
      <c r="Y128" s="17">
        <v>0</v>
      </c>
      <c r="AA128" s="17">
        <v>0</v>
      </c>
      <c r="AC128" s="17">
        <v>0</v>
      </c>
      <c r="AD128" s="17">
        <v>1012027000</v>
      </c>
      <c r="AE128" s="17">
        <v>0</v>
      </c>
      <c r="AF128" s="17" t="s">
        <v>46</v>
      </c>
    </row>
    <row r="129" spans="1:33" x14ac:dyDescent="0.35">
      <c r="A129">
        <v>125</v>
      </c>
      <c r="B129">
        <v>515</v>
      </c>
      <c r="C129">
        <v>1</v>
      </c>
      <c r="D129">
        <v>1</v>
      </c>
      <c r="E129">
        <v>9</v>
      </c>
      <c r="F129" s="1">
        <v>1.78</v>
      </c>
      <c r="I129" s="13" t="s">
        <v>195</v>
      </c>
      <c r="J129" s="1" t="s">
        <v>63</v>
      </c>
      <c r="K129" s="14">
        <v>1</v>
      </c>
      <c r="L129" s="9">
        <f>ROUND(P129*Q129 + AG129,2)</f>
        <v>0</v>
      </c>
      <c r="M129" s="9">
        <f>ROUND(K129*L129,2)</f>
        <v>0</v>
      </c>
      <c r="N129" s="1" t="s">
        <v>181</v>
      </c>
      <c r="O129" s="17" t="s">
        <v>64</v>
      </c>
      <c r="P129" s="19">
        <v>0</v>
      </c>
      <c r="Q129" s="20">
        <v>0</v>
      </c>
      <c r="R129" s="17" t="s">
        <v>43</v>
      </c>
      <c r="S129" s="17" t="s">
        <v>169</v>
      </c>
      <c r="T129" s="17" t="s">
        <v>194</v>
      </c>
      <c r="U129" s="17" t="s">
        <v>65</v>
      </c>
      <c r="V129" s="17">
        <v>0</v>
      </c>
      <c r="W129" s="17">
        <v>0</v>
      </c>
      <c r="Y129" s="17">
        <v>0</v>
      </c>
      <c r="AA129" s="17">
        <v>0</v>
      </c>
      <c r="AC129" s="17">
        <v>0</v>
      </c>
      <c r="AD129" s="17">
        <v>1012027003</v>
      </c>
      <c r="AE129" s="17">
        <v>0</v>
      </c>
      <c r="AF129" s="17" t="s">
        <v>46</v>
      </c>
      <c r="AG129" s="21"/>
    </row>
    <row r="130" spans="1:33" ht="15.5" x14ac:dyDescent="0.35">
      <c r="A130">
        <v>126</v>
      </c>
      <c r="B130">
        <v>516</v>
      </c>
      <c r="C130">
        <v>1</v>
      </c>
      <c r="D130">
        <v>1</v>
      </c>
      <c r="E130">
        <v>9</v>
      </c>
      <c r="I130" s="12" t="s">
        <v>196</v>
      </c>
      <c r="J130" s="8" t="s">
        <v>50</v>
      </c>
      <c r="N130" s="1" t="s">
        <v>181</v>
      </c>
      <c r="V130" s="17">
        <v>0</v>
      </c>
      <c r="W130" s="17">
        <v>0</v>
      </c>
      <c r="Y130" s="17">
        <v>0</v>
      </c>
      <c r="AA130" s="17">
        <v>0</v>
      </c>
      <c r="AC130" s="17">
        <v>0</v>
      </c>
      <c r="AD130" s="17">
        <v>1012030000</v>
      </c>
      <c r="AE130" s="17">
        <v>0</v>
      </c>
      <c r="AF130" s="17" t="s">
        <v>46</v>
      </c>
    </row>
    <row r="131" spans="1:33" x14ac:dyDescent="0.35">
      <c r="A131">
        <v>127</v>
      </c>
      <c r="B131">
        <v>517</v>
      </c>
      <c r="C131">
        <v>1</v>
      </c>
      <c r="D131">
        <v>1</v>
      </c>
      <c r="E131">
        <v>9</v>
      </c>
      <c r="F131" s="1">
        <v>1.79</v>
      </c>
      <c r="I131" s="13" t="s">
        <v>197</v>
      </c>
      <c r="J131" s="1" t="s">
        <v>63</v>
      </c>
      <c r="K131" s="14">
        <v>1</v>
      </c>
      <c r="L131" s="9">
        <f>ROUND(P131*Q131 + AG131,2)</f>
        <v>0</v>
      </c>
      <c r="M131" s="9">
        <f>ROUND(K131*L131,2)</f>
        <v>0</v>
      </c>
      <c r="N131" s="1" t="s">
        <v>181</v>
      </c>
      <c r="O131" s="17" t="s">
        <v>64</v>
      </c>
      <c r="P131" s="19">
        <v>0</v>
      </c>
      <c r="Q131" s="20">
        <v>0</v>
      </c>
      <c r="R131" s="17" t="s">
        <v>43</v>
      </c>
      <c r="S131" s="17" t="s">
        <v>169</v>
      </c>
      <c r="T131" s="17" t="s">
        <v>196</v>
      </c>
      <c r="U131" s="17" t="s">
        <v>65</v>
      </c>
      <c r="V131" s="17">
        <v>0</v>
      </c>
      <c r="W131" s="17">
        <v>0</v>
      </c>
      <c r="Y131" s="17">
        <v>0</v>
      </c>
      <c r="AA131" s="17">
        <v>0</v>
      </c>
      <c r="AC131" s="17">
        <v>0</v>
      </c>
      <c r="AD131" s="17">
        <v>1012030003</v>
      </c>
      <c r="AE131" s="17">
        <v>0</v>
      </c>
      <c r="AF131" s="17" t="s">
        <v>46</v>
      </c>
      <c r="AG131" s="21"/>
    </row>
    <row r="132" spans="1:33" ht="15.5" x14ac:dyDescent="0.35">
      <c r="A132">
        <v>128</v>
      </c>
      <c r="B132">
        <v>518</v>
      </c>
      <c r="C132">
        <v>1</v>
      </c>
      <c r="D132">
        <v>1</v>
      </c>
      <c r="E132">
        <v>9</v>
      </c>
      <c r="I132" s="12" t="s">
        <v>198</v>
      </c>
      <c r="J132" s="8" t="s">
        <v>50</v>
      </c>
      <c r="N132" s="1" t="s">
        <v>181</v>
      </c>
      <c r="V132" s="17">
        <v>0</v>
      </c>
      <c r="W132" s="17">
        <v>0</v>
      </c>
      <c r="Y132" s="17">
        <v>0</v>
      </c>
      <c r="AA132" s="17">
        <v>0</v>
      </c>
      <c r="AC132" s="17">
        <v>0</v>
      </c>
      <c r="AD132" s="17">
        <v>1012033000</v>
      </c>
      <c r="AE132" s="17">
        <v>0</v>
      </c>
      <c r="AF132" s="17" t="s">
        <v>46</v>
      </c>
    </row>
    <row r="133" spans="1:33" ht="29" x14ac:dyDescent="0.35">
      <c r="A133">
        <v>129</v>
      </c>
      <c r="B133">
        <v>519</v>
      </c>
      <c r="C133">
        <v>1</v>
      </c>
      <c r="D133">
        <v>1</v>
      </c>
      <c r="E133">
        <v>9</v>
      </c>
      <c r="F133" s="1">
        <v>1.8</v>
      </c>
      <c r="I133" s="13" t="s">
        <v>199</v>
      </c>
      <c r="J133" s="1" t="s">
        <v>63</v>
      </c>
      <c r="K133" s="14">
        <v>1</v>
      </c>
      <c r="L133" s="9">
        <f>ROUND(P133*Q133 + AG133,2)</f>
        <v>0</v>
      </c>
      <c r="M133" s="9">
        <f>ROUND(K133*L133,2)</f>
        <v>0</v>
      </c>
      <c r="N133" s="1" t="s">
        <v>181</v>
      </c>
      <c r="O133" s="17" t="s">
        <v>64</v>
      </c>
      <c r="P133" s="19">
        <v>0</v>
      </c>
      <c r="Q133" s="20">
        <v>0</v>
      </c>
      <c r="R133" s="17" t="s">
        <v>43</v>
      </c>
      <c r="S133" s="17" t="s">
        <v>169</v>
      </c>
      <c r="T133" s="17" t="s">
        <v>198</v>
      </c>
      <c r="U133" s="17" t="s">
        <v>65</v>
      </c>
      <c r="V133" s="17">
        <v>0</v>
      </c>
      <c r="W133" s="17">
        <v>0</v>
      </c>
      <c r="Y133" s="17">
        <v>0</v>
      </c>
      <c r="AA133" s="17">
        <v>0</v>
      </c>
      <c r="AC133" s="17">
        <v>0</v>
      </c>
      <c r="AD133" s="17">
        <v>1012033003</v>
      </c>
      <c r="AE133" s="17">
        <v>0</v>
      </c>
      <c r="AF133" s="17" t="s">
        <v>46</v>
      </c>
      <c r="AG133" s="21"/>
    </row>
    <row r="134" spans="1:33" x14ac:dyDescent="0.35">
      <c r="A134">
        <v>130</v>
      </c>
      <c r="B134">
        <v>520</v>
      </c>
      <c r="C134">
        <v>1</v>
      </c>
      <c r="D134">
        <v>1</v>
      </c>
      <c r="E134">
        <v>9</v>
      </c>
      <c r="F134" s="1">
        <v>1.81</v>
      </c>
      <c r="I134" s="13" t="s">
        <v>200</v>
      </c>
      <c r="J134" s="1" t="s">
        <v>63</v>
      </c>
      <c r="K134" s="14">
        <v>1</v>
      </c>
      <c r="L134" s="9">
        <f>ROUND(P134*Q134 + AG134,2)</f>
        <v>0</v>
      </c>
      <c r="M134" s="9">
        <f>ROUND(K134*L134,2)</f>
        <v>0</v>
      </c>
      <c r="N134" s="1" t="s">
        <v>181</v>
      </c>
      <c r="O134" s="17" t="s">
        <v>64</v>
      </c>
      <c r="P134" s="19">
        <v>0</v>
      </c>
      <c r="Q134" s="20">
        <v>0</v>
      </c>
      <c r="R134" s="17" t="s">
        <v>43</v>
      </c>
      <c r="S134" s="17" t="s">
        <v>169</v>
      </c>
      <c r="T134" s="17" t="s">
        <v>198</v>
      </c>
      <c r="U134" s="17" t="s">
        <v>65</v>
      </c>
      <c r="V134" s="17">
        <v>0</v>
      </c>
      <c r="W134" s="17">
        <v>0</v>
      </c>
      <c r="Y134" s="17">
        <v>0</v>
      </c>
      <c r="AA134" s="17">
        <v>0</v>
      </c>
      <c r="AC134" s="17">
        <v>0</v>
      </c>
      <c r="AD134" s="17">
        <v>1012033006</v>
      </c>
      <c r="AE134" s="17">
        <v>0</v>
      </c>
      <c r="AF134" s="17" t="s">
        <v>46</v>
      </c>
      <c r="AG134" s="21"/>
    </row>
    <row r="135" spans="1:33" ht="15.5" x14ac:dyDescent="0.35">
      <c r="A135">
        <v>131</v>
      </c>
      <c r="B135">
        <v>521</v>
      </c>
      <c r="C135">
        <v>1</v>
      </c>
      <c r="D135">
        <v>1</v>
      </c>
      <c r="E135">
        <v>9</v>
      </c>
      <c r="I135" s="12" t="s">
        <v>201</v>
      </c>
      <c r="J135" s="8" t="s">
        <v>50</v>
      </c>
      <c r="N135" s="1" t="s">
        <v>202</v>
      </c>
      <c r="V135" s="17">
        <v>0</v>
      </c>
      <c r="W135" s="17">
        <v>0</v>
      </c>
      <c r="Y135" s="17">
        <v>0</v>
      </c>
      <c r="AA135" s="17">
        <v>0</v>
      </c>
      <c r="AC135" s="17">
        <v>0</v>
      </c>
      <c r="AD135" s="17">
        <v>1012036000</v>
      </c>
      <c r="AE135" s="17">
        <v>0</v>
      </c>
      <c r="AF135" s="17" t="s">
        <v>46</v>
      </c>
    </row>
    <row r="136" spans="1:33" x14ac:dyDescent="0.35">
      <c r="A136">
        <v>132</v>
      </c>
      <c r="B136">
        <v>522</v>
      </c>
      <c r="C136">
        <v>1</v>
      </c>
      <c r="D136">
        <v>1</v>
      </c>
      <c r="E136">
        <v>9</v>
      </c>
      <c r="F136" s="1">
        <v>1.82</v>
      </c>
      <c r="I136" s="13" t="s">
        <v>177</v>
      </c>
      <c r="J136" s="1" t="s">
        <v>63</v>
      </c>
      <c r="K136" s="14">
        <v>1</v>
      </c>
      <c r="L136" s="9">
        <f>ROUND(P136*Q136 + AG136,2)</f>
        <v>0</v>
      </c>
      <c r="M136" s="9">
        <f>ROUND(K136*L136,2)</f>
        <v>0</v>
      </c>
      <c r="N136" s="1" t="s">
        <v>202</v>
      </c>
      <c r="O136" s="17" t="s">
        <v>64</v>
      </c>
      <c r="P136" s="19">
        <v>0</v>
      </c>
      <c r="Q136" s="20">
        <v>0</v>
      </c>
      <c r="R136" s="17" t="s">
        <v>43</v>
      </c>
      <c r="S136" s="17" t="s">
        <v>169</v>
      </c>
      <c r="T136" s="17" t="s">
        <v>201</v>
      </c>
      <c r="U136" s="17" t="s">
        <v>65</v>
      </c>
      <c r="V136" s="17">
        <v>0</v>
      </c>
      <c r="W136" s="17">
        <v>0</v>
      </c>
      <c r="Y136" s="17">
        <v>0</v>
      </c>
      <c r="AA136" s="17">
        <v>0</v>
      </c>
      <c r="AC136" s="17">
        <v>0</v>
      </c>
      <c r="AD136" s="17">
        <v>1012036003</v>
      </c>
      <c r="AE136" s="17">
        <v>0</v>
      </c>
      <c r="AF136" s="17" t="s">
        <v>46</v>
      </c>
      <c r="AG136" s="21"/>
    </row>
    <row r="137" spans="1:33" ht="15.5" x14ac:dyDescent="0.35">
      <c r="A137">
        <v>133</v>
      </c>
      <c r="B137">
        <v>523</v>
      </c>
      <c r="C137">
        <v>1</v>
      </c>
      <c r="D137">
        <v>1</v>
      </c>
      <c r="E137">
        <v>9</v>
      </c>
      <c r="I137" s="12" t="s">
        <v>203</v>
      </c>
      <c r="J137" s="8" t="s">
        <v>50</v>
      </c>
      <c r="N137" s="1" t="s">
        <v>202</v>
      </c>
      <c r="V137" s="17">
        <v>0</v>
      </c>
      <c r="W137" s="17">
        <v>0</v>
      </c>
      <c r="Y137" s="17">
        <v>0</v>
      </c>
      <c r="AA137" s="17">
        <v>0</v>
      </c>
      <c r="AC137" s="17">
        <v>0</v>
      </c>
      <c r="AD137" s="17">
        <v>1012039000</v>
      </c>
      <c r="AE137" s="17">
        <v>0</v>
      </c>
      <c r="AF137" s="17" t="s">
        <v>46</v>
      </c>
    </row>
    <row r="138" spans="1:33" x14ac:dyDescent="0.35">
      <c r="A138">
        <v>134</v>
      </c>
      <c r="B138">
        <v>524</v>
      </c>
      <c r="C138">
        <v>1</v>
      </c>
      <c r="D138">
        <v>1</v>
      </c>
      <c r="E138">
        <v>9</v>
      </c>
      <c r="F138" s="1">
        <v>1.83</v>
      </c>
      <c r="I138" s="13" t="s">
        <v>177</v>
      </c>
      <c r="J138" s="1" t="s">
        <v>63</v>
      </c>
      <c r="K138" s="14">
        <v>1</v>
      </c>
      <c r="L138" s="9">
        <f>ROUND(P138*Q138 + AG138,2)</f>
        <v>0</v>
      </c>
      <c r="M138" s="9">
        <f>ROUND(K138*L138,2)</f>
        <v>0</v>
      </c>
      <c r="N138" s="1" t="s">
        <v>202</v>
      </c>
      <c r="O138" s="17" t="s">
        <v>64</v>
      </c>
      <c r="P138" s="19">
        <v>0</v>
      </c>
      <c r="Q138" s="20">
        <v>0</v>
      </c>
      <c r="R138" s="17" t="s">
        <v>43</v>
      </c>
      <c r="S138" s="17" t="s">
        <v>169</v>
      </c>
      <c r="T138" s="17" t="s">
        <v>203</v>
      </c>
      <c r="U138" s="17" t="s">
        <v>65</v>
      </c>
      <c r="V138" s="17">
        <v>0</v>
      </c>
      <c r="W138" s="17">
        <v>0</v>
      </c>
      <c r="Y138" s="17">
        <v>0</v>
      </c>
      <c r="AA138" s="17">
        <v>0</v>
      </c>
      <c r="AC138" s="17">
        <v>0</v>
      </c>
      <c r="AD138" s="17">
        <v>1012039003</v>
      </c>
      <c r="AE138" s="17">
        <v>0</v>
      </c>
      <c r="AF138" s="17" t="s">
        <v>46</v>
      </c>
      <c r="AG138" s="21"/>
    </row>
    <row r="139" spans="1:33" ht="15.5" x14ac:dyDescent="0.35">
      <c r="A139">
        <v>135</v>
      </c>
      <c r="B139">
        <v>525</v>
      </c>
      <c r="C139">
        <v>1</v>
      </c>
      <c r="D139">
        <v>1</v>
      </c>
      <c r="E139">
        <v>9</v>
      </c>
      <c r="I139" s="12" t="s">
        <v>204</v>
      </c>
      <c r="J139" s="8" t="s">
        <v>50</v>
      </c>
      <c r="N139" s="1" t="s">
        <v>202</v>
      </c>
      <c r="V139" s="17">
        <v>0</v>
      </c>
      <c r="W139" s="17">
        <v>0</v>
      </c>
      <c r="Y139" s="17">
        <v>0</v>
      </c>
      <c r="AA139" s="17">
        <v>0</v>
      </c>
      <c r="AC139" s="17">
        <v>0</v>
      </c>
      <c r="AD139" s="17">
        <v>1012042000</v>
      </c>
      <c r="AE139" s="17">
        <v>0</v>
      </c>
      <c r="AF139" s="17" t="s">
        <v>46</v>
      </c>
    </row>
    <row r="140" spans="1:33" x14ac:dyDescent="0.35">
      <c r="A140">
        <v>136</v>
      </c>
      <c r="B140">
        <v>526</v>
      </c>
      <c r="C140">
        <v>1</v>
      </c>
      <c r="D140">
        <v>1</v>
      </c>
      <c r="E140">
        <v>9</v>
      </c>
      <c r="F140" s="1">
        <v>1.84</v>
      </c>
      <c r="I140" s="13" t="s">
        <v>177</v>
      </c>
      <c r="J140" s="1" t="s">
        <v>63</v>
      </c>
      <c r="K140" s="14">
        <v>1</v>
      </c>
      <c r="L140" s="9">
        <f>ROUND(P140*Q140 + AG140,2)</f>
        <v>0</v>
      </c>
      <c r="M140" s="9">
        <f>ROUND(K140*L140,2)</f>
        <v>0</v>
      </c>
      <c r="N140" s="1" t="s">
        <v>202</v>
      </c>
      <c r="O140" s="17" t="s">
        <v>64</v>
      </c>
      <c r="P140" s="19">
        <v>0</v>
      </c>
      <c r="Q140" s="20">
        <v>0</v>
      </c>
      <c r="R140" s="17" t="s">
        <v>43</v>
      </c>
      <c r="S140" s="17" t="s">
        <v>169</v>
      </c>
      <c r="T140" s="17" t="s">
        <v>204</v>
      </c>
      <c r="U140" s="17" t="s">
        <v>65</v>
      </c>
      <c r="V140" s="17">
        <v>0</v>
      </c>
      <c r="W140" s="17">
        <v>0</v>
      </c>
      <c r="Y140" s="17">
        <v>0</v>
      </c>
      <c r="AA140" s="17">
        <v>0</v>
      </c>
      <c r="AC140" s="17">
        <v>0</v>
      </c>
      <c r="AD140" s="17">
        <v>1012042003</v>
      </c>
      <c r="AE140" s="17">
        <v>0</v>
      </c>
      <c r="AF140" s="17" t="s">
        <v>46</v>
      </c>
      <c r="AG140" s="21"/>
    </row>
    <row r="141" spans="1:33" x14ac:dyDescent="0.35">
      <c r="A141">
        <v>137</v>
      </c>
      <c r="B141">
        <v>527</v>
      </c>
      <c r="C141">
        <v>1</v>
      </c>
      <c r="D141">
        <v>1</v>
      </c>
      <c r="E141">
        <v>10</v>
      </c>
      <c r="F141" s="1">
        <v>1.85</v>
      </c>
      <c r="I141" s="13" t="s">
        <v>205</v>
      </c>
      <c r="J141" s="1" t="s">
        <v>63</v>
      </c>
      <c r="K141" s="14">
        <v>1</v>
      </c>
      <c r="L141" s="9">
        <f>ROUND(P141*Q141 + AG141,2)</f>
        <v>0</v>
      </c>
      <c r="M141" s="9">
        <f>ROUND(K141*L141,2)</f>
        <v>0</v>
      </c>
      <c r="N141" s="1" t="s">
        <v>202</v>
      </c>
      <c r="O141" s="17" t="s">
        <v>64</v>
      </c>
      <c r="P141" s="19">
        <v>0</v>
      </c>
      <c r="Q141" s="20">
        <v>0</v>
      </c>
      <c r="R141" s="17" t="s">
        <v>43</v>
      </c>
      <c r="S141" s="17" t="s">
        <v>169</v>
      </c>
      <c r="T141" s="17" t="s">
        <v>204</v>
      </c>
      <c r="U141" s="17" t="s">
        <v>65</v>
      </c>
      <c r="V141" s="17">
        <v>0</v>
      </c>
      <c r="W141" s="17">
        <v>0</v>
      </c>
      <c r="Y141" s="17">
        <v>0</v>
      </c>
      <c r="AA141" s="17">
        <v>0</v>
      </c>
      <c r="AC141" s="17">
        <v>0</v>
      </c>
      <c r="AD141" s="17">
        <v>1012042006</v>
      </c>
      <c r="AE141" s="17">
        <v>0</v>
      </c>
      <c r="AF141" s="17" t="s">
        <v>46</v>
      </c>
      <c r="AG141" s="21"/>
    </row>
    <row r="142" spans="1:33" ht="31" x14ac:dyDescent="0.35">
      <c r="A142">
        <v>138</v>
      </c>
      <c r="B142">
        <v>528</v>
      </c>
      <c r="C142">
        <v>1</v>
      </c>
      <c r="D142">
        <v>1</v>
      </c>
      <c r="E142">
        <v>10</v>
      </c>
      <c r="I142" s="12" t="s">
        <v>206</v>
      </c>
      <c r="J142" s="8" t="s">
        <v>50</v>
      </c>
      <c r="N142" s="1" t="s">
        <v>202</v>
      </c>
      <c r="V142" s="17">
        <v>0</v>
      </c>
      <c r="W142" s="17">
        <v>0</v>
      </c>
      <c r="Y142" s="17">
        <v>0</v>
      </c>
      <c r="AA142" s="17">
        <v>0</v>
      </c>
      <c r="AC142" s="17">
        <v>0</v>
      </c>
      <c r="AD142" s="17">
        <v>1012045000</v>
      </c>
      <c r="AE142" s="17">
        <v>0</v>
      </c>
      <c r="AF142" s="17" t="s">
        <v>46</v>
      </c>
    </row>
    <row r="143" spans="1:33" x14ac:dyDescent="0.35">
      <c r="A143">
        <v>139</v>
      </c>
      <c r="B143">
        <v>529</v>
      </c>
      <c r="C143">
        <v>1</v>
      </c>
      <c r="D143">
        <v>1</v>
      </c>
      <c r="E143">
        <v>10</v>
      </c>
      <c r="F143" s="1">
        <v>1.86</v>
      </c>
      <c r="I143" s="13" t="s">
        <v>177</v>
      </c>
      <c r="J143" s="1" t="s">
        <v>63</v>
      </c>
      <c r="K143" s="14">
        <v>1</v>
      </c>
      <c r="L143" s="9">
        <f>ROUND(P143*Q143 + AG143,2)</f>
        <v>0</v>
      </c>
      <c r="M143" s="9">
        <f>ROUND(K143*L143,2)</f>
        <v>0</v>
      </c>
      <c r="N143" s="1" t="s">
        <v>202</v>
      </c>
      <c r="O143" s="17" t="s">
        <v>64</v>
      </c>
      <c r="P143" s="19">
        <v>0</v>
      </c>
      <c r="Q143" s="20">
        <v>0</v>
      </c>
      <c r="R143" s="17" t="s">
        <v>43</v>
      </c>
      <c r="S143" s="17" t="s">
        <v>169</v>
      </c>
      <c r="T143" s="17" t="s">
        <v>206</v>
      </c>
      <c r="U143" s="17" t="s">
        <v>65</v>
      </c>
      <c r="V143" s="17">
        <v>0</v>
      </c>
      <c r="W143" s="17">
        <v>0</v>
      </c>
      <c r="Y143" s="17">
        <v>0</v>
      </c>
      <c r="AA143" s="17">
        <v>0</v>
      </c>
      <c r="AC143" s="17">
        <v>0</v>
      </c>
      <c r="AD143" s="17">
        <v>1012045003</v>
      </c>
      <c r="AE143" s="17">
        <v>0</v>
      </c>
      <c r="AF143" s="17" t="s">
        <v>46</v>
      </c>
      <c r="AG143" s="21"/>
    </row>
    <row r="144" spans="1:33" x14ac:dyDescent="0.35">
      <c r="A144">
        <v>140</v>
      </c>
      <c r="B144">
        <v>530</v>
      </c>
      <c r="C144">
        <v>1</v>
      </c>
      <c r="D144">
        <v>1</v>
      </c>
      <c r="E144">
        <v>10</v>
      </c>
      <c r="F144" s="1">
        <v>1.87</v>
      </c>
      <c r="I144" s="13" t="s">
        <v>207</v>
      </c>
      <c r="J144" s="1" t="s">
        <v>63</v>
      </c>
      <c r="K144" s="14">
        <v>1</v>
      </c>
      <c r="L144" s="9">
        <f>ROUND(P144*Q144 + AG144,2)</f>
        <v>0</v>
      </c>
      <c r="M144" s="9">
        <f>ROUND(K144*L144,2)</f>
        <v>0</v>
      </c>
      <c r="N144" s="1" t="s">
        <v>202</v>
      </c>
      <c r="O144" s="17" t="s">
        <v>64</v>
      </c>
      <c r="P144" s="19">
        <v>0</v>
      </c>
      <c r="Q144" s="20">
        <v>0</v>
      </c>
      <c r="R144" s="17" t="s">
        <v>43</v>
      </c>
      <c r="S144" s="17" t="s">
        <v>169</v>
      </c>
      <c r="T144" s="17" t="s">
        <v>206</v>
      </c>
      <c r="U144" s="17" t="s">
        <v>65</v>
      </c>
      <c r="V144" s="17">
        <v>0</v>
      </c>
      <c r="W144" s="17">
        <v>0</v>
      </c>
      <c r="Y144" s="17">
        <v>0</v>
      </c>
      <c r="AA144" s="17">
        <v>0</v>
      </c>
      <c r="AC144" s="17">
        <v>0</v>
      </c>
      <c r="AD144" s="17">
        <v>1012045006</v>
      </c>
      <c r="AE144" s="17">
        <v>0</v>
      </c>
      <c r="AF144" s="17" t="s">
        <v>46</v>
      </c>
      <c r="AG144" s="21"/>
    </row>
    <row r="145" spans="1:33" ht="15.5" x14ac:dyDescent="0.35">
      <c r="A145">
        <v>141</v>
      </c>
      <c r="B145">
        <v>531</v>
      </c>
      <c r="C145">
        <v>1</v>
      </c>
      <c r="D145">
        <v>1</v>
      </c>
      <c r="E145">
        <v>10</v>
      </c>
      <c r="I145" s="12" t="s">
        <v>208</v>
      </c>
      <c r="J145" s="8" t="s">
        <v>50</v>
      </c>
      <c r="N145" s="1" t="s">
        <v>202</v>
      </c>
      <c r="V145" s="17">
        <v>0</v>
      </c>
      <c r="W145" s="17">
        <v>0</v>
      </c>
      <c r="Y145" s="17">
        <v>0</v>
      </c>
      <c r="AA145" s="17">
        <v>0</v>
      </c>
      <c r="AC145" s="17">
        <v>0</v>
      </c>
      <c r="AD145" s="17">
        <v>1012048000</v>
      </c>
      <c r="AE145" s="17">
        <v>0</v>
      </c>
      <c r="AF145" s="17" t="s">
        <v>46</v>
      </c>
    </row>
    <row r="146" spans="1:33" x14ac:dyDescent="0.35">
      <c r="A146">
        <v>142</v>
      </c>
      <c r="B146">
        <v>532</v>
      </c>
      <c r="C146">
        <v>1</v>
      </c>
      <c r="D146">
        <v>1</v>
      </c>
      <c r="E146">
        <v>10</v>
      </c>
      <c r="F146" s="1">
        <v>1.88</v>
      </c>
      <c r="I146" s="13" t="s">
        <v>177</v>
      </c>
      <c r="J146" s="1" t="s">
        <v>63</v>
      </c>
      <c r="K146" s="14">
        <v>1</v>
      </c>
      <c r="L146" s="9">
        <f>ROUND(P146*Q146 + AG146,2)</f>
        <v>0</v>
      </c>
      <c r="M146" s="9">
        <f>ROUND(K146*L146,2)</f>
        <v>0</v>
      </c>
      <c r="N146" s="1" t="s">
        <v>202</v>
      </c>
      <c r="O146" s="17" t="s">
        <v>64</v>
      </c>
      <c r="P146" s="19">
        <v>0</v>
      </c>
      <c r="Q146" s="20">
        <v>0</v>
      </c>
      <c r="R146" s="17" t="s">
        <v>43</v>
      </c>
      <c r="S146" s="17" t="s">
        <v>169</v>
      </c>
      <c r="T146" s="17" t="s">
        <v>208</v>
      </c>
      <c r="U146" s="17" t="s">
        <v>65</v>
      </c>
      <c r="V146" s="17">
        <v>0</v>
      </c>
      <c r="W146" s="17">
        <v>0</v>
      </c>
      <c r="Y146" s="17">
        <v>0</v>
      </c>
      <c r="AA146" s="17">
        <v>0</v>
      </c>
      <c r="AC146" s="17">
        <v>0</v>
      </c>
      <c r="AD146" s="17">
        <v>1012048003</v>
      </c>
      <c r="AE146" s="17">
        <v>0</v>
      </c>
      <c r="AF146" s="17" t="s">
        <v>46</v>
      </c>
      <c r="AG146" s="21"/>
    </row>
    <row r="147" spans="1:33" ht="15.5" x14ac:dyDescent="0.35">
      <c r="A147">
        <v>143</v>
      </c>
      <c r="B147">
        <v>533</v>
      </c>
      <c r="C147">
        <v>1</v>
      </c>
      <c r="D147">
        <v>1</v>
      </c>
      <c r="E147">
        <v>10</v>
      </c>
      <c r="I147" s="12" t="s">
        <v>209</v>
      </c>
      <c r="J147" s="8" t="s">
        <v>50</v>
      </c>
      <c r="N147" s="1" t="s">
        <v>202</v>
      </c>
      <c r="V147" s="17">
        <v>0</v>
      </c>
      <c r="W147" s="17">
        <v>0</v>
      </c>
      <c r="Y147" s="17">
        <v>0</v>
      </c>
      <c r="AA147" s="17">
        <v>0</v>
      </c>
      <c r="AC147" s="17">
        <v>0</v>
      </c>
      <c r="AD147" s="17">
        <v>1012051000</v>
      </c>
      <c r="AE147" s="17">
        <v>0</v>
      </c>
      <c r="AF147" s="17" t="s">
        <v>46</v>
      </c>
    </row>
    <row r="148" spans="1:33" x14ac:dyDescent="0.35">
      <c r="A148">
        <v>144</v>
      </c>
      <c r="B148">
        <v>534</v>
      </c>
      <c r="C148">
        <v>1</v>
      </c>
      <c r="D148">
        <v>1</v>
      </c>
      <c r="E148">
        <v>10</v>
      </c>
      <c r="F148" s="1">
        <v>1.89</v>
      </c>
      <c r="I148" s="13" t="s">
        <v>177</v>
      </c>
      <c r="J148" s="1" t="s">
        <v>63</v>
      </c>
      <c r="K148" s="14">
        <v>1</v>
      </c>
      <c r="L148" s="9">
        <f>ROUND(P148*Q148 + AG148,2)</f>
        <v>0</v>
      </c>
      <c r="M148" s="9">
        <f>ROUND(K148*L148,2)</f>
        <v>0</v>
      </c>
      <c r="N148" s="1" t="s">
        <v>202</v>
      </c>
      <c r="O148" s="17" t="s">
        <v>64</v>
      </c>
      <c r="P148" s="19">
        <v>0</v>
      </c>
      <c r="Q148" s="20">
        <v>0</v>
      </c>
      <c r="R148" s="17" t="s">
        <v>43</v>
      </c>
      <c r="S148" s="17" t="s">
        <v>169</v>
      </c>
      <c r="T148" s="17" t="s">
        <v>209</v>
      </c>
      <c r="U148" s="17" t="s">
        <v>65</v>
      </c>
      <c r="V148" s="17">
        <v>0</v>
      </c>
      <c r="W148" s="17">
        <v>0</v>
      </c>
      <c r="Y148" s="17">
        <v>0</v>
      </c>
      <c r="AA148" s="17">
        <v>0</v>
      </c>
      <c r="AC148" s="17">
        <v>0</v>
      </c>
      <c r="AD148" s="17">
        <v>1012051003</v>
      </c>
      <c r="AE148" s="17">
        <v>0</v>
      </c>
      <c r="AF148" s="17" t="s">
        <v>46</v>
      </c>
      <c r="AG148" s="21"/>
    </row>
    <row r="149" spans="1:33" ht="15.5" x14ac:dyDescent="0.35">
      <c r="A149">
        <v>145</v>
      </c>
      <c r="B149">
        <v>535</v>
      </c>
      <c r="C149">
        <v>1</v>
      </c>
      <c r="D149">
        <v>1</v>
      </c>
      <c r="E149">
        <v>10</v>
      </c>
      <c r="I149" s="12" t="s">
        <v>210</v>
      </c>
      <c r="J149" s="8" t="s">
        <v>50</v>
      </c>
      <c r="N149" s="1" t="s">
        <v>202</v>
      </c>
      <c r="V149" s="17">
        <v>0</v>
      </c>
      <c r="W149" s="17">
        <v>0</v>
      </c>
      <c r="Y149" s="17">
        <v>0</v>
      </c>
      <c r="AA149" s="17">
        <v>0</v>
      </c>
      <c r="AC149" s="17">
        <v>0</v>
      </c>
      <c r="AD149" s="17">
        <v>1012054000</v>
      </c>
      <c r="AE149" s="17">
        <v>0</v>
      </c>
      <c r="AF149" s="17" t="s">
        <v>46</v>
      </c>
    </row>
    <row r="150" spans="1:33" x14ac:dyDescent="0.35">
      <c r="A150">
        <v>146</v>
      </c>
      <c r="B150">
        <v>536</v>
      </c>
      <c r="C150">
        <v>1</v>
      </c>
      <c r="D150">
        <v>1</v>
      </c>
      <c r="E150">
        <v>10</v>
      </c>
      <c r="F150" s="1">
        <v>1.9</v>
      </c>
      <c r="I150" s="13" t="s">
        <v>211</v>
      </c>
      <c r="J150" s="1" t="s">
        <v>63</v>
      </c>
      <c r="K150" s="14">
        <v>1</v>
      </c>
      <c r="L150" s="9">
        <f>ROUND(P150*Q150 + AG150,2)</f>
        <v>0</v>
      </c>
      <c r="M150" s="9">
        <f>ROUND(K150*L150,2)</f>
        <v>0</v>
      </c>
      <c r="N150" s="1" t="s">
        <v>202</v>
      </c>
      <c r="O150" s="17" t="s">
        <v>64</v>
      </c>
      <c r="P150" s="19">
        <v>0</v>
      </c>
      <c r="Q150" s="20">
        <v>0</v>
      </c>
      <c r="R150" s="17" t="s">
        <v>43</v>
      </c>
      <c r="S150" s="17" t="s">
        <v>169</v>
      </c>
      <c r="T150" s="17" t="s">
        <v>210</v>
      </c>
      <c r="U150" s="17" t="s">
        <v>65</v>
      </c>
      <c r="V150" s="17">
        <v>0</v>
      </c>
      <c r="W150" s="17">
        <v>0</v>
      </c>
      <c r="Y150" s="17">
        <v>0</v>
      </c>
      <c r="AA150" s="17">
        <v>0</v>
      </c>
      <c r="AC150" s="17">
        <v>0</v>
      </c>
      <c r="AD150" s="17">
        <v>1012054003</v>
      </c>
      <c r="AE150" s="17">
        <v>0</v>
      </c>
      <c r="AF150" s="17" t="s">
        <v>46</v>
      </c>
      <c r="AG150" s="21"/>
    </row>
    <row r="151" spans="1:33" ht="29" x14ac:dyDescent="0.35">
      <c r="A151">
        <v>147</v>
      </c>
      <c r="B151">
        <v>537</v>
      </c>
      <c r="C151">
        <v>1</v>
      </c>
      <c r="D151">
        <v>1</v>
      </c>
      <c r="E151">
        <v>10</v>
      </c>
      <c r="F151" s="1">
        <v>1.91</v>
      </c>
      <c r="I151" s="13" t="s">
        <v>212</v>
      </c>
      <c r="J151" s="1" t="s">
        <v>63</v>
      </c>
      <c r="K151" s="14">
        <v>1</v>
      </c>
      <c r="L151" s="9">
        <f>ROUND(P151*Q151 + AG151,2)</f>
        <v>0</v>
      </c>
      <c r="M151" s="9">
        <f>ROUND(K151*L151,2)</f>
        <v>0</v>
      </c>
      <c r="N151" s="1" t="s">
        <v>202</v>
      </c>
      <c r="O151" s="17" t="s">
        <v>64</v>
      </c>
      <c r="P151" s="19">
        <v>0</v>
      </c>
      <c r="Q151" s="20">
        <v>0</v>
      </c>
      <c r="R151" s="17" t="s">
        <v>43</v>
      </c>
      <c r="S151" s="17" t="s">
        <v>169</v>
      </c>
      <c r="T151" s="17" t="s">
        <v>210</v>
      </c>
      <c r="U151" s="17" t="s">
        <v>65</v>
      </c>
      <c r="V151" s="17">
        <v>0</v>
      </c>
      <c r="W151" s="17">
        <v>0</v>
      </c>
      <c r="Y151" s="17">
        <v>0</v>
      </c>
      <c r="AA151" s="17">
        <v>0</v>
      </c>
      <c r="AC151" s="17">
        <v>0</v>
      </c>
      <c r="AD151" s="17">
        <v>1012054006</v>
      </c>
      <c r="AE151" s="17">
        <v>0</v>
      </c>
      <c r="AF151" s="17" t="s">
        <v>46</v>
      </c>
      <c r="AG151" s="21"/>
    </row>
    <row r="152" spans="1:33" ht="29" x14ac:dyDescent="0.35">
      <c r="A152">
        <v>148</v>
      </c>
      <c r="B152">
        <v>538</v>
      </c>
      <c r="C152">
        <v>1</v>
      </c>
      <c r="D152">
        <v>1</v>
      </c>
      <c r="E152">
        <v>10</v>
      </c>
      <c r="F152" s="1">
        <v>1.92</v>
      </c>
      <c r="I152" s="13" t="s">
        <v>213</v>
      </c>
      <c r="J152" s="1" t="s">
        <v>63</v>
      </c>
      <c r="K152" s="14">
        <v>1</v>
      </c>
      <c r="L152" s="9">
        <f>ROUND(P152*Q152 + AG152,2)</f>
        <v>0</v>
      </c>
      <c r="M152" s="9">
        <f>ROUND(K152*L152,2)</f>
        <v>0</v>
      </c>
      <c r="N152" s="1" t="s">
        <v>202</v>
      </c>
      <c r="O152" s="17" t="s">
        <v>64</v>
      </c>
      <c r="P152" s="19">
        <v>0</v>
      </c>
      <c r="Q152" s="20">
        <v>0</v>
      </c>
      <c r="R152" s="17" t="s">
        <v>43</v>
      </c>
      <c r="S152" s="17" t="s">
        <v>169</v>
      </c>
      <c r="T152" s="17" t="s">
        <v>210</v>
      </c>
      <c r="U152" s="17" t="s">
        <v>65</v>
      </c>
      <c r="V152" s="17">
        <v>0</v>
      </c>
      <c r="W152" s="17">
        <v>0</v>
      </c>
      <c r="Y152" s="17">
        <v>0</v>
      </c>
      <c r="AA152" s="17">
        <v>0</v>
      </c>
      <c r="AC152" s="17">
        <v>0</v>
      </c>
      <c r="AD152" s="17">
        <v>1012054009</v>
      </c>
      <c r="AE152" s="17">
        <v>0</v>
      </c>
      <c r="AF152" s="17" t="s">
        <v>46</v>
      </c>
      <c r="AG152" s="21"/>
    </row>
    <row r="153" spans="1:33" x14ac:dyDescent="0.35">
      <c r="A153">
        <v>149</v>
      </c>
      <c r="B153">
        <v>539</v>
      </c>
      <c r="C153">
        <v>1</v>
      </c>
      <c r="D153">
        <v>1</v>
      </c>
      <c r="E153">
        <v>10</v>
      </c>
      <c r="F153" s="1">
        <v>1.93</v>
      </c>
      <c r="I153" s="13" t="s">
        <v>214</v>
      </c>
      <c r="J153" s="1" t="s">
        <v>63</v>
      </c>
      <c r="K153" s="14">
        <v>1</v>
      </c>
      <c r="L153" s="9">
        <f>ROUND(P153*Q153 + AG153,2)</f>
        <v>0</v>
      </c>
      <c r="M153" s="9">
        <f>ROUND(K153*L153,2)</f>
        <v>0</v>
      </c>
      <c r="N153" s="1" t="s">
        <v>202</v>
      </c>
      <c r="O153" s="17" t="s">
        <v>64</v>
      </c>
      <c r="P153" s="19">
        <v>0</v>
      </c>
      <c r="Q153" s="20">
        <v>0</v>
      </c>
      <c r="R153" s="17" t="s">
        <v>43</v>
      </c>
      <c r="S153" s="17" t="s">
        <v>169</v>
      </c>
      <c r="T153" s="17" t="s">
        <v>210</v>
      </c>
      <c r="U153" s="17" t="s">
        <v>65</v>
      </c>
      <c r="V153" s="17">
        <v>0</v>
      </c>
      <c r="W153" s="17">
        <v>0</v>
      </c>
      <c r="Y153" s="17">
        <v>0</v>
      </c>
      <c r="AA153" s="17">
        <v>0</v>
      </c>
      <c r="AC153" s="17">
        <v>0</v>
      </c>
      <c r="AD153" s="17">
        <v>1012054012</v>
      </c>
      <c r="AE153" s="17">
        <v>0</v>
      </c>
      <c r="AF153" s="17" t="s">
        <v>46</v>
      </c>
      <c r="AG153" s="21"/>
    </row>
    <row r="154" spans="1:33" ht="29" x14ac:dyDescent="0.35">
      <c r="A154">
        <v>150</v>
      </c>
      <c r="B154">
        <v>540</v>
      </c>
      <c r="C154">
        <v>1</v>
      </c>
      <c r="D154">
        <v>1</v>
      </c>
      <c r="E154">
        <v>10</v>
      </c>
      <c r="F154" s="1">
        <v>1.94</v>
      </c>
      <c r="I154" s="13" t="s">
        <v>215</v>
      </c>
      <c r="J154" s="1" t="s">
        <v>63</v>
      </c>
      <c r="K154" s="14">
        <v>1</v>
      </c>
      <c r="L154" s="9">
        <f>ROUND(P154*Q154 + AG154,2)</f>
        <v>0</v>
      </c>
      <c r="M154" s="9">
        <f>ROUND(K154*L154,2)</f>
        <v>0</v>
      </c>
      <c r="N154" s="1" t="s">
        <v>216</v>
      </c>
      <c r="O154" s="17" t="s">
        <v>64</v>
      </c>
      <c r="P154" s="19">
        <v>0</v>
      </c>
      <c r="Q154" s="20">
        <v>0</v>
      </c>
      <c r="R154" s="17" t="s">
        <v>43</v>
      </c>
      <c r="S154" s="17" t="s">
        <v>169</v>
      </c>
      <c r="T154" s="17" t="s">
        <v>210</v>
      </c>
      <c r="U154" s="17" t="s">
        <v>65</v>
      </c>
      <c r="V154" s="17">
        <v>0</v>
      </c>
      <c r="W154" s="17">
        <v>0</v>
      </c>
      <c r="Y154" s="17">
        <v>0</v>
      </c>
      <c r="AA154" s="17">
        <v>0</v>
      </c>
      <c r="AC154" s="17">
        <v>0</v>
      </c>
      <c r="AD154" s="17">
        <v>1012054015</v>
      </c>
      <c r="AE154" s="17">
        <v>0</v>
      </c>
      <c r="AF154" s="17" t="s">
        <v>46</v>
      </c>
      <c r="AG154" s="21"/>
    </row>
    <row r="155" spans="1:33" ht="15.5" x14ac:dyDescent="0.35">
      <c r="A155">
        <v>151</v>
      </c>
      <c r="B155">
        <v>541</v>
      </c>
      <c r="C155">
        <v>1</v>
      </c>
      <c r="D155">
        <v>1</v>
      </c>
      <c r="E155">
        <v>10</v>
      </c>
      <c r="I155" s="12" t="s">
        <v>217</v>
      </c>
      <c r="J155" s="8" t="s">
        <v>50</v>
      </c>
      <c r="N155" s="1" t="s">
        <v>216</v>
      </c>
      <c r="V155" s="17">
        <v>0</v>
      </c>
      <c r="W155" s="17">
        <v>0</v>
      </c>
      <c r="Y155" s="17">
        <v>0</v>
      </c>
      <c r="AA155" s="17">
        <v>0</v>
      </c>
      <c r="AC155" s="17">
        <v>0</v>
      </c>
      <c r="AD155" s="17">
        <v>1012057000</v>
      </c>
      <c r="AE155" s="17">
        <v>0</v>
      </c>
      <c r="AF155" s="17" t="s">
        <v>46</v>
      </c>
    </row>
    <row r="156" spans="1:33" x14ac:dyDescent="0.35">
      <c r="A156">
        <v>152</v>
      </c>
      <c r="B156">
        <v>542</v>
      </c>
      <c r="C156">
        <v>1</v>
      </c>
      <c r="D156">
        <v>1</v>
      </c>
      <c r="E156">
        <v>10</v>
      </c>
      <c r="F156" s="1">
        <v>1.95</v>
      </c>
      <c r="I156" s="13" t="s">
        <v>177</v>
      </c>
      <c r="J156" s="1" t="s">
        <v>63</v>
      </c>
      <c r="K156" s="14">
        <v>1</v>
      </c>
      <c r="L156" s="9">
        <f>ROUND(P156*Q156 + AG156,2)</f>
        <v>0</v>
      </c>
      <c r="M156" s="9">
        <f>ROUND(K156*L156,2)</f>
        <v>0</v>
      </c>
      <c r="N156" s="1" t="s">
        <v>216</v>
      </c>
      <c r="O156" s="17" t="s">
        <v>64</v>
      </c>
      <c r="P156" s="19">
        <v>0</v>
      </c>
      <c r="Q156" s="20">
        <v>0</v>
      </c>
      <c r="R156" s="17" t="s">
        <v>43</v>
      </c>
      <c r="S156" s="17" t="s">
        <v>169</v>
      </c>
      <c r="T156" s="17" t="s">
        <v>217</v>
      </c>
      <c r="U156" s="17" t="s">
        <v>65</v>
      </c>
      <c r="V156" s="17">
        <v>0</v>
      </c>
      <c r="W156" s="17">
        <v>0</v>
      </c>
      <c r="Y156" s="17">
        <v>0</v>
      </c>
      <c r="AA156" s="17">
        <v>0</v>
      </c>
      <c r="AC156" s="17">
        <v>0</v>
      </c>
      <c r="AD156" s="17">
        <v>1012057003</v>
      </c>
      <c r="AE156" s="17">
        <v>0</v>
      </c>
      <c r="AF156" s="17" t="s">
        <v>46</v>
      </c>
      <c r="AG156" s="21"/>
    </row>
    <row r="157" spans="1:33" ht="15.5" x14ac:dyDescent="0.35">
      <c r="A157">
        <v>153</v>
      </c>
      <c r="B157">
        <v>543</v>
      </c>
      <c r="C157">
        <v>1</v>
      </c>
      <c r="D157">
        <v>1</v>
      </c>
      <c r="E157">
        <v>10</v>
      </c>
      <c r="I157" s="12" t="s">
        <v>218</v>
      </c>
      <c r="J157" s="8" t="s">
        <v>50</v>
      </c>
      <c r="N157" s="1" t="s">
        <v>216</v>
      </c>
      <c r="V157" s="17">
        <v>0</v>
      </c>
      <c r="W157" s="17">
        <v>0</v>
      </c>
      <c r="Y157" s="17">
        <v>0</v>
      </c>
      <c r="AA157" s="17">
        <v>0</v>
      </c>
      <c r="AC157" s="17">
        <v>0</v>
      </c>
      <c r="AD157" s="17">
        <v>1012060000</v>
      </c>
      <c r="AE157" s="17">
        <v>0</v>
      </c>
      <c r="AF157" s="17" t="s">
        <v>46</v>
      </c>
    </row>
    <row r="158" spans="1:33" x14ac:dyDescent="0.35">
      <c r="A158">
        <v>154</v>
      </c>
      <c r="B158">
        <v>544</v>
      </c>
      <c r="C158">
        <v>1</v>
      </c>
      <c r="D158">
        <v>1</v>
      </c>
      <c r="E158">
        <v>10</v>
      </c>
      <c r="F158" s="1">
        <v>1.96</v>
      </c>
      <c r="I158" s="13" t="s">
        <v>177</v>
      </c>
      <c r="J158" s="1" t="s">
        <v>63</v>
      </c>
      <c r="K158" s="14">
        <v>1</v>
      </c>
      <c r="L158" s="9">
        <f>ROUND(P158*Q158 + AG158,2)</f>
        <v>0</v>
      </c>
      <c r="M158" s="9">
        <f>ROUND(K158*L158,2)</f>
        <v>0</v>
      </c>
      <c r="N158" s="1" t="s">
        <v>216</v>
      </c>
      <c r="O158" s="17" t="s">
        <v>64</v>
      </c>
      <c r="P158" s="19">
        <v>0</v>
      </c>
      <c r="Q158" s="20">
        <v>0</v>
      </c>
      <c r="R158" s="17" t="s">
        <v>43</v>
      </c>
      <c r="S158" s="17" t="s">
        <v>169</v>
      </c>
      <c r="T158" s="17" t="s">
        <v>218</v>
      </c>
      <c r="U158" s="17" t="s">
        <v>65</v>
      </c>
      <c r="V158" s="17">
        <v>0</v>
      </c>
      <c r="W158" s="17">
        <v>0</v>
      </c>
      <c r="Y158" s="17">
        <v>0</v>
      </c>
      <c r="AA158" s="17">
        <v>0</v>
      </c>
      <c r="AC158" s="17">
        <v>0</v>
      </c>
      <c r="AD158" s="17">
        <v>1012060003</v>
      </c>
      <c r="AE158" s="17">
        <v>0</v>
      </c>
      <c r="AF158" s="17" t="s">
        <v>46</v>
      </c>
      <c r="AG158" s="21"/>
    </row>
    <row r="159" spans="1:33" ht="15.5" x14ac:dyDescent="0.35">
      <c r="A159">
        <v>155</v>
      </c>
      <c r="B159">
        <v>545</v>
      </c>
      <c r="C159">
        <v>1</v>
      </c>
      <c r="D159">
        <v>1</v>
      </c>
      <c r="E159">
        <v>11</v>
      </c>
      <c r="I159" s="12" t="s">
        <v>219</v>
      </c>
      <c r="J159" s="8" t="s">
        <v>50</v>
      </c>
      <c r="N159" s="1" t="s">
        <v>216</v>
      </c>
      <c r="V159" s="17">
        <v>0</v>
      </c>
      <c r="W159" s="17">
        <v>0</v>
      </c>
      <c r="Y159" s="17">
        <v>0</v>
      </c>
      <c r="AA159" s="17">
        <v>0</v>
      </c>
      <c r="AC159" s="17">
        <v>0</v>
      </c>
      <c r="AD159" s="17">
        <v>1012063000</v>
      </c>
      <c r="AE159" s="17">
        <v>0</v>
      </c>
      <c r="AF159" s="17" t="s">
        <v>46</v>
      </c>
    </row>
    <row r="160" spans="1:33" x14ac:dyDescent="0.35">
      <c r="A160">
        <v>156</v>
      </c>
      <c r="B160">
        <v>546</v>
      </c>
      <c r="C160">
        <v>1</v>
      </c>
      <c r="D160">
        <v>1</v>
      </c>
      <c r="E160">
        <v>11</v>
      </c>
      <c r="F160" s="1">
        <v>1.97</v>
      </c>
      <c r="I160" s="13" t="s">
        <v>177</v>
      </c>
      <c r="J160" s="1" t="s">
        <v>63</v>
      </c>
      <c r="K160" s="14">
        <v>1</v>
      </c>
      <c r="L160" s="9">
        <f>ROUND(P160*Q160 + AG160,2)</f>
        <v>0</v>
      </c>
      <c r="M160" s="9">
        <f>ROUND(K160*L160,2)</f>
        <v>0</v>
      </c>
      <c r="N160" s="1" t="s">
        <v>216</v>
      </c>
      <c r="O160" s="17" t="s">
        <v>64</v>
      </c>
      <c r="P160" s="19">
        <v>0</v>
      </c>
      <c r="Q160" s="20">
        <v>0</v>
      </c>
      <c r="R160" s="17" t="s">
        <v>43</v>
      </c>
      <c r="S160" s="17" t="s">
        <v>169</v>
      </c>
      <c r="T160" s="17" t="s">
        <v>219</v>
      </c>
      <c r="U160" s="17" t="s">
        <v>65</v>
      </c>
      <c r="V160" s="17">
        <v>0</v>
      </c>
      <c r="W160" s="17">
        <v>0</v>
      </c>
      <c r="Y160" s="17">
        <v>0</v>
      </c>
      <c r="AA160" s="17">
        <v>0</v>
      </c>
      <c r="AC160" s="17">
        <v>0</v>
      </c>
      <c r="AD160" s="17">
        <v>1012063003</v>
      </c>
      <c r="AE160" s="17">
        <v>0</v>
      </c>
      <c r="AF160" s="17" t="s">
        <v>46</v>
      </c>
      <c r="AG160" s="21"/>
    </row>
    <row r="161" spans="1:33" x14ac:dyDescent="0.35">
      <c r="A161">
        <v>157</v>
      </c>
      <c r="B161">
        <v>547</v>
      </c>
      <c r="C161">
        <v>1</v>
      </c>
      <c r="D161">
        <v>1</v>
      </c>
      <c r="E161">
        <v>11</v>
      </c>
      <c r="F161" s="1">
        <v>1.98</v>
      </c>
      <c r="I161" s="13" t="s">
        <v>220</v>
      </c>
      <c r="J161" s="1" t="s">
        <v>63</v>
      </c>
      <c r="K161" s="14">
        <v>1</v>
      </c>
      <c r="L161" s="9">
        <f>ROUND(P161*Q161 + AG161,2)</f>
        <v>0</v>
      </c>
      <c r="M161" s="9">
        <f>ROUND(K161*L161,2)</f>
        <v>0</v>
      </c>
      <c r="N161" s="1" t="s">
        <v>216</v>
      </c>
      <c r="O161" s="17" t="s">
        <v>64</v>
      </c>
      <c r="P161" s="19">
        <v>0</v>
      </c>
      <c r="Q161" s="20">
        <v>0</v>
      </c>
      <c r="R161" s="17" t="s">
        <v>43</v>
      </c>
      <c r="S161" s="17" t="s">
        <v>169</v>
      </c>
      <c r="T161" s="17" t="s">
        <v>219</v>
      </c>
      <c r="U161" s="17" t="s">
        <v>65</v>
      </c>
      <c r="V161" s="17">
        <v>0</v>
      </c>
      <c r="W161" s="17">
        <v>0</v>
      </c>
      <c r="Y161" s="17">
        <v>0</v>
      </c>
      <c r="AA161" s="17">
        <v>0</v>
      </c>
      <c r="AC161" s="17">
        <v>0</v>
      </c>
      <c r="AD161" s="17">
        <v>1012063006</v>
      </c>
      <c r="AE161" s="17">
        <v>0</v>
      </c>
      <c r="AF161" s="17" t="s">
        <v>46</v>
      </c>
      <c r="AG161" s="21"/>
    </row>
    <row r="162" spans="1:33" ht="29" x14ac:dyDescent="0.35">
      <c r="A162">
        <v>158</v>
      </c>
      <c r="B162">
        <v>548</v>
      </c>
      <c r="C162">
        <v>1</v>
      </c>
      <c r="D162">
        <v>1</v>
      </c>
      <c r="E162">
        <v>11</v>
      </c>
      <c r="F162" s="1">
        <v>1.99</v>
      </c>
      <c r="I162" s="13" t="s">
        <v>221</v>
      </c>
      <c r="J162" s="1" t="s">
        <v>63</v>
      </c>
      <c r="K162" s="14">
        <v>1</v>
      </c>
      <c r="L162" s="9">
        <f>ROUND(P162*Q162 + AG162,2)</f>
        <v>0</v>
      </c>
      <c r="M162" s="9">
        <f>ROUND(K162*L162,2)</f>
        <v>0</v>
      </c>
      <c r="N162" s="1" t="s">
        <v>216</v>
      </c>
      <c r="O162" s="17" t="s">
        <v>64</v>
      </c>
      <c r="P162" s="19">
        <v>0</v>
      </c>
      <c r="Q162" s="20">
        <v>0</v>
      </c>
      <c r="R162" s="17" t="s">
        <v>43</v>
      </c>
      <c r="S162" s="17" t="s">
        <v>169</v>
      </c>
      <c r="T162" s="17" t="s">
        <v>219</v>
      </c>
      <c r="U162" s="17" t="s">
        <v>65</v>
      </c>
      <c r="V162" s="17">
        <v>0</v>
      </c>
      <c r="W162" s="17">
        <v>0</v>
      </c>
      <c r="Y162" s="17">
        <v>0</v>
      </c>
      <c r="AA162" s="17">
        <v>0</v>
      </c>
      <c r="AC162" s="17">
        <v>0</v>
      </c>
      <c r="AD162" s="17">
        <v>1012063009</v>
      </c>
      <c r="AE162" s="17">
        <v>0</v>
      </c>
      <c r="AF162" s="17" t="s">
        <v>46</v>
      </c>
      <c r="AG162" s="21"/>
    </row>
    <row r="163" spans="1:33" x14ac:dyDescent="0.35">
      <c r="A163">
        <v>159</v>
      </c>
      <c r="B163">
        <v>549</v>
      </c>
      <c r="C163">
        <v>1</v>
      </c>
      <c r="D163">
        <v>1</v>
      </c>
      <c r="E163">
        <v>11</v>
      </c>
      <c r="F163" s="1">
        <v>1.1000000000000001</v>
      </c>
      <c r="I163" s="13" t="s">
        <v>222</v>
      </c>
      <c r="J163" s="1" t="s">
        <v>63</v>
      </c>
      <c r="K163" s="14">
        <v>1</v>
      </c>
      <c r="L163" s="9">
        <f>ROUND(P163*Q163 + AG163,2)</f>
        <v>0</v>
      </c>
      <c r="M163" s="9">
        <f>ROUND(K163*L163,2)</f>
        <v>0</v>
      </c>
      <c r="N163" s="1" t="s">
        <v>216</v>
      </c>
      <c r="O163" s="17" t="s">
        <v>64</v>
      </c>
      <c r="P163" s="19">
        <v>0</v>
      </c>
      <c r="Q163" s="20">
        <v>0</v>
      </c>
      <c r="R163" s="17" t="s">
        <v>43</v>
      </c>
      <c r="S163" s="17" t="s">
        <v>169</v>
      </c>
      <c r="T163" s="17" t="s">
        <v>219</v>
      </c>
      <c r="U163" s="17" t="s">
        <v>65</v>
      </c>
      <c r="V163" s="17">
        <v>0</v>
      </c>
      <c r="W163" s="17">
        <v>0</v>
      </c>
      <c r="Y163" s="17">
        <v>0</v>
      </c>
      <c r="AA163" s="17">
        <v>0</v>
      </c>
      <c r="AC163" s="17">
        <v>0</v>
      </c>
      <c r="AD163" s="17">
        <v>1012063012</v>
      </c>
      <c r="AE163" s="17">
        <v>0</v>
      </c>
      <c r="AF163" s="17" t="s">
        <v>46</v>
      </c>
      <c r="AG163" s="21"/>
    </row>
    <row r="164" spans="1:33" x14ac:dyDescent="0.35">
      <c r="A164">
        <v>160</v>
      </c>
      <c r="B164">
        <v>550</v>
      </c>
      <c r="C164">
        <v>1</v>
      </c>
      <c r="D164">
        <v>1</v>
      </c>
      <c r="E164">
        <v>11</v>
      </c>
      <c r="F164" s="1">
        <v>1.101</v>
      </c>
      <c r="I164" s="13" t="s">
        <v>223</v>
      </c>
      <c r="J164" s="1" t="s">
        <v>63</v>
      </c>
      <c r="K164" s="14">
        <v>1</v>
      </c>
      <c r="L164" s="9">
        <f>ROUND(P164*Q164 + AG164,2)</f>
        <v>0</v>
      </c>
      <c r="M164" s="9">
        <f>ROUND(K164*L164,2)</f>
        <v>0</v>
      </c>
      <c r="N164" s="1" t="s">
        <v>216</v>
      </c>
      <c r="O164" s="17" t="s">
        <v>64</v>
      </c>
      <c r="P164" s="19">
        <v>0</v>
      </c>
      <c r="Q164" s="20">
        <v>0</v>
      </c>
      <c r="R164" s="17" t="s">
        <v>43</v>
      </c>
      <c r="S164" s="17" t="s">
        <v>169</v>
      </c>
      <c r="T164" s="17" t="s">
        <v>219</v>
      </c>
      <c r="U164" s="17" t="s">
        <v>65</v>
      </c>
      <c r="V164" s="17">
        <v>0</v>
      </c>
      <c r="W164" s="17">
        <v>0</v>
      </c>
      <c r="Y164" s="17">
        <v>0</v>
      </c>
      <c r="AA164" s="17">
        <v>0</v>
      </c>
      <c r="AC164" s="17">
        <v>0</v>
      </c>
      <c r="AD164" s="17">
        <v>1012063015</v>
      </c>
      <c r="AE164" s="17">
        <v>0</v>
      </c>
      <c r="AF164" s="17" t="s">
        <v>46</v>
      </c>
      <c r="AG164" s="21"/>
    </row>
    <row r="165" spans="1:33" ht="15.5" x14ac:dyDescent="0.35">
      <c r="A165">
        <v>161</v>
      </c>
      <c r="B165">
        <v>551</v>
      </c>
      <c r="C165">
        <v>1</v>
      </c>
      <c r="D165">
        <v>1</v>
      </c>
      <c r="E165">
        <v>11</v>
      </c>
      <c r="I165" s="12" t="s">
        <v>224</v>
      </c>
      <c r="J165" s="8" t="s">
        <v>50</v>
      </c>
      <c r="N165" s="1" t="s">
        <v>216</v>
      </c>
      <c r="T165" s="17" t="s">
        <v>225</v>
      </c>
      <c r="V165" s="17">
        <v>0</v>
      </c>
      <c r="W165" s="17">
        <v>0</v>
      </c>
      <c r="Y165" s="17">
        <v>0</v>
      </c>
      <c r="AA165" s="17">
        <v>0</v>
      </c>
      <c r="AC165" s="17">
        <v>0</v>
      </c>
      <c r="AD165" s="17">
        <v>1012066000</v>
      </c>
      <c r="AE165" s="17">
        <v>0</v>
      </c>
      <c r="AF165" s="17" t="s">
        <v>46</v>
      </c>
    </row>
    <row r="166" spans="1:33" x14ac:dyDescent="0.35">
      <c r="A166">
        <v>162</v>
      </c>
      <c r="B166">
        <v>552</v>
      </c>
      <c r="C166">
        <v>1</v>
      </c>
      <c r="D166">
        <v>1</v>
      </c>
      <c r="E166">
        <v>11</v>
      </c>
      <c r="F166" s="1">
        <v>1.1020000000000001</v>
      </c>
      <c r="I166" s="13" t="s">
        <v>177</v>
      </c>
      <c r="J166" s="1" t="s">
        <v>63</v>
      </c>
      <c r="K166" s="14">
        <v>1</v>
      </c>
      <c r="L166" s="9">
        <f>ROUND(P166*Q166 + AG166,2)</f>
        <v>0</v>
      </c>
      <c r="M166" s="9">
        <f>ROUND(K166*L166,2)</f>
        <v>0</v>
      </c>
      <c r="N166" s="1" t="s">
        <v>216</v>
      </c>
      <c r="O166" s="17" t="s">
        <v>64</v>
      </c>
      <c r="P166" s="19">
        <v>0</v>
      </c>
      <c r="Q166" s="20">
        <v>0</v>
      </c>
      <c r="R166" s="17" t="s">
        <v>43</v>
      </c>
      <c r="S166" s="17" t="s">
        <v>169</v>
      </c>
      <c r="T166" s="17" t="s">
        <v>225</v>
      </c>
      <c r="U166" s="17" t="s">
        <v>65</v>
      </c>
      <c r="V166" s="17">
        <v>0</v>
      </c>
      <c r="W166" s="17">
        <v>0</v>
      </c>
      <c r="Y166" s="17">
        <v>0</v>
      </c>
      <c r="AA166" s="17">
        <v>0</v>
      </c>
      <c r="AC166" s="17">
        <v>0</v>
      </c>
      <c r="AD166" s="17">
        <v>1012066003</v>
      </c>
      <c r="AE166" s="17">
        <v>0</v>
      </c>
      <c r="AF166" s="17" t="s">
        <v>46</v>
      </c>
      <c r="AG166" s="21"/>
    </row>
    <row r="167" spans="1:33" ht="15.5" x14ac:dyDescent="0.35">
      <c r="A167">
        <v>163</v>
      </c>
      <c r="B167">
        <v>553</v>
      </c>
      <c r="C167">
        <v>1</v>
      </c>
      <c r="D167">
        <v>1</v>
      </c>
      <c r="E167">
        <v>11</v>
      </c>
      <c r="I167" s="12" t="s">
        <v>226</v>
      </c>
      <c r="J167" s="8" t="s">
        <v>50</v>
      </c>
      <c r="N167" s="1" t="s">
        <v>216</v>
      </c>
      <c r="V167" s="17">
        <v>0</v>
      </c>
      <c r="W167" s="17">
        <v>0</v>
      </c>
      <c r="Y167" s="17">
        <v>0</v>
      </c>
      <c r="AA167" s="17">
        <v>0</v>
      </c>
      <c r="AC167" s="17">
        <v>0</v>
      </c>
      <c r="AD167" s="17">
        <v>1012069000</v>
      </c>
      <c r="AE167" s="17">
        <v>0</v>
      </c>
      <c r="AF167" s="17" t="s">
        <v>46</v>
      </c>
    </row>
    <row r="168" spans="1:33" ht="29" x14ac:dyDescent="0.35">
      <c r="A168">
        <v>164</v>
      </c>
      <c r="B168">
        <v>554</v>
      </c>
      <c r="C168">
        <v>1</v>
      </c>
      <c r="D168">
        <v>1</v>
      </c>
      <c r="E168">
        <v>11</v>
      </c>
      <c r="G168" s="1" t="s">
        <v>99</v>
      </c>
      <c r="I168" s="13" t="s">
        <v>100</v>
      </c>
      <c r="N168" s="1" t="s">
        <v>216</v>
      </c>
      <c r="V168" s="17">
        <v>0</v>
      </c>
      <c r="W168" s="17">
        <v>0</v>
      </c>
      <c r="Y168" s="17">
        <v>0</v>
      </c>
      <c r="AA168" s="17">
        <v>0</v>
      </c>
      <c r="AC168" s="17">
        <v>0</v>
      </c>
      <c r="AD168" s="17">
        <v>1012069001</v>
      </c>
      <c r="AE168" s="17">
        <v>0</v>
      </c>
      <c r="AF168" s="17" t="s">
        <v>46</v>
      </c>
    </row>
    <row r="169" spans="1:33" ht="18.5" x14ac:dyDescent="0.45">
      <c r="A169">
        <v>165</v>
      </c>
      <c r="B169">
        <v>556</v>
      </c>
      <c r="C169">
        <v>1</v>
      </c>
      <c r="D169">
        <v>1</v>
      </c>
      <c r="E169">
        <v>12</v>
      </c>
      <c r="I169" s="11" t="s">
        <v>227</v>
      </c>
      <c r="J169" s="8" t="s">
        <v>48</v>
      </c>
      <c r="N169" s="1" t="s">
        <v>216</v>
      </c>
      <c r="V169" s="17">
        <v>0</v>
      </c>
      <c r="W169" s="17">
        <v>0</v>
      </c>
      <c r="Y169" s="17">
        <v>0</v>
      </c>
      <c r="AA169" s="17">
        <v>0</v>
      </c>
      <c r="AC169" s="17">
        <v>0</v>
      </c>
      <c r="AD169" s="17">
        <v>1015000000</v>
      </c>
      <c r="AE169" s="17">
        <v>0</v>
      </c>
      <c r="AF169" s="17" t="s">
        <v>46</v>
      </c>
    </row>
    <row r="170" spans="1:33" x14ac:dyDescent="0.35">
      <c r="A170">
        <v>166</v>
      </c>
      <c r="B170">
        <v>557</v>
      </c>
      <c r="C170">
        <v>1</v>
      </c>
      <c r="D170">
        <v>1</v>
      </c>
      <c r="E170">
        <v>12</v>
      </c>
      <c r="I170" s="13" t="s">
        <v>170</v>
      </c>
      <c r="N170" s="1" t="s">
        <v>228</v>
      </c>
      <c r="V170" s="17">
        <v>0</v>
      </c>
      <c r="W170" s="17">
        <v>0</v>
      </c>
      <c r="Y170" s="17">
        <v>0</v>
      </c>
      <c r="AA170" s="17">
        <v>0</v>
      </c>
      <c r="AC170" s="17">
        <v>0</v>
      </c>
      <c r="AD170" s="17">
        <v>1015000001</v>
      </c>
      <c r="AE170" s="17">
        <v>0</v>
      </c>
      <c r="AF170" s="17" t="s">
        <v>46</v>
      </c>
    </row>
    <row r="171" spans="1:33" ht="15.5" x14ac:dyDescent="0.35">
      <c r="A171">
        <v>167</v>
      </c>
      <c r="B171">
        <v>558</v>
      </c>
      <c r="C171">
        <v>1</v>
      </c>
      <c r="D171">
        <v>1</v>
      </c>
      <c r="E171">
        <v>12</v>
      </c>
      <c r="I171" s="12" t="s">
        <v>229</v>
      </c>
      <c r="J171" s="8" t="s">
        <v>50</v>
      </c>
      <c r="N171" s="1" t="s">
        <v>230</v>
      </c>
      <c r="V171" s="17">
        <v>0</v>
      </c>
      <c r="W171" s="17">
        <v>0</v>
      </c>
      <c r="Y171" s="17">
        <v>0</v>
      </c>
      <c r="AA171" s="17">
        <v>0</v>
      </c>
      <c r="AC171" s="17">
        <v>0</v>
      </c>
      <c r="AD171" s="17">
        <v>1015003000</v>
      </c>
      <c r="AE171" s="17">
        <v>0</v>
      </c>
      <c r="AF171" s="17" t="s">
        <v>46</v>
      </c>
    </row>
    <row r="172" spans="1:33" x14ac:dyDescent="0.35">
      <c r="A172">
        <v>168</v>
      </c>
      <c r="B172">
        <v>559</v>
      </c>
      <c r="C172">
        <v>1</v>
      </c>
      <c r="D172">
        <v>1</v>
      </c>
      <c r="E172">
        <v>12</v>
      </c>
      <c r="F172" s="1">
        <v>1.103</v>
      </c>
      <c r="I172" s="13" t="s">
        <v>231</v>
      </c>
      <c r="J172" s="1" t="s">
        <v>63</v>
      </c>
      <c r="K172" s="14">
        <v>1</v>
      </c>
      <c r="L172" s="9">
        <f>ROUND(P172*Q172 + AG172,2)</f>
        <v>0</v>
      </c>
      <c r="M172" s="9">
        <f>ROUND(K172*L172,2)</f>
        <v>0</v>
      </c>
      <c r="N172" s="1" t="s">
        <v>230</v>
      </c>
      <c r="O172" s="17" t="s">
        <v>64</v>
      </c>
      <c r="P172" s="19">
        <v>0</v>
      </c>
      <c r="Q172" s="20">
        <v>0</v>
      </c>
      <c r="R172" s="17" t="s">
        <v>43</v>
      </c>
      <c r="S172" s="17" t="s">
        <v>227</v>
      </c>
      <c r="T172" s="17" t="s">
        <v>232</v>
      </c>
      <c r="U172" s="17" t="s">
        <v>233</v>
      </c>
      <c r="V172" s="17">
        <v>0</v>
      </c>
      <c r="W172" s="17">
        <v>190</v>
      </c>
      <c r="X172" s="17" t="s">
        <v>234</v>
      </c>
      <c r="Y172" s="17">
        <v>0</v>
      </c>
      <c r="Z172" s="17" t="s">
        <v>65</v>
      </c>
      <c r="AA172" s="17">
        <v>0</v>
      </c>
      <c r="AB172" s="17" t="s">
        <v>65</v>
      </c>
      <c r="AC172" s="17">
        <v>0</v>
      </c>
      <c r="AD172" s="17">
        <v>1015003003</v>
      </c>
      <c r="AE172" s="17">
        <v>0</v>
      </c>
      <c r="AF172" s="17" t="s">
        <v>46</v>
      </c>
      <c r="AG172" s="21"/>
    </row>
    <row r="173" spans="1:33" ht="29" x14ac:dyDescent="0.35">
      <c r="A173">
        <v>169</v>
      </c>
      <c r="B173">
        <v>560</v>
      </c>
      <c r="C173">
        <v>1</v>
      </c>
      <c r="D173">
        <v>1</v>
      </c>
      <c r="E173">
        <v>12</v>
      </c>
      <c r="F173" s="1">
        <v>1.1040000000000001</v>
      </c>
      <c r="I173" s="13" t="s">
        <v>235</v>
      </c>
      <c r="J173" s="1" t="s">
        <v>63</v>
      </c>
      <c r="K173" s="14">
        <v>1</v>
      </c>
      <c r="L173" s="9">
        <f>ROUND(P173*Q173 + AG173,2)</f>
        <v>0</v>
      </c>
      <c r="M173" s="9">
        <f>ROUND(K173*L173,2)</f>
        <v>0</v>
      </c>
      <c r="N173" s="1" t="s">
        <v>230</v>
      </c>
      <c r="O173" s="17" t="s">
        <v>64</v>
      </c>
      <c r="P173" s="19">
        <v>0</v>
      </c>
      <c r="Q173" s="20">
        <v>0</v>
      </c>
      <c r="R173" s="17" t="s">
        <v>43</v>
      </c>
      <c r="S173" s="17" t="s">
        <v>227</v>
      </c>
      <c r="T173" s="17" t="s">
        <v>232</v>
      </c>
      <c r="U173" s="17" t="s">
        <v>236</v>
      </c>
      <c r="V173" s="17">
        <v>0</v>
      </c>
      <c r="W173" s="17">
        <v>190</v>
      </c>
      <c r="X173" s="17" t="s">
        <v>234</v>
      </c>
      <c r="Y173" s="17">
        <v>0</v>
      </c>
      <c r="Z173" s="17" t="s">
        <v>65</v>
      </c>
      <c r="AA173" s="17">
        <v>0</v>
      </c>
      <c r="AB173" s="17" t="s">
        <v>65</v>
      </c>
      <c r="AC173" s="17">
        <v>0</v>
      </c>
      <c r="AD173" s="17">
        <v>1015003006</v>
      </c>
      <c r="AE173" s="17">
        <v>0</v>
      </c>
      <c r="AF173" s="17" t="s">
        <v>46</v>
      </c>
      <c r="AG173" s="21"/>
    </row>
    <row r="174" spans="1:33" x14ac:dyDescent="0.35">
      <c r="A174">
        <v>170</v>
      </c>
      <c r="B174">
        <v>561</v>
      </c>
      <c r="C174">
        <v>1</v>
      </c>
      <c r="D174">
        <v>1</v>
      </c>
      <c r="E174">
        <v>12</v>
      </c>
      <c r="F174" s="1">
        <v>1.105</v>
      </c>
      <c r="I174" s="13" t="s">
        <v>237</v>
      </c>
      <c r="J174" s="1" t="s">
        <v>63</v>
      </c>
      <c r="K174" s="14">
        <v>1</v>
      </c>
      <c r="L174" s="9">
        <f>ROUND(P174*Q174 + AG174,2)</f>
        <v>0</v>
      </c>
      <c r="M174" s="9">
        <f>ROUND(K174*L174,2)</f>
        <v>0</v>
      </c>
      <c r="N174" s="1" t="s">
        <v>230</v>
      </c>
      <c r="O174" s="17" t="s">
        <v>64</v>
      </c>
      <c r="P174" s="19">
        <v>0</v>
      </c>
      <c r="Q174" s="20">
        <v>0</v>
      </c>
      <c r="R174" s="17" t="s">
        <v>43</v>
      </c>
      <c r="S174" s="17" t="s">
        <v>227</v>
      </c>
      <c r="T174" s="17" t="s">
        <v>232</v>
      </c>
      <c r="U174" s="17" t="s">
        <v>238</v>
      </c>
      <c r="V174" s="17">
        <v>0</v>
      </c>
      <c r="W174" s="17">
        <v>190</v>
      </c>
      <c r="X174" s="17" t="s">
        <v>234</v>
      </c>
      <c r="Y174" s="17">
        <v>0</v>
      </c>
      <c r="Z174" s="17" t="s">
        <v>65</v>
      </c>
      <c r="AA174" s="17">
        <v>0</v>
      </c>
      <c r="AB174" s="17" t="s">
        <v>65</v>
      </c>
      <c r="AC174" s="17">
        <v>0</v>
      </c>
      <c r="AD174" s="17">
        <v>1015003009</v>
      </c>
      <c r="AE174" s="17">
        <v>0</v>
      </c>
      <c r="AF174" s="17" t="s">
        <v>46</v>
      </c>
      <c r="AG174" s="21"/>
    </row>
    <row r="175" spans="1:33" x14ac:dyDescent="0.35">
      <c r="A175">
        <v>171</v>
      </c>
      <c r="B175">
        <v>562</v>
      </c>
      <c r="C175">
        <v>1</v>
      </c>
      <c r="D175">
        <v>1</v>
      </c>
      <c r="E175">
        <v>12</v>
      </c>
      <c r="F175" s="1">
        <v>1.1060000000000001</v>
      </c>
      <c r="I175" s="13" t="s">
        <v>239</v>
      </c>
      <c r="J175" s="1" t="s">
        <v>63</v>
      </c>
      <c r="K175" s="14">
        <v>1</v>
      </c>
      <c r="L175" s="9">
        <f>ROUND(P175*Q175 + AG175,2)</f>
        <v>0</v>
      </c>
      <c r="M175" s="9">
        <f>ROUND(K175*L175,2)</f>
        <v>0</v>
      </c>
      <c r="N175" s="1" t="s">
        <v>230</v>
      </c>
      <c r="O175" s="17" t="s">
        <v>64</v>
      </c>
      <c r="P175" s="19">
        <v>0</v>
      </c>
      <c r="Q175" s="20">
        <v>0</v>
      </c>
      <c r="R175" s="17" t="s">
        <v>43</v>
      </c>
      <c r="S175" s="17" t="s">
        <v>227</v>
      </c>
      <c r="T175" s="17" t="s">
        <v>232</v>
      </c>
      <c r="U175" s="17" t="s">
        <v>240</v>
      </c>
      <c r="V175" s="17">
        <v>0</v>
      </c>
      <c r="W175" s="17">
        <v>190</v>
      </c>
      <c r="X175" s="17" t="s">
        <v>241</v>
      </c>
      <c r="Y175" s="17">
        <v>0</v>
      </c>
      <c r="Z175" s="17" t="s">
        <v>65</v>
      </c>
      <c r="AA175" s="17">
        <v>0</v>
      </c>
      <c r="AB175" s="17" t="s">
        <v>65</v>
      </c>
      <c r="AC175" s="17">
        <v>0</v>
      </c>
      <c r="AD175" s="17">
        <v>1015003012</v>
      </c>
      <c r="AE175" s="17">
        <v>0</v>
      </c>
      <c r="AF175" s="17" t="s">
        <v>46</v>
      </c>
      <c r="AG175" s="21"/>
    </row>
    <row r="176" spans="1:33" ht="15.5" x14ac:dyDescent="0.35">
      <c r="A176">
        <v>172</v>
      </c>
      <c r="B176">
        <v>563</v>
      </c>
      <c r="C176">
        <v>1</v>
      </c>
      <c r="D176">
        <v>1</v>
      </c>
      <c r="E176">
        <v>12</v>
      </c>
      <c r="I176" s="12" t="s">
        <v>242</v>
      </c>
      <c r="J176" s="8" t="s">
        <v>50</v>
      </c>
      <c r="N176" s="1" t="s">
        <v>230</v>
      </c>
      <c r="V176" s="17">
        <v>0</v>
      </c>
      <c r="W176" s="17">
        <v>0</v>
      </c>
      <c r="Y176" s="17">
        <v>0</v>
      </c>
      <c r="AA176" s="17">
        <v>0</v>
      </c>
      <c r="AC176" s="17">
        <v>0</v>
      </c>
      <c r="AD176" s="17">
        <v>1015006000</v>
      </c>
      <c r="AE176" s="17">
        <v>0</v>
      </c>
      <c r="AF176" s="17" t="s">
        <v>46</v>
      </c>
    </row>
    <row r="177" spans="1:33" ht="29" x14ac:dyDescent="0.35">
      <c r="A177">
        <v>173</v>
      </c>
      <c r="B177">
        <v>564</v>
      </c>
      <c r="C177">
        <v>1</v>
      </c>
      <c r="D177">
        <v>1</v>
      </c>
      <c r="E177">
        <v>12</v>
      </c>
      <c r="G177" s="1" t="s">
        <v>99</v>
      </c>
      <c r="I177" s="13" t="s">
        <v>100</v>
      </c>
      <c r="N177" s="1" t="s">
        <v>230</v>
      </c>
      <c r="V177" s="17">
        <v>0</v>
      </c>
      <c r="W177" s="17">
        <v>0</v>
      </c>
      <c r="Y177" s="17">
        <v>0</v>
      </c>
      <c r="AA177" s="17">
        <v>0</v>
      </c>
      <c r="AC177" s="17">
        <v>0</v>
      </c>
      <c r="AD177" s="17">
        <v>1015006001</v>
      </c>
      <c r="AE177" s="17">
        <v>0</v>
      </c>
      <c r="AF177" s="17" t="s">
        <v>46</v>
      </c>
    </row>
    <row r="178" spans="1:33" ht="15.5" x14ac:dyDescent="0.35">
      <c r="A178">
        <v>174</v>
      </c>
      <c r="B178">
        <v>566</v>
      </c>
      <c r="C178">
        <v>1</v>
      </c>
      <c r="D178">
        <v>1</v>
      </c>
      <c r="E178">
        <v>13</v>
      </c>
      <c r="I178" s="12" t="s">
        <v>243</v>
      </c>
      <c r="J178" s="8" t="s">
        <v>50</v>
      </c>
      <c r="N178" s="1" t="s">
        <v>230</v>
      </c>
      <c r="V178" s="17">
        <v>0</v>
      </c>
      <c r="W178" s="17">
        <v>0</v>
      </c>
      <c r="Y178" s="17">
        <v>0</v>
      </c>
      <c r="AA178" s="17">
        <v>0</v>
      </c>
      <c r="AC178" s="17">
        <v>0</v>
      </c>
      <c r="AD178" s="17">
        <v>1015009000</v>
      </c>
      <c r="AE178" s="17">
        <v>0</v>
      </c>
      <c r="AF178" s="17" t="s">
        <v>46</v>
      </c>
    </row>
    <row r="179" spans="1:33" ht="29" x14ac:dyDescent="0.35">
      <c r="A179">
        <v>175</v>
      </c>
      <c r="B179">
        <v>567</v>
      </c>
      <c r="C179">
        <v>1</v>
      </c>
      <c r="D179">
        <v>1</v>
      </c>
      <c r="E179">
        <v>13</v>
      </c>
      <c r="I179" s="13" t="s">
        <v>244</v>
      </c>
      <c r="N179" s="1" t="s">
        <v>230</v>
      </c>
      <c r="U179" s="17" t="s">
        <v>65</v>
      </c>
      <c r="V179" s="17">
        <v>0</v>
      </c>
      <c r="W179" s="17">
        <v>0</v>
      </c>
      <c r="Y179" s="17">
        <v>0</v>
      </c>
      <c r="AA179" s="17">
        <v>0</v>
      </c>
      <c r="AC179" s="17">
        <v>0</v>
      </c>
      <c r="AD179" s="17">
        <v>1015009003</v>
      </c>
      <c r="AE179" s="17">
        <v>0</v>
      </c>
      <c r="AF179" s="17" t="s">
        <v>46</v>
      </c>
    </row>
    <row r="180" spans="1:33" x14ac:dyDescent="0.35">
      <c r="A180">
        <v>176</v>
      </c>
      <c r="B180">
        <v>568</v>
      </c>
      <c r="C180">
        <v>1</v>
      </c>
      <c r="D180">
        <v>1</v>
      </c>
      <c r="E180">
        <v>13</v>
      </c>
      <c r="F180" s="1">
        <v>1.107</v>
      </c>
      <c r="I180" s="13" t="s">
        <v>245</v>
      </c>
      <c r="J180" s="1" t="s">
        <v>63</v>
      </c>
      <c r="K180" s="14">
        <v>1</v>
      </c>
      <c r="L180" s="9">
        <f>ROUND(P180*Q180 + AG180,2)</f>
        <v>0</v>
      </c>
      <c r="M180" s="9">
        <f>ROUND(K180*L180,2)</f>
        <v>0</v>
      </c>
      <c r="N180" s="1" t="s">
        <v>230</v>
      </c>
      <c r="O180" s="17" t="s">
        <v>64</v>
      </c>
      <c r="P180" s="19">
        <v>0</v>
      </c>
      <c r="Q180" s="20">
        <v>0</v>
      </c>
      <c r="R180" s="17" t="s">
        <v>43</v>
      </c>
      <c r="S180" s="17" t="s">
        <v>43</v>
      </c>
      <c r="T180" s="17" t="s">
        <v>43</v>
      </c>
      <c r="U180" s="17" t="s">
        <v>43</v>
      </c>
      <c r="V180" s="17">
        <v>0</v>
      </c>
      <c r="W180" s="17">
        <v>190</v>
      </c>
      <c r="X180" s="17" t="s">
        <v>234</v>
      </c>
      <c r="Y180" s="17">
        <v>0</v>
      </c>
      <c r="Z180" s="17" t="s">
        <v>65</v>
      </c>
      <c r="AA180" s="17">
        <v>0</v>
      </c>
      <c r="AB180" s="17" t="s">
        <v>65</v>
      </c>
      <c r="AC180" s="17">
        <v>0</v>
      </c>
      <c r="AD180" s="17">
        <v>1015009006</v>
      </c>
      <c r="AE180" s="17">
        <v>0</v>
      </c>
      <c r="AF180" s="17" t="s">
        <v>46</v>
      </c>
      <c r="AG180" s="21"/>
    </row>
    <row r="181" spans="1:33" ht="43.5" x14ac:dyDescent="0.35">
      <c r="F181" s="1">
        <v>1.08</v>
      </c>
      <c r="I181" s="33" t="s">
        <v>246</v>
      </c>
      <c r="J181" s="1" t="s">
        <v>63</v>
      </c>
      <c r="K181" s="14">
        <v>1</v>
      </c>
      <c r="L181" s="9">
        <f>ROUND(P181*Q181 + AG181,2)</f>
        <v>0</v>
      </c>
      <c r="M181" s="9">
        <f>ROUND(K181*L181,2)</f>
        <v>0</v>
      </c>
      <c r="N181" s="1" t="s">
        <v>230</v>
      </c>
      <c r="O181" s="17" t="s">
        <v>64</v>
      </c>
      <c r="P181" s="19">
        <v>0</v>
      </c>
      <c r="Q181" s="20">
        <v>0</v>
      </c>
      <c r="R181" s="17" t="s">
        <v>43</v>
      </c>
      <c r="S181" s="17" t="s">
        <v>43</v>
      </c>
      <c r="T181" s="17" t="s">
        <v>43</v>
      </c>
      <c r="U181" s="17" t="s">
        <v>43</v>
      </c>
      <c r="V181" s="17">
        <v>0</v>
      </c>
      <c r="W181" s="17">
        <v>190</v>
      </c>
      <c r="X181" s="17" t="s">
        <v>234</v>
      </c>
      <c r="Y181" s="17">
        <v>0</v>
      </c>
      <c r="Z181" s="17" t="s">
        <v>65</v>
      </c>
      <c r="AA181" s="17">
        <v>0</v>
      </c>
      <c r="AB181" s="17" t="s">
        <v>65</v>
      </c>
      <c r="AC181" s="17">
        <v>0</v>
      </c>
      <c r="AD181" s="17">
        <v>1015009006</v>
      </c>
      <c r="AE181" s="17">
        <v>0</v>
      </c>
      <c r="AF181" s="17" t="s">
        <v>46</v>
      </c>
      <c r="AG181" s="21"/>
    </row>
    <row r="182" spans="1:33" ht="21" x14ac:dyDescent="0.5">
      <c r="A182">
        <v>178</v>
      </c>
      <c r="B182">
        <v>315</v>
      </c>
      <c r="C182">
        <v>1</v>
      </c>
      <c r="D182">
        <v>2</v>
      </c>
      <c r="E182">
        <v>14</v>
      </c>
      <c r="I182" s="7" t="s">
        <v>247</v>
      </c>
      <c r="J182" s="8" t="s">
        <v>44</v>
      </c>
      <c r="M182" s="10">
        <f>SUBTOTAL(9,M183:M209)</f>
        <v>0</v>
      </c>
      <c r="N182" s="1" t="s">
        <v>248</v>
      </c>
      <c r="R182" s="17" t="s">
        <v>247</v>
      </c>
      <c r="V182" s="17">
        <v>0</v>
      </c>
      <c r="W182" s="17">
        <v>0</v>
      </c>
      <c r="Y182" s="17">
        <v>0</v>
      </c>
      <c r="AA182" s="17">
        <v>0</v>
      </c>
      <c r="AC182" s="17">
        <v>0</v>
      </c>
      <c r="AD182" s="17">
        <v>3000000000</v>
      </c>
      <c r="AE182" s="17">
        <v>0</v>
      </c>
      <c r="AF182" s="17" t="s">
        <v>46</v>
      </c>
    </row>
    <row r="183" spans="1:33" ht="37" x14ac:dyDescent="0.45">
      <c r="A183">
        <v>179</v>
      </c>
      <c r="B183">
        <v>316</v>
      </c>
      <c r="C183">
        <v>1</v>
      </c>
      <c r="D183">
        <v>2</v>
      </c>
      <c r="E183">
        <v>14</v>
      </c>
      <c r="I183" s="11" t="s">
        <v>249</v>
      </c>
      <c r="J183" s="8" t="s">
        <v>48</v>
      </c>
      <c r="N183" s="1" t="s">
        <v>248</v>
      </c>
      <c r="R183" s="17" t="s">
        <v>247</v>
      </c>
      <c r="S183" s="17" t="s">
        <v>249</v>
      </c>
      <c r="V183" s="17">
        <v>0</v>
      </c>
      <c r="W183" s="17">
        <v>0</v>
      </c>
      <c r="Y183" s="17">
        <v>0</v>
      </c>
      <c r="AA183" s="17">
        <v>0</v>
      </c>
      <c r="AC183" s="17">
        <v>0</v>
      </c>
      <c r="AD183" s="17">
        <v>3003000000</v>
      </c>
      <c r="AE183" s="17">
        <v>0</v>
      </c>
      <c r="AF183" s="17" t="s">
        <v>46</v>
      </c>
    </row>
    <row r="184" spans="1:33" ht="15.5" x14ac:dyDescent="0.35">
      <c r="A184">
        <v>180</v>
      </c>
      <c r="B184">
        <v>317</v>
      </c>
      <c r="C184">
        <v>1</v>
      </c>
      <c r="D184">
        <v>2</v>
      </c>
      <c r="E184">
        <v>14</v>
      </c>
      <c r="I184" s="12" t="s">
        <v>250</v>
      </c>
      <c r="J184" s="8" t="s">
        <v>50</v>
      </c>
      <c r="N184" s="1" t="s">
        <v>248</v>
      </c>
      <c r="R184" s="17" t="s">
        <v>247</v>
      </c>
      <c r="S184" s="17" t="s">
        <v>249</v>
      </c>
      <c r="T184" s="17" t="s">
        <v>250</v>
      </c>
      <c r="V184" s="17">
        <v>0</v>
      </c>
      <c r="W184" s="17">
        <v>0</v>
      </c>
      <c r="Y184" s="17">
        <v>0</v>
      </c>
      <c r="AA184" s="17">
        <v>0</v>
      </c>
      <c r="AC184" s="17">
        <v>0</v>
      </c>
      <c r="AD184" s="17">
        <v>3003003000</v>
      </c>
      <c r="AE184" s="17">
        <v>0</v>
      </c>
      <c r="AF184" s="17" t="s">
        <v>46</v>
      </c>
    </row>
    <row r="185" spans="1:33" x14ac:dyDescent="0.35">
      <c r="A185">
        <v>181</v>
      </c>
      <c r="B185">
        <v>318</v>
      </c>
      <c r="C185">
        <v>1</v>
      </c>
      <c r="D185">
        <v>2</v>
      </c>
      <c r="E185">
        <v>14</v>
      </c>
      <c r="F185" s="1">
        <v>2.1</v>
      </c>
      <c r="I185" s="13" t="s">
        <v>251</v>
      </c>
      <c r="J185" s="1" t="s">
        <v>252</v>
      </c>
      <c r="K185" s="14">
        <v>56</v>
      </c>
      <c r="L185" s="9">
        <f>ROUND(P185*Q185 + AG185,2)</f>
        <v>0</v>
      </c>
      <c r="M185" s="9">
        <f>ROUND(K185*L185,2)</f>
        <v>0</v>
      </c>
      <c r="N185" s="1" t="s">
        <v>248</v>
      </c>
      <c r="O185" s="17" t="s">
        <v>64</v>
      </c>
      <c r="P185" s="19">
        <v>0</v>
      </c>
      <c r="Q185" s="20">
        <v>0</v>
      </c>
      <c r="R185" s="17" t="s">
        <v>247</v>
      </c>
      <c r="S185" s="17" t="s">
        <v>249</v>
      </c>
      <c r="T185" s="17" t="s">
        <v>250</v>
      </c>
      <c r="U185" s="17" t="s">
        <v>253</v>
      </c>
      <c r="V185" s="17">
        <v>0</v>
      </c>
      <c r="W185" s="17">
        <v>171</v>
      </c>
      <c r="X185" s="17" t="s">
        <v>254</v>
      </c>
      <c r="Y185" s="17">
        <v>1</v>
      </c>
      <c r="AA185" s="17">
        <v>0</v>
      </c>
      <c r="AC185" s="17">
        <v>0</v>
      </c>
      <c r="AD185" s="17">
        <v>3003003003</v>
      </c>
      <c r="AE185" s="17">
        <v>0</v>
      </c>
      <c r="AF185" s="17" t="s">
        <v>46</v>
      </c>
      <c r="AG185" s="21"/>
    </row>
    <row r="186" spans="1:33" x14ac:dyDescent="0.35">
      <c r="A186">
        <v>182</v>
      </c>
      <c r="B186">
        <v>319</v>
      </c>
      <c r="C186">
        <v>1</v>
      </c>
      <c r="D186">
        <v>2</v>
      </c>
      <c r="E186">
        <v>14</v>
      </c>
      <c r="F186" s="1">
        <v>2.2000000000000002</v>
      </c>
      <c r="I186" s="13" t="s">
        <v>255</v>
      </c>
      <c r="J186" s="1" t="s">
        <v>252</v>
      </c>
      <c r="K186" s="14">
        <v>8</v>
      </c>
      <c r="L186" s="9">
        <f>ROUND(P186*Q186 + AG186,2)</f>
        <v>0</v>
      </c>
      <c r="M186" s="9">
        <f>ROUND(K186*L186,2)</f>
        <v>0</v>
      </c>
      <c r="N186" s="1" t="s">
        <v>248</v>
      </c>
      <c r="O186" s="17" t="s">
        <v>64</v>
      </c>
      <c r="P186" s="19">
        <v>0</v>
      </c>
      <c r="Q186" s="20">
        <v>0</v>
      </c>
      <c r="R186" s="17" t="s">
        <v>247</v>
      </c>
      <c r="S186" s="17" t="s">
        <v>249</v>
      </c>
      <c r="T186" s="17" t="s">
        <v>250</v>
      </c>
      <c r="U186" s="17" t="s">
        <v>253</v>
      </c>
      <c r="V186" s="17">
        <v>0</v>
      </c>
      <c r="W186" s="17">
        <v>171</v>
      </c>
      <c r="X186" s="17" t="s">
        <v>254</v>
      </c>
      <c r="Y186" s="17">
        <v>4</v>
      </c>
      <c r="AA186" s="17">
        <v>0</v>
      </c>
      <c r="AC186" s="17">
        <v>0</v>
      </c>
      <c r="AD186" s="17">
        <v>3003003003</v>
      </c>
      <c r="AE186" s="17">
        <v>0</v>
      </c>
      <c r="AF186" s="17" t="s">
        <v>46</v>
      </c>
      <c r="AG186" s="21"/>
    </row>
    <row r="187" spans="1:33" ht="37" x14ac:dyDescent="0.45">
      <c r="A187">
        <v>183</v>
      </c>
      <c r="B187">
        <v>320</v>
      </c>
      <c r="C187">
        <v>1</v>
      </c>
      <c r="D187">
        <v>2</v>
      </c>
      <c r="E187">
        <v>14</v>
      </c>
      <c r="I187" s="11" t="s">
        <v>256</v>
      </c>
      <c r="J187" s="8" t="s">
        <v>48</v>
      </c>
      <c r="N187" s="1" t="s">
        <v>248</v>
      </c>
      <c r="R187" s="17" t="s">
        <v>247</v>
      </c>
      <c r="S187" s="17" t="s">
        <v>256</v>
      </c>
      <c r="V187" s="17">
        <v>0</v>
      </c>
      <c r="W187" s="17">
        <v>0</v>
      </c>
      <c r="Y187" s="17">
        <v>0</v>
      </c>
      <c r="AA187" s="17">
        <v>0</v>
      </c>
      <c r="AC187" s="17">
        <v>0</v>
      </c>
      <c r="AD187" s="17">
        <v>3030000000</v>
      </c>
      <c r="AE187" s="17">
        <v>0</v>
      </c>
      <c r="AF187" s="17" t="s">
        <v>46</v>
      </c>
    </row>
    <row r="188" spans="1:33" ht="15.5" x14ac:dyDescent="0.35">
      <c r="A188">
        <v>184</v>
      </c>
      <c r="B188">
        <v>321</v>
      </c>
      <c r="C188">
        <v>1</v>
      </c>
      <c r="D188">
        <v>2</v>
      </c>
      <c r="E188">
        <v>14</v>
      </c>
      <c r="I188" s="12" t="s">
        <v>257</v>
      </c>
      <c r="J188" s="8" t="s">
        <v>50</v>
      </c>
      <c r="N188" s="1" t="s">
        <v>248</v>
      </c>
      <c r="R188" s="17" t="s">
        <v>247</v>
      </c>
      <c r="S188" s="17" t="s">
        <v>256</v>
      </c>
      <c r="T188" s="17" t="s">
        <v>257</v>
      </c>
      <c r="V188" s="17">
        <v>0</v>
      </c>
      <c r="W188" s="17">
        <v>0</v>
      </c>
      <c r="Y188" s="17">
        <v>0</v>
      </c>
      <c r="AA188" s="17">
        <v>0</v>
      </c>
      <c r="AC188" s="17">
        <v>0</v>
      </c>
      <c r="AD188" s="17">
        <v>3030003000</v>
      </c>
      <c r="AE188" s="17">
        <v>0</v>
      </c>
      <c r="AF188" s="17" t="s">
        <v>46</v>
      </c>
    </row>
    <row r="189" spans="1:33" x14ac:dyDescent="0.35">
      <c r="A189">
        <v>185</v>
      </c>
      <c r="B189">
        <v>322</v>
      </c>
      <c r="C189">
        <v>1</v>
      </c>
      <c r="D189">
        <v>2</v>
      </c>
      <c r="E189">
        <v>14</v>
      </c>
      <c r="F189" s="1">
        <v>2.2999999999999998</v>
      </c>
      <c r="I189" s="13" t="s">
        <v>258</v>
      </c>
      <c r="J189" s="1" t="s">
        <v>259</v>
      </c>
      <c r="K189" s="14">
        <v>5</v>
      </c>
      <c r="L189" s="9">
        <f>ROUND(P189*Q189 + AG189,2)</f>
        <v>0</v>
      </c>
      <c r="M189" s="9">
        <f>ROUND(K189*L189,2)</f>
        <v>0</v>
      </c>
      <c r="N189" s="1" t="s">
        <v>248</v>
      </c>
      <c r="O189" s="17" t="s">
        <v>64</v>
      </c>
      <c r="P189" s="19">
        <v>0</v>
      </c>
      <c r="Q189" s="20">
        <v>0</v>
      </c>
      <c r="R189" s="17" t="s">
        <v>247</v>
      </c>
      <c r="S189" s="17" t="s">
        <v>256</v>
      </c>
      <c r="T189" s="17" t="s">
        <v>257</v>
      </c>
      <c r="U189" s="17" t="s">
        <v>253</v>
      </c>
      <c r="V189" s="17">
        <v>0</v>
      </c>
      <c r="W189" s="17">
        <v>171</v>
      </c>
      <c r="X189" s="17" t="s">
        <v>254</v>
      </c>
      <c r="Y189" s="17">
        <v>1</v>
      </c>
      <c r="AA189" s="17">
        <v>0</v>
      </c>
      <c r="AC189" s="17">
        <v>0</v>
      </c>
      <c r="AD189" s="17">
        <v>3030003003</v>
      </c>
      <c r="AE189" s="17">
        <v>0</v>
      </c>
      <c r="AF189" s="17" t="s">
        <v>46</v>
      </c>
      <c r="AG189" s="21"/>
    </row>
    <row r="190" spans="1:33" ht="15.5" x14ac:dyDescent="0.35">
      <c r="A190">
        <v>186</v>
      </c>
      <c r="B190">
        <v>323</v>
      </c>
      <c r="C190">
        <v>1</v>
      </c>
      <c r="D190">
        <v>2</v>
      </c>
      <c r="E190">
        <v>14</v>
      </c>
      <c r="I190" s="12" t="s">
        <v>260</v>
      </c>
      <c r="J190" s="8" t="s">
        <v>50</v>
      </c>
      <c r="N190" s="1" t="s">
        <v>248</v>
      </c>
      <c r="R190" s="17" t="s">
        <v>247</v>
      </c>
      <c r="S190" s="17" t="s">
        <v>256</v>
      </c>
      <c r="T190" s="17" t="s">
        <v>260</v>
      </c>
      <c r="V190" s="17">
        <v>0</v>
      </c>
      <c r="W190" s="17">
        <v>0</v>
      </c>
      <c r="Y190" s="17">
        <v>0</v>
      </c>
      <c r="AA190" s="17">
        <v>0</v>
      </c>
      <c r="AC190" s="17">
        <v>0</v>
      </c>
      <c r="AD190" s="17">
        <v>3030006000</v>
      </c>
      <c r="AE190" s="17">
        <v>0</v>
      </c>
      <c r="AF190" s="17" t="s">
        <v>46</v>
      </c>
    </row>
    <row r="191" spans="1:33" x14ac:dyDescent="0.35">
      <c r="A191">
        <v>187</v>
      </c>
      <c r="B191">
        <v>324</v>
      </c>
      <c r="C191">
        <v>1</v>
      </c>
      <c r="D191">
        <v>2</v>
      </c>
      <c r="E191">
        <v>14</v>
      </c>
      <c r="F191" s="1">
        <v>2.4</v>
      </c>
      <c r="I191" s="13" t="s">
        <v>261</v>
      </c>
      <c r="J191" s="1" t="s">
        <v>259</v>
      </c>
      <c r="K191" s="14">
        <v>6</v>
      </c>
      <c r="L191" s="9">
        <f>ROUND(P191*Q191 + AG191,2)</f>
        <v>0</v>
      </c>
      <c r="M191" s="9">
        <f>ROUND(K191*L191,2)</f>
        <v>0</v>
      </c>
      <c r="N191" s="1" t="s">
        <v>248</v>
      </c>
      <c r="O191" s="17" t="s">
        <v>64</v>
      </c>
      <c r="P191" s="19">
        <v>0</v>
      </c>
      <c r="Q191" s="20">
        <v>0</v>
      </c>
      <c r="R191" s="17" t="s">
        <v>247</v>
      </c>
      <c r="S191" s="17" t="s">
        <v>256</v>
      </c>
      <c r="T191" s="17" t="s">
        <v>260</v>
      </c>
      <c r="U191" s="17" t="s">
        <v>253</v>
      </c>
      <c r="V191" s="17">
        <v>0</v>
      </c>
      <c r="W191" s="17">
        <v>171</v>
      </c>
      <c r="X191" s="17" t="s">
        <v>254</v>
      </c>
      <c r="Y191" s="17">
        <v>1</v>
      </c>
      <c r="AA191" s="17">
        <v>0</v>
      </c>
      <c r="AC191" s="17">
        <v>0</v>
      </c>
      <c r="AD191" s="17">
        <v>3030006003</v>
      </c>
      <c r="AE191" s="17">
        <v>0</v>
      </c>
      <c r="AF191" s="17" t="s">
        <v>46</v>
      </c>
      <c r="AG191" s="21"/>
    </row>
    <row r="192" spans="1:33" x14ac:dyDescent="0.35">
      <c r="A192">
        <v>188</v>
      </c>
      <c r="B192">
        <v>325</v>
      </c>
      <c r="C192">
        <v>1</v>
      </c>
      <c r="D192">
        <v>2</v>
      </c>
      <c r="E192">
        <v>14</v>
      </c>
      <c r="F192" s="1">
        <v>2.5</v>
      </c>
      <c r="I192" s="13" t="s">
        <v>262</v>
      </c>
      <c r="J192" s="1" t="s">
        <v>259</v>
      </c>
      <c r="K192" s="14">
        <v>2</v>
      </c>
      <c r="L192" s="9">
        <f>ROUND(P192*Q192 + AG192,2)</f>
        <v>0</v>
      </c>
      <c r="M192" s="9">
        <f>ROUND(K192*L192,2)</f>
        <v>0</v>
      </c>
      <c r="N192" s="1" t="s">
        <v>248</v>
      </c>
      <c r="O192" s="17" t="s">
        <v>64</v>
      </c>
      <c r="P192" s="19">
        <v>0</v>
      </c>
      <c r="Q192" s="20">
        <v>0</v>
      </c>
      <c r="R192" s="17" t="s">
        <v>247</v>
      </c>
      <c r="S192" s="17" t="s">
        <v>256</v>
      </c>
      <c r="T192" s="17" t="s">
        <v>260</v>
      </c>
      <c r="U192" s="17" t="s">
        <v>253</v>
      </c>
      <c r="V192" s="17">
        <v>0</v>
      </c>
      <c r="W192" s="17">
        <v>171</v>
      </c>
      <c r="X192" s="17" t="s">
        <v>254</v>
      </c>
      <c r="Y192" s="17">
        <v>4</v>
      </c>
      <c r="AA192" s="17">
        <v>0</v>
      </c>
      <c r="AC192" s="17">
        <v>0</v>
      </c>
      <c r="AD192" s="17">
        <v>3030006003</v>
      </c>
      <c r="AE192" s="17">
        <v>0</v>
      </c>
      <c r="AF192" s="17" t="s">
        <v>46</v>
      </c>
      <c r="AG192" s="21"/>
    </row>
    <row r="193" spans="1:33" ht="15.5" x14ac:dyDescent="0.35">
      <c r="A193">
        <v>189</v>
      </c>
      <c r="B193">
        <v>326</v>
      </c>
      <c r="C193">
        <v>1</v>
      </c>
      <c r="D193">
        <v>2</v>
      </c>
      <c r="E193">
        <v>14</v>
      </c>
      <c r="I193" s="12" t="s">
        <v>263</v>
      </c>
      <c r="J193" s="8" t="s">
        <v>50</v>
      </c>
      <c r="N193" s="1" t="s">
        <v>248</v>
      </c>
      <c r="R193" s="17" t="s">
        <v>247</v>
      </c>
      <c r="S193" s="17" t="s">
        <v>256</v>
      </c>
      <c r="T193" s="17" t="s">
        <v>263</v>
      </c>
      <c r="V193" s="17">
        <v>0</v>
      </c>
      <c r="W193" s="17">
        <v>0</v>
      </c>
      <c r="Y193" s="17">
        <v>0</v>
      </c>
      <c r="AA193" s="17">
        <v>0</v>
      </c>
      <c r="AC193" s="17">
        <v>0</v>
      </c>
      <c r="AD193" s="17">
        <v>3030009000</v>
      </c>
      <c r="AE193" s="17">
        <v>0</v>
      </c>
      <c r="AF193" s="17" t="s">
        <v>46</v>
      </c>
    </row>
    <row r="194" spans="1:33" x14ac:dyDescent="0.35">
      <c r="A194">
        <v>190</v>
      </c>
      <c r="B194">
        <v>327</v>
      </c>
      <c r="C194">
        <v>1</v>
      </c>
      <c r="D194">
        <v>2</v>
      </c>
      <c r="E194">
        <v>14</v>
      </c>
      <c r="F194" s="1">
        <v>2.6</v>
      </c>
      <c r="I194" s="13" t="s">
        <v>264</v>
      </c>
      <c r="J194" s="1" t="s">
        <v>259</v>
      </c>
      <c r="K194" s="14">
        <v>2</v>
      </c>
      <c r="L194" s="9">
        <f>ROUND(P194*Q194 + AG194,2)</f>
        <v>0</v>
      </c>
      <c r="M194" s="9">
        <f>ROUND(K194*L194,2)</f>
        <v>0</v>
      </c>
      <c r="N194" s="1" t="s">
        <v>248</v>
      </c>
      <c r="O194" s="17" t="s">
        <v>64</v>
      </c>
      <c r="P194" s="19">
        <v>0</v>
      </c>
      <c r="Q194" s="20">
        <v>0</v>
      </c>
      <c r="R194" s="17" t="s">
        <v>247</v>
      </c>
      <c r="S194" s="17" t="s">
        <v>256</v>
      </c>
      <c r="T194" s="17" t="s">
        <v>263</v>
      </c>
      <c r="U194" s="17" t="s">
        <v>253</v>
      </c>
      <c r="V194" s="17">
        <v>0</v>
      </c>
      <c r="W194" s="17">
        <v>171</v>
      </c>
      <c r="X194" s="17" t="s">
        <v>254</v>
      </c>
      <c r="Y194" s="17">
        <v>1</v>
      </c>
      <c r="AA194" s="17">
        <v>0</v>
      </c>
      <c r="AC194" s="17">
        <v>0</v>
      </c>
      <c r="AD194" s="17">
        <v>3030009003</v>
      </c>
      <c r="AE194" s="17">
        <v>0</v>
      </c>
      <c r="AF194" s="17" t="s">
        <v>46</v>
      </c>
      <c r="AG194" s="21"/>
    </row>
    <row r="195" spans="1:33" ht="15.5" x14ac:dyDescent="0.35">
      <c r="A195">
        <v>191</v>
      </c>
      <c r="B195">
        <v>328</v>
      </c>
      <c r="C195">
        <v>1</v>
      </c>
      <c r="D195">
        <v>2</v>
      </c>
      <c r="E195">
        <v>14</v>
      </c>
      <c r="I195" s="12" t="s">
        <v>265</v>
      </c>
      <c r="J195" s="8" t="s">
        <v>50</v>
      </c>
      <c r="N195" s="1" t="s">
        <v>248</v>
      </c>
      <c r="R195" s="17" t="s">
        <v>247</v>
      </c>
      <c r="S195" s="17" t="s">
        <v>256</v>
      </c>
      <c r="T195" s="17" t="s">
        <v>265</v>
      </c>
      <c r="V195" s="17">
        <v>0</v>
      </c>
      <c r="W195" s="17">
        <v>0</v>
      </c>
      <c r="Y195" s="17">
        <v>0</v>
      </c>
      <c r="AA195" s="17">
        <v>0</v>
      </c>
      <c r="AC195" s="17">
        <v>0</v>
      </c>
      <c r="AD195" s="17">
        <v>3030012000</v>
      </c>
      <c r="AE195" s="17">
        <v>0</v>
      </c>
      <c r="AF195" s="17" t="s">
        <v>46</v>
      </c>
    </row>
    <row r="196" spans="1:33" x14ac:dyDescent="0.35">
      <c r="A196">
        <v>192</v>
      </c>
      <c r="B196">
        <v>329</v>
      </c>
      <c r="C196">
        <v>1</v>
      </c>
      <c r="D196">
        <v>2</v>
      </c>
      <c r="E196">
        <v>14</v>
      </c>
      <c r="F196" s="1">
        <v>2.7</v>
      </c>
      <c r="I196" s="13" t="s">
        <v>266</v>
      </c>
      <c r="J196" s="1" t="s">
        <v>259</v>
      </c>
      <c r="K196" s="14">
        <v>1</v>
      </c>
      <c r="L196" s="9">
        <f>ROUND(P196*Q196 + AG196,2)</f>
        <v>0</v>
      </c>
      <c r="M196" s="9">
        <f>ROUND(K196*L196,2)</f>
        <v>0</v>
      </c>
      <c r="N196" s="1" t="s">
        <v>248</v>
      </c>
      <c r="O196" s="17" t="s">
        <v>64</v>
      </c>
      <c r="P196" s="19">
        <v>0</v>
      </c>
      <c r="Q196" s="20">
        <v>0</v>
      </c>
      <c r="R196" s="17" t="s">
        <v>247</v>
      </c>
      <c r="S196" s="17" t="s">
        <v>256</v>
      </c>
      <c r="T196" s="17" t="s">
        <v>265</v>
      </c>
      <c r="U196" s="17" t="s">
        <v>253</v>
      </c>
      <c r="V196" s="17">
        <v>0</v>
      </c>
      <c r="W196" s="17">
        <v>171</v>
      </c>
      <c r="X196" s="17" t="s">
        <v>254</v>
      </c>
      <c r="Y196" s="17">
        <v>1</v>
      </c>
      <c r="AA196" s="17">
        <v>0</v>
      </c>
      <c r="AC196" s="17">
        <v>0</v>
      </c>
      <c r="AD196" s="17">
        <v>3030012003</v>
      </c>
      <c r="AE196" s="17">
        <v>0</v>
      </c>
      <c r="AF196" s="17" t="s">
        <v>46</v>
      </c>
      <c r="AG196" s="21"/>
    </row>
    <row r="197" spans="1:33" ht="15.5" x14ac:dyDescent="0.35">
      <c r="A197">
        <v>193</v>
      </c>
      <c r="B197">
        <v>330</v>
      </c>
      <c r="C197">
        <v>1</v>
      </c>
      <c r="D197">
        <v>2</v>
      </c>
      <c r="E197">
        <v>14</v>
      </c>
      <c r="I197" s="12" t="s">
        <v>267</v>
      </c>
      <c r="J197" s="8" t="s">
        <v>50</v>
      </c>
      <c r="N197" s="1" t="s">
        <v>248</v>
      </c>
      <c r="R197" s="17" t="s">
        <v>247</v>
      </c>
      <c r="S197" s="17" t="s">
        <v>256</v>
      </c>
      <c r="T197" s="17" t="s">
        <v>267</v>
      </c>
      <c r="V197" s="17">
        <v>0</v>
      </c>
      <c r="W197" s="17">
        <v>0</v>
      </c>
      <c r="Y197" s="17">
        <v>0</v>
      </c>
      <c r="AA197" s="17">
        <v>0</v>
      </c>
      <c r="AC197" s="17">
        <v>0</v>
      </c>
      <c r="AD197" s="17">
        <v>3030027000</v>
      </c>
      <c r="AE197" s="17">
        <v>0</v>
      </c>
      <c r="AF197" s="17" t="s">
        <v>46</v>
      </c>
    </row>
    <row r="198" spans="1:33" x14ac:dyDescent="0.35">
      <c r="A198">
        <v>194</v>
      </c>
      <c r="B198">
        <v>331</v>
      </c>
      <c r="C198">
        <v>1</v>
      </c>
      <c r="D198">
        <v>2</v>
      </c>
      <c r="E198">
        <v>14</v>
      </c>
      <c r="F198" s="1">
        <v>2.8</v>
      </c>
      <c r="I198" s="13" t="s">
        <v>268</v>
      </c>
      <c r="J198" s="1" t="s">
        <v>259</v>
      </c>
      <c r="K198" s="14">
        <v>4</v>
      </c>
      <c r="L198" s="9">
        <f>ROUND(P198*Q198 + AG198,2)</f>
        <v>0</v>
      </c>
      <c r="M198" s="9">
        <f>ROUND(K198*L198,2)</f>
        <v>0</v>
      </c>
      <c r="N198" s="1" t="s">
        <v>248</v>
      </c>
      <c r="O198" s="17" t="s">
        <v>64</v>
      </c>
      <c r="P198" s="19">
        <v>0</v>
      </c>
      <c r="Q198" s="20">
        <v>0</v>
      </c>
      <c r="R198" s="17" t="s">
        <v>247</v>
      </c>
      <c r="S198" s="17" t="s">
        <v>256</v>
      </c>
      <c r="T198" s="17" t="s">
        <v>267</v>
      </c>
      <c r="U198" s="17" t="s">
        <v>253</v>
      </c>
      <c r="V198" s="17">
        <v>0</v>
      </c>
      <c r="W198" s="17">
        <v>171</v>
      </c>
      <c r="X198" s="17" t="s">
        <v>254</v>
      </c>
      <c r="Y198" s="17">
        <v>1</v>
      </c>
      <c r="AA198" s="17">
        <v>0</v>
      </c>
      <c r="AC198" s="17">
        <v>0</v>
      </c>
      <c r="AD198" s="17">
        <v>3030027003</v>
      </c>
      <c r="AE198" s="17">
        <v>0</v>
      </c>
      <c r="AF198" s="17" t="s">
        <v>46</v>
      </c>
      <c r="AG198" s="21"/>
    </row>
    <row r="199" spans="1:33" ht="18.5" x14ac:dyDescent="0.45">
      <c r="A199">
        <v>195</v>
      </c>
      <c r="B199">
        <v>332</v>
      </c>
      <c r="C199">
        <v>1</v>
      </c>
      <c r="D199">
        <v>2</v>
      </c>
      <c r="E199">
        <v>14</v>
      </c>
      <c r="I199" s="11" t="s">
        <v>269</v>
      </c>
      <c r="J199" s="8" t="s">
        <v>48</v>
      </c>
      <c r="N199" s="1" t="s">
        <v>248</v>
      </c>
      <c r="R199" s="17" t="s">
        <v>247</v>
      </c>
      <c r="S199" s="17" t="s">
        <v>269</v>
      </c>
      <c r="V199" s="17">
        <v>0</v>
      </c>
      <c r="W199" s="17">
        <v>0</v>
      </c>
      <c r="Y199" s="17">
        <v>0</v>
      </c>
      <c r="AA199" s="17">
        <v>0</v>
      </c>
      <c r="AC199" s="17">
        <v>0</v>
      </c>
      <c r="AD199" s="17">
        <v>3036000000</v>
      </c>
      <c r="AE199" s="17">
        <v>0</v>
      </c>
      <c r="AF199" s="17" t="s">
        <v>46</v>
      </c>
    </row>
    <row r="200" spans="1:33" ht="15.5" x14ac:dyDescent="0.35">
      <c r="A200">
        <v>196</v>
      </c>
      <c r="B200">
        <v>333</v>
      </c>
      <c r="C200">
        <v>1</v>
      </c>
      <c r="D200">
        <v>2</v>
      </c>
      <c r="E200">
        <v>14</v>
      </c>
      <c r="I200" s="12" t="s">
        <v>270</v>
      </c>
      <c r="J200" s="8" t="s">
        <v>50</v>
      </c>
      <c r="N200" s="1" t="s">
        <v>248</v>
      </c>
      <c r="R200" s="17" t="s">
        <v>247</v>
      </c>
      <c r="S200" s="17" t="s">
        <v>269</v>
      </c>
      <c r="T200" s="17" t="s">
        <v>270</v>
      </c>
      <c r="V200" s="17">
        <v>0</v>
      </c>
      <c r="W200" s="17">
        <v>0</v>
      </c>
      <c r="Y200" s="17">
        <v>0</v>
      </c>
      <c r="AA200" s="17">
        <v>0</v>
      </c>
      <c r="AC200" s="17">
        <v>0</v>
      </c>
      <c r="AD200" s="17">
        <v>3036003000</v>
      </c>
      <c r="AE200" s="17">
        <v>0</v>
      </c>
      <c r="AF200" s="17" t="s">
        <v>46</v>
      </c>
    </row>
    <row r="201" spans="1:33" x14ac:dyDescent="0.35">
      <c r="A201">
        <v>197</v>
      </c>
      <c r="B201">
        <v>334</v>
      </c>
      <c r="C201">
        <v>1</v>
      </c>
      <c r="D201">
        <v>2</v>
      </c>
      <c r="E201">
        <v>14</v>
      </c>
      <c r="F201" s="1">
        <v>2.9</v>
      </c>
      <c r="I201" s="13" t="s">
        <v>271</v>
      </c>
      <c r="J201" s="1" t="s">
        <v>259</v>
      </c>
      <c r="K201" s="14">
        <v>2</v>
      </c>
      <c r="L201" s="9">
        <f>ROUND(P201*Q201 + AG201,2)</f>
        <v>0</v>
      </c>
      <c r="M201" s="9">
        <f>ROUND(K201*L201,2)</f>
        <v>0</v>
      </c>
      <c r="N201" s="1" t="s">
        <v>248</v>
      </c>
      <c r="O201" s="17" t="s">
        <v>64</v>
      </c>
      <c r="P201" s="19">
        <v>0</v>
      </c>
      <c r="Q201" s="20">
        <v>0</v>
      </c>
      <c r="R201" s="17" t="s">
        <v>247</v>
      </c>
      <c r="S201" s="17" t="s">
        <v>269</v>
      </c>
      <c r="T201" s="17" t="s">
        <v>270</v>
      </c>
      <c r="U201" s="17" t="s">
        <v>272</v>
      </c>
      <c r="V201" s="17">
        <v>0</v>
      </c>
      <c r="W201" s="17">
        <v>170</v>
      </c>
      <c r="X201" s="17" t="s">
        <v>273</v>
      </c>
      <c r="Y201" s="17">
        <v>500</v>
      </c>
      <c r="AA201" s="17">
        <v>0</v>
      </c>
      <c r="AC201" s="17">
        <v>0</v>
      </c>
      <c r="AD201" s="17">
        <v>3036003003</v>
      </c>
      <c r="AE201" s="17">
        <v>0</v>
      </c>
      <c r="AF201" s="17" t="s">
        <v>46</v>
      </c>
      <c r="AG201" s="21"/>
    </row>
    <row r="202" spans="1:33" x14ac:dyDescent="0.35">
      <c r="A202">
        <v>198</v>
      </c>
      <c r="B202">
        <v>335</v>
      </c>
      <c r="C202">
        <v>1</v>
      </c>
      <c r="D202">
        <v>2</v>
      </c>
      <c r="E202">
        <v>14</v>
      </c>
      <c r="F202" s="1">
        <v>2.1</v>
      </c>
      <c r="I202" s="13" t="s">
        <v>274</v>
      </c>
      <c r="J202" s="1" t="s">
        <v>259</v>
      </c>
      <c r="K202" s="14">
        <v>2</v>
      </c>
      <c r="L202" s="9">
        <f>ROUND(P202*Q202 + AG202,2)</f>
        <v>0</v>
      </c>
      <c r="M202" s="9">
        <f>ROUND(K202*L202,2)</f>
        <v>0</v>
      </c>
      <c r="N202" s="1" t="s">
        <v>248</v>
      </c>
      <c r="O202" s="17" t="s">
        <v>64</v>
      </c>
      <c r="P202" s="19">
        <v>0</v>
      </c>
      <c r="Q202" s="20">
        <v>0</v>
      </c>
      <c r="R202" s="17" t="s">
        <v>247</v>
      </c>
      <c r="S202" s="17" t="s">
        <v>269</v>
      </c>
      <c r="T202" s="17" t="s">
        <v>270</v>
      </c>
      <c r="U202" s="17" t="s">
        <v>253</v>
      </c>
      <c r="V202" s="17">
        <v>0</v>
      </c>
      <c r="W202" s="17">
        <v>170</v>
      </c>
      <c r="X202" s="17" t="s">
        <v>275</v>
      </c>
      <c r="Y202" s="17">
        <v>750</v>
      </c>
      <c r="AA202" s="17">
        <v>0</v>
      </c>
      <c r="AC202" s="17">
        <v>0</v>
      </c>
      <c r="AD202" s="17">
        <v>3036003009</v>
      </c>
      <c r="AE202" s="17">
        <v>0</v>
      </c>
      <c r="AF202" s="17" t="s">
        <v>46</v>
      </c>
      <c r="AG202" s="21"/>
    </row>
    <row r="203" spans="1:33" ht="18.5" x14ac:dyDescent="0.45">
      <c r="A203">
        <v>199</v>
      </c>
      <c r="B203">
        <v>336</v>
      </c>
      <c r="C203">
        <v>1</v>
      </c>
      <c r="D203">
        <v>2</v>
      </c>
      <c r="E203">
        <v>14</v>
      </c>
      <c r="I203" s="11" t="s">
        <v>276</v>
      </c>
      <c r="J203" s="8" t="s">
        <v>48</v>
      </c>
      <c r="N203" s="1" t="s">
        <v>248</v>
      </c>
      <c r="R203" s="17" t="s">
        <v>247</v>
      </c>
      <c r="S203" s="17" t="s">
        <v>276</v>
      </c>
      <c r="V203" s="17">
        <v>0</v>
      </c>
      <c r="W203" s="17">
        <v>0</v>
      </c>
      <c r="Y203" s="17">
        <v>0</v>
      </c>
      <c r="AA203" s="17">
        <v>0</v>
      </c>
      <c r="AC203" s="17">
        <v>0</v>
      </c>
      <c r="AD203" s="17">
        <v>3039000000</v>
      </c>
      <c r="AE203" s="17">
        <v>0</v>
      </c>
      <c r="AF203" s="17" t="s">
        <v>46</v>
      </c>
    </row>
    <row r="204" spans="1:33" ht="15.5" x14ac:dyDescent="0.35">
      <c r="A204">
        <v>200</v>
      </c>
      <c r="B204">
        <v>337</v>
      </c>
      <c r="C204">
        <v>1</v>
      </c>
      <c r="D204">
        <v>2</v>
      </c>
      <c r="E204">
        <v>15</v>
      </c>
      <c r="I204" s="12" t="s">
        <v>277</v>
      </c>
      <c r="J204" s="8" t="s">
        <v>50</v>
      </c>
      <c r="N204" s="1" t="s">
        <v>248</v>
      </c>
      <c r="R204" s="17" t="s">
        <v>247</v>
      </c>
      <c r="S204" s="17" t="s">
        <v>276</v>
      </c>
      <c r="T204" s="17" t="s">
        <v>277</v>
      </c>
      <c r="V204" s="17">
        <v>0</v>
      </c>
      <c r="W204" s="17">
        <v>0</v>
      </c>
      <c r="Y204" s="17">
        <v>0</v>
      </c>
      <c r="AA204" s="17">
        <v>0</v>
      </c>
      <c r="AC204" s="17">
        <v>0</v>
      </c>
      <c r="AD204" s="17">
        <v>3039003000</v>
      </c>
      <c r="AE204" s="17">
        <v>0</v>
      </c>
      <c r="AF204" s="17" t="s">
        <v>46</v>
      </c>
    </row>
    <row r="205" spans="1:33" x14ac:dyDescent="0.35">
      <c r="A205">
        <v>201</v>
      </c>
      <c r="B205">
        <v>338</v>
      </c>
      <c r="C205">
        <v>1</v>
      </c>
      <c r="D205">
        <v>2</v>
      </c>
      <c r="E205">
        <v>15</v>
      </c>
      <c r="F205" s="1">
        <v>2.11</v>
      </c>
      <c r="I205" s="13" t="s">
        <v>278</v>
      </c>
      <c r="J205" s="1" t="s">
        <v>259</v>
      </c>
      <c r="K205" s="14">
        <v>2</v>
      </c>
      <c r="L205" s="9">
        <f>ROUND(P205*Q205 + AG205,2)</f>
        <v>0</v>
      </c>
      <c r="M205" s="9">
        <f>ROUND(K205*L205,2)</f>
        <v>0</v>
      </c>
      <c r="N205" s="1" t="s">
        <v>248</v>
      </c>
      <c r="O205" s="17" t="s">
        <v>64</v>
      </c>
      <c r="P205" s="19">
        <v>0</v>
      </c>
      <c r="Q205" s="20">
        <v>0</v>
      </c>
      <c r="R205" s="17" t="s">
        <v>247</v>
      </c>
      <c r="S205" s="17" t="s">
        <v>276</v>
      </c>
      <c r="T205" s="17" t="s">
        <v>277</v>
      </c>
      <c r="U205" s="17" t="s">
        <v>253</v>
      </c>
      <c r="V205" s="17">
        <v>0</v>
      </c>
      <c r="W205" s="17">
        <v>170</v>
      </c>
      <c r="X205" s="17" t="s">
        <v>279</v>
      </c>
      <c r="Y205" s="17">
        <v>0.14000000000000001</v>
      </c>
      <c r="AA205" s="17">
        <v>0</v>
      </c>
      <c r="AC205" s="17">
        <v>0</v>
      </c>
      <c r="AD205" s="17">
        <v>3039003003</v>
      </c>
      <c r="AE205" s="17">
        <v>0</v>
      </c>
      <c r="AF205" s="17" t="s">
        <v>46</v>
      </c>
      <c r="AG205" s="21"/>
    </row>
    <row r="206" spans="1:33" x14ac:dyDescent="0.35">
      <c r="A206">
        <v>202</v>
      </c>
      <c r="B206">
        <v>339</v>
      </c>
      <c r="C206">
        <v>1</v>
      </c>
      <c r="D206">
        <v>2</v>
      </c>
      <c r="E206">
        <v>15</v>
      </c>
      <c r="F206" s="1">
        <v>2.12</v>
      </c>
      <c r="I206" s="13" t="s">
        <v>280</v>
      </c>
      <c r="J206" s="1" t="s">
        <v>259</v>
      </c>
      <c r="K206" s="14">
        <v>1</v>
      </c>
      <c r="L206" s="9">
        <f>ROUND(P206*Q206 + AG206,2)</f>
        <v>0</v>
      </c>
      <c r="M206" s="9">
        <f>ROUND(K206*L206,2)</f>
        <v>0</v>
      </c>
      <c r="N206" s="1" t="s">
        <v>248</v>
      </c>
      <c r="O206" s="17" t="s">
        <v>64</v>
      </c>
      <c r="P206" s="19">
        <v>0</v>
      </c>
      <c r="Q206" s="20">
        <v>0</v>
      </c>
      <c r="R206" s="17" t="s">
        <v>247</v>
      </c>
      <c r="S206" s="17" t="s">
        <v>276</v>
      </c>
      <c r="T206" s="17" t="s">
        <v>277</v>
      </c>
      <c r="U206" s="17" t="s">
        <v>253</v>
      </c>
      <c r="V206" s="17">
        <v>0</v>
      </c>
      <c r="W206" s="17">
        <v>170</v>
      </c>
      <c r="X206" s="17" t="s">
        <v>279</v>
      </c>
      <c r="Y206" s="17">
        <v>0.18</v>
      </c>
      <c r="AA206" s="17">
        <v>0</v>
      </c>
      <c r="AC206" s="17">
        <v>0</v>
      </c>
      <c r="AD206" s="17">
        <v>3039003003</v>
      </c>
      <c r="AE206" s="17">
        <v>0</v>
      </c>
      <c r="AF206" s="17" t="s">
        <v>46</v>
      </c>
      <c r="AG206" s="21"/>
    </row>
    <row r="207" spans="1:33" ht="15.5" x14ac:dyDescent="0.35">
      <c r="A207">
        <v>203</v>
      </c>
      <c r="B207">
        <v>340</v>
      </c>
      <c r="C207">
        <v>1</v>
      </c>
      <c r="D207">
        <v>2</v>
      </c>
      <c r="E207">
        <v>15</v>
      </c>
      <c r="I207" s="12" t="s">
        <v>281</v>
      </c>
      <c r="J207" s="8" t="s">
        <v>50</v>
      </c>
      <c r="N207" s="1" t="s">
        <v>248</v>
      </c>
      <c r="R207" s="17" t="s">
        <v>247</v>
      </c>
      <c r="S207" s="17" t="s">
        <v>276</v>
      </c>
      <c r="T207" s="17" t="s">
        <v>281</v>
      </c>
      <c r="V207" s="17">
        <v>0</v>
      </c>
      <c r="W207" s="17">
        <v>0</v>
      </c>
      <c r="Y207" s="17">
        <v>0</v>
      </c>
      <c r="AA207" s="17">
        <v>0</v>
      </c>
      <c r="AC207" s="17">
        <v>0</v>
      </c>
      <c r="AD207" s="17">
        <v>3039015000</v>
      </c>
      <c r="AE207" s="17">
        <v>0</v>
      </c>
      <c r="AF207" s="17" t="s">
        <v>46</v>
      </c>
    </row>
    <row r="208" spans="1:33" x14ac:dyDescent="0.35">
      <c r="A208">
        <v>204</v>
      </c>
      <c r="B208">
        <v>341</v>
      </c>
      <c r="C208">
        <v>1</v>
      </c>
      <c r="D208">
        <v>2</v>
      </c>
      <c r="E208">
        <v>15</v>
      </c>
      <c r="F208" s="1">
        <v>2.13</v>
      </c>
      <c r="I208" s="13" t="s">
        <v>282</v>
      </c>
      <c r="J208" s="1" t="s">
        <v>259</v>
      </c>
      <c r="K208" s="14">
        <v>2</v>
      </c>
      <c r="L208" s="9">
        <f>ROUND(P208*Q208 + AG208,2)</f>
        <v>0</v>
      </c>
      <c r="M208" s="9">
        <f>ROUND(K208*L208,2)</f>
        <v>0</v>
      </c>
      <c r="N208" s="1" t="s">
        <v>248</v>
      </c>
      <c r="O208" s="17" t="s">
        <v>64</v>
      </c>
      <c r="P208" s="19">
        <v>0</v>
      </c>
      <c r="Q208" s="20">
        <v>0</v>
      </c>
      <c r="R208" s="17" t="s">
        <v>247</v>
      </c>
      <c r="S208" s="17" t="s">
        <v>276</v>
      </c>
      <c r="T208" s="17" t="s">
        <v>281</v>
      </c>
      <c r="U208" s="17" t="s">
        <v>253</v>
      </c>
      <c r="V208" s="17">
        <v>0</v>
      </c>
      <c r="W208" s="17">
        <v>170</v>
      </c>
      <c r="X208" s="17" t="s">
        <v>279</v>
      </c>
      <c r="Y208" s="17">
        <v>0.14000000000000001</v>
      </c>
      <c r="AA208" s="17">
        <v>0</v>
      </c>
      <c r="AC208" s="17">
        <v>0</v>
      </c>
      <c r="AD208" s="17">
        <v>3039015003</v>
      </c>
      <c r="AE208" s="17">
        <v>0</v>
      </c>
      <c r="AF208" s="17" t="s">
        <v>46</v>
      </c>
      <c r="AG208" s="21"/>
    </row>
    <row r="209" spans="1:33" x14ac:dyDescent="0.35">
      <c r="A209">
        <v>205</v>
      </c>
      <c r="B209">
        <v>342</v>
      </c>
      <c r="C209">
        <v>1</v>
      </c>
      <c r="D209">
        <v>2</v>
      </c>
      <c r="E209">
        <v>15</v>
      </c>
      <c r="F209" s="1">
        <v>2.14</v>
      </c>
      <c r="I209" s="13" t="s">
        <v>283</v>
      </c>
      <c r="J209" s="1" t="s">
        <v>259</v>
      </c>
      <c r="K209" s="14">
        <v>1</v>
      </c>
      <c r="L209" s="9">
        <f>ROUND(P209*Q209 + AG209,2)</f>
        <v>0</v>
      </c>
      <c r="M209" s="9">
        <f>ROUND(K209*L209,2)</f>
        <v>0</v>
      </c>
      <c r="N209" s="1" t="s">
        <v>248</v>
      </c>
      <c r="O209" s="17" t="s">
        <v>64</v>
      </c>
      <c r="P209" s="19">
        <v>0</v>
      </c>
      <c r="Q209" s="20">
        <v>0</v>
      </c>
      <c r="R209" s="17" t="s">
        <v>247</v>
      </c>
      <c r="S209" s="17" t="s">
        <v>276</v>
      </c>
      <c r="T209" s="17" t="s">
        <v>281</v>
      </c>
      <c r="U209" s="17" t="s">
        <v>253</v>
      </c>
      <c r="V209" s="17">
        <v>0</v>
      </c>
      <c r="W209" s="17">
        <v>170</v>
      </c>
      <c r="X209" s="17" t="s">
        <v>279</v>
      </c>
      <c r="Y209" s="17">
        <v>0.18</v>
      </c>
      <c r="AA209" s="17">
        <v>0</v>
      </c>
      <c r="AC209" s="17">
        <v>0</v>
      </c>
      <c r="AD209" s="17">
        <v>3039015003</v>
      </c>
      <c r="AE209" s="17">
        <v>0</v>
      </c>
      <c r="AF209" s="17" t="s">
        <v>46</v>
      </c>
      <c r="AG209" s="21"/>
    </row>
    <row r="210" spans="1:33" ht="21" x14ac:dyDescent="0.5">
      <c r="A210">
        <v>207</v>
      </c>
      <c r="B210">
        <v>343</v>
      </c>
      <c r="C210">
        <v>1</v>
      </c>
      <c r="D210">
        <v>3</v>
      </c>
      <c r="E210">
        <v>16</v>
      </c>
      <c r="I210" s="7" t="s">
        <v>284</v>
      </c>
      <c r="J210" s="8" t="s">
        <v>44</v>
      </c>
      <c r="M210" s="10">
        <f>SUBTOTAL(9,M211:M218)</f>
        <v>0</v>
      </c>
      <c r="N210" s="1" t="s">
        <v>248</v>
      </c>
      <c r="R210" s="17" t="s">
        <v>284</v>
      </c>
      <c r="V210" s="17">
        <v>0</v>
      </c>
      <c r="W210" s="17">
        <v>0</v>
      </c>
      <c r="Y210" s="17">
        <v>0</v>
      </c>
      <c r="AA210" s="17">
        <v>0</v>
      </c>
      <c r="AC210" s="17">
        <v>0</v>
      </c>
      <c r="AD210" s="17">
        <v>6000000000</v>
      </c>
      <c r="AE210" s="17">
        <v>0</v>
      </c>
      <c r="AF210" s="17" t="s">
        <v>46</v>
      </c>
    </row>
    <row r="211" spans="1:33" ht="18.5" x14ac:dyDescent="0.45">
      <c r="A211">
        <v>208</v>
      </c>
      <c r="B211">
        <v>344</v>
      </c>
      <c r="C211">
        <v>1</v>
      </c>
      <c r="D211">
        <v>3</v>
      </c>
      <c r="E211">
        <v>16</v>
      </c>
      <c r="I211" s="11" t="s">
        <v>285</v>
      </c>
      <c r="J211" s="8" t="s">
        <v>48</v>
      </c>
      <c r="N211" s="1" t="s">
        <v>248</v>
      </c>
      <c r="R211" s="17" t="s">
        <v>284</v>
      </c>
      <c r="S211" s="17" t="s">
        <v>285</v>
      </c>
      <c r="V211" s="17">
        <v>0</v>
      </c>
      <c r="W211" s="17">
        <v>0</v>
      </c>
      <c r="Y211" s="17">
        <v>0</v>
      </c>
      <c r="AA211" s="17">
        <v>0</v>
      </c>
      <c r="AC211" s="17">
        <v>0</v>
      </c>
      <c r="AD211" s="17">
        <v>6003000000</v>
      </c>
      <c r="AE211" s="17">
        <v>0</v>
      </c>
      <c r="AF211" s="17" t="s">
        <v>46</v>
      </c>
    </row>
    <row r="212" spans="1:33" ht="15.5" x14ac:dyDescent="0.35">
      <c r="A212">
        <v>209</v>
      </c>
      <c r="B212">
        <v>345</v>
      </c>
      <c r="C212">
        <v>1</v>
      </c>
      <c r="D212">
        <v>3</v>
      </c>
      <c r="E212">
        <v>16</v>
      </c>
      <c r="I212" s="12" t="s">
        <v>286</v>
      </c>
      <c r="J212" s="8" t="s">
        <v>50</v>
      </c>
      <c r="N212" s="1" t="s">
        <v>248</v>
      </c>
      <c r="R212" s="17" t="s">
        <v>284</v>
      </c>
      <c r="S212" s="17" t="s">
        <v>285</v>
      </c>
      <c r="T212" s="17" t="s">
        <v>286</v>
      </c>
      <c r="V212" s="17">
        <v>0</v>
      </c>
      <c r="W212" s="17">
        <v>0</v>
      </c>
      <c r="Y212" s="17">
        <v>0</v>
      </c>
      <c r="AA212" s="17">
        <v>0</v>
      </c>
      <c r="AC212" s="17">
        <v>0</v>
      </c>
      <c r="AD212" s="17">
        <v>6003003000</v>
      </c>
      <c r="AE212" s="17">
        <v>0</v>
      </c>
      <c r="AF212" s="17" t="s">
        <v>46</v>
      </c>
    </row>
    <row r="213" spans="1:33" x14ac:dyDescent="0.35">
      <c r="A213">
        <v>210</v>
      </c>
      <c r="B213">
        <v>346</v>
      </c>
      <c r="C213">
        <v>1</v>
      </c>
      <c r="D213">
        <v>3</v>
      </c>
      <c r="E213">
        <v>16</v>
      </c>
      <c r="F213" s="1">
        <v>3.1</v>
      </c>
      <c r="I213" s="13" t="s">
        <v>287</v>
      </c>
      <c r="J213" s="1" t="s">
        <v>259</v>
      </c>
      <c r="K213" s="14">
        <v>1</v>
      </c>
      <c r="L213" s="9">
        <f>ROUND(P213*Q213 + AG213,2)</f>
        <v>0</v>
      </c>
      <c r="M213" s="9">
        <f>ROUND(K213*L213,2)</f>
        <v>0</v>
      </c>
      <c r="N213" s="1" t="s">
        <v>248</v>
      </c>
      <c r="O213" s="17" t="s">
        <v>64</v>
      </c>
      <c r="P213" s="19">
        <v>0</v>
      </c>
      <c r="Q213" s="20">
        <v>0</v>
      </c>
      <c r="R213" s="17" t="s">
        <v>284</v>
      </c>
      <c r="S213" s="17" t="s">
        <v>285</v>
      </c>
      <c r="T213" s="17" t="s">
        <v>286</v>
      </c>
      <c r="U213" s="17" t="s">
        <v>288</v>
      </c>
      <c r="V213" s="17">
        <v>0</v>
      </c>
      <c r="W213" s="17">
        <v>170</v>
      </c>
      <c r="X213" s="17" t="s">
        <v>289</v>
      </c>
      <c r="Y213" s="17">
        <v>0.18</v>
      </c>
      <c r="AA213" s="17">
        <v>0</v>
      </c>
      <c r="AC213" s="17">
        <v>0</v>
      </c>
      <c r="AD213" s="17">
        <v>6003003003</v>
      </c>
      <c r="AE213" s="17">
        <v>0</v>
      </c>
      <c r="AF213" s="17" t="s">
        <v>46</v>
      </c>
      <c r="AG213" s="21"/>
    </row>
    <row r="214" spans="1:33" ht="15.5" x14ac:dyDescent="0.35">
      <c r="A214">
        <v>211</v>
      </c>
      <c r="B214">
        <v>347</v>
      </c>
      <c r="C214">
        <v>1</v>
      </c>
      <c r="D214">
        <v>3</v>
      </c>
      <c r="E214">
        <v>16</v>
      </c>
      <c r="I214" s="12" t="s">
        <v>290</v>
      </c>
      <c r="J214" s="8" t="s">
        <v>50</v>
      </c>
      <c r="N214" s="1" t="s">
        <v>248</v>
      </c>
      <c r="R214" s="17" t="s">
        <v>284</v>
      </c>
      <c r="S214" s="17" t="s">
        <v>285</v>
      </c>
      <c r="T214" s="17" t="s">
        <v>290</v>
      </c>
      <c r="V214" s="17">
        <v>0</v>
      </c>
      <c r="W214" s="17">
        <v>0</v>
      </c>
      <c r="Y214" s="17">
        <v>0</v>
      </c>
      <c r="AA214" s="17">
        <v>0</v>
      </c>
      <c r="AC214" s="17">
        <v>0</v>
      </c>
      <c r="AD214" s="17">
        <v>6003006000</v>
      </c>
      <c r="AE214" s="17">
        <v>0</v>
      </c>
      <c r="AF214" s="17" t="s">
        <v>46</v>
      </c>
    </row>
    <row r="215" spans="1:33" x14ac:dyDescent="0.35">
      <c r="A215">
        <v>212</v>
      </c>
      <c r="B215">
        <v>348</v>
      </c>
      <c r="C215">
        <v>1</v>
      </c>
      <c r="D215">
        <v>3</v>
      </c>
      <c r="E215">
        <v>16</v>
      </c>
      <c r="F215" s="1">
        <v>3.2</v>
      </c>
      <c r="I215" s="13" t="s">
        <v>291</v>
      </c>
      <c r="J215" s="1" t="s">
        <v>259</v>
      </c>
      <c r="K215" s="14">
        <v>2</v>
      </c>
      <c r="L215" s="9">
        <f>ROUND(P215*Q215 + AG215,2)</f>
        <v>0</v>
      </c>
      <c r="M215" s="9">
        <f>ROUND(K215*L215,2)</f>
        <v>0</v>
      </c>
      <c r="N215" s="1" t="s">
        <v>248</v>
      </c>
      <c r="O215" s="17" t="s">
        <v>64</v>
      </c>
      <c r="P215" s="19">
        <v>0</v>
      </c>
      <c r="Q215" s="20">
        <v>0</v>
      </c>
      <c r="R215" s="17" t="s">
        <v>284</v>
      </c>
      <c r="S215" s="17" t="s">
        <v>285</v>
      </c>
      <c r="T215" s="17" t="s">
        <v>290</v>
      </c>
      <c r="U215" s="17" t="s">
        <v>292</v>
      </c>
      <c r="V215" s="17">
        <v>0</v>
      </c>
      <c r="W215" s="17">
        <v>170</v>
      </c>
      <c r="X215" s="17" t="s">
        <v>289</v>
      </c>
      <c r="Y215" s="17">
        <v>0.14000000000000001</v>
      </c>
      <c r="AA215" s="17">
        <v>0</v>
      </c>
      <c r="AC215" s="17">
        <v>0</v>
      </c>
      <c r="AD215" s="17">
        <v>6003006003</v>
      </c>
      <c r="AE215" s="17">
        <v>0</v>
      </c>
      <c r="AF215" s="17" t="s">
        <v>46</v>
      </c>
      <c r="AG215" s="21"/>
    </row>
    <row r="216" spans="1:33" ht="15.5" x14ac:dyDescent="0.35">
      <c r="A216">
        <v>213</v>
      </c>
      <c r="B216">
        <v>349</v>
      </c>
      <c r="C216">
        <v>1</v>
      </c>
      <c r="D216">
        <v>3</v>
      </c>
      <c r="E216">
        <v>16</v>
      </c>
      <c r="I216" s="12" t="s">
        <v>293</v>
      </c>
      <c r="J216" s="8" t="s">
        <v>50</v>
      </c>
      <c r="N216" s="1" t="s">
        <v>248</v>
      </c>
      <c r="R216" s="17" t="s">
        <v>284</v>
      </c>
      <c r="S216" s="17" t="s">
        <v>285</v>
      </c>
      <c r="T216" s="17" t="s">
        <v>293</v>
      </c>
      <c r="V216" s="17">
        <v>0</v>
      </c>
      <c r="W216" s="17">
        <v>0</v>
      </c>
      <c r="Y216" s="17">
        <v>0</v>
      </c>
      <c r="AA216" s="17">
        <v>0</v>
      </c>
      <c r="AC216" s="17">
        <v>0</v>
      </c>
      <c r="AD216" s="17">
        <v>6003018000</v>
      </c>
      <c r="AE216" s="17">
        <v>0</v>
      </c>
      <c r="AF216" s="17" t="s">
        <v>46</v>
      </c>
    </row>
    <row r="217" spans="1:33" x14ac:dyDescent="0.35">
      <c r="A217">
        <v>214</v>
      </c>
      <c r="B217">
        <v>350</v>
      </c>
      <c r="C217">
        <v>1</v>
      </c>
      <c r="D217">
        <v>3</v>
      </c>
      <c r="E217">
        <v>16</v>
      </c>
      <c r="F217" s="1">
        <v>3.3</v>
      </c>
      <c r="I217" s="13" t="s">
        <v>294</v>
      </c>
      <c r="J217" s="1" t="s">
        <v>259</v>
      </c>
      <c r="K217" s="14">
        <v>1</v>
      </c>
      <c r="L217" s="9">
        <f>ROUND(P217*Q217 + AG217,2)</f>
        <v>0</v>
      </c>
      <c r="M217" s="9">
        <f>ROUND(K217*L217,2)</f>
        <v>0</v>
      </c>
      <c r="N217" s="1" t="s">
        <v>248</v>
      </c>
      <c r="O217" s="17" t="s">
        <v>64</v>
      </c>
      <c r="P217" s="19">
        <v>0</v>
      </c>
      <c r="Q217" s="20">
        <v>0</v>
      </c>
      <c r="R217" s="17" t="s">
        <v>284</v>
      </c>
      <c r="S217" s="17" t="s">
        <v>285</v>
      </c>
      <c r="T217" s="17" t="s">
        <v>293</v>
      </c>
      <c r="U217" s="17" t="s">
        <v>295</v>
      </c>
      <c r="V217" s="17">
        <v>0</v>
      </c>
      <c r="W217" s="17">
        <v>170</v>
      </c>
      <c r="X217" s="17" t="s">
        <v>296</v>
      </c>
      <c r="Y217" s="17">
        <v>0.20250000000000001</v>
      </c>
      <c r="AA217" s="17">
        <v>0</v>
      </c>
      <c r="AC217" s="17">
        <v>0</v>
      </c>
      <c r="AD217" s="17">
        <v>6003018006</v>
      </c>
      <c r="AE217" s="17">
        <v>0</v>
      </c>
      <c r="AF217" s="17" t="s">
        <v>46</v>
      </c>
      <c r="AG217" s="21"/>
    </row>
    <row r="218" spans="1:33" x14ac:dyDescent="0.35">
      <c r="A218">
        <v>215</v>
      </c>
      <c r="B218">
        <v>351</v>
      </c>
      <c r="C218">
        <v>1</v>
      </c>
      <c r="D218">
        <v>3</v>
      </c>
      <c r="E218">
        <v>16</v>
      </c>
      <c r="F218" s="1">
        <v>3.4</v>
      </c>
      <c r="I218" s="13" t="s">
        <v>297</v>
      </c>
      <c r="J218" s="1" t="s">
        <v>259</v>
      </c>
      <c r="K218" s="14">
        <v>1</v>
      </c>
      <c r="L218" s="9">
        <f>ROUND(P218*Q218 + AG218,2)</f>
        <v>0</v>
      </c>
      <c r="M218" s="9">
        <f>ROUND(K218*L218,2)</f>
        <v>0</v>
      </c>
      <c r="N218" s="1" t="s">
        <v>248</v>
      </c>
      <c r="O218" s="17" t="s">
        <v>64</v>
      </c>
      <c r="P218" s="19">
        <v>0</v>
      </c>
      <c r="Q218" s="20">
        <v>0</v>
      </c>
      <c r="R218" s="17" t="s">
        <v>284</v>
      </c>
      <c r="S218" s="17" t="s">
        <v>285</v>
      </c>
      <c r="T218" s="17" t="s">
        <v>293</v>
      </c>
      <c r="U218" s="17" t="s">
        <v>295</v>
      </c>
      <c r="V218" s="17">
        <v>0</v>
      </c>
      <c r="W218" s="17">
        <v>170</v>
      </c>
      <c r="X218" s="17" t="s">
        <v>296</v>
      </c>
      <c r="Y218" s="17">
        <v>0.20250000000000001</v>
      </c>
      <c r="AA218" s="17">
        <v>0</v>
      </c>
      <c r="AC218" s="17">
        <v>0</v>
      </c>
      <c r="AD218" s="17">
        <v>6003018006</v>
      </c>
      <c r="AE218" s="17">
        <v>0</v>
      </c>
      <c r="AF218" s="17" t="s">
        <v>46</v>
      </c>
      <c r="AG218" s="21"/>
    </row>
    <row r="219" spans="1:33" ht="21" x14ac:dyDescent="0.5">
      <c r="A219">
        <v>217</v>
      </c>
      <c r="B219">
        <v>352</v>
      </c>
      <c r="C219">
        <v>1</v>
      </c>
      <c r="D219">
        <v>4</v>
      </c>
      <c r="E219">
        <v>17</v>
      </c>
      <c r="I219" s="7" t="s">
        <v>298</v>
      </c>
      <c r="J219" s="8" t="s">
        <v>44</v>
      </c>
      <c r="M219" s="10">
        <f>SUBTOTAL(9,M220:M241)</f>
        <v>0</v>
      </c>
      <c r="N219" s="1" t="s">
        <v>248</v>
      </c>
      <c r="R219" s="17" t="s">
        <v>298</v>
      </c>
      <c r="V219" s="17">
        <v>0</v>
      </c>
      <c r="W219" s="17">
        <v>0</v>
      </c>
      <c r="Y219" s="17">
        <v>0</v>
      </c>
      <c r="AA219" s="17">
        <v>0</v>
      </c>
      <c r="AC219" s="17">
        <v>0</v>
      </c>
      <c r="AD219" s="17">
        <v>9000000000</v>
      </c>
      <c r="AE219" s="17">
        <v>0</v>
      </c>
      <c r="AF219" s="17" t="s">
        <v>46</v>
      </c>
    </row>
    <row r="220" spans="1:33" ht="18.5" x14ac:dyDescent="0.45">
      <c r="A220">
        <v>218</v>
      </c>
      <c r="B220">
        <v>353</v>
      </c>
      <c r="C220">
        <v>1</v>
      </c>
      <c r="D220">
        <v>4</v>
      </c>
      <c r="E220">
        <v>17</v>
      </c>
      <c r="I220" s="11" t="s">
        <v>299</v>
      </c>
      <c r="J220" s="8" t="s">
        <v>48</v>
      </c>
      <c r="N220" s="1" t="s">
        <v>248</v>
      </c>
      <c r="R220" s="17" t="s">
        <v>298</v>
      </c>
      <c r="S220" s="17" t="s">
        <v>299</v>
      </c>
      <c r="V220" s="17">
        <v>0</v>
      </c>
      <c r="W220" s="17">
        <v>0</v>
      </c>
      <c r="Y220" s="17">
        <v>0</v>
      </c>
      <c r="AA220" s="17">
        <v>0</v>
      </c>
      <c r="AC220" s="17">
        <v>0</v>
      </c>
      <c r="AD220" s="17">
        <v>9015000000</v>
      </c>
      <c r="AE220" s="17">
        <v>0</v>
      </c>
      <c r="AF220" s="17" t="s">
        <v>46</v>
      </c>
    </row>
    <row r="221" spans="1:33" ht="15.5" x14ac:dyDescent="0.35">
      <c r="A221">
        <v>219</v>
      </c>
      <c r="B221">
        <v>354</v>
      </c>
      <c r="C221">
        <v>1</v>
      </c>
      <c r="D221">
        <v>4</v>
      </c>
      <c r="E221">
        <v>17</v>
      </c>
      <c r="I221" s="12" t="s">
        <v>300</v>
      </c>
      <c r="J221" s="8" t="s">
        <v>50</v>
      </c>
      <c r="N221" s="1" t="s">
        <v>248</v>
      </c>
      <c r="R221" s="17" t="s">
        <v>298</v>
      </c>
      <c r="S221" s="17" t="s">
        <v>299</v>
      </c>
      <c r="T221" s="17" t="s">
        <v>300</v>
      </c>
      <c r="V221" s="17">
        <v>0</v>
      </c>
      <c r="W221" s="17">
        <v>0</v>
      </c>
      <c r="Y221" s="17">
        <v>0</v>
      </c>
      <c r="AA221" s="17">
        <v>0</v>
      </c>
      <c r="AC221" s="17">
        <v>0</v>
      </c>
      <c r="AD221" s="17">
        <v>9015003000</v>
      </c>
      <c r="AE221" s="17">
        <v>0</v>
      </c>
      <c r="AF221" s="17" t="s">
        <v>46</v>
      </c>
    </row>
    <row r="222" spans="1:33" x14ac:dyDescent="0.35">
      <c r="A222">
        <v>220</v>
      </c>
      <c r="B222">
        <v>355</v>
      </c>
      <c r="C222">
        <v>1</v>
      </c>
      <c r="D222">
        <v>4</v>
      </c>
      <c r="E222">
        <v>17</v>
      </c>
      <c r="F222" s="1">
        <v>4.0999999999999996</v>
      </c>
      <c r="I222" s="13" t="s">
        <v>301</v>
      </c>
      <c r="J222" s="1" t="s">
        <v>302</v>
      </c>
      <c r="K222" s="14">
        <v>51</v>
      </c>
      <c r="L222" s="9">
        <f>ROUND(P222*Q222 + AG222,2)</f>
        <v>0</v>
      </c>
      <c r="M222" s="9">
        <f>ROUND(K222*L222,2)</f>
        <v>0</v>
      </c>
      <c r="N222" s="1" t="s">
        <v>248</v>
      </c>
      <c r="O222" s="17" t="s">
        <v>64</v>
      </c>
      <c r="P222" s="19">
        <v>0</v>
      </c>
      <c r="Q222" s="20">
        <v>0</v>
      </c>
      <c r="R222" s="17" t="s">
        <v>298</v>
      </c>
      <c r="S222" s="17" t="s">
        <v>299</v>
      </c>
      <c r="T222" s="17" t="s">
        <v>300</v>
      </c>
      <c r="U222" s="17" t="s">
        <v>303</v>
      </c>
      <c r="V222" s="17">
        <v>0</v>
      </c>
      <c r="W222" s="17">
        <v>172</v>
      </c>
      <c r="X222" s="17" t="s">
        <v>304</v>
      </c>
      <c r="Y222" s="17">
        <v>6</v>
      </c>
      <c r="AA222" s="17">
        <v>0</v>
      </c>
      <c r="AC222" s="17">
        <v>0</v>
      </c>
      <c r="AD222" s="17">
        <v>9015003003</v>
      </c>
      <c r="AE222" s="17">
        <v>0</v>
      </c>
      <c r="AF222" s="17" t="s">
        <v>46</v>
      </c>
      <c r="AG222" s="21"/>
    </row>
    <row r="223" spans="1:33" x14ac:dyDescent="0.35">
      <c r="A223">
        <v>221</v>
      </c>
      <c r="B223">
        <v>358</v>
      </c>
      <c r="C223">
        <v>1</v>
      </c>
      <c r="D223">
        <v>4</v>
      </c>
      <c r="E223">
        <v>17</v>
      </c>
      <c r="F223" s="1">
        <v>4.2</v>
      </c>
      <c r="I223" s="13" t="s">
        <v>305</v>
      </c>
      <c r="J223" s="1" t="s">
        <v>302</v>
      </c>
      <c r="K223" s="14">
        <v>50</v>
      </c>
      <c r="L223" s="9">
        <f>ROUND(P223*Q223 + AG223,2)</f>
        <v>0</v>
      </c>
      <c r="M223" s="9">
        <f>ROUND(K223*L223,2)</f>
        <v>0</v>
      </c>
      <c r="N223" s="1" t="s">
        <v>248</v>
      </c>
      <c r="O223" s="17" t="s">
        <v>64</v>
      </c>
      <c r="P223" s="19">
        <v>0</v>
      </c>
      <c r="Q223" s="20">
        <v>0</v>
      </c>
      <c r="R223" s="17" t="s">
        <v>298</v>
      </c>
      <c r="S223" s="17" t="s">
        <v>299</v>
      </c>
      <c r="T223" s="17" t="s">
        <v>300</v>
      </c>
      <c r="U223" s="17" t="s">
        <v>303</v>
      </c>
      <c r="V223" s="17">
        <v>0</v>
      </c>
      <c r="W223" s="17">
        <v>172</v>
      </c>
      <c r="X223" s="17" t="s">
        <v>304</v>
      </c>
      <c r="Y223" s="17">
        <v>16</v>
      </c>
      <c r="AA223" s="17">
        <v>0</v>
      </c>
      <c r="AC223" s="17">
        <v>0</v>
      </c>
      <c r="AD223" s="17">
        <v>9015003003</v>
      </c>
      <c r="AE223" s="17">
        <v>0</v>
      </c>
      <c r="AF223" s="17" t="s">
        <v>46</v>
      </c>
      <c r="AG223" s="21"/>
    </row>
    <row r="224" spans="1:33" ht="18.5" x14ac:dyDescent="0.45">
      <c r="A224">
        <v>222</v>
      </c>
      <c r="B224">
        <v>359</v>
      </c>
      <c r="C224">
        <v>1</v>
      </c>
      <c r="D224">
        <v>4</v>
      </c>
      <c r="E224">
        <v>17</v>
      </c>
      <c r="I224" s="11" t="s">
        <v>306</v>
      </c>
      <c r="J224" s="8" t="s">
        <v>48</v>
      </c>
      <c r="N224" s="1" t="s">
        <v>248</v>
      </c>
      <c r="R224" s="17" t="s">
        <v>298</v>
      </c>
      <c r="S224" s="17" t="s">
        <v>306</v>
      </c>
      <c r="V224" s="17">
        <v>0</v>
      </c>
      <c r="W224" s="17">
        <v>0</v>
      </c>
      <c r="Y224" s="17">
        <v>0</v>
      </c>
      <c r="AA224" s="17">
        <v>0</v>
      </c>
      <c r="AC224" s="17">
        <v>0</v>
      </c>
      <c r="AD224" s="17">
        <v>9024000000</v>
      </c>
      <c r="AE224" s="17">
        <v>0</v>
      </c>
      <c r="AF224" s="17" t="s">
        <v>46</v>
      </c>
    </row>
    <row r="225" spans="1:33" ht="31" x14ac:dyDescent="0.35">
      <c r="A225">
        <v>223</v>
      </c>
      <c r="B225">
        <v>360</v>
      </c>
      <c r="C225">
        <v>1</v>
      </c>
      <c r="D225">
        <v>4</v>
      </c>
      <c r="E225">
        <v>17</v>
      </c>
      <c r="I225" s="12" t="s">
        <v>307</v>
      </c>
      <c r="J225" s="8" t="s">
        <v>50</v>
      </c>
      <c r="N225" s="1" t="s">
        <v>248</v>
      </c>
      <c r="R225" s="17" t="s">
        <v>298</v>
      </c>
      <c r="S225" s="17" t="s">
        <v>306</v>
      </c>
      <c r="T225" s="17" t="s">
        <v>307</v>
      </c>
      <c r="V225" s="17">
        <v>0</v>
      </c>
      <c r="W225" s="17">
        <v>0</v>
      </c>
      <c r="Y225" s="17">
        <v>0</v>
      </c>
      <c r="AA225" s="17">
        <v>0</v>
      </c>
      <c r="AC225" s="17">
        <v>0</v>
      </c>
      <c r="AD225" s="17">
        <v>9024001000</v>
      </c>
      <c r="AE225" s="17">
        <v>0</v>
      </c>
      <c r="AF225" s="17" t="s">
        <v>46</v>
      </c>
    </row>
    <row r="226" spans="1:33" x14ac:dyDescent="0.35">
      <c r="A226">
        <v>224</v>
      </c>
      <c r="B226">
        <v>361</v>
      </c>
      <c r="C226">
        <v>1</v>
      </c>
      <c r="D226">
        <v>4</v>
      </c>
      <c r="E226">
        <v>17</v>
      </c>
      <c r="F226" s="1">
        <v>4.3</v>
      </c>
      <c r="I226" s="13" t="s">
        <v>308</v>
      </c>
      <c r="J226" s="1" t="s">
        <v>302</v>
      </c>
      <c r="K226" s="14">
        <v>19</v>
      </c>
      <c r="L226" s="9">
        <f>ROUND(P226*Q226 + AG226,2)</f>
        <v>0</v>
      </c>
      <c r="M226" s="9">
        <f>ROUND(K226*L226,2)</f>
        <v>0</v>
      </c>
      <c r="N226" s="1" t="s">
        <v>248</v>
      </c>
      <c r="O226" s="17" t="s">
        <v>64</v>
      </c>
      <c r="P226" s="19">
        <v>0</v>
      </c>
      <c r="Q226" s="20">
        <v>0</v>
      </c>
      <c r="R226" s="17" t="s">
        <v>298</v>
      </c>
      <c r="S226" s="17" t="s">
        <v>306</v>
      </c>
      <c r="T226" s="17" t="s">
        <v>307</v>
      </c>
      <c r="U226" s="17" t="s">
        <v>309</v>
      </c>
      <c r="V226" s="17">
        <v>0</v>
      </c>
      <c r="W226" s="17">
        <v>170</v>
      </c>
      <c r="X226" s="17" t="s">
        <v>310</v>
      </c>
      <c r="Y226" s="17">
        <v>150</v>
      </c>
      <c r="AA226" s="17">
        <v>0</v>
      </c>
      <c r="AC226" s="17">
        <v>0</v>
      </c>
      <c r="AD226" s="17">
        <v>9024001003</v>
      </c>
      <c r="AE226" s="17">
        <v>0</v>
      </c>
      <c r="AF226" s="17" t="s">
        <v>46</v>
      </c>
      <c r="AG226" s="21"/>
    </row>
    <row r="227" spans="1:33" ht="15.5" x14ac:dyDescent="0.35">
      <c r="A227">
        <v>225</v>
      </c>
      <c r="B227">
        <v>362</v>
      </c>
      <c r="C227">
        <v>1</v>
      </c>
      <c r="D227">
        <v>4</v>
      </c>
      <c r="E227">
        <v>17</v>
      </c>
      <c r="I227" s="12" t="s">
        <v>311</v>
      </c>
      <c r="J227" s="8" t="s">
        <v>50</v>
      </c>
      <c r="N227" s="1" t="s">
        <v>248</v>
      </c>
      <c r="R227" s="17" t="s">
        <v>298</v>
      </c>
      <c r="S227" s="17" t="s">
        <v>306</v>
      </c>
      <c r="T227" s="17" t="s">
        <v>311</v>
      </c>
      <c r="V227" s="17">
        <v>0</v>
      </c>
      <c r="W227" s="17">
        <v>0</v>
      </c>
      <c r="Y227" s="17">
        <v>0</v>
      </c>
      <c r="AA227" s="17">
        <v>0</v>
      </c>
      <c r="AC227" s="17">
        <v>0</v>
      </c>
      <c r="AD227" s="17">
        <v>9024018000</v>
      </c>
      <c r="AE227" s="17">
        <v>0</v>
      </c>
      <c r="AF227" s="17" t="s">
        <v>46</v>
      </c>
    </row>
    <row r="228" spans="1:33" x14ac:dyDescent="0.35">
      <c r="A228">
        <v>226</v>
      </c>
      <c r="B228">
        <v>363</v>
      </c>
      <c r="C228">
        <v>1</v>
      </c>
      <c r="D228">
        <v>4</v>
      </c>
      <c r="E228">
        <v>17</v>
      </c>
      <c r="F228" s="1">
        <v>4.4000000000000004</v>
      </c>
      <c r="I228" s="13" t="s">
        <v>312</v>
      </c>
      <c r="J228" s="1" t="s">
        <v>259</v>
      </c>
      <c r="K228" s="14">
        <v>3</v>
      </c>
      <c r="L228" s="9">
        <f>ROUND(P228*Q228 + AG228,2)</f>
        <v>0</v>
      </c>
      <c r="M228" s="9">
        <f>ROUND(K228*L228,2)</f>
        <v>0</v>
      </c>
      <c r="N228" s="1" t="s">
        <v>248</v>
      </c>
      <c r="O228" s="17" t="s">
        <v>64</v>
      </c>
      <c r="P228" s="19">
        <v>0</v>
      </c>
      <c r="Q228" s="20">
        <v>0</v>
      </c>
      <c r="R228" s="17" t="s">
        <v>298</v>
      </c>
      <c r="S228" s="17" t="s">
        <v>306</v>
      </c>
      <c r="T228" s="17" t="s">
        <v>311</v>
      </c>
      <c r="U228" s="17" t="s">
        <v>313</v>
      </c>
      <c r="V228" s="17">
        <v>0</v>
      </c>
      <c r="W228" s="17">
        <v>170</v>
      </c>
      <c r="X228" s="17" t="s">
        <v>310</v>
      </c>
      <c r="Y228" s="17">
        <v>150</v>
      </c>
      <c r="AA228" s="17">
        <v>0</v>
      </c>
      <c r="AC228" s="17">
        <v>0</v>
      </c>
      <c r="AD228" s="17">
        <v>9024018003</v>
      </c>
      <c r="AE228" s="17">
        <v>0</v>
      </c>
      <c r="AF228" s="17" t="s">
        <v>46</v>
      </c>
      <c r="AG228" s="21"/>
    </row>
    <row r="229" spans="1:33" ht="18.5" x14ac:dyDescent="0.45">
      <c r="A229">
        <v>9</v>
      </c>
      <c r="B229">
        <v>317</v>
      </c>
      <c r="C229">
        <v>1</v>
      </c>
      <c r="D229">
        <v>8</v>
      </c>
      <c r="E229">
        <v>8</v>
      </c>
      <c r="I229" s="11" t="s">
        <v>314</v>
      </c>
      <c r="J229" s="8" t="s">
        <v>48</v>
      </c>
      <c r="N229" s="1" t="s">
        <v>315</v>
      </c>
      <c r="R229" s="17" t="s">
        <v>316</v>
      </c>
      <c r="S229" s="17" t="s">
        <v>314</v>
      </c>
      <c r="V229" s="17">
        <v>0</v>
      </c>
      <c r="W229" s="17">
        <v>0</v>
      </c>
      <c r="Y229" s="17">
        <v>0</v>
      </c>
      <c r="AA229" s="17">
        <v>0</v>
      </c>
      <c r="AC229" s="17">
        <v>0</v>
      </c>
      <c r="AD229" s="17">
        <v>32004000000</v>
      </c>
      <c r="AE229" s="17">
        <v>0</v>
      </c>
      <c r="AF229" s="17" t="s">
        <v>46</v>
      </c>
    </row>
    <row r="230" spans="1:33" ht="15.5" x14ac:dyDescent="0.35">
      <c r="A230">
        <v>10</v>
      </c>
      <c r="B230">
        <v>318</v>
      </c>
      <c r="C230">
        <v>1</v>
      </c>
      <c r="D230">
        <v>8</v>
      </c>
      <c r="E230">
        <v>8</v>
      </c>
      <c r="I230" s="12" t="s">
        <v>317</v>
      </c>
      <c r="J230" s="8" t="s">
        <v>50</v>
      </c>
      <c r="N230" s="1" t="s">
        <v>315</v>
      </c>
      <c r="R230" s="17" t="s">
        <v>316</v>
      </c>
      <c r="S230" s="17" t="s">
        <v>314</v>
      </c>
      <c r="T230" s="17" t="s">
        <v>317</v>
      </c>
      <c r="V230" s="17">
        <v>0</v>
      </c>
      <c r="W230" s="17">
        <v>0</v>
      </c>
      <c r="Y230" s="17">
        <v>0</v>
      </c>
      <c r="AA230" s="17">
        <v>0</v>
      </c>
      <c r="AC230" s="17">
        <v>0</v>
      </c>
      <c r="AD230" s="17">
        <v>32004008000</v>
      </c>
      <c r="AE230" s="17">
        <v>0</v>
      </c>
      <c r="AF230" s="17" t="s">
        <v>46</v>
      </c>
    </row>
    <row r="231" spans="1:33" x14ac:dyDescent="0.35">
      <c r="A231">
        <v>11</v>
      </c>
      <c r="B231">
        <v>319</v>
      </c>
      <c r="C231">
        <v>1</v>
      </c>
      <c r="D231">
        <v>8</v>
      </c>
      <c r="E231">
        <v>8</v>
      </c>
      <c r="F231" s="1">
        <v>4.5</v>
      </c>
      <c r="I231" s="13" t="s">
        <v>318</v>
      </c>
      <c r="J231" s="1" t="s">
        <v>302</v>
      </c>
      <c r="K231" s="14">
        <v>13</v>
      </c>
      <c r="L231" s="9">
        <f>ROUND(P231*Q231 + AG231,2)</f>
        <v>0</v>
      </c>
      <c r="M231" s="9">
        <f>ROUND(K231*L231,2)</f>
        <v>0</v>
      </c>
      <c r="N231" s="1" t="s">
        <v>315</v>
      </c>
      <c r="O231" s="17" t="s">
        <v>64</v>
      </c>
      <c r="P231" s="19">
        <v>0</v>
      </c>
      <c r="Q231" s="20">
        <v>0</v>
      </c>
      <c r="R231" s="17" t="s">
        <v>316</v>
      </c>
      <c r="S231" s="17" t="s">
        <v>314</v>
      </c>
      <c r="T231" s="17" t="s">
        <v>317</v>
      </c>
      <c r="U231" s="17" t="s">
        <v>319</v>
      </c>
      <c r="V231" s="17">
        <v>0</v>
      </c>
      <c r="W231" s="17">
        <v>173</v>
      </c>
      <c r="X231" s="17" t="s">
        <v>304</v>
      </c>
      <c r="Y231" s="17">
        <v>15</v>
      </c>
      <c r="AA231" s="17">
        <v>0</v>
      </c>
      <c r="AC231" s="17">
        <v>0</v>
      </c>
      <c r="AD231" s="17">
        <v>32004008004</v>
      </c>
      <c r="AE231" s="17">
        <v>0</v>
      </c>
      <c r="AF231" s="17" t="s">
        <v>46</v>
      </c>
      <c r="AG231" s="21"/>
    </row>
    <row r="232" spans="1:33" ht="18.5" x14ac:dyDescent="0.45">
      <c r="A232">
        <v>12</v>
      </c>
      <c r="B232">
        <v>321</v>
      </c>
      <c r="C232">
        <v>1</v>
      </c>
      <c r="D232">
        <v>8</v>
      </c>
      <c r="E232">
        <v>8</v>
      </c>
      <c r="I232" s="11" t="s">
        <v>320</v>
      </c>
      <c r="J232" s="8" t="s">
        <v>48</v>
      </c>
      <c r="N232" s="1" t="s">
        <v>315</v>
      </c>
      <c r="R232" s="17" t="s">
        <v>316</v>
      </c>
      <c r="S232" s="17" t="s">
        <v>320</v>
      </c>
      <c r="V232" s="17">
        <v>0</v>
      </c>
      <c r="W232" s="17">
        <v>0</v>
      </c>
      <c r="Y232" s="17">
        <v>0</v>
      </c>
      <c r="AA232" s="17">
        <v>0</v>
      </c>
      <c r="AC232" s="17">
        <v>0</v>
      </c>
      <c r="AD232" s="17">
        <v>32008000000</v>
      </c>
      <c r="AE232" s="17">
        <v>0</v>
      </c>
      <c r="AF232" s="17" t="s">
        <v>46</v>
      </c>
    </row>
    <row r="233" spans="1:33" ht="15.5" x14ac:dyDescent="0.35">
      <c r="A233">
        <v>13</v>
      </c>
      <c r="B233">
        <v>322</v>
      </c>
      <c r="C233">
        <v>1</v>
      </c>
      <c r="D233">
        <v>8</v>
      </c>
      <c r="E233">
        <v>8</v>
      </c>
      <c r="I233" s="12" t="s">
        <v>321</v>
      </c>
      <c r="J233" s="8" t="s">
        <v>50</v>
      </c>
      <c r="N233" s="1" t="s">
        <v>315</v>
      </c>
      <c r="R233" s="17" t="s">
        <v>316</v>
      </c>
      <c r="S233" s="17" t="s">
        <v>320</v>
      </c>
      <c r="T233" s="17" t="s">
        <v>322</v>
      </c>
      <c r="V233" s="17">
        <v>0</v>
      </c>
      <c r="W233" s="17">
        <v>0</v>
      </c>
      <c r="Y233" s="17">
        <v>0</v>
      </c>
      <c r="AA233" s="17">
        <v>0</v>
      </c>
      <c r="AC233" s="17">
        <v>0</v>
      </c>
      <c r="AD233" s="17">
        <v>32008008000</v>
      </c>
      <c r="AE233" s="17">
        <v>0</v>
      </c>
      <c r="AF233" s="17" t="s">
        <v>46</v>
      </c>
    </row>
    <row r="234" spans="1:33" x14ac:dyDescent="0.35">
      <c r="A234">
        <v>14</v>
      </c>
      <c r="B234">
        <v>323</v>
      </c>
      <c r="C234">
        <v>1</v>
      </c>
      <c r="D234">
        <v>8</v>
      </c>
      <c r="E234">
        <v>8</v>
      </c>
      <c r="F234" s="1">
        <v>4.5999999999999996</v>
      </c>
      <c r="I234" s="13" t="s">
        <v>323</v>
      </c>
      <c r="J234" s="1" t="s">
        <v>259</v>
      </c>
      <c r="K234" s="14">
        <v>2</v>
      </c>
      <c r="L234" s="9">
        <f>ROUND(P234*Q234 + AG234,2)</f>
        <v>0</v>
      </c>
      <c r="M234" s="9">
        <f>ROUND(K234*L234,2)</f>
        <v>0</v>
      </c>
      <c r="N234" s="1" t="s">
        <v>315</v>
      </c>
      <c r="O234" s="17" t="s">
        <v>64</v>
      </c>
      <c r="P234" s="19">
        <v>0</v>
      </c>
      <c r="Q234" s="20">
        <v>0</v>
      </c>
      <c r="R234" s="17" t="s">
        <v>316</v>
      </c>
      <c r="S234" s="17" t="s">
        <v>320</v>
      </c>
      <c r="T234" s="17" t="s">
        <v>322</v>
      </c>
      <c r="U234" s="17" t="s">
        <v>324</v>
      </c>
      <c r="V234" s="17">
        <v>0</v>
      </c>
      <c r="W234" s="17">
        <v>173</v>
      </c>
      <c r="X234" s="17" t="s">
        <v>304</v>
      </c>
      <c r="Y234" s="17">
        <v>15</v>
      </c>
      <c r="AA234" s="17">
        <v>0</v>
      </c>
      <c r="AC234" s="17">
        <v>0</v>
      </c>
      <c r="AD234" s="17">
        <v>32008008004</v>
      </c>
      <c r="AE234" s="17">
        <v>0</v>
      </c>
      <c r="AF234" s="17" t="s">
        <v>46</v>
      </c>
      <c r="AG234" s="21"/>
    </row>
    <row r="235" spans="1:33" x14ac:dyDescent="0.35">
      <c r="A235">
        <v>15</v>
      </c>
      <c r="B235">
        <v>324</v>
      </c>
      <c r="C235">
        <v>1</v>
      </c>
      <c r="D235">
        <v>8</v>
      </c>
      <c r="E235">
        <v>8</v>
      </c>
      <c r="F235" s="1">
        <v>4.7</v>
      </c>
      <c r="I235" s="13" t="s">
        <v>325</v>
      </c>
      <c r="J235" s="1" t="s">
        <v>259</v>
      </c>
      <c r="K235" s="14">
        <v>2</v>
      </c>
      <c r="L235" s="9">
        <f>ROUND(P235*Q235 + AG235,2)</f>
        <v>0</v>
      </c>
      <c r="M235" s="9">
        <f>ROUND(K235*L235,2)</f>
        <v>0</v>
      </c>
      <c r="N235" s="1" t="s">
        <v>315</v>
      </c>
      <c r="O235" s="17" t="s">
        <v>64</v>
      </c>
      <c r="P235" s="19">
        <v>0</v>
      </c>
      <c r="Q235" s="20">
        <v>0</v>
      </c>
      <c r="R235" s="17" t="s">
        <v>316</v>
      </c>
      <c r="S235" s="17" t="s">
        <v>320</v>
      </c>
      <c r="T235" s="17" t="s">
        <v>322</v>
      </c>
      <c r="U235" s="17" t="s">
        <v>324</v>
      </c>
      <c r="V235" s="17">
        <v>0</v>
      </c>
      <c r="W235" s="17">
        <v>173</v>
      </c>
      <c r="X235" s="17" t="s">
        <v>304</v>
      </c>
      <c r="Y235" s="17">
        <v>15</v>
      </c>
      <c r="AA235" s="17">
        <v>0</v>
      </c>
      <c r="AC235" s="17">
        <v>0</v>
      </c>
      <c r="AD235" s="17">
        <v>32008008004</v>
      </c>
      <c r="AE235" s="17">
        <v>0</v>
      </c>
      <c r="AF235" s="17" t="s">
        <v>46</v>
      </c>
      <c r="AG235" s="21"/>
    </row>
    <row r="236" spans="1:33" ht="37" x14ac:dyDescent="0.45">
      <c r="A236">
        <v>19</v>
      </c>
      <c r="B236">
        <v>326</v>
      </c>
      <c r="C236">
        <v>1</v>
      </c>
      <c r="D236">
        <v>10</v>
      </c>
      <c r="E236">
        <v>10</v>
      </c>
      <c r="I236" s="11" t="s">
        <v>326</v>
      </c>
      <c r="J236" s="8" t="s">
        <v>48</v>
      </c>
      <c r="N236" s="1" t="s">
        <v>327</v>
      </c>
      <c r="R236" s="17" t="s">
        <v>328</v>
      </c>
      <c r="S236" s="17" t="s">
        <v>326</v>
      </c>
      <c r="V236" s="17">
        <v>0</v>
      </c>
      <c r="W236" s="17">
        <v>0</v>
      </c>
      <c r="Y236" s="17">
        <v>0</v>
      </c>
      <c r="AA236" s="17">
        <v>0</v>
      </c>
      <c r="AC236" s="17">
        <v>0</v>
      </c>
      <c r="AD236" s="17">
        <v>40004000000</v>
      </c>
      <c r="AE236" s="17">
        <v>0</v>
      </c>
      <c r="AF236" s="17" t="s">
        <v>46</v>
      </c>
    </row>
    <row r="237" spans="1:33" ht="15.5" x14ac:dyDescent="0.35">
      <c r="A237">
        <v>20</v>
      </c>
      <c r="B237">
        <v>327</v>
      </c>
      <c r="C237">
        <v>1</v>
      </c>
      <c r="D237">
        <v>10</v>
      </c>
      <c r="E237">
        <v>10</v>
      </c>
      <c r="I237" s="12" t="s">
        <v>329</v>
      </c>
      <c r="J237" s="8" t="s">
        <v>50</v>
      </c>
      <c r="N237" s="1" t="s">
        <v>327</v>
      </c>
      <c r="R237" s="17" t="s">
        <v>328</v>
      </c>
      <c r="S237" s="17" t="s">
        <v>326</v>
      </c>
      <c r="T237" s="17" t="s">
        <v>329</v>
      </c>
      <c r="V237" s="17">
        <v>0</v>
      </c>
      <c r="W237" s="17">
        <v>0</v>
      </c>
      <c r="Y237" s="17">
        <v>0</v>
      </c>
      <c r="AA237" s="17">
        <v>0</v>
      </c>
      <c r="AC237" s="17">
        <v>0</v>
      </c>
      <c r="AD237" s="17">
        <v>40004072000</v>
      </c>
      <c r="AE237" s="17">
        <v>0</v>
      </c>
      <c r="AF237" s="17" t="s">
        <v>46</v>
      </c>
    </row>
    <row r="238" spans="1:33" x14ac:dyDescent="0.35">
      <c r="A238">
        <v>21</v>
      </c>
      <c r="B238">
        <v>329</v>
      </c>
      <c r="C238">
        <v>1</v>
      </c>
      <c r="D238">
        <v>10</v>
      </c>
      <c r="E238">
        <v>10</v>
      </c>
      <c r="F238" s="1">
        <v>4.8</v>
      </c>
      <c r="I238" s="13" t="s">
        <v>330</v>
      </c>
      <c r="J238" s="1" t="s">
        <v>302</v>
      </c>
      <c r="K238" s="14">
        <v>13</v>
      </c>
      <c r="L238" s="9">
        <f>ROUND(P238*Q238 + AG238,2)</f>
        <v>0</v>
      </c>
      <c r="M238" s="9">
        <f>ROUND(K238*L238,2)</f>
        <v>0</v>
      </c>
      <c r="N238" s="1" t="s">
        <v>327</v>
      </c>
      <c r="O238" s="17" t="s">
        <v>64</v>
      </c>
      <c r="P238" s="19">
        <v>0</v>
      </c>
      <c r="Q238" s="20">
        <v>0</v>
      </c>
      <c r="R238" s="17" t="s">
        <v>328</v>
      </c>
      <c r="S238" s="17" t="s">
        <v>326</v>
      </c>
      <c r="T238" s="17" t="s">
        <v>329</v>
      </c>
      <c r="U238" s="17" t="s">
        <v>331</v>
      </c>
      <c r="V238" s="17">
        <v>0</v>
      </c>
      <c r="W238" s="17">
        <v>170</v>
      </c>
      <c r="X238" s="17" t="s">
        <v>304</v>
      </c>
      <c r="Y238" s="17">
        <v>15</v>
      </c>
      <c r="AA238" s="17">
        <v>0</v>
      </c>
      <c r="AC238" s="17">
        <v>0</v>
      </c>
      <c r="AD238" s="17">
        <v>40004072020</v>
      </c>
      <c r="AE238" s="17">
        <v>0</v>
      </c>
      <c r="AF238" s="17" t="s">
        <v>46</v>
      </c>
      <c r="AG238" s="21"/>
    </row>
    <row r="239" spans="1:33" ht="37" x14ac:dyDescent="0.45">
      <c r="A239">
        <v>22</v>
      </c>
      <c r="B239">
        <v>330</v>
      </c>
      <c r="C239">
        <v>1</v>
      </c>
      <c r="D239">
        <v>10</v>
      </c>
      <c r="E239">
        <v>10</v>
      </c>
      <c r="I239" s="11" t="s">
        <v>332</v>
      </c>
      <c r="J239" s="8" t="s">
        <v>48</v>
      </c>
      <c r="N239" s="1" t="s">
        <v>327</v>
      </c>
      <c r="R239" s="17" t="s">
        <v>328</v>
      </c>
      <c r="S239" s="17" t="s">
        <v>332</v>
      </c>
      <c r="V239" s="17">
        <v>0</v>
      </c>
      <c r="W239" s="17">
        <v>0</v>
      </c>
      <c r="Y239" s="17">
        <v>0</v>
      </c>
      <c r="AA239" s="17">
        <v>0</v>
      </c>
      <c r="AC239" s="17">
        <v>0</v>
      </c>
      <c r="AD239" s="17">
        <v>40012000000</v>
      </c>
      <c r="AE239" s="17">
        <v>0</v>
      </c>
      <c r="AF239" s="17" t="s">
        <v>46</v>
      </c>
    </row>
    <row r="240" spans="1:33" ht="15.5" x14ac:dyDescent="0.35">
      <c r="A240">
        <v>23</v>
      </c>
      <c r="B240">
        <v>331</v>
      </c>
      <c r="C240">
        <v>1</v>
      </c>
      <c r="D240">
        <v>10</v>
      </c>
      <c r="E240">
        <v>10</v>
      </c>
      <c r="I240" s="12" t="s">
        <v>333</v>
      </c>
      <c r="J240" s="8" t="s">
        <v>50</v>
      </c>
      <c r="N240" s="1" t="s">
        <v>327</v>
      </c>
      <c r="R240" s="17" t="s">
        <v>328</v>
      </c>
      <c r="S240" s="17" t="s">
        <v>332</v>
      </c>
      <c r="T240" s="17" t="s">
        <v>333</v>
      </c>
      <c r="V240" s="17">
        <v>0</v>
      </c>
      <c r="W240" s="17">
        <v>0</v>
      </c>
      <c r="Y240" s="17">
        <v>0</v>
      </c>
      <c r="AA240" s="17">
        <v>0</v>
      </c>
      <c r="AC240" s="17">
        <v>0</v>
      </c>
      <c r="AD240" s="17">
        <v>40012032000</v>
      </c>
      <c r="AE240" s="17">
        <v>0</v>
      </c>
      <c r="AF240" s="17" t="s">
        <v>46</v>
      </c>
    </row>
    <row r="241" spans="1:33" x14ac:dyDescent="0.35">
      <c r="A241">
        <v>24</v>
      </c>
      <c r="B241">
        <v>332</v>
      </c>
      <c r="C241">
        <v>1</v>
      </c>
      <c r="D241">
        <v>10</v>
      </c>
      <c r="E241">
        <v>10</v>
      </c>
      <c r="F241" s="1">
        <v>4.9000000000000004</v>
      </c>
      <c r="I241" s="13" t="s">
        <v>334</v>
      </c>
      <c r="J241" s="1" t="s">
        <v>259</v>
      </c>
      <c r="K241" s="14">
        <v>3</v>
      </c>
      <c r="L241" s="9">
        <f>ROUND(P241*Q241 + AG241,2)</f>
        <v>0</v>
      </c>
      <c r="M241" s="9">
        <f>ROUND(K241*L241,2)</f>
        <v>0</v>
      </c>
      <c r="N241" s="1" t="s">
        <v>327</v>
      </c>
      <c r="O241" s="17" t="s">
        <v>64</v>
      </c>
      <c r="P241" s="19">
        <v>0</v>
      </c>
      <c r="Q241" s="20">
        <v>0</v>
      </c>
      <c r="R241" s="17" t="s">
        <v>328</v>
      </c>
      <c r="S241" s="17" t="s">
        <v>332</v>
      </c>
      <c r="T241" s="17" t="s">
        <v>333</v>
      </c>
      <c r="U241" s="17" t="s">
        <v>335</v>
      </c>
      <c r="V241" s="17">
        <v>0</v>
      </c>
      <c r="W241" s="17">
        <v>170</v>
      </c>
      <c r="X241" s="17" t="s">
        <v>336</v>
      </c>
      <c r="Y241" s="17">
        <v>15</v>
      </c>
      <c r="AA241" s="17">
        <v>0</v>
      </c>
      <c r="AC241" s="17">
        <v>0</v>
      </c>
      <c r="AD241" s="17">
        <v>40012032004</v>
      </c>
      <c r="AE241" s="17">
        <v>0</v>
      </c>
      <c r="AF241" s="17" t="s">
        <v>46</v>
      </c>
      <c r="AG241" s="21"/>
    </row>
    <row r="242" spans="1:33" ht="21" x14ac:dyDescent="0.5">
      <c r="A242">
        <v>228</v>
      </c>
      <c r="B242">
        <v>364</v>
      </c>
      <c r="C242">
        <v>1</v>
      </c>
      <c r="D242">
        <v>5</v>
      </c>
      <c r="E242">
        <v>18</v>
      </c>
      <c r="I242" s="7" t="s">
        <v>337</v>
      </c>
      <c r="J242" s="8" t="s">
        <v>44</v>
      </c>
      <c r="M242" s="10">
        <f>SUBTOTAL(9,M243:M266)</f>
        <v>0</v>
      </c>
      <c r="N242" s="1" t="s">
        <v>248</v>
      </c>
      <c r="R242" s="17" t="s">
        <v>337</v>
      </c>
      <c r="V242" s="17">
        <v>0</v>
      </c>
      <c r="W242" s="17">
        <v>0</v>
      </c>
      <c r="Y242" s="17">
        <v>0</v>
      </c>
      <c r="AA242" s="17">
        <v>0</v>
      </c>
      <c r="AC242" s="17">
        <v>0</v>
      </c>
      <c r="AD242" s="17">
        <v>12000000000</v>
      </c>
      <c r="AE242" s="17">
        <v>0</v>
      </c>
      <c r="AF242" s="17" t="s">
        <v>46</v>
      </c>
    </row>
    <row r="243" spans="1:33" ht="18.5" x14ac:dyDescent="0.45">
      <c r="A243">
        <v>229</v>
      </c>
      <c r="B243">
        <v>365</v>
      </c>
      <c r="C243">
        <v>1</v>
      </c>
      <c r="D243">
        <v>5</v>
      </c>
      <c r="E243">
        <v>18</v>
      </c>
      <c r="I243" s="11" t="s">
        <v>338</v>
      </c>
      <c r="J243" s="8" t="s">
        <v>48</v>
      </c>
      <c r="N243" s="1" t="s">
        <v>248</v>
      </c>
      <c r="R243" s="17" t="s">
        <v>337</v>
      </c>
      <c r="S243" s="17" t="s">
        <v>338</v>
      </c>
      <c r="V243" s="17">
        <v>0</v>
      </c>
      <c r="W243" s="17">
        <v>0</v>
      </c>
      <c r="Y243" s="17">
        <v>0</v>
      </c>
      <c r="AA243" s="17">
        <v>0</v>
      </c>
      <c r="AC243" s="17">
        <v>0</v>
      </c>
      <c r="AD243" s="17">
        <v>12003000000</v>
      </c>
      <c r="AE243" s="17">
        <v>0</v>
      </c>
      <c r="AF243" s="17" t="s">
        <v>46</v>
      </c>
    </row>
    <row r="244" spans="1:33" ht="31" x14ac:dyDescent="0.35">
      <c r="A244">
        <v>230</v>
      </c>
      <c r="B244">
        <v>366</v>
      </c>
      <c r="C244">
        <v>1</v>
      </c>
      <c r="D244">
        <v>5</v>
      </c>
      <c r="E244">
        <v>18</v>
      </c>
      <c r="I244" s="12" t="s">
        <v>339</v>
      </c>
      <c r="J244" s="8" t="s">
        <v>50</v>
      </c>
      <c r="N244" s="1" t="s">
        <v>248</v>
      </c>
      <c r="R244" s="17" t="s">
        <v>337</v>
      </c>
      <c r="S244" s="17" t="s">
        <v>338</v>
      </c>
      <c r="T244" s="17" t="s">
        <v>339</v>
      </c>
      <c r="V244" s="17">
        <v>0</v>
      </c>
      <c r="W244" s="17">
        <v>0</v>
      </c>
      <c r="Y244" s="17">
        <v>0</v>
      </c>
      <c r="AA244" s="17">
        <v>0</v>
      </c>
      <c r="AC244" s="17">
        <v>0</v>
      </c>
      <c r="AD244" s="17">
        <v>12003006000</v>
      </c>
      <c r="AE244" s="17">
        <v>0</v>
      </c>
      <c r="AF244" s="17" t="s">
        <v>46</v>
      </c>
    </row>
    <row r="245" spans="1:33" x14ac:dyDescent="0.35">
      <c r="A245">
        <v>231</v>
      </c>
      <c r="B245">
        <v>367</v>
      </c>
      <c r="C245">
        <v>1</v>
      </c>
      <c r="D245">
        <v>5</v>
      </c>
      <c r="E245">
        <v>18</v>
      </c>
      <c r="F245" s="1">
        <v>5.0999999999999996</v>
      </c>
      <c r="I245" s="13" t="s">
        <v>340</v>
      </c>
      <c r="J245" s="1" t="s">
        <v>259</v>
      </c>
      <c r="K245" s="14">
        <v>1</v>
      </c>
      <c r="L245" s="9">
        <f>ROUND(P245*Q245 + AG245,2)</f>
        <v>0</v>
      </c>
      <c r="M245" s="9">
        <f>ROUND(K245*L245,2)</f>
        <v>0</v>
      </c>
      <c r="N245" s="1" t="s">
        <v>248</v>
      </c>
      <c r="O245" s="17" t="s">
        <v>64</v>
      </c>
      <c r="P245" s="19">
        <v>0</v>
      </c>
      <c r="Q245" s="20">
        <v>0</v>
      </c>
      <c r="R245" s="17" t="s">
        <v>337</v>
      </c>
      <c r="S245" s="17" t="s">
        <v>338</v>
      </c>
      <c r="T245" s="17" t="s">
        <v>339</v>
      </c>
      <c r="U245" s="17" t="s">
        <v>341</v>
      </c>
      <c r="V245" s="17">
        <v>0</v>
      </c>
      <c r="W245" s="17">
        <v>170</v>
      </c>
      <c r="X245" s="17" t="s">
        <v>342</v>
      </c>
      <c r="Y245" s="17">
        <v>500</v>
      </c>
      <c r="Z245" s="17" t="s">
        <v>343</v>
      </c>
      <c r="AA245" s="17">
        <v>0.26</v>
      </c>
      <c r="AC245" s="17">
        <v>0</v>
      </c>
      <c r="AD245" s="17">
        <v>12003006006</v>
      </c>
      <c r="AE245" s="17">
        <v>0</v>
      </c>
      <c r="AF245" s="17" t="s">
        <v>46</v>
      </c>
      <c r="AG245" s="21"/>
    </row>
    <row r="246" spans="1:33" ht="15.5" x14ac:dyDescent="0.35">
      <c r="A246">
        <v>232</v>
      </c>
      <c r="B246">
        <v>368</v>
      </c>
      <c r="C246">
        <v>1</v>
      </c>
      <c r="D246">
        <v>5</v>
      </c>
      <c r="E246">
        <v>18</v>
      </c>
      <c r="I246" s="12" t="s">
        <v>344</v>
      </c>
      <c r="J246" s="8" t="s">
        <v>50</v>
      </c>
      <c r="N246" s="1" t="s">
        <v>248</v>
      </c>
      <c r="R246" s="17" t="s">
        <v>337</v>
      </c>
      <c r="S246" s="17" t="s">
        <v>338</v>
      </c>
      <c r="T246" s="17" t="s">
        <v>344</v>
      </c>
      <c r="V246" s="17">
        <v>0</v>
      </c>
      <c r="W246" s="17">
        <v>0</v>
      </c>
      <c r="Y246" s="17">
        <v>0</v>
      </c>
      <c r="AA246" s="17">
        <v>0</v>
      </c>
      <c r="AC246" s="17">
        <v>0</v>
      </c>
      <c r="AD246" s="17">
        <v>12003015000</v>
      </c>
      <c r="AE246" s="17">
        <v>0</v>
      </c>
      <c r="AF246" s="17" t="s">
        <v>46</v>
      </c>
    </row>
    <row r="247" spans="1:33" x14ac:dyDescent="0.35">
      <c r="A247">
        <v>233</v>
      </c>
      <c r="B247">
        <v>369</v>
      </c>
      <c r="C247">
        <v>1</v>
      </c>
      <c r="D247">
        <v>5</v>
      </c>
      <c r="E247">
        <v>18</v>
      </c>
      <c r="F247" s="1">
        <v>5.2</v>
      </c>
      <c r="I247" s="13" t="s">
        <v>345</v>
      </c>
      <c r="J247" s="1" t="s">
        <v>259</v>
      </c>
      <c r="K247" s="14">
        <v>1</v>
      </c>
      <c r="L247" s="9">
        <f>ROUND(P247*Q247 + AG247,2)</f>
        <v>0</v>
      </c>
      <c r="M247" s="9">
        <f>ROUND(K247*L247,2)</f>
        <v>0</v>
      </c>
      <c r="N247" s="1" t="s">
        <v>248</v>
      </c>
      <c r="O247" s="17" t="s">
        <v>64</v>
      </c>
      <c r="P247" s="19">
        <v>0</v>
      </c>
      <c r="Q247" s="20">
        <v>0</v>
      </c>
      <c r="R247" s="17" t="s">
        <v>337</v>
      </c>
      <c r="S247" s="17" t="s">
        <v>338</v>
      </c>
      <c r="T247" s="17" t="s">
        <v>344</v>
      </c>
      <c r="U247" s="17" t="s">
        <v>346</v>
      </c>
      <c r="V247" s="17">
        <v>0</v>
      </c>
      <c r="W247" s="17">
        <v>170</v>
      </c>
      <c r="X247" s="17" t="s">
        <v>342</v>
      </c>
      <c r="Y247" s="17">
        <v>200</v>
      </c>
      <c r="AA247" s="17">
        <v>0</v>
      </c>
      <c r="AC247" s="17">
        <v>0</v>
      </c>
      <c r="AD247" s="17">
        <v>12003015006</v>
      </c>
      <c r="AE247" s="17">
        <v>0</v>
      </c>
      <c r="AF247" s="17" t="s">
        <v>46</v>
      </c>
      <c r="AG247" s="21"/>
    </row>
    <row r="248" spans="1:33" ht="18.5" x14ac:dyDescent="0.45">
      <c r="A248">
        <v>234</v>
      </c>
      <c r="B248">
        <v>370</v>
      </c>
      <c r="C248">
        <v>1</v>
      </c>
      <c r="D248">
        <v>5</v>
      </c>
      <c r="E248">
        <v>18</v>
      </c>
      <c r="I248" s="11" t="s">
        <v>347</v>
      </c>
      <c r="J248" s="8" t="s">
        <v>48</v>
      </c>
      <c r="N248" s="1" t="s">
        <v>248</v>
      </c>
      <c r="R248" s="17" t="s">
        <v>337</v>
      </c>
      <c r="S248" s="17" t="s">
        <v>347</v>
      </c>
      <c r="V248" s="17">
        <v>0</v>
      </c>
      <c r="W248" s="17">
        <v>0</v>
      </c>
      <c r="Y248" s="17">
        <v>0</v>
      </c>
      <c r="AA248" s="17">
        <v>0</v>
      </c>
      <c r="AC248" s="17">
        <v>0</v>
      </c>
      <c r="AD248" s="17">
        <v>12006000000</v>
      </c>
      <c r="AE248" s="17">
        <v>0</v>
      </c>
      <c r="AF248" s="17" t="s">
        <v>46</v>
      </c>
    </row>
    <row r="249" spans="1:33" ht="15.5" x14ac:dyDescent="0.35">
      <c r="A249">
        <v>235</v>
      </c>
      <c r="B249">
        <v>371</v>
      </c>
      <c r="C249">
        <v>1</v>
      </c>
      <c r="D249">
        <v>5</v>
      </c>
      <c r="E249">
        <v>18</v>
      </c>
      <c r="I249" s="12" t="s">
        <v>348</v>
      </c>
      <c r="J249" s="8" t="s">
        <v>50</v>
      </c>
      <c r="N249" s="1" t="s">
        <v>248</v>
      </c>
      <c r="R249" s="17" t="s">
        <v>337</v>
      </c>
      <c r="S249" s="17" t="s">
        <v>347</v>
      </c>
      <c r="T249" s="17" t="s">
        <v>348</v>
      </c>
      <c r="V249" s="17">
        <v>0</v>
      </c>
      <c r="W249" s="17">
        <v>0</v>
      </c>
      <c r="Y249" s="17">
        <v>0</v>
      </c>
      <c r="AA249" s="17">
        <v>0</v>
      </c>
      <c r="AC249" s="17">
        <v>0</v>
      </c>
      <c r="AD249" s="17">
        <v>12006003000</v>
      </c>
      <c r="AE249" s="17">
        <v>0</v>
      </c>
      <c r="AF249" s="17" t="s">
        <v>46</v>
      </c>
    </row>
    <row r="250" spans="1:33" ht="29" x14ac:dyDescent="0.35">
      <c r="A250">
        <v>236</v>
      </c>
      <c r="B250">
        <v>372</v>
      </c>
      <c r="C250">
        <v>1</v>
      </c>
      <c r="D250">
        <v>5</v>
      </c>
      <c r="E250">
        <v>18</v>
      </c>
      <c r="F250" s="1">
        <v>5.3</v>
      </c>
      <c r="I250" s="13" t="s">
        <v>349</v>
      </c>
      <c r="J250" s="1" t="s">
        <v>259</v>
      </c>
      <c r="K250" s="14">
        <v>2</v>
      </c>
      <c r="L250" s="9">
        <f>ROUND(P250*Q250 + AG250,2)</f>
        <v>0</v>
      </c>
      <c r="M250" s="9">
        <f>ROUND(K250*L250,2)</f>
        <v>0</v>
      </c>
      <c r="N250" s="1" t="s">
        <v>248</v>
      </c>
      <c r="O250" s="17" t="s">
        <v>64</v>
      </c>
      <c r="P250" s="19">
        <v>0</v>
      </c>
      <c r="Q250" s="20">
        <v>0</v>
      </c>
      <c r="R250" s="17" t="s">
        <v>337</v>
      </c>
      <c r="S250" s="17" t="s">
        <v>347</v>
      </c>
      <c r="T250" s="17" t="s">
        <v>348</v>
      </c>
      <c r="U250" s="17" t="s">
        <v>348</v>
      </c>
      <c r="V250" s="17">
        <v>0</v>
      </c>
      <c r="W250" s="17">
        <v>170</v>
      </c>
      <c r="X250" s="17" t="s">
        <v>350</v>
      </c>
      <c r="Y250" s="17">
        <v>0.20250000000000001</v>
      </c>
      <c r="AA250" s="17">
        <v>0</v>
      </c>
      <c r="AC250" s="17">
        <v>0</v>
      </c>
      <c r="AD250" s="17">
        <v>12006003003</v>
      </c>
      <c r="AE250" s="17">
        <v>0</v>
      </c>
      <c r="AF250" s="17" t="s">
        <v>46</v>
      </c>
      <c r="AG250" s="21"/>
    </row>
    <row r="251" spans="1:33" ht="15.5" x14ac:dyDescent="0.35">
      <c r="A251">
        <v>237</v>
      </c>
      <c r="B251">
        <v>373</v>
      </c>
      <c r="C251">
        <v>1</v>
      </c>
      <c r="D251">
        <v>5</v>
      </c>
      <c r="E251">
        <v>18</v>
      </c>
      <c r="I251" s="12" t="s">
        <v>351</v>
      </c>
      <c r="J251" s="8" t="s">
        <v>50</v>
      </c>
      <c r="N251" s="1" t="s">
        <v>248</v>
      </c>
      <c r="R251" s="17" t="s">
        <v>337</v>
      </c>
      <c r="S251" s="17" t="s">
        <v>347</v>
      </c>
      <c r="T251" s="17" t="s">
        <v>351</v>
      </c>
      <c r="V251" s="17">
        <v>0</v>
      </c>
      <c r="W251" s="17">
        <v>0</v>
      </c>
      <c r="Y251" s="17">
        <v>0</v>
      </c>
      <c r="AA251" s="17">
        <v>0</v>
      </c>
      <c r="AC251" s="17">
        <v>0</v>
      </c>
      <c r="AD251" s="17">
        <v>12006006000</v>
      </c>
      <c r="AE251" s="17">
        <v>0</v>
      </c>
      <c r="AF251" s="17" t="s">
        <v>46</v>
      </c>
    </row>
    <row r="252" spans="1:33" x14ac:dyDescent="0.35">
      <c r="A252">
        <v>238</v>
      </c>
      <c r="B252">
        <v>374</v>
      </c>
      <c r="C252">
        <v>1</v>
      </c>
      <c r="D252">
        <v>5</v>
      </c>
      <c r="E252">
        <v>18</v>
      </c>
      <c r="F252" s="1">
        <v>5.4</v>
      </c>
      <c r="I252" s="13" t="s">
        <v>352</v>
      </c>
      <c r="J252" s="1" t="s">
        <v>259</v>
      </c>
      <c r="K252" s="14">
        <v>2</v>
      </c>
      <c r="L252" s="9">
        <f>ROUND(P252*Q252 + AG252,2)</f>
        <v>0</v>
      </c>
      <c r="M252" s="9">
        <f>ROUND(K252*L252,2)</f>
        <v>0</v>
      </c>
      <c r="N252" s="1" t="s">
        <v>248</v>
      </c>
      <c r="O252" s="17" t="s">
        <v>64</v>
      </c>
      <c r="P252" s="19">
        <v>0</v>
      </c>
      <c r="Q252" s="20">
        <v>0</v>
      </c>
      <c r="R252" s="17" t="s">
        <v>337</v>
      </c>
      <c r="S252" s="17" t="s">
        <v>347</v>
      </c>
      <c r="T252" s="17" t="s">
        <v>351</v>
      </c>
      <c r="U252" s="17" t="s">
        <v>353</v>
      </c>
      <c r="V252" s="17">
        <v>0</v>
      </c>
      <c r="W252" s="17">
        <v>170</v>
      </c>
      <c r="X252" s="17" t="s">
        <v>354</v>
      </c>
      <c r="Y252" s="17">
        <v>500</v>
      </c>
      <c r="AA252" s="17">
        <v>0</v>
      </c>
      <c r="AC252" s="17">
        <v>0</v>
      </c>
      <c r="AD252" s="17">
        <v>12006006009</v>
      </c>
      <c r="AE252" s="17">
        <v>0</v>
      </c>
      <c r="AF252" s="17" t="s">
        <v>46</v>
      </c>
      <c r="AG252" s="21"/>
    </row>
    <row r="253" spans="1:33" ht="18.5" x14ac:dyDescent="0.45">
      <c r="A253">
        <v>239</v>
      </c>
      <c r="B253">
        <v>375</v>
      </c>
      <c r="C253">
        <v>1</v>
      </c>
      <c r="D253">
        <v>5</v>
      </c>
      <c r="E253">
        <v>18</v>
      </c>
      <c r="I253" s="11" t="s">
        <v>355</v>
      </c>
      <c r="J253" s="8" t="s">
        <v>48</v>
      </c>
      <c r="N253" s="1" t="s">
        <v>248</v>
      </c>
      <c r="R253" s="17" t="s">
        <v>337</v>
      </c>
      <c r="S253" s="17" t="s">
        <v>355</v>
      </c>
      <c r="V253" s="17">
        <v>0</v>
      </c>
      <c r="W253" s="17">
        <v>0</v>
      </c>
      <c r="Y253" s="17">
        <v>0</v>
      </c>
      <c r="AA253" s="17">
        <v>0</v>
      </c>
      <c r="AC253" s="17">
        <v>0</v>
      </c>
      <c r="AD253" s="17">
        <v>12009000000</v>
      </c>
      <c r="AE253" s="17">
        <v>0</v>
      </c>
      <c r="AF253" s="17" t="s">
        <v>46</v>
      </c>
    </row>
    <row r="254" spans="1:33" ht="46.5" x14ac:dyDescent="0.35">
      <c r="A254">
        <v>240</v>
      </c>
      <c r="B254">
        <v>376</v>
      </c>
      <c r="C254">
        <v>1</v>
      </c>
      <c r="D254">
        <v>5</v>
      </c>
      <c r="E254">
        <v>18</v>
      </c>
      <c r="I254" s="12" t="s">
        <v>356</v>
      </c>
      <c r="J254" s="8" t="s">
        <v>50</v>
      </c>
      <c r="N254" s="1" t="s">
        <v>248</v>
      </c>
      <c r="R254" s="17" t="s">
        <v>337</v>
      </c>
      <c r="S254" s="17" t="s">
        <v>355</v>
      </c>
      <c r="T254" s="17" t="s">
        <v>357</v>
      </c>
      <c r="V254" s="17">
        <v>0</v>
      </c>
      <c r="W254" s="17">
        <v>0</v>
      </c>
      <c r="Y254" s="17">
        <v>0</v>
      </c>
      <c r="AA254" s="17">
        <v>0</v>
      </c>
      <c r="AC254" s="17">
        <v>0</v>
      </c>
      <c r="AD254" s="17">
        <v>12009003000</v>
      </c>
      <c r="AE254" s="17">
        <v>0</v>
      </c>
      <c r="AF254" s="17" t="s">
        <v>46</v>
      </c>
    </row>
    <row r="255" spans="1:33" x14ac:dyDescent="0.35">
      <c r="A255">
        <v>241</v>
      </c>
      <c r="B255">
        <v>377</v>
      </c>
      <c r="C255">
        <v>1</v>
      </c>
      <c r="D255">
        <v>5</v>
      </c>
      <c r="E255">
        <v>18</v>
      </c>
      <c r="F255" s="1">
        <v>5.5</v>
      </c>
      <c r="I255" s="13" t="s">
        <v>358</v>
      </c>
      <c r="J255" s="1" t="s">
        <v>259</v>
      </c>
      <c r="K255" s="14">
        <v>3</v>
      </c>
      <c r="L255" s="9">
        <f>ROUND(P255*Q255 + AG255,2)</f>
        <v>0</v>
      </c>
      <c r="M255" s="9">
        <f>ROUND(K255*L255,2)</f>
        <v>0</v>
      </c>
      <c r="N255" s="1" t="s">
        <v>248</v>
      </c>
      <c r="O255" s="17" t="s">
        <v>64</v>
      </c>
      <c r="P255" s="19">
        <v>0</v>
      </c>
      <c r="Q255" s="20">
        <v>0</v>
      </c>
      <c r="R255" s="17" t="s">
        <v>337</v>
      </c>
      <c r="S255" s="17" t="s">
        <v>355</v>
      </c>
      <c r="T255" s="17" t="s">
        <v>357</v>
      </c>
      <c r="U255" s="17" t="s">
        <v>359</v>
      </c>
      <c r="V255" s="17">
        <v>0</v>
      </c>
      <c r="W255" s="17">
        <v>170</v>
      </c>
      <c r="X255" s="17" t="s">
        <v>360</v>
      </c>
      <c r="Y255" s="17">
        <v>7.1</v>
      </c>
      <c r="AA255" s="17">
        <v>0</v>
      </c>
      <c r="AC255" s="17">
        <v>0</v>
      </c>
      <c r="AD255" s="17">
        <v>12009003012</v>
      </c>
      <c r="AE255" s="17">
        <v>0</v>
      </c>
      <c r="AF255" s="17" t="s">
        <v>46</v>
      </c>
      <c r="AG255" s="21"/>
    </row>
    <row r="256" spans="1:33" ht="15.5" x14ac:dyDescent="0.35">
      <c r="A256">
        <v>242</v>
      </c>
      <c r="B256">
        <v>378</v>
      </c>
      <c r="C256">
        <v>1</v>
      </c>
      <c r="D256">
        <v>5</v>
      </c>
      <c r="E256">
        <v>18</v>
      </c>
      <c r="I256" s="12" t="s">
        <v>361</v>
      </c>
      <c r="J256" s="8" t="s">
        <v>50</v>
      </c>
      <c r="N256" s="1" t="s">
        <v>248</v>
      </c>
      <c r="R256" s="17" t="s">
        <v>337</v>
      </c>
      <c r="S256" s="17" t="s">
        <v>355</v>
      </c>
      <c r="T256" s="17" t="s">
        <v>361</v>
      </c>
      <c r="V256" s="17">
        <v>0</v>
      </c>
      <c r="W256" s="17">
        <v>0</v>
      </c>
      <c r="Y256" s="17">
        <v>0</v>
      </c>
      <c r="AA256" s="17">
        <v>0</v>
      </c>
      <c r="AC256" s="17">
        <v>0</v>
      </c>
      <c r="AD256" s="17">
        <v>12009012000</v>
      </c>
      <c r="AE256" s="17">
        <v>0</v>
      </c>
      <c r="AF256" s="17" t="s">
        <v>46</v>
      </c>
    </row>
    <row r="257" spans="1:33" x14ac:dyDescent="0.35">
      <c r="A257">
        <v>243</v>
      </c>
      <c r="B257">
        <v>379</v>
      </c>
      <c r="C257">
        <v>1</v>
      </c>
      <c r="D257">
        <v>5</v>
      </c>
      <c r="E257">
        <v>18</v>
      </c>
      <c r="F257" s="1">
        <v>5.6</v>
      </c>
      <c r="I257" s="13" t="s">
        <v>362</v>
      </c>
      <c r="J257" s="1" t="s">
        <v>302</v>
      </c>
      <c r="K257" s="14">
        <v>49</v>
      </c>
      <c r="L257" s="9">
        <f>ROUND(P257*Q257 + AG257,2)</f>
        <v>0</v>
      </c>
      <c r="M257" s="9">
        <f>ROUND(K257*L257,2)</f>
        <v>0</v>
      </c>
      <c r="N257" s="1" t="s">
        <v>248</v>
      </c>
      <c r="O257" s="17" t="s">
        <v>64</v>
      </c>
      <c r="P257" s="19">
        <v>0</v>
      </c>
      <c r="Q257" s="20">
        <v>0</v>
      </c>
      <c r="R257" s="17" t="s">
        <v>337</v>
      </c>
      <c r="S257" s="17" t="s">
        <v>355</v>
      </c>
      <c r="T257" s="17" t="s">
        <v>361</v>
      </c>
      <c r="U257" s="17" t="s">
        <v>363</v>
      </c>
      <c r="V257" s="17">
        <v>0</v>
      </c>
      <c r="W257" s="17">
        <v>170</v>
      </c>
      <c r="Y257" s="17">
        <v>0</v>
      </c>
      <c r="AA257" s="17">
        <v>0</v>
      </c>
      <c r="AC257" s="17">
        <v>0</v>
      </c>
      <c r="AD257" s="17">
        <v>12009012003</v>
      </c>
      <c r="AE257" s="17">
        <v>0</v>
      </c>
      <c r="AF257" s="17" t="s">
        <v>46</v>
      </c>
      <c r="AG257" s="21"/>
    </row>
    <row r="258" spans="1:33" ht="18.5" x14ac:dyDescent="0.45">
      <c r="A258">
        <v>244</v>
      </c>
      <c r="B258">
        <v>380</v>
      </c>
      <c r="C258">
        <v>1</v>
      </c>
      <c r="D258">
        <v>5</v>
      </c>
      <c r="E258">
        <v>18</v>
      </c>
      <c r="I258" s="11" t="s">
        <v>364</v>
      </c>
      <c r="J258" s="8" t="s">
        <v>48</v>
      </c>
      <c r="N258" s="1" t="s">
        <v>248</v>
      </c>
      <c r="R258" s="17" t="s">
        <v>337</v>
      </c>
      <c r="S258" s="17" t="s">
        <v>364</v>
      </c>
      <c r="V258" s="17">
        <v>0</v>
      </c>
      <c r="W258" s="17">
        <v>0</v>
      </c>
      <c r="Y258" s="17">
        <v>0</v>
      </c>
      <c r="AA258" s="17">
        <v>0</v>
      </c>
      <c r="AC258" s="17">
        <v>0</v>
      </c>
      <c r="AD258" s="17">
        <v>12015000000</v>
      </c>
      <c r="AE258" s="17">
        <v>0</v>
      </c>
      <c r="AF258" s="17" t="s">
        <v>46</v>
      </c>
    </row>
    <row r="259" spans="1:33" ht="15.5" x14ac:dyDescent="0.35">
      <c r="A259">
        <v>245</v>
      </c>
      <c r="B259">
        <v>381</v>
      </c>
      <c r="C259">
        <v>1</v>
      </c>
      <c r="D259">
        <v>5</v>
      </c>
      <c r="E259">
        <v>18</v>
      </c>
      <c r="I259" s="12" t="s">
        <v>365</v>
      </c>
      <c r="J259" s="8" t="s">
        <v>50</v>
      </c>
      <c r="N259" s="1" t="s">
        <v>248</v>
      </c>
      <c r="R259" s="17" t="s">
        <v>337</v>
      </c>
      <c r="S259" s="17" t="s">
        <v>364</v>
      </c>
      <c r="T259" s="17" t="s">
        <v>365</v>
      </c>
      <c r="V259" s="17">
        <v>0</v>
      </c>
      <c r="W259" s="17">
        <v>0</v>
      </c>
      <c r="Y259" s="17">
        <v>0</v>
      </c>
      <c r="AA259" s="17">
        <v>0</v>
      </c>
      <c r="AC259" s="17">
        <v>0</v>
      </c>
      <c r="AD259" s="17">
        <v>12015021000</v>
      </c>
      <c r="AE259" s="17">
        <v>0</v>
      </c>
      <c r="AF259" s="17" t="s">
        <v>46</v>
      </c>
    </row>
    <row r="260" spans="1:33" x14ac:dyDescent="0.35">
      <c r="A260">
        <v>246</v>
      </c>
      <c r="B260">
        <v>382</v>
      </c>
      <c r="C260">
        <v>1</v>
      </c>
      <c r="D260">
        <v>5</v>
      </c>
      <c r="E260">
        <v>18</v>
      </c>
      <c r="F260" s="1">
        <v>5.7</v>
      </c>
      <c r="I260" s="13" t="s">
        <v>366</v>
      </c>
      <c r="J260" s="1" t="s">
        <v>302</v>
      </c>
      <c r="K260" s="14">
        <v>49</v>
      </c>
      <c r="L260" s="9">
        <f>ROUND(P260*Q260 + AG260,2)</f>
        <v>0</v>
      </c>
      <c r="M260" s="9">
        <f>ROUND(K260*L260,2)</f>
        <v>0</v>
      </c>
      <c r="N260" s="1" t="s">
        <v>248</v>
      </c>
      <c r="O260" s="17" t="s">
        <v>64</v>
      </c>
      <c r="P260" s="19">
        <v>0</v>
      </c>
      <c r="Q260" s="20">
        <v>0</v>
      </c>
      <c r="R260" s="17" t="s">
        <v>337</v>
      </c>
      <c r="S260" s="17" t="s">
        <v>364</v>
      </c>
      <c r="T260" s="17" t="s">
        <v>365</v>
      </c>
      <c r="U260" s="17" t="s">
        <v>363</v>
      </c>
      <c r="V260" s="17">
        <v>0</v>
      </c>
      <c r="W260" s="17">
        <v>170</v>
      </c>
      <c r="Y260" s="17">
        <v>0</v>
      </c>
      <c r="AA260" s="17">
        <v>0</v>
      </c>
      <c r="AC260" s="17">
        <v>0</v>
      </c>
      <c r="AD260" s="17">
        <v>12015021003</v>
      </c>
      <c r="AE260" s="17">
        <v>0</v>
      </c>
      <c r="AF260" s="17" t="s">
        <v>46</v>
      </c>
      <c r="AG260" s="21"/>
    </row>
    <row r="261" spans="1:33" ht="18.5" x14ac:dyDescent="0.45">
      <c r="A261">
        <v>247</v>
      </c>
      <c r="B261">
        <v>383</v>
      </c>
      <c r="C261">
        <v>1</v>
      </c>
      <c r="D261">
        <v>5</v>
      </c>
      <c r="E261">
        <v>19</v>
      </c>
      <c r="I261" s="11" t="s">
        <v>367</v>
      </c>
      <c r="J261" s="8" t="s">
        <v>48</v>
      </c>
      <c r="N261" s="1" t="s">
        <v>248</v>
      </c>
      <c r="R261" s="17" t="s">
        <v>337</v>
      </c>
      <c r="S261" s="17" t="s">
        <v>367</v>
      </c>
      <c r="V261" s="17">
        <v>0</v>
      </c>
      <c r="W261" s="17">
        <v>0</v>
      </c>
      <c r="Y261" s="17">
        <v>0</v>
      </c>
      <c r="AA261" s="17">
        <v>0</v>
      </c>
      <c r="AC261" s="17">
        <v>0</v>
      </c>
      <c r="AD261" s="17">
        <v>12066000000</v>
      </c>
      <c r="AE261" s="17">
        <v>0</v>
      </c>
      <c r="AF261" s="17" t="s">
        <v>46</v>
      </c>
    </row>
    <row r="262" spans="1:33" ht="15.5" x14ac:dyDescent="0.35">
      <c r="A262">
        <v>248</v>
      </c>
      <c r="B262">
        <v>384</v>
      </c>
      <c r="C262">
        <v>1</v>
      </c>
      <c r="D262">
        <v>5</v>
      </c>
      <c r="E262">
        <v>19</v>
      </c>
      <c r="I262" s="12" t="s">
        <v>368</v>
      </c>
      <c r="J262" s="8" t="s">
        <v>50</v>
      </c>
      <c r="N262" s="1" t="s">
        <v>248</v>
      </c>
      <c r="R262" s="17" t="s">
        <v>337</v>
      </c>
      <c r="S262" s="17" t="s">
        <v>367</v>
      </c>
      <c r="T262" s="17" t="s">
        <v>368</v>
      </c>
      <c r="V262" s="17">
        <v>0</v>
      </c>
      <c r="W262" s="17">
        <v>0</v>
      </c>
      <c r="Y262" s="17">
        <v>0</v>
      </c>
      <c r="AA262" s="17">
        <v>0</v>
      </c>
      <c r="AC262" s="17">
        <v>0</v>
      </c>
      <c r="AD262" s="17">
        <v>12066003000</v>
      </c>
      <c r="AE262" s="17">
        <v>0</v>
      </c>
      <c r="AF262" s="17" t="s">
        <v>46</v>
      </c>
    </row>
    <row r="263" spans="1:33" x14ac:dyDescent="0.35">
      <c r="A263">
        <v>249</v>
      </c>
      <c r="B263">
        <v>385</v>
      </c>
      <c r="C263">
        <v>1</v>
      </c>
      <c r="D263">
        <v>5</v>
      </c>
      <c r="E263">
        <v>19</v>
      </c>
      <c r="F263" s="1">
        <v>5.8</v>
      </c>
      <c r="I263" s="13" t="s">
        <v>369</v>
      </c>
      <c r="J263" s="1" t="s">
        <v>259</v>
      </c>
      <c r="K263" s="14">
        <v>3</v>
      </c>
      <c r="L263" s="9">
        <f>ROUND(P263*Q263 + AG263,2)</f>
        <v>0</v>
      </c>
      <c r="M263" s="9">
        <f>ROUND(K263*L263,2)</f>
        <v>0</v>
      </c>
      <c r="N263" s="1" t="s">
        <v>248</v>
      </c>
      <c r="O263" s="17" t="s">
        <v>64</v>
      </c>
      <c r="P263" s="19">
        <v>0</v>
      </c>
      <c r="Q263" s="20">
        <v>0</v>
      </c>
      <c r="R263" s="17" t="s">
        <v>337</v>
      </c>
      <c r="S263" s="17" t="s">
        <v>367</v>
      </c>
      <c r="T263" s="17" t="s">
        <v>368</v>
      </c>
      <c r="U263" s="17" t="s">
        <v>370</v>
      </c>
      <c r="V263" s="17">
        <v>0</v>
      </c>
      <c r="W263" s="17">
        <v>170</v>
      </c>
      <c r="X263" s="17" t="s">
        <v>371</v>
      </c>
      <c r="Y263" s="17">
        <v>0.37209999999999999</v>
      </c>
      <c r="AA263" s="17">
        <v>0</v>
      </c>
      <c r="AC263" s="17">
        <v>0</v>
      </c>
      <c r="AD263" s="17">
        <v>12066003003</v>
      </c>
      <c r="AE263" s="17">
        <v>0</v>
      </c>
      <c r="AF263" s="17" t="s">
        <v>46</v>
      </c>
      <c r="AG263" s="21"/>
    </row>
    <row r="264" spans="1:33" ht="18.5" x14ac:dyDescent="0.45">
      <c r="A264">
        <v>250</v>
      </c>
      <c r="B264">
        <v>386</v>
      </c>
      <c r="C264">
        <v>1</v>
      </c>
      <c r="D264">
        <v>5</v>
      </c>
      <c r="E264">
        <v>19</v>
      </c>
      <c r="I264" s="11" t="s">
        <v>372</v>
      </c>
      <c r="J264" s="8" t="s">
        <v>48</v>
      </c>
      <c r="N264" s="1" t="s">
        <v>248</v>
      </c>
      <c r="R264" s="17" t="s">
        <v>337</v>
      </c>
      <c r="S264" s="17" t="s">
        <v>372</v>
      </c>
      <c r="V264" s="17">
        <v>0</v>
      </c>
      <c r="W264" s="17">
        <v>0</v>
      </c>
      <c r="Y264" s="17">
        <v>0</v>
      </c>
      <c r="AA264" s="17">
        <v>0</v>
      </c>
      <c r="AC264" s="17">
        <v>0</v>
      </c>
      <c r="AD264" s="17">
        <v>12075000000</v>
      </c>
      <c r="AE264" s="17">
        <v>0</v>
      </c>
      <c r="AF264" s="17" t="s">
        <v>46</v>
      </c>
    </row>
    <row r="265" spans="1:33" ht="15.5" x14ac:dyDescent="0.35">
      <c r="A265">
        <v>251</v>
      </c>
      <c r="B265">
        <v>387</v>
      </c>
      <c r="C265">
        <v>1</v>
      </c>
      <c r="D265">
        <v>5</v>
      </c>
      <c r="E265">
        <v>19</v>
      </c>
      <c r="I265" s="12" t="s">
        <v>373</v>
      </c>
      <c r="J265" s="8" t="s">
        <v>50</v>
      </c>
      <c r="N265" s="1" t="s">
        <v>248</v>
      </c>
      <c r="R265" s="17" t="s">
        <v>337</v>
      </c>
      <c r="S265" s="17" t="s">
        <v>372</v>
      </c>
      <c r="T265" s="17" t="s">
        <v>373</v>
      </c>
      <c r="V265" s="17">
        <v>0</v>
      </c>
      <c r="W265" s="17">
        <v>0</v>
      </c>
      <c r="Y265" s="17">
        <v>0</v>
      </c>
      <c r="AA265" s="17">
        <v>0</v>
      </c>
      <c r="AC265" s="17">
        <v>0</v>
      </c>
      <c r="AD265" s="17">
        <v>12075003000</v>
      </c>
      <c r="AE265" s="17">
        <v>0</v>
      </c>
      <c r="AF265" s="17" t="s">
        <v>46</v>
      </c>
    </row>
    <row r="266" spans="1:33" x14ac:dyDescent="0.35">
      <c r="A266">
        <v>252</v>
      </c>
      <c r="B266">
        <v>388</v>
      </c>
      <c r="C266">
        <v>1</v>
      </c>
      <c r="D266">
        <v>5</v>
      </c>
      <c r="E266">
        <v>19</v>
      </c>
      <c r="F266" s="1">
        <v>5.9</v>
      </c>
      <c r="I266" s="13" t="s">
        <v>374</v>
      </c>
      <c r="J266" s="1" t="s">
        <v>259</v>
      </c>
      <c r="K266" s="14">
        <v>3</v>
      </c>
      <c r="L266" s="9">
        <f>ROUND(P266*Q266 + AG266,2)</f>
        <v>0</v>
      </c>
      <c r="M266" s="9">
        <f>ROUND(K266*L266,2)</f>
        <v>0</v>
      </c>
      <c r="N266" s="1" t="s">
        <v>248</v>
      </c>
      <c r="O266" s="17" t="s">
        <v>64</v>
      </c>
      <c r="P266" s="19">
        <v>0</v>
      </c>
      <c r="Q266" s="20">
        <v>0</v>
      </c>
      <c r="R266" s="17" t="s">
        <v>337</v>
      </c>
      <c r="S266" s="17" t="s">
        <v>372</v>
      </c>
      <c r="T266" s="17" t="s">
        <v>373</v>
      </c>
      <c r="U266" s="17" t="s">
        <v>375</v>
      </c>
      <c r="V266" s="17">
        <v>0</v>
      </c>
      <c r="W266" s="17">
        <v>170</v>
      </c>
      <c r="X266" s="17" t="s">
        <v>360</v>
      </c>
      <c r="Y266" s="17">
        <v>7.1</v>
      </c>
      <c r="AA266" s="17">
        <v>0</v>
      </c>
      <c r="AC266" s="17">
        <v>0</v>
      </c>
      <c r="AD266" s="17">
        <v>12075003003</v>
      </c>
      <c r="AE266" s="17">
        <v>0</v>
      </c>
      <c r="AF266" s="17" t="s">
        <v>46</v>
      </c>
      <c r="AG266" s="21"/>
    </row>
    <row r="267" spans="1:33" ht="21" x14ac:dyDescent="0.5">
      <c r="A267">
        <v>254</v>
      </c>
      <c r="B267">
        <v>569</v>
      </c>
      <c r="C267">
        <v>1</v>
      </c>
      <c r="D267">
        <v>6</v>
      </c>
      <c r="E267">
        <v>20</v>
      </c>
      <c r="I267" s="7" t="s">
        <v>376</v>
      </c>
      <c r="J267" s="8" t="s">
        <v>44</v>
      </c>
      <c r="M267" s="10">
        <f>SUBTOTAL(9,M268:M279)</f>
        <v>0</v>
      </c>
      <c r="N267" s="1" t="s">
        <v>377</v>
      </c>
      <c r="V267" s="17">
        <v>0</v>
      </c>
      <c r="W267" s="17">
        <v>0</v>
      </c>
      <c r="Y267" s="17">
        <v>0</v>
      </c>
      <c r="AA267" s="17">
        <v>0</v>
      </c>
      <c r="AC267" s="17">
        <v>0</v>
      </c>
      <c r="AD267" s="17">
        <v>15000000000</v>
      </c>
      <c r="AE267" s="17">
        <v>0</v>
      </c>
      <c r="AF267" s="17" t="s">
        <v>46</v>
      </c>
    </row>
    <row r="268" spans="1:33" ht="18.5" x14ac:dyDescent="0.45">
      <c r="A268">
        <v>255</v>
      </c>
      <c r="B268">
        <v>584</v>
      </c>
      <c r="C268">
        <v>1</v>
      </c>
      <c r="D268">
        <v>6</v>
      </c>
      <c r="E268">
        <v>20</v>
      </c>
      <c r="I268" s="11" t="s">
        <v>378</v>
      </c>
      <c r="J268" s="8" t="s">
        <v>48</v>
      </c>
      <c r="N268" s="1" t="s">
        <v>379</v>
      </c>
      <c r="V268" s="17">
        <v>0</v>
      </c>
      <c r="W268" s="17">
        <v>0</v>
      </c>
      <c r="Y268" s="17">
        <v>0</v>
      </c>
      <c r="AA268" s="17">
        <v>0</v>
      </c>
      <c r="AC268" s="17">
        <v>0</v>
      </c>
      <c r="AD268" s="17">
        <v>15003000000</v>
      </c>
      <c r="AE268" s="17">
        <v>0</v>
      </c>
      <c r="AF268" s="17" t="s">
        <v>46</v>
      </c>
    </row>
    <row r="269" spans="1:33" ht="31" x14ac:dyDescent="0.35">
      <c r="A269">
        <v>256</v>
      </c>
      <c r="B269">
        <v>585</v>
      </c>
      <c r="C269">
        <v>1</v>
      </c>
      <c r="D269">
        <v>6</v>
      </c>
      <c r="E269">
        <v>20</v>
      </c>
      <c r="I269" s="12" t="s">
        <v>380</v>
      </c>
      <c r="J269" s="8" t="s">
        <v>50</v>
      </c>
      <c r="N269" s="1" t="s">
        <v>379</v>
      </c>
      <c r="V269" s="17">
        <v>0</v>
      </c>
      <c r="W269" s="17">
        <v>0</v>
      </c>
      <c r="Y269" s="17">
        <v>0</v>
      </c>
      <c r="AA269" s="17">
        <v>0</v>
      </c>
      <c r="AC269" s="17">
        <v>0</v>
      </c>
      <c r="AD269" s="17">
        <v>15003003000</v>
      </c>
      <c r="AE269" s="17">
        <v>0</v>
      </c>
      <c r="AF269" s="17" t="s">
        <v>46</v>
      </c>
    </row>
    <row r="270" spans="1:33" x14ac:dyDescent="0.35">
      <c r="A270">
        <v>257</v>
      </c>
      <c r="B270">
        <v>586</v>
      </c>
      <c r="C270">
        <v>1</v>
      </c>
      <c r="D270">
        <v>6</v>
      </c>
      <c r="E270">
        <v>20</v>
      </c>
      <c r="I270" s="13" t="s">
        <v>381</v>
      </c>
      <c r="N270" s="1" t="s">
        <v>379</v>
      </c>
      <c r="V270" s="17">
        <v>0</v>
      </c>
      <c r="W270" s="17">
        <v>0</v>
      </c>
      <c r="Y270" s="17">
        <v>0</v>
      </c>
      <c r="AA270" s="17">
        <v>0</v>
      </c>
      <c r="AC270" s="17">
        <v>0</v>
      </c>
      <c r="AD270" s="17">
        <v>1500300301</v>
      </c>
      <c r="AE270" s="17">
        <v>0</v>
      </c>
      <c r="AF270" s="17" t="s">
        <v>46</v>
      </c>
    </row>
    <row r="271" spans="1:33" x14ac:dyDescent="0.35">
      <c r="A271">
        <v>258</v>
      </c>
      <c r="B271">
        <v>587</v>
      </c>
      <c r="C271">
        <v>1</v>
      </c>
      <c r="D271">
        <v>6</v>
      </c>
      <c r="E271">
        <v>20</v>
      </c>
      <c r="F271" s="1">
        <v>6.1</v>
      </c>
      <c r="I271" s="13" t="s">
        <v>382</v>
      </c>
      <c r="J271" s="1" t="s">
        <v>259</v>
      </c>
      <c r="K271" s="14">
        <v>1</v>
      </c>
      <c r="L271" s="9">
        <f>ROUND(P271*Q271 + AG271,2)</f>
        <v>0</v>
      </c>
      <c r="M271" s="9">
        <f>ROUND(K271*L271,2)</f>
        <v>0</v>
      </c>
      <c r="N271" s="1" t="s">
        <v>383</v>
      </c>
      <c r="O271" s="17" t="s">
        <v>64</v>
      </c>
      <c r="P271" s="19">
        <v>0</v>
      </c>
      <c r="Q271" s="20">
        <v>0</v>
      </c>
      <c r="R271" s="17" t="s">
        <v>376</v>
      </c>
      <c r="S271" s="17" t="s">
        <v>378</v>
      </c>
      <c r="T271" s="17" t="s">
        <v>380</v>
      </c>
      <c r="U271" s="17" t="s">
        <v>384</v>
      </c>
      <c r="V271" s="17">
        <v>0</v>
      </c>
      <c r="W271" s="17">
        <v>160</v>
      </c>
      <c r="X271" s="17" t="s">
        <v>385</v>
      </c>
      <c r="Y271" s="17">
        <v>2</v>
      </c>
      <c r="Z271" s="17" t="s">
        <v>386</v>
      </c>
      <c r="AA271" s="17">
        <v>5</v>
      </c>
      <c r="AC271" s="17">
        <v>0</v>
      </c>
      <c r="AD271" s="17">
        <v>15003003003</v>
      </c>
      <c r="AE271" s="17">
        <v>0</v>
      </c>
      <c r="AF271" s="17" t="s">
        <v>46</v>
      </c>
      <c r="AG271" s="21"/>
    </row>
    <row r="272" spans="1:33" ht="18.5" x14ac:dyDescent="0.45">
      <c r="A272">
        <v>259</v>
      </c>
      <c r="B272">
        <v>570</v>
      </c>
      <c r="C272">
        <v>1</v>
      </c>
      <c r="D272">
        <v>6</v>
      </c>
      <c r="E272">
        <v>20</v>
      </c>
      <c r="I272" s="11" t="s">
        <v>387</v>
      </c>
      <c r="J272" s="8" t="s">
        <v>48</v>
      </c>
      <c r="N272" s="1" t="s">
        <v>377</v>
      </c>
      <c r="V272" s="17">
        <v>0</v>
      </c>
      <c r="W272" s="17">
        <v>0</v>
      </c>
      <c r="Y272" s="17">
        <v>0</v>
      </c>
      <c r="AA272" s="17">
        <v>0</v>
      </c>
      <c r="AC272" s="17">
        <v>0</v>
      </c>
      <c r="AD272" s="17">
        <v>15006000000</v>
      </c>
      <c r="AE272" s="17">
        <v>0</v>
      </c>
      <c r="AF272" s="17" t="s">
        <v>46</v>
      </c>
    </row>
    <row r="273" spans="1:33" ht="15.5" x14ac:dyDescent="0.35">
      <c r="A273">
        <v>260</v>
      </c>
      <c r="B273">
        <v>571</v>
      </c>
      <c r="C273">
        <v>1</v>
      </c>
      <c r="D273">
        <v>6</v>
      </c>
      <c r="E273">
        <v>20</v>
      </c>
      <c r="I273" s="12" t="s">
        <v>388</v>
      </c>
      <c r="J273" s="8" t="s">
        <v>50</v>
      </c>
      <c r="N273" s="1" t="s">
        <v>377</v>
      </c>
      <c r="V273" s="17">
        <v>0</v>
      </c>
      <c r="W273" s="17">
        <v>0</v>
      </c>
      <c r="Y273" s="17">
        <v>0</v>
      </c>
      <c r="AA273" s="17">
        <v>0</v>
      </c>
      <c r="AC273" s="17">
        <v>0</v>
      </c>
      <c r="AD273" s="17">
        <v>15006003000</v>
      </c>
      <c r="AE273" s="17">
        <v>0</v>
      </c>
      <c r="AF273" s="17" t="s">
        <v>46</v>
      </c>
    </row>
    <row r="274" spans="1:33" x14ac:dyDescent="0.35">
      <c r="A274">
        <v>261</v>
      </c>
      <c r="B274">
        <v>572</v>
      </c>
      <c r="C274">
        <v>1</v>
      </c>
      <c r="D274">
        <v>6</v>
      </c>
      <c r="E274">
        <v>20</v>
      </c>
      <c r="I274" s="13" t="s">
        <v>389</v>
      </c>
      <c r="N274" s="1" t="s">
        <v>377</v>
      </c>
      <c r="V274" s="17">
        <v>0</v>
      </c>
      <c r="W274" s="17">
        <v>0</v>
      </c>
      <c r="Y274" s="17">
        <v>0</v>
      </c>
      <c r="AA274" s="17">
        <v>0</v>
      </c>
      <c r="AC274" s="17">
        <v>0</v>
      </c>
      <c r="AD274" s="17">
        <v>1500600301</v>
      </c>
      <c r="AE274" s="17">
        <v>0</v>
      </c>
      <c r="AF274" s="17" t="s">
        <v>46</v>
      </c>
    </row>
    <row r="275" spans="1:33" x14ac:dyDescent="0.35">
      <c r="A275">
        <v>262</v>
      </c>
      <c r="B275">
        <v>578</v>
      </c>
      <c r="C275">
        <v>1</v>
      </c>
      <c r="D275">
        <v>6</v>
      </c>
      <c r="E275">
        <v>20</v>
      </c>
      <c r="F275" s="1">
        <v>6.2</v>
      </c>
      <c r="I275" s="13" t="s">
        <v>390</v>
      </c>
      <c r="J275" s="1" t="s">
        <v>259</v>
      </c>
      <c r="K275" s="14">
        <v>1</v>
      </c>
      <c r="L275" s="9">
        <f>ROUND(P275*Q275 + AG275,2)</f>
        <v>0</v>
      </c>
      <c r="M275" s="9">
        <f>ROUND(K275*L275,2)</f>
        <v>0</v>
      </c>
      <c r="N275" s="1" t="s">
        <v>391</v>
      </c>
      <c r="O275" s="17" t="s">
        <v>64</v>
      </c>
      <c r="P275" s="19">
        <v>0</v>
      </c>
      <c r="Q275" s="20">
        <v>0</v>
      </c>
      <c r="R275" s="17" t="s">
        <v>376</v>
      </c>
      <c r="S275" s="17" t="s">
        <v>387</v>
      </c>
      <c r="T275" s="17" t="s">
        <v>388</v>
      </c>
      <c r="U275" s="17" t="s">
        <v>392</v>
      </c>
      <c r="V275" s="17">
        <v>0</v>
      </c>
      <c r="W275" s="17">
        <v>160</v>
      </c>
      <c r="X275" s="17" t="s">
        <v>393</v>
      </c>
      <c r="Y275" s="17">
        <v>1</v>
      </c>
      <c r="AA275" s="17">
        <v>0</v>
      </c>
      <c r="AC275" s="17">
        <v>0</v>
      </c>
      <c r="AD275" s="17">
        <v>15006003006</v>
      </c>
      <c r="AE275" s="17">
        <v>0</v>
      </c>
      <c r="AF275" s="17" t="s">
        <v>46</v>
      </c>
      <c r="AG275" s="21"/>
    </row>
    <row r="276" spans="1:33" ht="37" x14ac:dyDescent="0.45">
      <c r="A276">
        <v>263</v>
      </c>
      <c r="B276">
        <v>574</v>
      </c>
      <c r="C276">
        <v>1</v>
      </c>
      <c r="D276">
        <v>6</v>
      </c>
      <c r="E276">
        <v>20</v>
      </c>
      <c r="I276" s="11" t="s">
        <v>394</v>
      </c>
      <c r="J276" s="8" t="s">
        <v>48</v>
      </c>
      <c r="N276" s="1" t="s">
        <v>377</v>
      </c>
      <c r="V276" s="17">
        <v>0</v>
      </c>
      <c r="W276" s="17">
        <v>0</v>
      </c>
      <c r="Y276" s="17">
        <v>0</v>
      </c>
      <c r="AA276" s="17">
        <v>0</v>
      </c>
      <c r="AC276" s="17">
        <v>0</v>
      </c>
      <c r="AD276" s="17">
        <v>15009000000</v>
      </c>
      <c r="AE276" s="17">
        <v>0</v>
      </c>
      <c r="AF276" s="17" t="s">
        <v>46</v>
      </c>
    </row>
    <row r="277" spans="1:33" ht="15.5" x14ac:dyDescent="0.35">
      <c r="A277">
        <v>264</v>
      </c>
      <c r="B277">
        <v>575</v>
      </c>
      <c r="C277">
        <v>1</v>
      </c>
      <c r="D277">
        <v>6</v>
      </c>
      <c r="E277">
        <v>20</v>
      </c>
      <c r="I277" s="12" t="s">
        <v>395</v>
      </c>
      <c r="J277" s="8" t="s">
        <v>50</v>
      </c>
      <c r="N277" s="1" t="s">
        <v>377</v>
      </c>
      <c r="V277" s="17">
        <v>0</v>
      </c>
      <c r="W277" s="17">
        <v>0</v>
      </c>
      <c r="Y277" s="17">
        <v>0</v>
      </c>
      <c r="AA277" s="17">
        <v>0</v>
      </c>
      <c r="AC277" s="17">
        <v>0</v>
      </c>
      <c r="AD277" s="17">
        <v>15009003000</v>
      </c>
      <c r="AE277" s="17">
        <v>0</v>
      </c>
      <c r="AF277" s="17" t="s">
        <v>46</v>
      </c>
    </row>
    <row r="278" spans="1:33" x14ac:dyDescent="0.35">
      <c r="A278">
        <v>265</v>
      </c>
      <c r="B278">
        <v>576</v>
      </c>
      <c r="C278">
        <v>1</v>
      </c>
      <c r="D278">
        <v>6</v>
      </c>
      <c r="E278">
        <v>20</v>
      </c>
      <c r="I278" s="13" t="s">
        <v>381</v>
      </c>
      <c r="N278" s="1" t="s">
        <v>377</v>
      </c>
      <c r="V278" s="17">
        <v>0</v>
      </c>
      <c r="W278" s="17">
        <v>0</v>
      </c>
      <c r="Y278" s="17">
        <v>0</v>
      </c>
      <c r="AA278" s="17">
        <v>0</v>
      </c>
      <c r="AC278" s="17">
        <v>0</v>
      </c>
      <c r="AD278" s="17">
        <v>1500900301</v>
      </c>
      <c r="AE278" s="17">
        <v>0</v>
      </c>
      <c r="AF278" s="17" t="s">
        <v>46</v>
      </c>
    </row>
    <row r="279" spans="1:33" x14ac:dyDescent="0.35">
      <c r="A279">
        <v>266</v>
      </c>
      <c r="B279">
        <v>579</v>
      </c>
      <c r="C279">
        <v>1</v>
      </c>
      <c r="D279">
        <v>6</v>
      </c>
      <c r="E279">
        <v>20</v>
      </c>
      <c r="F279" s="1">
        <v>6.3</v>
      </c>
      <c r="I279" s="13" t="s">
        <v>396</v>
      </c>
      <c r="J279" s="1" t="s">
        <v>259</v>
      </c>
      <c r="K279" s="14">
        <v>1</v>
      </c>
      <c r="L279" s="9">
        <f>ROUND(P279*Q279 + AG279,2)</f>
        <v>0</v>
      </c>
      <c r="M279" s="9">
        <f>ROUND(K279*L279,2)</f>
        <v>0</v>
      </c>
      <c r="N279" s="1" t="s">
        <v>397</v>
      </c>
      <c r="O279" s="17" t="s">
        <v>64</v>
      </c>
      <c r="P279" s="19">
        <v>0</v>
      </c>
      <c r="Q279" s="20">
        <v>0</v>
      </c>
      <c r="R279" s="17" t="s">
        <v>376</v>
      </c>
      <c r="S279" s="17" t="s">
        <v>394</v>
      </c>
      <c r="T279" s="17" t="s">
        <v>395</v>
      </c>
      <c r="U279" s="17" t="s">
        <v>398</v>
      </c>
      <c r="V279" s="17">
        <v>0</v>
      </c>
      <c r="W279" s="17">
        <v>160</v>
      </c>
      <c r="X279" s="17" t="s">
        <v>393</v>
      </c>
      <c r="Y279" s="17">
        <v>1</v>
      </c>
      <c r="AA279" s="17">
        <v>0</v>
      </c>
      <c r="AC279" s="17">
        <v>0</v>
      </c>
      <c r="AD279" s="17">
        <v>15009003006</v>
      </c>
      <c r="AE279" s="17">
        <v>0</v>
      </c>
      <c r="AF279" s="17" t="s">
        <v>46</v>
      </c>
      <c r="AG279" s="21"/>
    </row>
    <row r="280" spans="1:33" ht="21" x14ac:dyDescent="0.5">
      <c r="A280">
        <v>268</v>
      </c>
      <c r="B280">
        <v>580</v>
      </c>
      <c r="C280">
        <v>1</v>
      </c>
      <c r="D280">
        <v>7</v>
      </c>
      <c r="E280">
        <v>21</v>
      </c>
      <c r="I280" s="7" t="s">
        <v>399</v>
      </c>
      <c r="J280" s="8" t="s">
        <v>44</v>
      </c>
      <c r="M280" s="10">
        <f>SUBTOTAL(9,M281:M283)</f>
        <v>0</v>
      </c>
      <c r="N280" s="1" t="s">
        <v>400</v>
      </c>
      <c r="R280" s="17" t="s">
        <v>399</v>
      </c>
      <c r="V280" s="17">
        <v>0</v>
      </c>
      <c r="W280" s="17">
        <v>0</v>
      </c>
      <c r="Y280" s="17">
        <v>0</v>
      </c>
      <c r="AA280" s="17">
        <v>0</v>
      </c>
      <c r="AC280" s="17">
        <v>0</v>
      </c>
      <c r="AD280" s="17">
        <v>18000000000</v>
      </c>
      <c r="AE280" s="17">
        <v>0</v>
      </c>
      <c r="AF280" s="17" t="s">
        <v>46</v>
      </c>
    </row>
    <row r="281" spans="1:33" ht="18.5" x14ac:dyDescent="0.45">
      <c r="A281">
        <v>269</v>
      </c>
      <c r="B281">
        <v>581</v>
      </c>
      <c r="C281">
        <v>1</v>
      </c>
      <c r="D281">
        <v>7</v>
      </c>
      <c r="E281">
        <v>21</v>
      </c>
      <c r="I281" s="11" t="s">
        <v>401</v>
      </c>
      <c r="J281" s="8" t="s">
        <v>48</v>
      </c>
      <c r="N281" s="1" t="s">
        <v>402</v>
      </c>
      <c r="R281" s="17" t="s">
        <v>399</v>
      </c>
      <c r="V281" s="17">
        <v>0</v>
      </c>
      <c r="W281" s="17">
        <v>0</v>
      </c>
      <c r="Y281" s="17">
        <v>0</v>
      </c>
      <c r="AA281" s="17">
        <v>0</v>
      </c>
      <c r="AC281" s="17">
        <v>0</v>
      </c>
      <c r="AD281" s="17">
        <v>18006000000</v>
      </c>
      <c r="AE281" s="17">
        <v>0</v>
      </c>
      <c r="AF281" s="17" t="s">
        <v>46</v>
      </c>
    </row>
    <row r="282" spans="1:33" ht="15.5" x14ac:dyDescent="0.35">
      <c r="A282">
        <v>270</v>
      </c>
      <c r="B282">
        <v>582</v>
      </c>
      <c r="C282">
        <v>1</v>
      </c>
      <c r="D282">
        <v>7</v>
      </c>
      <c r="E282">
        <v>21</v>
      </c>
      <c r="I282" s="12" t="s">
        <v>403</v>
      </c>
      <c r="J282" s="8" t="s">
        <v>50</v>
      </c>
      <c r="N282" s="1" t="s">
        <v>402</v>
      </c>
      <c r="R282" s="17" t="s">
        <v>399</v>
      </c>
      <c r="S282" s="17" t="s">
        <v>401</v>
      </c>
      <c r="V282" s="17">
        <v>0</v>
      </c>
      <c r="W282" s="17">
        <v>160</v>
      </c>
      <c r="Y282" s="17">
        <v>0</v>
      </c>
      <c r="AA282" s="17">
        <v>0</v>
      </c>
      <c r="AC282" s="17">
        <v>0</v>
      </c>
      <c r="AD282" s="17">
        <v>18006003000</v>
      </c>
      <c r="AE282" s="17">
        <v>0</v>
      </c>
      <c r="AF282" s="17" t="s">
        <v>46</v>
      </c>
    </row>
    <row r="283" spans="1:33" x14ac:dyDescent="0.35">
      <c r="A283">
        <v>271</v>
      </c>
      <c r="B283">
        <v>583</v>
      </c>
      <c r="C283">
        <v>1</v>
      </c>
      <c r="D283">
        <v>7</v>
      </c>
      <c r="E283">
        <v>21</v>
      </c>
      <c r="F283" s="1">
        <v>7.1</v>
      </c>
      <c r="I283" s="13" t="s">
        <v>404</v>
      </c>
      <c r="J283" s="1" t="s">
        <v>405</v>
      </c>
      <c r="K283" s="14">
        <v>1</v>
      </c>
      <c r="L283" s="9">
        <f>ROUND(P283*Q283 + AG283,2)</f>
        <v>0</v>
      </c>
      <c r="M283" s="9">
        <f>ROUND(K283*L283,2)</f>
        <v>0</v>
      </c>
      <c r="N283" s="1" t="s">
        <v>406</v>
      </c>
      <c r="O283" s="17" t="s">
        <v>64</v>
      </c>
      <c r="P283" s="19">
        <v>0</v>
      </c>
      <c r="Q283" s="20">
        <v>0</v>
      </c>
      <c r="R283" s="17" t="s">
        <v>399</v>
      </c>
      <c r="S283" s="17" t="s">
        <v>401</v>
      </c>
      <c r="T283" s="17" t="s">
        <v>403</v>
      </c>
      <c r="U283" s="17" t="s">
        <v>407</v>
      </c>
      <c r="V283" s="17">
        <v>0</v>
      </c>
      <c r="W283" s="17">
        <v>0</v>
      </c>
      <c r="Y283" s="17">
        <v>0</v>
      </c>
      <c r="AA283" s="17">
        <v>0</v>
      </c>
      <c r="AC283" s="17">
        <v>0</v>
      </c>
      <c r="AD283" s="17">
        <v>18006003003</v>
      </c>
      <c r="AE283" s="17">
        <v>0</v>
      </c>
      <c r="AF283" s="17" t="s">
        <v>46</v>
      </c>
      <c r="AG283" s="21"/>
    </row>
    <row r="284" spans="1:33" ht="21" x14ac:dyDescent="0.5">
      <c r="A284">
        <v>273</v>
      </c>
      <c r="B284">
        <v>588</v>
      </c>
      <c r="C284">
        <v>1</v>
      </c>
      <c r="D284">
        <v>8</v>
      </c>
      <c r="E284">
        <v>22</v>
      </c>
      <c r="G284" s="1">
        <v>21</v>
      </c>
      <c r="I284" s="7" t="s">
        <v>408</v>
      </c>
      <c r="J284" s="8" t="s">
        <v>44</v>
      </c>
      <c r="M284" s="10">
        <f>SUBTOTAL(9,M285:M295)</f>
        <v>0</v>
      </c>
      <c r="N284" s="1" t="s">
        <v>409</v>
      </c>
      <c r="R284" s="17" t="s">
        <v>408</v>
      </c>
      <c r="V284" s="17">
        <v>0</v>
      </c>
      <c r="W284" s="17">
        <v>0</v>
      </c>
      <c r="Y284" s="17">
        <v>0</v>
      </c>
      <c r="AA284" s="17">
        <v>0</v>
      </c>
      <c r="AC284" s="17">
        <v>0</v>
      </c>
      <c r="AD284" s="17">
        <v>52000000000</v>
      </c>
      <c r="AE284" s="17">
        <v>0</v>
      </c>
      <c r="AF284" s="17" t="s">
        <v>46</v>
      </c>
    </row>
    <row r="285" spans="1:33" ht="18.5" x14ac:dyDescent="0.45">
      <c r="A285">
        <v>274</v>
      </c>
      <c r="B285">
        <v>589</v>
      </c>
      <c r="C285">
        <v>1</v>
      </c>
      <c r="D285">
        <v>8</v>
      </c>
      <c r="E285">
        <v>22</v>
      </c>
      <c r="G285" s="1">
        <v>21</v>
      </c>
      <c r="I285" s="11" t="s">
        <v>410</v>
      </c>
      <c r="J285" s="8" t="s">
        <v>48</v>
      </c>
      <c r="N285" s="1" t="s">
        <v>411</v>
      </c>
      <c r="R285" s="17" t="s">
        <v>408</v>
      </c>
      <c r="S285" s="17" t="s">
        <v>412</v>
      </c>
      <c r="V285" s="17">
        <v>0</v>
      </c>
      <c r="W285" s="17">
        <v>0</v>
      </c>
      <c r="Y285" s="17">
        <v>0</v>
      </c>
      <c r="AA285" s="17">
        <v>0</v>
      </c>
      <c r="AC285" s="17">
        <v>0</v>
      </c>
      <c r="AD285" s="17">
        <v>52004000000</v>
      </c>
      <c r="AE285" s="17">
        <v>0</v>
      </c>
      <c r="AF285" s="17" t="s">
        <v>46</v>
      </c>
    </row>
    <row r="286" spans="1:33" ht="29" x14ac:dyDescent="0.35">
      <c r="A286">
        <v>275</v>
      </c>
      <c r="B286">
        <v>590</v>
      </c>
      <c r="C286">
        <v>1</v>
      </c>
      <c r="D286">
        <v>8</v>
      </c>
      <c r="E286">
        <v>22</v>
      </c>
      <c r="F286" s="1">
        <v>8.1</v>
      </c>
      <c r="G286" s="1" t="s">
        <v>413</v>
      </c>
      <c r="I286" s="13" t="s">
        <v>414</v>
      </c>
      <c r="J286" s="1" t="s">
        <v>252</v>
      </c>
      <c r="K286" s="14">
        <v>54</v>
      </c>
      <c r="L286" s="9">
        <f t="shared" ref="L286:L292" si="6">ROUND(P286*Q286 + AG286,2)</f>
        <v>0</v>
      </c>
      <c r="M286" s="9">
        <f t="shared" ref="M286:M292" si="7">ROUND(K286*L286,2)</f>
        <v>0</v>
      </c>
      <c r="N286" s="1" t="s">
        <v>415</v>
      </c>
      <c r="O286" s="17" t="s">
        <v>64</v>
      </c>
      <c r="P286" s="19">
        <v>0</v>
      </c>
      <c r="Q286" s="20">
        <v>0</v>
      </c>
      <c r="R286" s="17" t="s">
        <v>408</v>
      </c>
      <c r="S286" s="17" t="s">
        <v>412</v>
      </c>
      <c r="T286" s="17" t="s">
        <v>416</v>
      </c>
      <c r="U286" s="17" t="s">
        <v>65</v>
      </c>
      <c r="V286" s="17">
        <v>0</v>
      </c>
      <c r="W286" s="17">
        <v>0</v>
      </c>
      <c r="X286" s="17" t="s">
        <v>65</v>
      </c>
      <c r="Y286" s="17">
        <v>0</v>
      </c>
      <c r="Z286" s="17" t="s">
        <v>65</v>
      </c>
      <c r="AA286" s="17">
        <v>0</v>
      </c>
      <c r="AB286" s="17" t="s">
        <v>65</v>
      </c>
      <c r="AC286" s="17">
        <v>0</v>
      </c>
      <c r="AD286" s="17">
        <v>52004004004</v>
      </c>
      <c r="AE286" s="17">
        <v>0</v>
      </c>
      <c r="AF286" s="17" t="s">
        <v>46</v>
      </c>
      <c r="AG286" s="21"/>
    </row>
    <row r="287" spans="1:33" x14ac:dyDescent="0.35">
      <c r="A287">
        <v>276</v>
      </c>
      <c r="B287">
        <v>591</v>
      </c>
      <c r="C287">
        <v>1</v>
      </c>
      <c r="D287">
        <v>8</v>
      </c>
      <c r="E287">
        <v>22</v>
      </c>
      <c r="F287" s="1">
        <v>8.1999999999999993</v>
      </c>
      <c r="G287" s="1" t="s">
        <v>417</v>
      </c>
      <c r="I287" s="13" t="s">
        <v>418</v>
      </c>
      <c r="J287" s="1" t="s">
        <v>259</v>
      </c>
      <c r="K287" s="14">
        <v>1</v>
      </c>
      <c r="L287" s="9">
        <f t="shared" si="6"/>
        <v>0</v>
      </c>
      <c r="M287" s="9">
        <f t="shared" si="7"/>
        <v>0</v>
      </c>
      <c r="N287" s="1" t="s">
        <v>419</v>
      </c>
      <c r="O287" s="17" t="s">
        <v>64</v>
      </c>
      <c r="P287" s="19">
        <v>0</v>
      </c>
      <c r="Q287" s="20">
        <v>0</v>
      </c>
      <c r="R287" s="17" t="s">
        <v>408</v>
      </c>
      <c r="S287" s="17" t="s">
        <v>412</v>
      </c>
      <c r="T287" s="17" t="s">
        <v>416</v>
      </c>
      <c r="U287" s="17" t="s">
        <v>65</v>
      </c>
      <c r="V287" s="17">
        <v>0</v>
      </c>
      <c r="W287" s="17">
        <v>0</v>
      </c>
      <c r="X287" s="17" t="s">
        <v>65</v>
      </c>
      <c r="Y287" s="17">
        <v>0</v>
      </c>
      <c r="Z287" s="17" t="s">
        <v>65</v>
      </c>
      <c r="AA287" s="17">
        <v>0</v>
      </c>
      <c r="AB287" s="17" t="s">
        <v>65</v>
      </c>
      <c r="AC287" s="17">
        <v>0</v>
      </c>
      <c r="AD287" s="17">
        <v>52004004004</v>
      </c>
      <c r="AE287" s="17">
        <v>0</v>
      </c>
      <c r="AF287" s="17" t="s">
        <v>46</v>
      </c>
      <c r="AG287" s="21"/>
    </row>
    <row r="288" spans="1:33" x14ac:dyDescent="0.35">
      <c r="A288">
        <v>277</v>
      </c>
      <c r="B288">
        <v>592</v>
      </c>
      <c r="C288">
        <v>1</v>
      </c>
      <c r="D288">
        <v>8</v>
      </c>
      <c r="E288">
        <v>22</v>
      </c>
      <c r="F288" s="1">
        <v>8.3000000000000007</v>
      </c>
      <c r="G288" s="1" t="s">
        <v>420</v>
      </c>
      <c r="I288" s="13" t="s">
        <v>421</v>
      </c>
      <c r="J288" s="1" t="s">
        <v>63</v>
      </c>
      <c r="K288" s="14">
        <v>1</v>
      </c>
      <c r="L288" s="9">
        <f t="shared" si="6"/>
        <v>0</v>
      </c>
      <c r="M288" s="9">
        <f t="shared" si="7"/>
        <v>0</v>
      </c>
      <c r="N288" s="1" t="s">
        <v>422</v>
      </c>
      <c r="O288" s="17" t="s">
        <v>64</v>
      </c>
      <c r="P288" s="19">
        <v>0</v>
      </c>
      <c r="Q288" s="20">
        <v>0</v>
      </c>
      <c r="R288" s="17" t="s">
        <v>408</v>
      </c>
      <c r="S288" s="17" t="s">
        <v>412</v>
      </c>
      <c r="T288" s="17" t="s">
        <v>416</v>
      </c>
      <c r="U288" s="17" t="s">
        <v>65</v>
      </c>
      <c r="V288" s="17">
        <v>0</v>
      </c>
      <c r="W288" s="17">
        <v>0</v>
      </c>
      <c r="X288" s="17" t="s">
        <v>65</v>
      </c>
      <c r="Y288" s="17">
        <v>0</v>
      </c>
      <c r="Z288" s="17" t="s">
        <v>65</v>
      </c>
      <c r="AA288" s="17">
        <v>0</v>
      </c>
      <c r="AB288" s="17" t="s">
        <v>65</v>
      </c>
      <c r="AC288" s="17">
        <v>0</v>
      </c>
      <c r="AD288" s="17">
        <v>52004004004</v>
      </c>
      <c r="AE288" s="17">
        <v>0</v>
      </c>
      <c r="AF288" s="17" t="s">
        <v>46</v>
      </c>
      <c r="AG288" s="21"/>
    </row>
    <row r="289" spans="1:33" x14ac:dyDescent="0.35">
      <c r="A289">
        <v>278</v>
      </c>
      <c r="B289">
        <v>593</v>
      </c>
      <c r="C289">
        <v>1</v>
      </c>
      <c r="D289">
        <v>8</v>
      </c>
      <c r="E289">
        <v>22</v>
      </c>
      <c r="F289" s="1">
        <v>8.4</v>
      </c>
      <c r="G289" s="1" t="s">
        <v>423</v>
      </c>
      <c r="I289" s="13" t="s">
        <v>424</v>
      </c>
      <c r="J289" s="1" t="s">
        <v>63</v>
      </c>
      <c r="K289" s="14">
        <v>1</v>
      </c>
      <c r="L289" s="9">
        <f t="shared" si="6"/>
        <v>0</v>
      </c>
      <c r="M289" s="9">
        <f t="shared" si="7"/>
        <v>0</v>
      </c>
      <c r="N289" s="1" t="s">
        <v>425</v>
      </c>
      <c r="O289" s="17" t="s">
        <v>64</v>
      </c>
      <c r="P289" s="19">
        <v>0</v>
      </c>
      <c r="Q289" s="20">
        <v>0</v>
      </c>
      <c r="R289" s="17" t="s">
        <v>408</v>
      </c>
      <c r="S289" s="17" t="s">
        <v>412</v>
      </c>
      <c r="T289" s="17" t="s">
        <v>416</v>
      </c>
      <c r="U289" s="17" t="s">
        <v>65</v>
      </c>
      <c r="V289" s="17">
        <v>0</v>
      </c>
      <c r="W289" s="17">
        <v>0</v>
      </c>
      <c r="X289" s="17" t="s">
        <v>65</v>
      </c>
      <c r="Y289" s="17">
        <v>0</v>
      </c>
      <c r="Z289" s="17" t="s">
        <v>65</v>
      </c>
      <c r="AA289" s="17">
        <v>0</v>
      </c>
      <c r="AB289" s="17" t="s">
        <v>65</v>
      </c>
      <c r="AC289" s="17">
        <v>0</v>
      </c>
      <c r="AD289" s="17">
        <v>52004004004</v>
      </c>
      <c r="AE289" s="17">
        <v>0</v>
      </c>
      <c r="AF289" s="17" t="s">
        <v>46</v>
      </c>
      <c r="AG289" s="21"/>
    </row>
    <row r="290" spans="1:33" ht="29" x14ac:dyDescent="0.35">
      <c r="A290">
        <v>279</v>
      </c>
      <c r="B290">
        <v>594</v>
      </c>
      <c r="C290">
        <v>1</v>
      </c>
      <c r="D290">
        <v>8</v>
      </c>
      <c r="E290">
        <v>22</v>
      </c>
      <c r="F290" s="1">
        <v>8.5</v>
      </c>
      <c r="G290" s="1" t="s">
        <v>426</v>
      </c>
      <c r="I290" s="13" t="s">
        <v>427</v>
      </c>
      <c r="J290" s="1" t="s">
        <v>259</v>
      </c>
      <c r="K290" s="14">
        <v>1</v>
      </c>
      <c r="L290" s="9">
        <f t="shared" si="6"/>
        <v>0</v>
      </c>
      <c r="M290" s="9">
        <f t="shared" si="7"/>
        <v>0</v>
      </c>
      <c r="N290" s="1" t="s">
        <v>428</v>
      </c>
      <c r="O290" s="17" t="s">
        <v>64</v>
      </c>
      <c r="P290" s="19">
        <v>0</v>
      </c>
      <c r="Q290" s="20">
        <v>0</v>
      </c>
      <c r="R290" s="17" t="s">
        <v>408</v>
      </c>
      <c r="S290" s="17" t="s">
        <v>412</v>
      </c>
      <c r="T290" s="17" t="s">
        <v>416</v>
      </c>
      <c r="U290" s="17" t="s">
        <v>65</v>
      </c>
      <c r="V290" s="17">
        <v>0</v>
      </c>
      <c r="W290" s="17">
        <v>0</v>
      </c>
      <c r="X290" s="17" t="s">
        <v>65</v>
      </c>
      <c r="Y290" s="17">
        <v>0</v>
      </c>
      <c r="Z290" s="17" t="s">
        <v>65</v>
      </c>
      <c r="AA290" s="17">
        <v>0</v>
      </c>
      <c r="AB290" s="17" t="s">
        <v>65</v>
      </c>
      <c r="AC290" s="17">
        <v>0</v>
      </c>
      <c r="AD290" s="17">
        <v>52004004004</v>
      </c>
      <c r="AE290" s="17">
        <v>0</v>
      </c>
      <c r="AF290" s="17" t="s">
        <v>46</v>
      </c>
      <c r="AG290" s="21"/>
    </row>
    <row r="291" spans="1:33" ht="29" x14ac:dyDescent="0.35">
      <c r="A291">
        <v>280</v>
      </c>
      <c r="B291">
        <v>595</v>
      </c>
      <c r="C291">
        <v>1</v>
      </c>
      <c r="D291">
        <v>8</v>
      </c>
      <c r="E291">
        <v>22</v>
      </c>
      <c r="F291" s="1">
        <v>8.6</v>
      </c>
      <c r="G291" s="1" t="s">
        <v>429</v>
      </c>
      <c r="I291" s="13" t="s">
        <v>430</v>
      </c>
      <c r="J291" s="1" t="s">
        <v>259</v>
      </c>
      <c r="K291" s="14">
        <v>1</v>
      </c>
      <c r="L291" s="9">
        <f t="shared" si="6"/>
        <v>0</v>
      </c>
      <c r="M291" s="9">
        <f t="shared" si="7"/>
        <v>0</v>
      </c>
      <c r="N291" s="1" t="s">
        <v>431</v>
      </c>
      <c r="O291" s="17" t="s">
        <v>64</v>
      </c>
      <c r="P291" s="19">
        <v>0</v>
      </c>
      <c r="Q291" s="20">
        <v>0</v>
      </c>
      <c r="R291" s="17" t="s">
        <v>408</v>
      </c>
      <c r="S291" s="17" t="s">
        <v>412</v>
      </c>
      <c r="T291" s="17" t="s">
        <v>416</v>
      </c>
      <c r="U291" s="17" t="s">
        <v>65</v>
      </c>
      <c r="V291" s="17">
        <v>0</v>
      </c>
      <c r="W291" s="17">
        <v>0</v>
      </c>
      <c r="X291" s="17" t="s">
        <v>65</v>
      </c>
      <c r="Y291" s="17">
        <v>0</v>
      </c>
      <c r="Z291" s="17" t="s">
        <v>65</v>
      </c>
      <c r="AA291" s="17">
        <v>0</v>
      </c>
      <c r="AB291" s="17" t="s">
        <v>65</v>
      </c>
      <c r="AC291" s="17">
        <v>0</v>
      </c>
      <c r="AD291" s="17">
        <v>52004004004</v>
      </c>
      <c r="AE291" s="17">
        <v>0</v>
      </c>
      <c r="AF291" s="17" t="s">
        <v>46</v>
      </c>
      <c r="AG291" s="21"/>
    </row>
    <row r="292" spans="1:33" ht="29" x14ac:dyDescent="0.35">
      <c r="A292">
        <v>281</v>
      </c>
      <c r="B292">
        <v>598</v>
      </c>
      <c r="C292">
        <v>1</v>
      </c>
      <c r="D292">
        <v>8</v>
      </c>
      <c r="E292">
        <v>22</v>
      </c>
      <c r="F292" s="1">
        <v>8.6999999999999993</v>
      </c>
      <c r="G292" s="1" t="s">
        <v>432</v>
      </c>
      <c r="I292" s="13" t="s">
        <v>433</v>
      </c>
      <c r="J292" s="1" t="s">
        <v>252</v>
      </c>
      <c r="K292" s="14">
        <v>30</v>
      </c>
      <c r="L292" s="9">
        <f t="shared" si="6"/>
        <v>0</v>
      </c>
      <c r="M292" s="9">
        <f t="shared" si="7"/>
        <v>0</v>
      </c>
      <c r="N292" s="1" t="s">
        <v>434</v>
      </c>
      <c r="O292" s="17" t="s">
        <v>64</v>
      </c>
      <c r="P292" s="19">
        <v>0</v>
      </c>
      <c r="Q292" s="20">
        <v>0</v>
      </c>
      <c r="R292" s="17" t="s">
        <v>408</v>
      </c>
      <c r="S292" s="17" t="s">
        <v>435</v>
      </c>
      <c r="T292" s="17" t="s">
        <v>436</v>
      </c>
      <c r="U292" s="17" t="s">
        <v>65</v>
      </c>
      <c r="V292" s="17">
        <v>0</v>
      </c>
      <c r="W292" s="17">
        <v>0</v>
      </c>
      <c r="X292" s="17" t="s">
        <v>65</v>
      </c>
      <c r="Y292" s="17">
        <v>0</v>
      </c>
      <c r="Z292" s="17" t="s">
        <v>65</v>
      </c>
      <c r="AA292" s="17">
        <v>0</v>
      </c>
      <c r="AB292" s="17" t="s">
        <v>65</v>
      </c>
      <c r="AC292" s="17">
        <v>0</v>
      </c>
      <c r="AD292" s="17">
        <v>52008004004</v>
      </c>
      <c r="AE292" s="17">
        <v>0</v>
      </c>
      <c r="AF292" s="17" t="s">
        <v>46</v>
      </c>
      <c r="AG292" s="21"/>
    </row>
    <row r="293" spans="1:33" ht="74" x14ac:dyDescent="0.45">
      <c r="A293">
        <v>282</v>
      </c>
      <c r="B293">
        <v>599</v>
      </c>
      <c r="C293">
        <v>1</v>
      </c>
      <c r="D293">
        <v>8</v>
      </c>
      <c r="E293">
        <v>22</v>
      </c>
      <c r="G293" s="1">
        <v>21</v>
      </c>
      <c r="I293" s="11" t="s">
        <v>437</v>
      </c>
      <c r="J293" s="8" t="s">
        <v>48</v>
      </c>
      <c r="N293" s="1" t="s">
        <v>438</v>
      </c>
      <c r="R293" s="17" t="s">
        <v>408</v>
      </c>
      <c r="S293" s="17" t="s">
        <v>439</v>
      </c>
      <c r="V293" s="17">
        <v>0</v>
      </c>
      <c r="W293" s="17">
        <v>0</v>
      </c>
      <c r="Y293" s="17">
        <v>0</v>
      </c>
      <c r="AA293" s="17">
        <v>0</v>
      </c>
      <c r="AC293" s="17">
        <v>0</v>
      </c>
      <c r="AD293" s="17">
        <v>52008000000</v>
      </c>
      <c r="AE293" s="17">
        <v>0</v>
      </c>
      <c r="AF293" s="17" t="s">
        <v>46</v>
      </c>
    </row>
    <row r="294" spans="1:33" ht="29" x14ac:dyDescent="0.35">
      <c r="A294">
        <v>283</v>
      </c>
      <c r="B294">
        <v>597</v>
      </c>
      <c r="C294">
        <v>1</v>
      </c>
      <c r="D294">
        <v>8</v>
      </c>
      <c r="E294">
        <v>22</v>
      </c>
      <c r="F294" s="1">
        <v>8.8000000000000007</v>
      </c>
      <c r="G294" s="1" t="s">
        <v>440</v>
      </c>
      <c r="I294" s="13" t="s">
        <v>441</v>
      </c>
      <c r="J294" s="1" t="s">
        <v>252</v>
      </c>
      <c r="K294" s="14">
        <v>60</v>
      </c>
      <c r="L294" s="9">
        <f>ROUND(P294*Q294 + AG294,2)</f>
        <v>0</v>
      </c>
      <c r="M294" s="9">
        <f>ROUND(K294*L294,2)</f>
        <v>0</v>
      </c>
      <c r="N294" s="1" t="s">
        <v>442</v>
      </c>
      <c r="O294" s="17" t="s">
        <v>64</v>
      </c>
      <c r="P294" s="19">
        <v>0</v>
      </c>
      <c r="Q294" s="20">
        <v>0</v>
      </c>
      <c r="R294" s="17" t="s">
        <v>408</v>
      </c>
      <c r="S294" s="17" t="s">
        <v>435</v>
      </c>
      <c r="T294" s="17" t="s">
        <v>436</v>
      </c>
      <c r="U294" s="17" t="s">
        <v>65</v>
      </c>
      <c r="V294" s="17">
        <v>0</v>
      </c>
      <c r="W294" s="17">
        <v>0</v>
      </c>
      <c r="X294" s="17" t="s">
        <v>65</v>
      </c>
      <c r="Y294" s="17">
        <v>0</v>
      </c>
      <c r="Z294" s="17" t="s">
        <v>65</v>
      </c>
      <c r="AA294" s="17">
        <v>0</v>
      </c>
      <c r="AB294" s="17" t="s">
        <v>65</v>
      </c>
      <c r="AC294" s="17">
        <v>0</v>
      </c>
      <c r="AD294" s="17">
        <v>52008004004</v>
      </c>
      <c r="AE294" s="17">
        <v>0</v>
      </c>
      <c r="AF294" s="17" t="s">
        <v>46</v>
      </c>
      <c r="AG294" s="21"/>
    </row>
    <row r="295" spans="1:33" ht="29" x14ac:dyDescent="0.35">
      <c r="A295">
        <v>284</v>
      </c>
      <c r="B295">
        <v>601</v>
      </c>
      <c r="C295">
        <v>1</v>
      </c>
      <c r="D295">
        <v>8</v>
      </c>
      <c r="E295">
        <v>22</v>
      </c>
      <c r="F295" s="1">
        <v>8.9</v>
      </c>
      <c r="G295" s="1" t="s">
        <v>440</v>
      </c>
      <c r="I295" s="13" t="s">
        <v>443</v>
      </c>
      <c r="J295" s="1" t="s">
        <v>252</v>
      </c>
      <c r="K295" s="14">
        <v>30</v>
      </c>
      <c r="L295" s="9">
        <f>ROUND(P295*Q295 + AG295,2)</f>
        <v>0</v>
      </c>
      <c r="M295" s="9">
        <f>ROUND(K295*L295,2)</f>
        <v>0</v>
      </c>
      <c r="N295" s="1" t="s">
        <v>444</v>
      </c>
      <c r="O295" s="17" t="s">
        <v>64</v>
      </c>
      <c r="P295" s="19">
        <v>0</v>
      </c>
      <c r="Q295" s="20">
        <v>0</v>
      </c>
      <c r="R295" s="17" t="s">
        <v>408</v>
      </c>
      <c r="S295" s="17" t="s">
        <v>435</v>
      </c>
      <c r="T295" s="17" t="s">
        <v>436</v>
      </c>
      <c r="U295" s="17" t="s">
        <v>65</v>
      </c>
      <c r="V295" s="17">
        <v>0</v>
      </c>
      <c r="W295" s="17">
        <v>0</v>
      </c>
      <c r="X295" s="17" t="s">
        <v>65</v>
      </c>
      <c r="Y295" s="17">
        <v>0</v>
      </c>
      <c r="Z295" s="17" t="s">
        <v>65</v>
      </c>
      <c r="AA295" s="17">
        <v>0</v>
      </c>
      <c r="AB295" s="17" t="s">
        <v>65</v>
      </c>
      <c r="AC295" s="17">
        <v>0</v>
      </c>
      <c r="AD295" s="17">
        <v>52008004004</v>
      </c>
      <c r="AE295" s="17">
        <v>0</v>
      </c>
      <c r="AF295" s="17" t="s">
        <v>46</v>
      </c>
      <c r="AG295" s="21"/>
    </row>
    <row r="296" spans="1:33" ht="18.5" x14ac:dyDescent="0.45">
      <c r="A296">
        <v>285</v>
      </c>
      <c r="B296">
        <v>607</v>
      </c>
      <c r="C296">
        <v>1</v>
      </c>
      <c r="D296">
        <v>8</v>
      </c>
      <c r="E296">
        <v>22</v>
      </c>
      <c r="G296" s="1" t="s">
        <v>99</v>
      </c>
      <c r="I296" s="11" t="s">
        <v>445</v>
      </c>
      <c r="J296" s="8" t="s">
        <v>48</v>
      </c>
      <c r="N296" s="27">
        <v>45728.464814814812</v>
      </c>
      <c r="R296" s="17" t="s">
        <v>408</v>
      </c>
      <c r="S296" s="17" t="s">
        <v>435</v>
      </c>
      <c r="V296" s="17">
        <v>0</v>
      </c>
      <c r="W296" s="17">
        <v>0</v>
      </c>
      <c r="Y296" s="17">
        <v>0</v>
      </c>
      <c r="AA296" s="17">
        <v>0</v>
      </c>
      <c r="AC296" s="17">
        <v>0</v>
      </c>
      <c r="AD296" s="17">
        <v>24006000000</v>
      </c>
      <c r="AE296" s="17">
        <v>0</v>
      </c>
      <c r="AF296" s="17" t="s">
        <v>46</v>
      </c>
    </row>
    <row r="297" spans="1:33" ht="43.5" x14ac:dyDescent="0.35">
      <c r="A297">
        <v>286</v>
      </c>
      <c r="B297">
        <v>608</v>
      </c>
      <c r="C297">
        <v>1</v>
      </c>
      <c r="D297">
        <v>8</v>
      </c>
      <c r="E297">
        <v>22</v>
      </c>
      <c r="F297" s="26">
        <v>8.1</v>
      </c>
      <c r="G297" s="1" t="s">
        <v>99</v>
      </c>
      <c r="I297" s="13" t="s">
        <v>446</v>
      </c>
      <c r="J297" s="1" t="s">
        <v>63</v>
      </c>
      <c r="K297" s="14">
        <v>1</v>
      </c>
      <c r="L297" s="9">
        <f>ROUND(P297*Q297 + AG297,2)</f>
        <v>0</v>
      </c>
      <c r="M297" s="9">
        <f>ROUND(K297*L297,2)</f>
        <v>0</v>
      </c>
      <c r="N297" s="27">
        <v>45728.467268518521</v>
      </c>
      <c r="O297" s="17" t="s">
        <v>64</v>
      </c>
      <c r="P297" s="19">
        <v>0</v>
      </c>
      <c r="Q297" s="20">
        <v>0</v>
      </c>
      <c r="R297" s="17" t="s">
        <v>408</v>
      </c>
      <c r="S297" s="17" t="s">
        <v>435</v>
      </c>
      <c r="T297" s="17" t="s">
        <v>436</v>
      </c>
      <c r="U297" s="17" t="s">
        <v>65</v>
      </c>
      <c r="V297" s="17">
        <v>0</v>
      </c>
      <c r="W297" s="17">
        <v>0</v>
      </c>
      <c r="X297" s="17" t="s">
        <v>65</v>
      </c>
      <c r="Y297" s="17">
        <v>0</v>
      </c>
      <c r="Z297" s="17" t="s">
        <v>65</v>
      </c>
      <c r="AA297" s="17">
        <v>0</v>
      </c>
      <c r="AB297" s="17" t="s">
        <v>65</v>
      </c>
      <c r="AC297" s="17">
        <v>0</v>
      </c>
      <c r="AD297" s="17">
        <v>24006003003</v>
      </c>
      <c r="AE297" s="17">
        <v>0</v>
      </c>
      <c r="AF297" s="17" t="s">
        <v>46</v>
      </c>
      <c r="AG297" s="21"/>
    </row>
    <row r="298" spans="1:33" x14ac:dyDescent="0.35">
      <c r="A298">
        <v>287</v>
      </c>
      <c r="B298">
        <v>609</v>
      </c>
      <c r="C298">
        <v>1</v>
      </c>
      <c r="D298">
        <v>8</v>
      </c>
      <c r="E298">
        <v>23</v>
      </c>
      <c r="F298" s="1">
        <v>8.11</v>
      </c>
      <c r="G298" s="1" t="s">
        <v>99</v>
      </c>
      <c r="I298" s="13" t="s">
        <v>447</v>
      </c>
      <c r="J298" s="1" t="s">
        <v>63</v>
      </c>
      <c r="K298" s="14">
        <v>1</v>
      </c>
      <c r="L298" s="9">
        <f>ROUND(P298*Q298 + AG298,2)</f>
        <v>0</v>
      </c>
      <c r="M298" s="9">
        <f>ROUND(K298*L298,2)</f>
        <v>0</v>
      </c>
      <c r="N298" s="27">
        <v>45728.467847222222</v>
      </c>
      <c r="O298" s="17" t="s">
        <v>64</v>
      </c>
      <c r="P298" s="19">
        <v>0</v>
      </c>
      <c r="Q298" s="20">
        <v>0</v>
      </c>
      <c r="R298" s="17" t="s">
        <v>408</v>
      </c>
      <c r="S298" s="17" t="s">
        <v>435</v>
      </c>
      <c r="T298" s="17" t="s">
        <v>436</v>
      </c>
      <c r="U298" s="17" t="s">
        <v>65</v>
      </c>
      <c r="V298" s="17">
        <v>0</v>
      </c>
      <c r="W298" s="17">
        <v>0</v>
      </c>
      <c r="X298" s="17" t="s">
        <v>65</v>
      </c>
      <c r="Y298" s="17">
        <v>0</v>
      </c>
      <c r="Z298" s="17" t="s">
        <v>65</v>
      </c>
      <c r="AA298" s="17">
        <v>0</v>
      </c>
      <c r="AB298" s="17" t="s">
        <v>65</v>
      </c>
      <c r="AC298" s="17">
        <v>0</v>
      </c>
      <c r="AD298" s="17">
        <v>24006003003</v>
      </c>
      <c r="AE298" s="17">
        <v>0</v>
      </c>
      <c r="AF298" s="17" t="s">
        <v>46</v>
      </c>
      <c r="AG298" s="21"/>
    </row>
    <row r="299" spans="1:33" ht="29" x14ac:dyDescent="0.35">
      <c r="A299">
        <v>288</v>
      </c>
      <c r="B299">
        <v>610</v>
      </c>
      <c r="C299">
        <v>1</v>
      </c>
      <c r="D299">
        <v>8</v>
      </c>
      <c r="E299">
        <v>23</v>
      </c>
      <c r="F299" s="1">
        <v>8.1199999999999992</v>
      </c>
      <c r="G299" s="1" t="s">
        <v>99</v>
      </c>
      <c r="I299" s="13" t="s">
        <v>448</v>
      </c>
      <c r="J299" s="1" t="s">
        <v>63</v>
      </c>
      <c r="K299" s="14">
        <v>1</v>
      </c>
      <c r="L299" s="9">
        <f>ROUND(P299*Q299 + AG299,2)</f>
        <v>0</v>
      </c>
      <c r="M299" s="9">
        <f>ROUND(K299*L299,2)</f>
        <v>0</v>
      </c>
      <c r="N299" s="27">
        <v>45728.468738425923</v>
      </c>
      <c r="O299" s="17" t="s">
        <v>64</v>
      </c>
      <c r="P299" s="19">
        <v>0</v>
      </c>
      <c r="Q299" s="20">
        <v>0</v>
      </c>
      <c r="R299" s="17" t="s">
        <v>408</v>
      </c>
      <c r="S299" s="17" t="s">
        <v>435</v>
      </c>
      <c r="T299" s="17" t="s">
        <v>436</v>
      </c>
      <c r="U299" s="17" t="s">
        <v>65</v>
      </c>
      <c r="V299" s="17">
        <v>0</v>
      </c>
      <c r="W299" s="17">
        <v>0</v>
      </c>
      <c r="X299" s="17" t="s">
        <v>65</v>
      </c>
      <c r="Y299" s="17">
        <v>0</v>
      </c>
      <c r="Z299" s="17" t="s">
        <v>65</v>
      </c>
      <c r="AA299" s="17">
        <v>0</v>
      </c>
      <c r="AB299" s="17" t="s">
        <v>65</v>
      </c>
      <c r="AC299" s="17">
        <v>0</v>
      </c>
      <c r="AD299" s="17">
        <v>24006003003</v>
      </c>
      <c r="AE299" s="17">
        <v>0</v>
      </c>
      <c r="AF299" s="17" t="s">
        <v>46</v>
      </c>
      <c r="AG299" s="21"/>
    </row>
    <row r="300" spans="1:33" ht="21" x14ac:dyDescent="0.5">
      <c r="I300" s="7" t="s">
        <v>449</v>
      </c>
      <c r="K300" s="26"/>
      <c r="L300" s="9"/>
      <c r="M300" s="9"/>
      <c r="P300" s="19"/>
      <c r="Q300" s="20"/>
      <c r="AG300" s="21"/>
    </row>
    <row r="301" spans="1:33" x14ac:dyDescent="0.35">
      <c r="I301" s="13" t="s">
        <v>450</v>
      </c>
      <c r="K301" s="26"/>
      <c r="L301" s="9"/>
      <c r="M301" s="9"/>
      <c r="P301" s="19"/>
      <c r="Q301" s="20"/>
      <c r="AG301" s="21"/>
    </row>
    <row r="302" spans="1:33" ht="87" x14ac:dyDescent="0.35">
      <c r="I302" s="13" t="s">
        <v>451</v>
      </c>
      <c r="K302" s="26"/>
      <c r="L302" s="9"/>
      <c r="M302" s="9"/>
      <c r="P302" s="19"/>
      <c r="Q302" s="20"/>
      <c r="AG302" s="21"/>
    </row>
    <row r="303" spans="1:33" ht="72.5" x14ac:dyDescent="0.35">
      <c r="I303" s="13" t="s">
        <v>452</v>
      </c>
      <c r="K303" s="26"/>
      <c r="L303" s="9"/>
      <c r="M303" s="9"/>
      <c r="P303" s="19"/>
      <c r="Q303" s="20"/>
      <c r="AG303" s="21"/>
    </row>
    <row r="304" spans="1:33" ht="58" x14ac:dyDescent="0.35">
      <c r="I304" s="13" t="s">
        <v>453</v>
      </c>
      <c r="K304" s="26"/>
      <c r="L304" s="9"/>
      <c r="M304" s="9"/>
      <c r="P304" s="19"/>
      <c r="Q304" s="20"/>
      <c r="AG304" s="21"/>
    </row>
    <row r="305" spans="6:33" ht="18.5" x14ac:dyDescent="0.45">
      <c r="I305" s="11" t="s">
        <v>454</v>
      </c>
      <c r="J305" s="8" t="s">
        <v>48</v>
      </c>
      <c r="K305" s="26"/>
      <c r="L305" s="9"/>
      <c r="M305" s="9"/>
      <c r="P305" s="19"/>
      <c r="Q305" s="20"/>
      <c r="AG305" s="21"/>
    </row>
    <row r="306" spans="6:33" ht="15.5" x14ac:dyDescent="0.35">
      <c r="I306" s="12" t="s">
        <v>455</v>
      </c>
      <c r="J306" s="8" t="s">
        <v>50</v>
      </c>
      <c r="K306" s="26"/>
      <c r="L306" s="9"/>
      <c r="M306" s="9"/>
      <c r="P306" s="19"/>
      <c r="Q306" s="20"/>
      <c r="AG306" s="21"/>
    </row>
    <row r="307" spans="6:33" x14ac:dyDescent="0.35">
      <c r="F307" s="1">
        <v>9.1</v>
      </c>
      <c r="I307" s="13" t="s">
        <v>456</v>
      </c>
      <c r="J307" s="1" t="s">
        <v>302</v>
      </c>
      <c r="K307" s="26">
        <v>10</v>
      </c>
      <c r="L307" s="9">
        <f>ROUND(P307*Q307 + AG307,2)</f>
        <v>0</v>
      </c>
      <c r="M307" s="9">
        <f>ROUND(K307*L307,2)</f>
        <v>0</v>
      </c>
      <c r="N307" s="1" t="s">
        <v>444</v>
      </c>
      <c r="O307" s="17" t="s">
        <v>64</v>
      </c>
      <c r="P307" s="19">
        <v>0</v>
      </c>
      <c r="Q307" s="20">
        <v>0</v>
      </c>
      <c r="R307" s="17" t="s">
        <v>408</v>
      </c>
      <c r="S307" s="17" t="s">
        <v>435</v>
      </c>
      <c r="T307" s="17" t="s">
        <v>436</v>
      </c>
      <c r="U307" s="17" t="s">
        <v>65</v>
      </c>
      <c r="V307" s="17">
        <v>0</v>
      </c>
      <c r="W307" s="17">
        <v>0</v>
      </c>
      <c r="X307" s="17" t="s">
        <v>65</v>
      </c>
      <c r="Y307" s="17">
        <v>0</v>
      </c>
      <c r="Z307" s="17" t="s">
        <v>65</v>
      </c>
      <c r="AA307" s="17">
        <v>0</v>
      </c>
      <c r="AB307" s="17" t="s">
        <v>65</v>
      </c>
      <c r="AC307" s="17">
        <v>0</v>
      </c>
      <c r="AD307" s="17">
        <v>52008004004</v>
      </c>
      <c r="AE307" s="17">
        <v>0</v>
      </c>
      <c r="AF307" s="17" t="s">
        <v>46</v>
      </c>
      <c r="AG307" s="21"/>
    </row>
    <row r="308" spans="6:33" ht="18.5" x14ac:dyDescent="0.45">
      <c r="I308" s="11" t="s">
        <v>457</v>
      </c>
      <c r="J308" s="8" t="s">
        <v>48</v>
      </c>
      <c r="K308" s="26"/>
      <c r="L308" s="9"/>
      <c r="M308" s="9"/>
      <c r="P308" s="19"/>
      <c r="Q308" s="20"/>
      <c r="AG308" s="21"/>
    </row>
    <row r="309" spans="6:33" ht="15.5" x14ac:dyDescent="0.35">
      <c r="I309" s="12" t="s">
        <v>458</v>
      </c>
      <c r="J309" s="8" t="s">
        <v>50</v>
      </c>
      <c r="K309" s="26"/>
      <c r="L309" s="9"/>
      <c r="M309" s="9"/>
      <c r="P309" s="19"/>
      <c r="Q309" s="20"/>
      <c r="AG309" s="21"/>
    </row>
    <row r="310" spans="6:33" x14ac:dyDescent="0.35">
      <c r="I310" s="13" t="s">
        <v>459</v>
      </c>
      <c r="K310" s="26"/>
      <c r="L310" s="9"/>
      <c r="M310" s="9"/>
      <c r="P310" s="19"/>
      <c r="Q310" s="20"/>
      <c r="AG310" s="21"/>
    </row>
    <row r="311" spans="6:33" ht="29" x14ac:dyDescent="0.35">
      <c r="I311" s="13" t="s">
        <v>460</v>
      </c>
      <c r="K311" s="26"/>
      <c r="L311" s="9"/>
      <c r="M311" s="9"/>
      <c r="P311" s="19"/>
      <c r="Q311" s="20"/>
      <c r="AG311" s="21"/>
    </row>
    <row r="312" spans="6:33" x14ac:dyDescent="0.35">
      <c r="F312" s="1">
        <v>9.1999999999999993</v>
      </c>
      <c r="I312" s="13" t="s">
        <v>461</v>
      </c>
      <c r="J312" s="1" t="s">
        <v>259</v>
      </c>
      <c r="K312" s="26">
        <v>4</v>
      </c>
      <c r="L312" s="9">
        <f t="shared" ref="L312:L313" si="8">ROUND(P312*Q312 + AG312,2)</f>
        <v>0</v>
      </c>
      <c r="M312" s="9">
        <f t="shared" ref="M312:M313" si="9">ROUND(K312*L312,2)</f>
        <v>0</v>
      </c>
      <c r="N312" s="1" t="s">
        <v>444</v>
      </c>
      <c r="O312" s="17" t="s">
        <v>64</v>
      </c>
      <c r="P312" s="19">
        <v>0</v>
      </c>
      <c r="Q312" s="20">
        <v>0</v>
      </c>
      <c r="R312" s="17" t="s">
        <v>408</v>
      </c>
      <c r="S312" s="17" t="s">
        <v>435</v>
      </c>
      <c r="T312" s="17" t="s">
        <v>436</v>
      </c>
      <c r="U312" s="17" t="s">
        <v>65</v>
      </c>
      <c r="V312" s="17">
        <v>0</v>
      </c>
      <c r="W312" s="17">
        <v>0</v>
      </c>
      <c r="X312" s="17" t="s">
        <v>65</v>
      </c>
      <c r="Y312" s="17">
        <v>0</v>
      </c>
      <c r="Z312" s="17" t="s">
        <v>65</v>
      </c>
      <c r="AA312" s="17">
        <v>0</v>
      </c>
      <c r="AB312" s="17" t="s">
        <v>65</v>
      </c>
      <c r="AC312" s="17">
        <v>0</v>
      </c>
      <c r="AD312" s="17">
        <v>52008004004</v>
      </c>
      <c r="AE312" s="17">
        <v>0</v>
      </c>
      <c r="AF312" s="17" t="s">
        <v>46</v>
      </c>
      <c r="AG312" s="21"/>
    </row>
    <row r="313" spans="6:33" x14ac:dyDescent="0.35">
      <c r="F313" s="1">
        <v>9.3000000000000007</v>
      </c>
      <c r="I313" s="13" t="s">
        <v>462</v>
      </c>
      <c r="J313" s="1" t="s">
        <v>259</v>
      </c>
      <c r="K313" s="26">
        <v>4</v>
      </c>
      <c r="L313" s="9">
        <f t="shared" si="8"/>
        <v>0</v>
      </c>
      <c r="M313" s="9">
        <f t="shared" si="9"/>
        <v>0</v>
      </c>
      <c r="N313" s="1" t="s">
        <v>444</v>
      </c>
      <c r="O313" s="17" t="s">
        <v>64</v>
      </c>
      <c r="P313" s="19">
        <v>0</v>
      </c>
      <c r="Q313" s="20">
        <v>0</v>
      </c>
      <c r="R313" s="17" t="s">
        <v>408</v>
      </c>
      <c r="S313" s="17" t="s">
        <v>435</v>
      </c>
      <c r="T313" s="17" t="s">
        <v>436</v>
      </c>
      <c r="U313" s="17" t="s">
        <v>65</v>
      </c>
      <c r="V313" s="17">
        <v>0</v>
      </c>
      <c r="W313" s="17">
        <v>0</v>
      </c>
      <c r="X313" s="17" t="s">
        <v>65</v>
      </c>
      <c r="Y313" s="17">
        <v>0</v>
      </c>
      <c r="Z313" s="17" t="s">
        <v>65</v>
      </c>
      <c r="AA313" s="17">
        <v>0</v>
      </c>
      <c r="AB313" s="17" t="s">
        <v>65</v>
      </c>
      <c r="AC313" s="17">
        <v>0</v>
      </c>
      <c r="AD313" s="17">
        <v>52008004004</v>
      </c>
      <c r="AE313" s="17">
        <v>0</v>
      </c>
      <c r="AF313" s="17" t="s">
        <v>46</v>
      </c>
      <c r="AG313" s="21"/>
    </row>
    <row r="314" spans="6:33" ht="15.5" x14ac:dyDescent="0.35">
      <c r="I314" s="12" t="s">
        <v>463</v>
      </c>
      <c r="J314" s="8"/>
      <c r="K314" s="26"/>
      <c r="L314" s="9"/>
      <c r="M314" s="9"/>
      <c r="P314" s="19"/>
      <c r="Q314" s="20"/>
      <c r="AG314" s="21"/>
    </row>
    <row r="315" spans="6:33" x14ac:dyDescent="0.35">
      <c r="F315" s="1">
        <v>9.4</v>
      </c>
      <c r="I315" s="13" t="s">
        <v>464</v>
      </c>
      <c r="J315" s="1" t="s">
        <v>259</v>
      </c>
      <c r="K315" s="26">
        <v>6</v>
      </c>
      <c r="L315" s="9">
        <f>ROUND(P315*Q315 + AG315,2)</f>
        <v>0</v>
      </c>
      <c r="M315" s="9">
        <f>ROUND(K315*L315,2)</f>
        <v>0</v>
      </c>
      <c r="N315" s="1" t="s">
        <v>444</v>
      </c>
      <c r="O315" s="17" t="s">
        <v>64</v>
      </c>
      <c r="P315" s="19">
        <v>0</v>
      </c>
      <c r="Q315" s="20">
        <v>0</v>
      </c>
      <c r="R315" s="17" t="s">
        <v>408</v>
      </c>
      <c r="S315" s="17" t="s">
        <v>435</v>
      </c>
      <c r="T315" s="17" t="s">
        <v>436</v>
      </c>
      <c r="U315" s="17" t="s">
        <v>65</v>
      </c>
      <c r="V315" s="17">
        <v>0</v>
      </c>
      <c r="W315" s="17">
        <v>0</v>
      </c>
      <c r="X315" s="17" t="s">
        <v>65</v>
      </c>
      <c r="Y315" s="17">
        <v>0</v>
      </c>
      <c r="Z315" s="17" t="s">
        <v>65</v>
      </c>
      <c r="AA315" s="17">
        <v>0</v>
      </c>
      <c r="AB315" s="17" t="s">
        <v>65</v>
      </c>
      <c r="AC315" s="17">
        <v>0</v>
      </c>
      <c r="AD315" s="17">
        <v>52008004004</v>
      </c>
      <c r="AE315" s="17">
        <v>0</v>
      </c>
      <c r="AF315" s="17" t="s">
        <v>46</v>
      </c>
      <c r="AG315" s="21"/>
    </row>
    <row r="316" spans="6:33" ht="21" x14ac:dyDescent="0.5">
      <c r="I316" s="7" t="s">
        <v>465</v>
      </c>
      <c r="J316" s="8" t="s">
        <v>44</v>
      </c>
      <c r="K316" s="26"/>
      <c r="L316" s="9"/>
      <c r="M316" s="9"/>
      <c r="P316" s="19"/>
      <c r="Q316" s="20"/>
      <c r="AG316" s="21"/>
    </row>
    <row r="317" spans="6:33" ht="18.5" x14ac:dyDescent="0.45">
      <c r="I317" s="11" t="s">
        <v>466</v>
      </c>
      <c r="J317" s="8" t="s">
        <v>48</v>
      </c>
      <c r="K317" s="26"/>
      <c r="L317" s="9"/>
      <c r="M317" s="9"/>
      <c r="P317" s="19"/>
      <c r="Q317" s="20"/>
      <c r="AG317" s="21"/>
    </row>
    <row r="318" spans="6:33" x14ac:dyDescent="0.35">
      <c r="I318" s="13" t="s">
        <v>467</v>
      </c>
      <c r="K318" s="26"/>
      <c r="L318" s="9"/>
      <c r="M318" s="9"/>
      <c r="P318" s="19"/>
      <c r="Q318" s="20"/>
      <c r="AG318" s="21"/>
    </row>
    <row r="319" spans="6:33" ht="43.5" x14ac:dyDescent="0.35">
      <c r="I319" s="13" t="s">
        <v>468</v>
      </c>
      <c r="K319" s="26"/>
      <c r="L319" s="9"/>
      <c r="M319" s="9"/>
      <c r="P319" s="19"/>
      <c r="Q319" s="20"/>
      <c r="AG319" s="21"/>
    </row>
    <row r="320" spans="6:33" x14ac:dyDescent="0.35">
      <c r="I320" s="13" t="s">
        <v>469</v>
      </c>
      <c r="K320" s="26"/>
      <c r="L320" s="9"/>
      <c r="M320" s="9"/>
      <c r="P320" s="19"/>
      <c r="Q320" s="20"/>
      <c r="AG320" s="21"/>
    </row>
    <row r="321" spans="1:33" ht="15.5" x14ac:dyDescent="0.35">
      <c r="I321" s="12" t="s">
        <v>470</v>
      </c>
      <c r="J321" s="8" t="s">
        <v>50</v>
      </c>
      <c r="K321" s="26"/>
      <c r="L321" s="9"/>
      <c r="M321" s="9"/>
      <c r="P321" s="19"/>
      <c r="Q321" s="20"/>
      <c r="AG321" s="21"/>
    </row>
    <row r="322" spans="1:33" x14ac:dyDescent="0.35">
      <c r="F322" s="1">
        <v>10.1</v>
      </c>
      <c r="I322" s="13" t="s">
        <v>471</v>
      </c>
      <c r="J322" s="1" t="s">
        <v>259</v>
      </c>
      <c r="K322" s="26">
        <v>1</v>
      </c>
      <c r="L322" s="9">
        <f>ROUND(P322*Q322 + AG322,2)</f>
        <v>0</v>
      </c>
      <c r="M322" s="9">
        <f>ROUND(K322*L322,2)</f>
        <v>0</v>
      </c>
      <c r="N322" s="1" t="s">
        <v>444</v>
      </c>
      <c r="O322" s="17" t="s">
        <v>64</v>
      </c>
      <c r="P322" s="19">
        <v>0</v>
      </c>
      <c r="Q322" s="20">
        <v>0</v>
      </c>
      <c r="R322" s="17" t="s">
        <v>408</v>
      </c>
      <c r="S322" s="17" t="s">
        <v>435</v>
      </c>
      <c r="T322" s="17" t="s">
        <v>436</v>
      </c>
      <c r="U322" s="17" t="s">
        <v>65</v>
      </c>
      <c r="V322" s="17">
        <v>0</v>
      </c>
      <c r="W322" s="17">
        <v>0</v>
      </c>
      <c r="X322" s="17" t="s">
        <v>65</v>
      </c>
      <c r="Y322" s="17">
        <v>0</v>
      </c>
      <c r="Z322" s="17" t="s">
        <v>65</v>
      </c>
      <c r="AA322" s="17">
        <v>0</v>
      </c>
      <c r="AB322" s="17" t="s">
        <v>65</v>
      </c>
      <c r="AC322" s="17">
        <v>0</v>
      </c>
      <c r="AD322" s="17">
        <v>52008004004</v>
      </c>
      <c r="AE322" s="17">
        <v>0</v>
      </c>
      <c r="AF322" s="17" t="s">
        <v>46</v>
      </c>
      <c r="AG322" s="21"/>
    </row>
    <row r="323" spans="1:33" ht="15.5" x14ac:dyDescent="0.35">
      <c r="I323" s="12" t="s">
        <v>472</v>
      </c>
      <c r="J323" s="8" t="s">
        <v>50</v>
      </c>
      <c r="K323" s="26"/>
      <c r="L323" s="9"/>
      <c r="M323" s="9"/>
      <c r="P323" s="19"/>
      <c r="Q323" s="20"/>
      <c r="AG323" s="21"/>
    </row>
    <row r="324" spans="1:33" ht="29" x14ac:dyDescent="0.35">
      <c r="F324" s="1">
        <v>10.199999999999999</v>
      </c>
      <c r="I324" s="13" t="s">
        <v>473</v>
      </c>
      <c r="J324" s="1" t="s">
        <v>259</v>
      </c>
      <c r="K324" s="26">
        <v>1</v>
      </c>
      <c r="L324" s="9">
        <f>ROUND(P324*Q324 + AG324,2)</f>
        <v>0</v>
      </c>
      <c r="M324" s="9">
        <f>ROUND(K324*L324,2)</f>
        <v>0</v>
      </c>
      <c r="N324" s="1" t="s">
        <v>444</v>
      </c>
      <c r="O324" s="17" t="s">
        <v>64</v>
      </c>
      <c r="P324" s="19">
        <v>0</v>
      </c>
      <c r="Q324" s="20">
        <v>0</v>
      </c>
      <c r="R324" s="17" t="s">
        <v>408</v>
      </c>
      <c r="S324" s="17" t="s">
        <v>435</v>
      </c>
      <c r="T324" s="17" t="s">
        <v>436</v>
      </c>
      <c r="U324" s="17" t="s">
        <v>65</v>
      </c>
      <c r="V324" s="17">
        <v>0</v>
      </c>
      <c r="W324" s="17">
        <v>0</v>
      </c>
      <c r="X324" s="17" t="s">
        <v>65</v>
      </c>
      <c r="Y324" s="17">
        <v>0</v>
      </c>
      <c r="Z324" s="17" t="s">
        <v>65</v>
      </c>
      <c r="AA324" s="17">
        <v>0</v>
      </c>
      <c r="AB324" s="17" t="s">
        <v>65</v>
      </c>
      <c r="AC324" s="17">
        <v>0</v>
      </c>
      <c r="AD324" s="17">
        <v>52008004004</v>
      </c>
      <c r="AE324" s="17">
        <v>0</v>
      </c>
      <c r="AF324" s="17" t="s">
        <v>46</v>
      </c>
      <c r="AG324" s="21"/>
    </row>
    <row r="325" spans="1:33" ht="21" x14ac:dyDescent="0.5">
      <c r="I325" s="7" t="s">
        <v>474</v>
      </c>
      <c r="J325" s="8" t="s">
        <v>44</v>
      </c>
      <c r="K325" s="26"/>
      <c r="L325" s="9"/>
      <c r="M325" s="9"/>
      <c r="P325" s="19"/>
      <c r="Q325" s="20"/>
      <c r="AG325" s="21"/>
    </row>
    <row r="326" spans="1:33" ht="18.5" x14ac:dyDescent="0.45">
      <c r="I326" s="11" t="s">
        <v>475</v>
      </c>
      <c r="J326" s="8" t="s">
        <v>48</v>
      </c>
      <c r="K326" s="26"/>
      <c r="L326" s="9"/>
      <c r="M326" s="9"/>
      <c r="P326" s="19"/>
      <c r="Q326" s="20"/>
      <c r="AG326" s="21"/>
    </row>
    <row r="327" spans="1:33" ht="29" x14ac:dyDescent="0.35">
      <c r="F327" s="1">
        <v>11.1</v>
      </c>
      <c r="I327" s="13" t="s">
        <v>476</v>
      </c>
      <c r="J327" s="1" t="s">
        <v>477</v>
      </c>
      <c r="K327" s="26">
        <v>1</v>
      </c>
      <c r="L327" s="9">
        <f>ROUND(P327*Q327 + AG327,2)</f>
        <v>0</v>
      </c>
      <c r="M327" s="9">
        <f>ROUND(K327*L327,2)</f>
        <v>0</v>
      </c>
      <c r="N327" s="1" t="s">
        <v>444</v>
      </c>
      <c r="O327" s="17" t="s">
        <v>64</v>
      </c>
      <c r="P327" s="19">
        <v>0</v>
      </c>
      <c r="Q327" s="20">
        <v>0</v>
      </c>
      <c r="R327" s="17" t="s">
        <v>408</v>
      </c>
      <c r="S327" s="17" t="s">
        <v>435</v>
      </c>
      <c r="T327" s="17" t="s">
        <v>436</v>
      </c>
      <c r="U327" s="17" t="s">
        <v>65</v>
      </c>
      <c r="V327" s="17">
        <v>0</v>
      </c>
      <c r="W327" s="17">
        <v>0</v>
      </c>
      <c r="X327" s="17" t="s">
        <v>65</v>
      </c>
      <c r="Y327" s="17">
        <v>0</v>
      </c>
      <c r="Z327" s="17" t="s">
        <v>65</v>
      </c>
      <c r="AA327" s="17">
        <v>0</v>
      </c>
      <c r="AB327" s="17" t="s">
        <v>65</v>
      </c>
      <c r="AC327" s="17">
        <v>0</v>
      </c>
      <c r="AD327" s="17">
        <v>52008004004</v>
      </c>
      <c r="AE327" s="17">
        <v>0</v>
      </c>
      <c r="AF327" s="17" t="s">
        <v>46</v>
      </c>
      <c r="AG327" s="21"/>
    </row>
    <row r="328" spans="1:33" ht="43.5" x14ac:dyDescent="0.35">
      <c r="F328" s="1">
        <v>11.2</v>
      </c>
      <c r="I328" s="13" t="s">
        <v>478</v>
      </c>
      <c r="J328" s="1" t="s">
        <v>477</v>
      </c>
      <c r="K328" s="26">
        <v>1</v>
      </c>
      <c r="L328" s="9">
        <f>ROUND(P328*Q328 + AG328,2)</f>
        <v>0</v>
      </c>
      <c r="M328" s="9">
        <f>ROUND(K328*L328,2)</f>
        <v>0</v>
      </c>
      <c r="N328" s="1" t="s">
        <v>444</v>
      </c>
      <c r="O328" s="17" t="s">
        <v>64</v>
      </c>
      <c r="P328" s="19">
        <v>0</v>
      </c>
      <c r="Q328" s="20">
        <v>0</v>
      </c>
      <c r="R328" s="17" t="s">
        <v>408</v>
      </c>
      <c r="S328" s="17" t="s">
        <v>435</v>
      </c>
      <c r="T328" s="17" t="s">
        <v>436</v>
      </c>
      <c r="U328" s="17" t="s">
        <v>65</v>
      </c>
      <c r="V328" s="17">
        <v>0</v>
      </c>
      <c r="W328" s="17">
        <v>0</v>
      </c>
      <c r="X328" s="17" t="s">
        <v>65</v>
      </c>
      <c r="Y328" s="17">
        <v>0</v>
      </c>
      <c r="Z328" s="17" t="s">
        <v>65</v>
      </c>
      <c r="AA328" s="17">
        <v>0</v>
      </c>
      <c r="AB328" s="17" t="s">
        <v>65</v>
      </c>
      <c r="AC328" s="17">
        <v>0</v>
      </c>
      <c r="AD328" s="17">
        <v>52008004004</v>
      </c>
      <c r="AE328" s="17">
        <v>0</v>
      </c>
      <c r="AF328" s="17" t="s">
        <v>46</v>
      </c>
      <c r="AG328" s="21"/>
    </row>
    <row r="329" spans="1:33" ht="18.5" x14ac:dyDescent="0.45">
      <c r="I329" s="11" t="s">
        <v>479</v>
      </c>
      <c r="J329" s="8" t="s">
        <v>48</v>
      </c>
      <c r="K329" s="26"/>
      <c r="L329" s="9"/>
      <c r="M329" s="9"/>
      <c r="P329" s="19"/>
      <c r="Q329" s="20"/>
      <c r="AG329" s="21"/>
    </row>
    <row r="330" spans="1:33" ht="29" x14ac:dyDescent="0.35">
      <c r="F330" s="1">
        <v>11.3</v>
      </c>
      <c r="I330" s="13" t="s">
        <v>480</v>
      </c>
      <c r="J330" s="1" t="s">
        <v>477</v>
      </c>
      <c r="K330" s="26">
        <v>1</v>
      </c>
      <c r="L330" s="9">
        <f>ROUND(P330*Q330 + AG330,2)</f>
        <v>0</v>
      </c>
      <c r="M330" s="9">
        <f>ROUND(K330*L330,2)</f>
        <v>0</v>
      </c>
      <c r="N330" s="1" t="s">
        <v>444</v>
      </c>
      <c r="O330" s="17" t="s">
        <v>64</v>
      </c>
      <c r="P330" s="19">
        <v>0</v>
      </c>
      <c r="Q330" s="20">
        <v>0</v>
      </c>
      <c r="R330" s="17" t="s">
        <v>408</v>
      </c>
      <c r="S330" s="17" t="s">
        <v>435</v>
      </c>
      <c r="T330" s="17" t="s">
        <v>436</v>
      </c>
      <c r="U330" s="17" t="s">
        <v>65</v>
      </c>
      <c r="V330" s="17">
        <v>0</v>
      </c>
      <c r="W330" s="17">
        <v>0</v>
      </c>
      <c r="X330" s="17" t="s">
        <v>65</v>
      </c>
      <c r="Y330" s="17">
        <v>0</v>
      </c>
      <c r="Z330" s="17" t="s">
        <v>65</v>
      </c>
      <c r="AA330" s="17">
        <v>0</v>
      </c>
      <c r="AB330" s="17" t="s">
        <v>65</v>
      </c>
      <c r="AC330" s="17">
        <v>0</v>
      </c>
      <c r="AD330" s="17">
        <v>52008004004</v>
      </c>
      <c r="AE330" s="17">
        <v>0</v>
      </c>
      <c r="AF330" s="17" t="s">
        <v>46</v>
      </c>
      <c r="AG330" s="21"/>
    </row>
    <row r="331" spans="1:33" ht="29" x14ac:dyDescent="0.35">
      <c r="F331" s="1">
        <v>11.4</v>
      </c>
      <c r="I331" s="13" t="s">
        <v>481</v>
      </c>
      <c r="J331" s="1" t="s">
        <v>477</v>
      </c>
      <c r="K331" s="26">
        <v>1</v>
      </c>
      <c r="L331" s="9">
        <f>ROUND(P331*Q331 + AG331,2)</f>
        <v>0</v>
      </c>
      <c r="M331" s="9">
        <f>ROUND(K331*L331,2)</f>
        <v>0</v>
      </c>
      <c r="N331" s="1" t="s">
        <v>444</v>
      </c>
      <c r="O331" s="17" t="s">
        <v>64</v>
      </c>
      <c r="P331" s="19">
        <v>0</v>
      </c>
      <c r="Q331" s="20">
        <v>0</v>
      </c>
      <c r="R331" s="17" t="s">
        <v>408</v>
      </c>
      <c r="S331" s="17" t="s">
        <v>435</v>
      </c>
      <c r="T331" s="17" t="s">
        <v>436</v>
      </c>
      <c r="U331" s="17" t="s">
        <v>65</v>
      </c>
      <c r="V331" s="17">
        <v>0</v>
      </c>
      <c r="W331" s="17">
        <v>0</v>
      </c>
      <c r="X331" s="17" t="s">
        <v>65</v>
      </c>
      <c r="Y331" s="17">
        <v>0</v>
      </c>
      <c r="Z331" s="17" t="s">
        <v>65</v>
      </c>
      <c r="AA331" s="17">
        <v>0</v>
      </c>
      <c r="AB331" s="17" t="s">
        <v>65</v>
      </c>
      <c r="AC331" s="17">
        <v>0</v>
      </c>
      <c r="AD331" s="17">
        <v>52008004004</v>
      </c>
      <c r="AE331" s="17">
        <v>0</v>
      </c>
      <c r="AF331" s="17" t="s">
        <v>46</v>
      </c>
      <c r="AG331" s="21"/>
    </row>
    <row r="332" spans="1:33" ht="18.5" x14ac:dyDescent="0.45">
      <c r="I332" s="11" t="s">
        <v>482</v>
      </c>
      <c r="J332" s="8" t="s">
        <v>48</v>
      </c>
      <c r="K332" s="26"/>
      <c r="L332" s="9"/>
      <c r="M332" s="9"/>
      <c r="P332" s="19"/>
      <c r="Q332" s="20"/>
      <c r="AG332" s="21"/>
    </row>
    <row r="333" spans="1:33" ht="29" x14ac:dyDescent="0.35">
      <c r="F333" s="1">
        <v>11.5</v>
      </c>
      <c r="I333" s="13" t="s">
        <v>483</v>
      </c>
      <c r="J333" s="1" t="s">
        <v>477</v>
      </c>
      <c r="K333" s="26">
        <v>1</v>
      </c>
      <c r="L333" s="9">
        <f>ROUND(P333*Q333 + AG333,2)</f>
        <v>0</v>
      </c>
      <c r="M333" s="9">
        <f>ROUND(K333*L333,2)</f>
        <v>0</v>
      </c>
      <c r="N333" s="1" t="s">
        <v>444</v>
      </c>
      <c r="O333" s="17" t="s">
        <v>64</v>
      </c>
      <c r="P333" s="19">
        <v>0</v>
      </c>
      <c r="Q333" s="20">
        <v>0</v>
      </c>
      <c r="R333" s="17" t="s">
        <v>408</v>
      </c>
      <c r="S333" s="17" t="s">
        <v>435</v>
      </c>
      <c r="T333" s="17" t="s">
        <v>436</v>
      </c>
      <c r="U333" s="17" t="s">
        <v>65</v>
      </c>
      <c r="V333" s="17">
        <v>0</v>
      </c>
      <c r="W333" s="17">
        <v>0</v>
      </c>
      <c r="X333" s="17" t="s">
        <v>65</v>
      </c>
      <c r="Y333" s="17">
        <v>0</v>
      </c>
      <c r="Z333" s="17" t="s">
        <v>65</v>
      </c>
      <c r="AA333" s="17">
        <v>0</v>
      </c>
      <c r="AB333" s="17" t="s">
        <v>65</v>
      </c>
      <c r="AC333" s="17">
        <v>0</v>
      </c>
      <c r="AD333" s="17">
        <v>52008004004</v>
      </c>
      <c r="AE333" s="17">
        <v>0</v>
      </c>
      <c r="AF333" s="17" t="s">
        <v>46</v>
      </c>
      <c r="AG333" s="21"/>
    </row>
    <row r="334" spans="1:33" ht="21" x14ac:dyDescent="0.5">
      <c r="A334">
        <v>149</v>
      </c>
      <c r="B334">
        <v>1181</v>
      </c>
      <c r="C334">
        <v>1</v>
      </c>
      <c r="D334">
        <v>2</v>
      </c>
      <c r="E334">
        <v>10</v>
      </c>
      <c r="G334" s="1" t="s">
        <v>484</v>
      </c>
      <c r="I334" s="7" t="s">
        <v>485</v>
      </c>
      <c r="J334" s="8" t="s">
        <v>44</v>
      </c>
      <c r="M334" s="10">
        <f>SUBTOTAL(9,M335:M373)</f>
        <v>0</v>
      </c>
      <c r="N334" s="1" t="s">
        <v>486</v>
      </c>
      <c r="R334" s="17" t="s">
        <v>485</v>
      </c>
      <c r="V334" s="17">
        <v>0</v>
      </c>
      <c r="W334" s="17">
        <v>0</v>
      </c>
      <c r="Y334" s="17">
        <v>0</v>
      </c>
      <c r="AA334" s="17">
        <v>0</v>
      </c>
      <c r="AC334" s="17">
        <v>0</v>
      </c>
      <c r="AD334" s="17">
        <v>1</v>
      </c>
      <c r="AE334" s="17">
        <v>0</v>
      </c>
      <c r="AF334" s="17" t="s">
        <v>46</v>
      </c>
    </row>
    <row r="335" spans="1:33" ht="18.5" x14ac:dyDescent="0.45">
      <c r="A335">
        <v>150</v>
      </c>
      <c r="B335">
        <v>1182</v>
      </c>
      <c r="C335">
        <v>1</v>
      </c>
      <c r="D335">
        <v>2</v>
      </c>
      <c r="E335">
        <v>10</v>
      </c>
      <c r="G335" s="1" t="s">
        <v>99</v>
      </c>
      <c r="I335" s="11" t="s">
        <v>487</v>
      </c>
      <c r="J335" s="8" t="s">
        <v>48</v>
      </c>
      <c r="N335" s="1" t="s">
        <v>488</v>
      </c>
      <c r="R335" s="17" t="s">
        <v>485</v>
      </c>
      <c r="S335" s="17" t="s">
        <v>487</v>
      </c>
      <c r="V335" s="17">
        <v>0</v>
      </c>
      <c r="W335" s="17">
        <v>0</v>
      </c>
      <c r="Y335" s="17">
        <v>0</v>
      </c>
      <c r="AA335" s="17">
        <v>0</v>
      </c>
      <c r="AC335" s="17">
        <v>0</v>
      </c>
      <c r="AD335" s="17">
        <v>1</v>
      </c>
      <c r="AE335" s="17">
        <v>0</v>
      </c>
      <c r="AF335" s="17" t="s">
        <v>46</v>
      </c>
    </row>
    <row r="336" spans="1:33" ht="15.5" x14ac:dyDescent="0.35">
      <c r="A336">
        <v>151</v>
      </c>
      <c r="B336">
        <v>1183</v>
      </c>
      <c r="C336">
        <v>1</v>
      </c>
      <c r="D336">
        <v>2</v>
      </c>
      <c r="E336">
        <v>10</v>
      </c>
      <c r="G336" s="1" t="s">
        <v>99</v>
      </c>
      <c r="I336" s="12" t="s">
        <v>489</v>
      </c>
      <c r="J336" s="8" t="s">
        <v>50</v>
      </c>
      <c r="N336" s="1" t="s">
        <v>490</v>
      </c>
      <c r="R336" s="17" t="s">
        <v>485</v>
      </c>
      <c r="S336" s="17" t="s">
        <v>487</v>
      </c>
      <c r="V336" s="17">
        <v>0</v>
      </c>
      <c r="W336" s="17">
        <v>162</v>
      </c>
      <c r="Y336" s="17">
        <v>0</v>
      </c>
      <c r="AA336" s="17">
        <v>0</v>
      </c>
      <c r="AC336" s="17">
        <v>0</v>
      </c>
      <c r="AD336" s="17">
        <v>28004004000</v>
      </c>
      <c r="AE336" s="17">
        <v>0</v>
      </c>
      <c r="AF336" s="17" t="s">
        <v>46</v>
      </c>
    </row>
    <row r="337" spans="1:33" x14ac:dyDescent="0.35">
      <c r="A337">
        <v>152</v>
      </c>
      <c r="B337">
        <v>2289</v>
      </c>
      <c r="C337">
        <v>1</v>
      </c>
      <c r="D337">
        <v>2</v>
      </c>
      <c r="E337">
        <v>10</v>
      </c>
      <c r="F337" s="1">
        <v>12.1</v>
      </c>
      <c r="I337" s="13" t="s">
        <v>491</v>
      </c>
      <c r="J337" s="1" t="s">
        <v>302</v>
      </c>
      <c r="K337" s="14">
        <v>10</v>
      </c>
      <c r="L337" s="9">
        <f>ROUND(P337*Q337 + AG337,2)</f>
        <v>0</v>
      </c>
      <c r="M337" s="9">
        <f>ROUND(K337*L337,2)</f>
        <v>0</v>
      </c>
      <c r="N337" s="1" t="s">
        <v>492</v>
      </c>
      <c r="O337" s="17" t="s">
        <v>64</v>
      </c>
      <c r="P337" s="19">
        <v>0</v>
      </c>
      <c r="Q337" s="20">
        <v>0</v>
      </c>
      <c r="R337" s="17" t="s">
        <v>485</v>
      </c>
      <c r="S337" s="17" t="s">
        <v>487</v>
      </c>
      <c r="T337" s="17" t="s">
        <v>489</v>
      </c>
      <c r="U337" s="17" t="s">
        <v>493</v>
      </c>
      <c r="V337" s="17">
        <v>0</v>
      </c>
      <c r="W337" s="17">
        <v>162</v>
      </c>
      <c r="X337" s="17" t="s">
        <v>494</v>
      </c>
      <c r="Y337" s="17">
        <v>150</v>
      </c>
      <c r="AA337" s="17">
        <v>0</v>
      </c>
      <c r="AC337" s="17">
        <v>0</v>
      </c>
      <c r="AD337" s="17">
        <v>1</v>
      </c>
      <c r="AE337" s="17">
        <v>0</v>
      </c>
      <c r="AF337" s="17" t="s">
        <v>46</v>
      </c>
      <c r="AG337" s="21"/>
    </row>
    <row r="338" spans="1:33" x14ac:dyDescent="0.35">
      <c r="A338">
        <v>153</v>
      </c>
      <c r="B338">
        <v>2187</v>
      </c>
      <c r="C338">
        <v>1</v>
      </c>
      <c r="D338">
        <v>2</v>
      </c>
      <c r="E338">
        <v>10</v>
      </c>
      <c r="F338" s="1">
        <v>12.2</v>
      </c>
      <c r="G338" s="1" t="s">
        <v>99</v>
      </c>
      <c r="I338" s="13" t="s">
        <v>495</v>
      </c>
      <c r="J338" s="1" t="s">
        <v>302</v>
      </c>
      <c r="K338" s="14">
        <v>30</v>
      </c>
      <c r="L338" s="9">
        <f>ROUND(P338*Q338 + AG338,2)</f>
        <v>0</v>
      </c>
      <c r="M338" s="9">
        <f>ROUND(K338*L338,2)</f>
        <v>0</v>
      </c>
      <c r="N338" s="1" t="s">
        <v>496</v>
      </c>
      <c r="P338" s="19">
        <v>0</v>
      </c>
      <c r="Q338" s="20">
        <v>0</v>
      </c>
      <c r="R338" s="17" t="s">
        <v>485</v>
      </c>
      <c r="S338" s="17" t="s">
        <v>487</v>
      </c>
      <c r="T338" s="17" t="s">
        <v>489</v>
      </c>
      <c r="U338" s="17" t="s">
        <v>493</v>
      </c>
      <c r="V338" s="17">
        <v>0</v>
      </c>
      <c r="W338" s="17">
        <v>162</v>
      </c>
      <c r="X338" s="17" t="s">
        <v>494</v>
      </c>
      <c r="Y338" s="17">
        <v>70</v>
      </c>
      <c r="AA338" s="17">
        <v>0</v>
      </c>
      <c r="AC338" s="17">
        <v>0</v>
      </c>
      <c r="AD338" s="17">
        <v>28004004004</v>
      </c>
      <c r="AE338" s="17">
        <v>0</v>
      </c>
      <c r="AF338" s="17" t="s">
        <v>46</v>
      </c>
      <c r="AG338" s="21"/>
    </row>
    <row r="339" spans="1:33" x14ac:dyDescent="0.35">
      <c r="A339">
        <v>154</v>
      </c>
      <c r="B339">
        <v>2074</v>
      </c>
      <c r="C339">
        <v>1</v>
      </c>
      <c r="D339">
        <v>2</v>
      </c>
      <c r="E339">
        <v>10</v>
      </c>
      <c r="F339" s="1">
        <v>12.3</v>
      </c>
      <c r="I339" s="13" t="s">
        <v>497</v>
      </c>
      <c r="J339" s="1" t="s">
        <v>302</v>
      </c>
      <c r="K339" s="14">
        <v>110</v>
      </c>
      <c r="L339" s="9">
        <f>ROUND(P339*Q339 + AG339,2)</f>
        <v>0</v>
      </c>
      <c r="M339" s="9">
        <f>ROUND(K339*L339,2)</f>
        <v>0</v>
      </c>
      <c r="N339" s="1" t="s">
        <v>498</v>
      </c>
      <c r="O339" s="17" t="s">
        <v>64</v>
      </c>
      <c r="P339" s="19">
        <v>0</v>
      </c>
      <c r="Q339" s="20">
        <v>0</v>
      </c>
      <c r="R339" s="17" t="s">
        <v>485</v>
      </c>
      <c r="S339" s="17" t="s">
        <v>487</v>
      </c>
      <c r="T339" s="17" t="s">
        <v>489</v>
      </c>
      <c r="U339" s="17" t="s">
        <v>493</v>
      </c>
      <c r="V339" s="17">
        <v>0</v>
      </c>
      <c r="W339" s="17">
        <v>162</v>
      </c>
      <c r="X339" s="17" t="s">
        <v>494</v>
      </c>
      <c r="Y339" s="17">
        <v>10</v>
      </c>
      <c r="AA339" s="17">
        <v>0</v>
      </c>
      <c r="AC339" s="17">
        <v>0</v>
      </c>
      <c r="AD339" s="17">
        <v>1</v>
      </c>
      <c r="AE339" s="17">
        <v>0</v>
      </c>
      <c r="AF339" s="17" t="s">
        <v>46</v>
      </c>
      <c r="AG339" s="21"/>
    </row>
    <row r="340" spans="1:33" x14ac:dyDescent="0.35">
      <c r="A340">
        <v>155</v>
      </c>
      <c r="B340">
        <v>2358</v>
      </c>
      <c r="C340">
        <v>1</v>
      </c>
      <c r="D340">
        <v>2</v>
      </c>
      <c r="E340">
        <v>10</v>
      </c>
      <c r="F340" s="1">
        <v>12.4</v>
      </c>
      <c r="I340" s="13" t="s">
        <v>499</v>
      </c>
      <c r="J340" s="1" t="s">
        <v>302</v>
      </c>
      <c r="K340" s="14">
        <v>15</v>
      </c>
      <c r="L340" s="9">
        <f>ROUND(P340*Q340 + AG340,2)</f>
        <v>0</v>
      </c>
      <c r="M340" s="9">
        <f>ROUND(K340*L340,2)</f>
        <v>0</v>
      </c>
      <c r="N340" s="1" t="s">
        <v>500</v>
      </c>
      <c r="O340" s="17" t="s">
        <v>64</v>
      </c>
      <c r="P340" s="19">
        <v>0</v>
      </c>
      <c r="Q340" s="20">
        <v>0</v>
      </c>
      <c r="R340" s="17" t="s">
        <v>485</v>
      </c>
      <c r="S340" s="17" t="s">
        <v>487</v>
      </c>
      <c r="T340" s="17" t="s">
        <v>489</v>
      </c>
      <c r="U340" s="17" t="s">
        <v>493</v>
      </c>
      <c r="V340" s="17">
        <v>0</v>
      </c>
      <c r="W340" s="17">
        <v>162</v>
      </c>
      <c r="X340" s="17" t="s">
        <v>494</v>
      </c>
      <c r="Y340" s="17">
        <v>10</v>
      </c>
      <c r="AA340" s="17">
        <v>0</v>
      </c>
      <c r="AC340" s="17">
        <v>0</v>
      </c>
      <c r="AD340" s="17">
        <v>1</v>
      </c>
      <c r="AE340" s="17">
        <v>0</v>
      </c>
      <c r="AF340" s="17" t="s">
        <v>46</v>
      </c>
      <c r="AG340" s="21"/>
    </row>
    <row r="341" spans="1:33" ht="15.5" x14ac:dyDescent="0.35">
      <c r="A341">
        <v>156</v>
      </c>
      <c r="B341">
        <v>1190</v>
      </c>
      <c r="C341">
        <v>1</v>
      </c>
      <c r="D341">
        <v>2</v>
      </c>
      <c r="E341">
        <v>10</v>
      </c>
      <c r="G341" s="1" t="s">
        <v>99</v>
      </c>
      <c r="I341" s="12" t="s">
        <v>501</v>
      </c>
      <c r="J341" s="8" t="s">
        <v>50</v>
      </c>
      <c r="N341" s="1" t="s">
        <v>490</v>
      </c>
      <c r="R341" s="17" t="s">
        <v>485</v>
      </c>
      <c r="S341" s="17" t="s">
        <v>487</v>
      </c>
      <c r="V341" s="17">
        <v>0</v>
      </c>
      <c r="W341" s="17">
        <v>162</v>
      </c>
      <c r="Y341" s="17">
        <v>0</v>
      </c>
      <c r="AA341" s="17">
        <v>0</v>
      </c>
      <c r="AC341" s="17">
        <v>0</v>
      </c>
      <c r="AD341" s="17">
        <v>28004008000</v>
      </c>
      <c r="AE341" s="17">
        <v>0</v>
      </c>
      <c r="AF341" s="17" t="s">
        <v>46</v>
      </c>
    </row>
    <row r="342" spans="1:33" x14ac:dyDescent="0.35">
      <c r="A342">
        <v>157</v>
      </c>
      <c r="B342">
        <v>2290</v>
      </c>
      <c r="C342">
        <v>1</v>
      </c>
      <c r="D342">
        <v>2</v>
      </c>
      <c r="E342">
        <v>10</v>
      </c>
      <c r="F342" s="1">
        <v>12.5</v>
      </c>
      <c r="I342" s="13" t="s">
        <v>491</v>
      </c>
      <c r="J342" s="1" t="s">
        <v>302</v>
      </c>
      <c r="K342" s="14">
        <v>10</v>
      </c>
      <c r="L342" s="9">
        <f>ROUND(P342*Q342 + AG342,2)</f>
        <v>0</v>
      </c>
      <c r="M342" s="9">
        <f>ROUND(K342*L342,2)</f>
        <v>0</v>
      </c>
      <c r="N342" s="1" t="s">
        <v>502</v>
      </c>
      <c r="O342" s="17" t="s">
        <v>64</v>
      </c>
      <c r="P342" s="19">
        <v>0</v>
      </c>
      <c r="Q342" s="20">
        <v>0</v>
      </c>
      <c r="R342" s="17" t="s">
        <v>485</v>
      </c>
      <c r="S342" s="17" t="s">
        <v>487</v>
      </c>
      <c r="T342" s="17" t="s">
        <v>501</v>
      </c>
      <c r="U342" s="17" t="s">
        <v>493</v>
      </c>
      <c r="V342" s="17">
        <v>0</v>
      </c>
      <c r="W342" s="17">
        <v>162</v>
      </c>
      <c r="X342" s="17" t="s">
        <v>494</v>
      </c>
      <c r="Y342" s="17">
        <v>150</v>
      </c>
      <c r="AA342" s="17">
        <v>0</v>
      </c>
      <c r="AC342" s="17">
        <v>0</v>
      </c>
      <c r="AD342" s="17">
        <v>1</v>
      </c>
      <c r="AE342" s="17">
        <v>0</v>
      </c>
      <c r="AF342" s="17" t="s">
        <v>46</v>
      </c>
      <c r="AG342" s="21"/>
    </row>
    <row r="343" spans="1:33" x14ac:dyDescent="0.35">
      <c r="A343">
        <v>158</v>
      </c>
      <c r="B343">
        <v>2189</v>
      </c>
      <c r="C343">
        <v>1</v>
      </c>
      <c r="D343">
        <v>2</v>
      </c>
      <c r="E343">
        <v>10</v>
      </c>
      <c r="F343" s="1">
        <v>12.6</v>
      </c>
      <c r="G343" s="1" t="s">
        <v>99</v>
      </c>
      <c r="I343" s="13" t="s">
        <v>495</v>
      </c>
      <c r="J343" s="1" t="s">
        <v>302</v>
      </c>
      <c r="K343" s="14">
        <v>30</v>
      </c>
      <c r="L343" s="9">
        <f>ROUND(P343*Q343 + AG343,2)</f>
        <v>0</v>
      </c>
      <c r="M343" s="9">
        <f>ROUND(K343*L343,2)</f>
        <v>0</v>
      </c>
      <c r="N343" s="1" t="s">
        <v>503</v>
      </c>
      <c r="O343" s="17" t="s">
        <v>64</v>
      </c>
      <c r="P343" s="19">
        <v>0</v>
      </c>
      <c r="Q343" s="20">
        <v>0</v>
      </c>
      <c r="R343" s="17" t="s">
        <v>485</v>
      </c>
      <c r="S343" s="17" t="s">
        <v>487</v>
      </c>
      <c r="T343" s="17" t="s">
        <v>501</v>
      </c>
      <c r="U343" s="17" t="s">
        <v>493</v>
      </c>
      <c r="V343" s="17">
        <v>0</v>
      </c>
      <c r="W343" s="17">
        <v>162</v>
      </c>
      <c r="X343" s="17" t="s">
        <v>494</v>
      </c>
      <c r="Y343" s="17">
        <v>70</v>
      </c>
      <c r="AA343" s="17">
        <v>0</v>
      </c>
      <c r="AC343" s="17">
        <v>0</v>
      </c>
      <c r="AD343" s="17">
        <v>28004008004</v>
      </c>
      <c r="AE343" s="17">
        <v>0</v>
      </c>
      <c r="AF343" s="17" t="s">
        <v>46</v>
      </c>
      <c r="AG343" s="21"/>
    </row>
    <row r="344" spans="1:33" x14ac:dyDescent="0.35">
      <c r="A344">
        <v>159</v>
      </c>
      <c r="B344">
        <v>2075</v>
      </c>
      <c r="C344">
        <v>1</v>
      </c>
      <c r="D344">
        <v>2</v>
      </c>
      <c r="E344">
        <v>10</v>
      </c>
      <c r="F344" s="1">
        <v>12.7</v>
      </c>
      <c r="I344" s="13" t="s">
        <v>497</v>
      </c>
      <c r="J344" s="1" t="s">
        <v>302</v>
      </c>
      <c r="K344" s="14">
        <v>110</v>
      </c>
      <c r="L344" s="9">
        <f>ROUND(P344*Q344 + AG344,2)</f>
        <v>0</v>
      </c>
      <c r="M344" s="9">
        <f>ROUND(K344*L344,2)</f>
        <v>0</v>
      </c>
      <c r="N344" s="1" t="s">
        <v>504</v>
      </c>
      <c r="O344" s="17" t="s">
        <v>64</v>
      </c>
      <c r="P344" s="19">
        <v>0</v>
      </c>
      <c r="Q344" s="20">
        <v>0</v>
      </c>
      <c r="R344" s="17" t="s">
        <v>485</v>
      </c>
      <c r="S344" s="17" t="s">
        <v>487</v>
      </c>
      <c r="T344" s="17" t="s">
        <v>489</v>
      </c>
      <c r="U344" s="17" t="s">
        <v>493</v>
      </c>
      <c r="V344" s="17">
        <v>0</v>
      </c>
      <c r="W344" s="17">
        <v>162</v>
      </c>
      <c r="X344" s="17" t="s">
        <v>494</v>
      </c>
      <c r="Y344" s="17">
        <v>10</v>
      </c>
      <c r="AA344" s="17">
        <v>0</v>
      </c>
      <c r="AC344" s="17">
        <v>0</v>
      </c>
      <c r="AD344" s="17">
        <v>1</v>
      </c>
      <c r="AE344" s="17">
        <v>0</v>
      </c>
      <c r="AF344" s="17" t="s">
        <v>46</v>
      </c>
      <c r="AG344" s="21"/>
    </row>
    <row r="345" spans="1:33" x14ac:dyDescent="0.35">
      <c r="A345">
        <v>160</v>
      </c>
      <c r="B345">
        <v>2359</v>
      </c>
      <c r="C345">
        <v>1</v>
      </c>
      <c r="D345">
        <v>2</v>
      </c>
      <c r="E345">
        <v>10</v>
      </c>
      <c r="F345" s="1">
        <v>12.8</v>
      </c>
      <c r="I345" s="13" t="s">
        <v>499</v>
      </c>
      <c r="J345" s="1" t="s">
        <v>302</v>
      </c>
      <c r="K345" s="14">
        <v>15</v>
      </c>
      <c r="L345" s="9">
        <f>ROUND(P345*Q345 + AG345,2)</f>
        <v>0</v>
      </c>
      <c r="M345" s="9">
        <f>ROUND(K345*L345,2)</f>
        <v>0</v>
      </c>
      <c r="N345" s="1" t="s">
        <v>505</v>
      </c>
      <c r="O345" s="17" t="s">
        <v>64</v>
      </c>
      <c r="P345" s="19">
        <v>0</v>
      </c>
      <c r="Q345" s="20">
        <v>0</v>
      </c>
      <c r="R345" s="17" t="s">
        <v>485</v>
      </c>
      <c r="S345" s="17" t="s">
        <v>487</v>
      </c>
      <c r="T345" s="17" t="s">
        <v>489</v>
      </c>
      <c r="U345" s="17" t="s">
        <v>493</v>
      </c>
      <c r="V345" s="17">
        <v>0</v>
      </c>
      <c r="W345" s="17">
        <v>162</v>
      </c>
      <c r="X345" s="17" t="s">
        <v>494</v>
      </c>
      <c r="Y345" s="17">
        <v>10</v>
      </c>
      <c r="AA345" s="17">
        <v>0</v>
      </c>
      <c r="AC345" s="17">
        <v>0</v>
      </c>
      <c r="AD345" s="17">
        <v>1</v>
      </c>
      <c r="AE345" s="17">
        <v>0</v>
      </c>
      <c r="AF345" s="17" t="s">
        <v>46</v>
      </c>
      <c r="AG345" s="21"/>
    </row>
    <row r="346" spans="1:33" ht="15.5" x14ac:dyDescent="0.35">
      <c r="A346">
        <v>161</v>
      </c>
      <c r="B346">
        <v>1197</v>
      </c>
      <c r="C346">
        <v>1</v>
      </c>
      <c r="D346">
        <v>2</v>
      </c>
      <c r="E346">
        <v>10</v>
      </c>
      <c r="G346" s="1" t="s">
        <v>99</v>
      </c>
      <c r="I346" s="12" t="s">
        <v>506</v>
      </c>
      <c r="J346" s="8" t="s">
        <v>50</v>
      </c>
      <c r="N346" s="1" t="s">
        <v>490</v>
      </c>
      <c r="R346" s="17" t="s">
        <v>485</v>
      </c>
      <c r="S346" s="17" t="s">
        <v>487</v>
      </c>
      <c r="V346" s="17">
        <v>0</v>
      </c>
      <c r="W346" s="17">
        <v>162</v>
      </c>
      <c r="Y346" s="17">
        <v>0</v>
      </c>
      <c r="AA346" s="17">
        <v>0</v>
      </c>
      <c r="AC346" s="17">
        <v>0</v>
      </c>
      <c r="AD346" s="17">
        <v>28004012000</v>
      </c>
      <c r="AE346" s="17">
        <v>0</v>
      </c>
      <c r="AF346" s="17" t="s">
        <v>46</v>
      </c>
    </row>
    <row r="347" spans="1:33" x14ac:dyDescent="0.35">
      <c r="A347">
        <v>162</v>
      </c>
      <c r="B347">
        <v>2291</v>
      </c>
      <c r="C347">
        <v>1</v>
      </c>
      <c r="D347">
        <v>2</v>
      </c>
      <c r="E347">
        <v>10</v>
      </c>
      <c r="F347" s="1">
        <v>12.9</v>
      </c>
      <c r="I347" s="13" t="s">
        <v>491</v>
      </c>
      <c r="J347" s="1" t="s">
        <v>259</v>
      </c>
      <c r="K347" s="14">
        <v>2</v>
      </c>
      <c r="L347" s="9">
        <f>ROUND(P347*Q347 + AG347,2)</f>
        <v>0</v>
      </c>
      <c r="M347" s="9">
        <f>ROUND(K347*L347,2)</f>
        <v>0</v>
      </c>
      <c r="N347" s="1" t="s">
        <v>507</v>
      </c>
      <c r="O347" s="17" t="s">
        <v>64</v>
      </c>
      <c r="P347" s="19">
        <v>0</v>
      </c>
      <c r="Q347" s="20">
        <v>0</v>
      </c>
      <c r="R347" s="17" t="s">
        <v>485</v>
      </c>
      <c r="S347" s="17" t="s">
        <v>487</v>
      </c>
      <c r="T347" s="17" t="s">
        <v>506</v>
      </c>
      <c r="U347" s="17" t="s">
        <v>493</v>
      </c>
      <c r="V347" s="17">
        <v>0</v>
      </c>
      <c r="W347" s="17">
        <v>162</v>
      </c>
      <c r="X347" s="17" t="s">
        <v>494</v>
      </c>
      <c r="Y347" s="17">
        <v>150</v>
      </c>
      <c r="AA347" s="17">
        <v>0</v>
      </c>
      <c r="AC347" s="17">
        <v>0</v>
      </c>
      <c r="AD347" s="17">
        <v>1</v>
      </c>
      <c r="AE347" s="17">
        <v>0</v>
      </c>
      <c r="AF347" s="17" t="s">
        <v>46</v>
      </c>
      <c r="AG347" s="21"/>
    </row>
    <row r="348" spans="1:33" x14ac:dyDescent="0.35">
      <c r="A348">
        <v>163</v>
      </c>
      <c r="B348">
        <v>2191</v>
      </c>
      <c r="C348">
        <v>1</v>
      </c>
      <c r="D348">
        <v>2</v>
      </c>
      <c r="E348">
        <v>10</v>
      </c>
      <c r="F348" s="26">
        <v>12.1</v>
      </c>
      <c r="G348" s="1" t="s">
        <v>99</v>
      </c>
      <c r="I348" s="13" t="s">
        <v>495</v>
      </c>
      <c r="J348" s="1" t="s">
        <v>259</v>
      </c>
      <c r="K348" s="14">
        <v>4</v>
      </c>
      <c r="L348" s="9">
        <f>ROUND(P348*Q348 + AG348,2)</f>
        <v>0</v>
      </c>
      <c r="M348" s="9">
        <f>ROUND(K348*L348,2)</f>
        <v>0</v>
      </c>
      <c r="N348" s="1" t="s">
        <v>508</v>
      </c>
      <c r="P348" s="19">
        <v>0</v>
      </c>
      <c r="Q348" s="20">
        <v>0</v>
      </c>
      <c r="R348" s="17" t="s">
        <v>485</v>
      </c>
      <c r="S348" s="17" t="s">
        <v>487</v>
      </c>
      <c r="T348" s="17" t="s">
        <v>506</v>
      </c>
      <c r="U348" s="17" t="s">
        <v>493</v>
      </c>
      <c r="V348" s="17">
        <v>0</v>
      </c>
      <c r="W348" s="17">
        <v>162</v>
      </c>
      <c r="X348" s="17" t="s">
        <v>494</v>
      </c>
      <c r="Y348" s="17">
        <v>70</v>
      </c>
      <c r="AA348" s="17">
        <v>0</v>
      </c>
      <c r="AC348" s="17">
        <v>0</v>
      </c>
      <c r="AD348" s="17">
        <v>28004012004</v>
      </c>
      <c r="AE348" s="17">
        <v>0</v>
      </c>
      <c r="AF348" s="17" t="s">
        <v>46</v>
      </c>
      <c r="AG348" s="21"/>
    </row>
    <row r="349" spans="1:33" x14ac:dyDescent="0.35">
      <c r="A349">
        <v>164</v>
      </c>
      <c r="B349">
        <v>2082</v>
      </c>
      <c r="C349">
        <v>1</v>
      </c>
      <c r="D349">
        <v>2</v>
      </c>
      <c r="E349">
        <v>10</v>
      </c>
      <c r="F349" s="1">
        <v>12.11</v>
      </c>
      <c r="I349" s="13" t="s">
        <v>497</v>
      </c>
      <c r="J349" s="1" t="s">
        <v>259</v>
      </c>
      <c r="K349" s="14">
        <v>20</v>
      </c>
      <c r="L349" s="9">
        <f>ROUND(P349*Q349 + AG349,2)</f>
        <v>0</v>
      </c>
      <c r="M349" s="9">
        <f>ROUND(K349*L349,2)</f>
        <v>0</v>
      </c>
      <c r="N349" s="1" t="s">
        <v>509</v>
      </c>
      <c r="O349" s="17" t="s">
        <v>64</v>
      </c>
      <c r="P349" s="19">
        <v>0</v>
      </c>
      <c r="Q349" s="20">
        <v>0</v>
      </c>
      <c r="R349" s="17" t="s">
        <v>485</v>
      </c>
      <c r="S349" s="17" t="s">
        <v>487</v>
      </c>
      <c r="T349" s="17" t="s">
        <v>506</v>
      </c>
      <c r="U349" s="17" t="s">
        <v>493</v>
      </c>
      <c r="V349" s="17">
        <v>0</v>
      </c>
      <c r="W349" s="17">
        <v>162</v>
      </c>
      <c r="X349" s="17" t="s">
        <v>494</v>
      </c>
      <c r="Y349" s="17">
        <v>10</v>
      </c>
      <c r="AA349" s="17">
        <v>0</v>
      </c>
      <c r="AC349" s="17">
        <v>0</v>
      </c>
      <c r="AD349" s="17">
        <v>1</v>
      </c>
      <c r="AE349" s="17">
        <v>0</v>
      </c>
      <c r="AF349" s="17" t="s">
        <v>46</v>
      </c>
      <c r="AG349" s="21"/>
    </row>
    <row r="350" spans="1:33" x14ac:dyDescent="0.35">
      <c r="A350">
        <v>165</v>
      </c>
      <c r="B350">
        <v>2360</v>
      </c>
      <c r="C350">
        <v>1</v>
      </c>
      <c r="D350">
        <v>2</v>
      </c>
      <c r="E350">
        <v>10</v>
      </c>
      <c r="F350" s="1">
        <v>12.12</v>
      </c>
      <c r="I350" s="13" t="s">
        <v>499</v>
      </c>
      <c r="J350" s="1" t="s">
        <v>259</v>
      </c>
      <c r="K350" s="14">
        <v>2</v>
      </c>
      <c r="L350" s="9">
        <f>ROUND(P350*Q350 + AG350,2)</f>
        <v>0</v>
      </c>
      <c r="M350" s="9">
        <f>ROUND(K350*L350,2)</f>
        <v>0</v>
      </c>
      <c r="N350" s="1" t="s">
        <v>510</v>
      </c>
      <c r="O350" s="17" t="s">
        <v>64</v>
      </c>
      <c r="P350" s="19">
        <v>0</v>
      </c>
      <c r="Q350" s="20">
        <v>0</v>
      </c>
      <c r="R350" s="17" t="s">
        <v>485</v>
      </c>
      <c r="S350" s="17" t="s">
        <v>487</v>
      </c>
      <c r="T350" s="17" t="s">
        <v>506</v>
      </c>
      <c r="U350" s="17" t="s">
        <v>493</v>
      </c>
      <c r="V350" s="17">
        <v>0</v>
      </c>
      <c r="W350" s="17">
        <v>162</v>
      </c>
      <c r="X350" s="17" t="s">
        <v>494</v>
      </c>
      <c r="Y350" s="17">
        <v>10</v>
      </c>
      <c r="AA350" s="17">
        <v>0</v>
      </c>
      <c r="AC350" s="17">
        <v>0</v>
      </c>
      <c r="AD350" s="17">
        <v>1</v>
      </c>
      <c r="AE350" s="17">
        <v>0</v>
      </c>
      <c r="AF350" s="17" t="s">
        <v>46</v>
      </c>
      <c r="AG350" s="21"/>
    </row>
    <row r="351" spans="1:33" ht="18.5" x14ac:dyDescent="0.45">
      <c r="A351">
        <v>166</v>
      </c>
      <c r="B351">
        <v>1222</v>
      </c>
      <c r="C351">
        <v>1</v>
      </c>
      <c r="D351">
        <v>2</v>
      </c>
      <c r="E351">
        <v>10</v>
      </c>
      <c r="G351" s="1" t="s">
        <v>99</v>
      </c>
      <c r="I351" s="11" t="s">
        <v>511</v>
      </c>
      <c r="J351" s="8" t="s">
        <v>48</v>
      </c>
      <c r="N351" s="1" t="s">
        <v>490</v>
      </c>
      <c r="R351" s="17" t="s">
        <v>485</v>
      </c>
      <c r="V351" s="17">
        <v>0</v>
      </c>
      <c r="W351" s="17">
        <v>162</v>
      </c>
      <c r="Y351" s="17">
        <v>0</v>
      </c>
      <c r="AA351" s="17">
        <v>0</v>
      </c>
      <c r="AC351" s="17">
        <v>0</v>
      </c>
      <c r="AD351" s="17">
        <v>28028000000</v>
      </c>
      <c r="AE351" s="17">
        <v>0</v>
      </c>
      <c r="AF351" s="17" t="s">
        <v>46</v>
      </c>
    </row>
    <row r="352" spans="1:33" ht="15.5" x14ac:dyDescent="0.35">
      <c r="A352">
        <v>167</v>
      </c>
      <c r="B352">
        <v>1223</v>
      </c>
      <c r="C352">
        <v>1</v>
      </c>
      <c r="D352">
        <v>2</v>
      </c>
      <c r="E352">
        <v>10</v>
      </c>
      <c r="G352" s="1" t="s">
        <v>99</v>
      </c>
      <c r="I352" s="12" t="s">
        <v>512</v>
      </c>
      <c r="J352" s="8" t="s">
        <v>50</v>
      </c>
      <c r="N352" s="1" t="s">
        <v>490</v>
      </c>
      <c r="R352" s="17" t="s">
        <v>485</v>
      </c>
      <c r="S352" s="17" t="s">
        <v>511</v>
      </c>
      <c r="T352" s="17" t="s">
        <v>513</v>
      </c>
      <c r="V352" s="17">
        <v>0</v>
      </c>
      <c r="W352" s="17">
        <v>162</v>
      </c>
      <c r="Y352" s="17">
        <v>0</v>
      </c>
      <c r="AA352" s="17">
        <v>0</v>
      </c>
      <c r="AC352" s="17">
        <v>0</v>
      </c>
      <c r="AD352" s="17">
        <v>28028004000</v>
      </c>
      <c r="AE352" s="17">
        <v>0</v>
      </c>
      <c r="AF352" s="17" t="s">
        <v>46</v>
      </c>
    </row>
    <row r="353" spans="1:33" x14ac:dyDescent="0.35">
      <c r="A353">
        <v>168</v>
      </c>
      <c r="B353">
        <v>2193</v>
      </c>
      <c r="C353">
        <v>1</v>
      </c>
      <c r="D353">
        <v>2</v>
      </c>
      <c r="E353">
        <v>10</v>
      </c>
      <c r="F353" s="1">
        <v>12.13</v>
      </c>
      <c r="G353" s="1" t="s">
        <v>99</v>
      </c>
      <c r="I353" s="13" t="s">
        <v>514</v>
      </c>
      <c r="J353" s="1" t="s">
        <v>302</v>
      </c>
      <c r="K353" s="14">
        <v>0</v>
      </c>
      <c r="L353" s="9">
        <f t="shared" ref="L353:L360" si="10">ROUND(P353*Q353 + AG353,2)</f>
        <v>0</v>
      </c>
      <c r="M353" s="9">
        <f t="shared" ref="M353:M360" si="11">ROUND(K353*L353,2)</f>
        <v>0</v>
      </c>
      <c r="N353" s="1" t="s">
        <v>515</v>
      </c>
      <c r="O353" s="17" t="s">
        <v>64</v>
      </c>
      <c r="P353" s="19">
        <v>0</v>
      </c>
      <c r="Q353" s="20">
        <v>0</v>
      </c>
      <c r="R353" s="17" t="s">
        <v>485</v>
      </c>
      <c r="S353" s="17" t="s">
        <v>511</v>
      </c>
      <c r="T353" s="17" t="s">
        <v>513</v>
      </c>
      <c r="U353" s="17" t="s">
        <v>516</v>
      </c>
      <c r="V353" s="17">
        <v>0</v>
      </c>
      <c r="W353" s="17">
        <v>162</v>
      </c>
      <c r="X353" s="17" t="s">
        <v>494</v>
      </c>
      <c r="Y353" s="17">
        <v>70</v>
      </c>
      <c r="AA353" s="17">
        <v>0</v>
      </c>
      <c r="AC353" s="17">
        <v>0</v>
      </c>
      <c r="AD353" s="17">
        <v>28028004004</v>
      </c>
      <c r="AE353" s="17">
        <v>0</v>
      </c>
      <c r="AF353" s="17" t="s">
        <v>46</v>
      </c>
      <c r="AG353" s="21"/>
    </row>
    <row r="354" spans="1:33" x14ac:dyDescent="0.35">
      <c r="A354">
        <v>169</v>
      </c>
      <c r="B354">
        <v>2302</v>
      </c>
      <c r="C354">
        <v>1</v>
      </c>
      <c r="D354">
        <v>2</v>
      </c>
      <c r="E354">
        <v>10</v>
      </c>
      <c r="F354" s="1">
        <v>12.14</v>
      </c>
      <c r="I354" s="13" t="s">
        <v>517</v>
      </c>
      <c r="J354" s="1" t="s">
        <v>302</v>
      </c>
      <c r="K354" s="14">
        <v>10</v>
      </c>
      <c r="L354" s="9">
        <f t="shared" si="10"/>
        <v>0</v>
      </c>
      <c r="M354" s="9">
        <f t="shared" si="11"/>
        <v>0</v>
      </c>
      <c r="N354" s="1" t="s">
        <v>518</v>
      </c>
      <c r="O354" s="17" t="s">
        <v>64</v>
      </c>
      <c r="P354" s="19">
        <v>0</v>
      </c>
      <c r="Q354" s="20">
        <v>0</v>
      </c>
      <c r="R354" s="17" t="s">
        <v>485</v>
      </c>
      <c r="S354" s="17" t="s">
        <v>511</v>
      </c>
      <c r="T354" s="17" t="s">
        <v>513</v>
      </c>
      <c r="U354" s="17" t="s">
        <v>516</v>
      </c>
      <c r="V354" s="17">
        <v>0</v>
      </c>
      <c r="W354" s="17">
        <v>162</v>
      </c>
      <c r="X354" s="17" t="s">
        <v>494</v>
      </c>
      <c r="Y354" s="17">
        <v>95</v>
      </c>
      <c r="AA354" s="17">
        <v>0</v>
      </c>
      <c r="AC354" s="17">
        <v>0</v>
      </c>
      <c r="AD354" s="17">
        <v>1</v>
      </c>
      <c r="AE354" s="17">
        <v>0</v>
      </c>
      <c r="AF354" s="17" t="s">
        <v>46</v>
      </c>
      <c r="AG354" s="21"/>
    </row>
    <row r="355" spans="1:33" x14ac:dyDescent="0.35">
      <c r="A355">
        <v>170</v>
      </c>
      <c r="B355">
        <v>2205</v>
      </c>
      <c r="C355">
        <v>1</v>
      </c>
      <c r="D355">
        <v>2</v>
      </c>
      <c r="E355">
        <v>10</v>
      </c>
      <c r="F355" s="1">
        <v>12.15</v>
      </c>
      <c r="I355" s="13" t="s">
        <v>519</v>
      </c>
      <c r="J355" s="1" t="s">
        <v>302</v>
      </c>
      <c r="K355" s="14">
        <v>0</v>
      </c>
      <c r="L355" s="9">
        <f t="shared" si="10"/>
        <v>0</v>
      </c>
      <c r="M355" s="9">
        <f t="shared" si="11"/>
        <v>0</v>
      </c>
      <c r="N355" s="1" t="s">
        <v>520</v>
      </c>
      <c r="O355" s="17" t="s">
        <v>64</v>
      </c>
      <c r="P355" s="19">
        <v>0</v>
      </c>
      <c r="Q355" s="20">
        <v>0</v>
      </c>
      <c r="R355" s="17" t="s">
        <v>485</v>
      </c>
      <c r="S355" s="17" t="s">
        <v>511</v>
      </c>
      <c r="T355" s="17" t="s">
        <v>513</v>
      </c>
      <c r="U355" s="17" t="s">
        <v>516</v>
      </c>
      <c r="V355" s="17">
        <v>0</v>
      </c>
      <c r="W355" s="17">
        <v>162</v>
      </c>
      <c r="X355" s="17" t="s">
        <v>494</v>
      </c>
      <c r="Y355" s="17">
        <v>6</v>
      </c>
      <c r="AA355" s="17">
        <v>0</v>
      </c>
      <c r="AC355" s="17">
        <v>0</v>
      </c>
      <c r="AD355" s="17">
        <v>1</v>
      </c>
      <c r="AE355" s="17">
        <v>0</v>
      </c>
      <c r="AF355" s="17" t="s">
        <v>46</v>
      </c>
      <c r="AG355" s="21"/>
    </row>
    <row r="356" spans="1:33" x14ac:dyDescent="0.35">
      <c r="A356">
        <v>171</v>
      </c>
      <c r="B356">
        <v>2304</v>
      </c>
      <c r="C356">
        <v>1</v>
      </c>
      <c r="D356">
        <v>2</v>
      </c>
      <c r="E356">
        <v>10</v>
      </c>
      <c r="F356" s="1">
        <v>12.16</v>
      </c>
      <c r="I356" s="13" t="s">
        <v>521</v>
      </c>
      <c r="J356" s="1" t="s">
        <v>302</v>
      </c>
      <c r="K356" s="14">
        <v>30</v>
      </c>
      <c r="L356" s="9">
        <f t="shared" si="10"/>
        <v>0</v>
      </c>
      <c r="M356" s="9">
        <f t="shared" si="11"/>
        <v>0</v>
      </c>
      <c r="N356" s="1" t="s">
        <v>522</v>
      </c>
      <c r="O356" s="17" t="s">
        <v>64</v>
      </c>
      <c r="P356" s="19">
        <v>0</v>
      </c>
      <c r="Q356" s="20">
        <v>0</v>
      </c>
      <c r="R356" s="17" t="s">
        <v>485</v>
      </c>
      <c r="S356" s="17" t="s">
        <v>511</v>
      </c>
      <c r="T356" s="17" t="s">
        <v>513</v>
      </c>
      <c r="U356" s="17" t="s">
        <v>516</v>
      </c>
      <c r="V356" s="17">
        <v>0</v>
      </c>
      <c r="W356" s="17">
        <v>162</v>
      </c>
      <c r="X356" s="17" t="s">
        <v>494</v>
      </c>
      <c r="Y356" s="17">
        <v>95</v>
      </c>
      <c r="AA356" s="17">
        <v>0</v>
      </c>
      <c r="AC356" s="17">
        <v>0</v>
      </c>
      <c r="AD356" s="17">
        <v>1</v>
      </c>
      <c r="AE356" s="17">
        <v>0</v>
      </c>
      <c r="AF356" s="17" t="s">
        <v>46</v>
      </c>
      <c r="AG356" s="21"/>
    </row>
    <row r="357" spans="1:33" x14ac:dyDescent="0.35">
      <c r="A357">
        <v>172</v>
      </c>
      <c r="B357">
        <v>2192</v>
      </c>
      <c r="C357">
        <v>1</v>
      </c>
      <c r="D357">
        <v>2</v>
      </c>
      <c r="E357">
        <v>10</v>
      </c>
      <c r="F357" s="1">
        <v>12.17</v>
      </c>
      <c r="G357" s="1" t="s">
        <v>99</v>
      </c>
      <c r="I357" s="13" t="s">
        <v>523</v>
      </c>
      <c r="J357" s="1" t="s">
        <v>302</v>
      </c>
      <c r="K357" s="14">
        <v>0</v>
      </c>
      <c r="L357" s="9">
        <f t="shared" si="10"/>
        <v>0</v>
      </c>
      <c r="M357" s="9">
        <f t="shared" si="11"/>
        <v>0</v>
      </c>
      <c r="N357" s="1" t="s">
        <v>524</v>
      </c>
      <c r="P357" s="19">
        <v>0</v>
      </c>
      <c r="Q357" s="20">
        <v>0</v>
      </c>
      <c r="R357" s="17" t="s">
        <v>485</v>
      </c>
      <c r="S357" s="17" t="s">
        <v>511</v>
      </c>
      <c r="T357" s="17" t="s">
        <v>513</v>
      </c>
      <c r="U357" s="17" t="s">
        <v>516</v>
      </c>
      <c r="V357" s="17">
        <v>0</v>
      </c>
      <c r="W357" s="17">
        <v>162</v>
      </c>
      <c r="X357" s="17" t="s">
        <v>494</v>
      </c>
      <c r="Y357" s="17">
        <v>95</v>
      </c>
      <c r="AA357" s="17">
        <v>0</v>
      </c>
      <c r="AC357" s="17">
        <v>0</v>
      </c>
      <c r="AD357" s="17">
        <v>28028004004</v>
      </c>
      <c r="AE357" s="17">
        <v>0</v>
      </c>
      <c r="AF357" s="17" t="s">
        <v>46</v>
      </c>
      <c r="AG357" s="21"/>
    </row>
    <row r="358" spans="1:33" x14ac:dyDescent="0.35">
      <c r="A358">
        <v>173</v>
      </c>
      <c r="B358">
        <v>2303</v>
      </c>
      <c r="C358">
        <v>1</v>
      </c>
      <c r="D358">
        <v>2</v>
      </c>
      <c r="E358">
        <v>11</v>
      </c>
      <c r="F358" s="1">
        <v>12.18</v>
      </c>
      <c r="I358" s="13" t="s">
        <v>525</v>
      </c>
      <c r="J358" s="1" t="s">
        <v>302</v>
      </c>
      <c r="K358" s="14">
        <v>110</v>
      </c>
      <c r="L358" s="9">
        <f t="shared" si="10"/>
        <v>0</v>
      </c>
      <c r="M358" s="9">
        <f t="shared" si="11"/>
        <v>0</v>
      </c>
      <c r="N358" s="1" t="s">
        <v>526</v>
      </c>
      <c r="O358" s="17" t="s">
        <v>64</v>
      </c>
      <c r="P358" s="19">
        <v>0</v>
      </c>
      <c r="Q358" s="20">
        <v>0</v>
      </c>
      <c r="R358" s="17" t="s">
        <v>485</v>
      </c>
      <c r="S358" s="17" t="s">
        <v>511</v>
      </c>
      <c r="T358" s="17" t="s">
        <v>513</v>
      </c>
      <c r="U358" s="17" t="s">
        <v>516</v>
      </c>
      <c r="V358" s="17">
        <v>0</v>
      </c>
      <c r="W358" s="17">
        <v>162</v>
      </c>
      <c r="X358" s="17" t="s">
        <v>494</v>
      </c>
      <c r="Y358" s="17">
        <v>95</v>
      </c>
      <c r="AA358" s="17">
        <v>0</v>
      </c>
      <c r="AC358" s="17">
        <v>0</v>
      </c>
      <c r="AD358" s="17">
        <v>1</v>
      </c>
      <c r="AE358" s="17">
        <v>0</v>
      </c>
      <c r="AF358" s="17" t="s">
        <v>46</v>
      </c>
      <c r="AG358" s="21"/>
    </row>
    <row r="359" spans="1:33" x14ac:dyDescent="0.35">
      <c r="A359">
        <v>174</v>
      </c>
      <c r="B359">
        <v>2361</v>
      </c>
      <c r="C359">
        <v>1</v>
      </c>
      <c r="D359">
        <v>2</v>
      </c>
      <c r="E359">
        <v>11</v>
      </c>
      <c r="F359" s="1">
        <v>12.19</v>
      </c>
      <c r="I359" s="13" t="s">
        <v>527</v>
      </c>
      <c r="J359" s="1" t="s">
        <v>302</v>
      </c>
      <c r="K359" s="14">
        <v>0</v>
      </c>
      <c r="L359" s="9">
        <f t="shared" si="10"/>
        <v>0</v>
      </c>
      <c r="M359" s="9">
        <f t="shared" si="11"/>
        <v>0</v>
      </c>
      <c r="N359" s="1" t="s">
        <v>528</v>
      </c>
      <c r="O359" s="17" t="s">
        <v>64</v>
      </c>
      <c r="P359" s="19">
        <v>0</v>
      </c>
      <c r="Q359" s="20">
        <v>0</v>
      </c>
      <c r="R359" s="17" t="s">
        <v>485</v>
      </c>
      <c r="S359" s="17" t="s">
        <v>511</v>
      </c>
      <c r="T359" s="17" t="s">
        <v>513</v>
      </c>
      <c r="U359" s="17" t="s">
        <v>516</v>
      </c>
      <c r="V359" s="17">
        <v>0</v>
      </c>
      <c r="W359" s="17">
        <v>162</v>
      </c>
      <c r="X359" s="17" t="s">
        <v>494</v>
      </c>
      <c r="Y359" s="17">
        <v>95</v>
      </c>
      <c r="AA359" s="17">
        <v>0</v>
      </c>
      <c r="AC359" s="17">
        <v>0</v>
      </c>
      <c r="AD359" s="17">
        <v>28028004004</v>
      </c>
      <c r="AE359" s="17">
        <v>0</v>
      </c>
      <c r="AF359" s="17" t="s">
        <v>46</v>
      </c>
      <c r="AG359" s="21"/>
    </row>
    <row r="360" spans="1:33" x14ac:dyDescent="0.35">
      <c r="A360">
        <v>175</v>
      </c>
      <c r="B360">
        <v>2362</v>
      </c>
      <c r="C360">
        <v>1</v>
      </c>
      <c r="D360">
        <v>2</v>
      </c>
      <c r="E360">
        <v>11</v>
      </c>
      <c r="F360" s="26">
        <v>12.2</v>
      </c>
      <c r="I360" s="13" t="s">
        <v>529</v>
      </c>
      <c r="J360" s="1" t="s">
        <v>302</v>
      </c>
      <c r="K360" s="14">
        <v>15</v>
      </c>
      <c r="L360" s="9">
        <f t="shared" si="10"/>
        <v>0</v>
      </c>
      <c r="M360" s="9">
        <f t="shared" si="11"/>
        <v>0</v>
      </c>
      <c r="N360" s="1" t="s">
        <v>530</v>
      </c>
      <c r="O360" s="17" t="s">
        <v>64</v>
      </c>
      <c r="P360" s="19">
        <v>0</v>
      </c>
      <c r="Q360" s="20">
        <v>0</v>
      </c>
      <c r="R360" s="17" t="s">
        <v>485</v>
      </c>
      <c r="S360" s="17" t="s">
        <v>511</v>
      </c>
      <c r="T360" s="17" t="s">
        <v>513</v>
      </c>
      <c r="U360" s="17" t="s">
        <v>516</v>
      </c>
      <c r="V360" s="17">
        <v>0</v>
      </c>
      <c r="W360" s="17">
        <v>162</v>
      </c>
      <c r="X360" s="17" t="s">
        <v>494</v>
      </c>
      <c r="Y360" s="17">
        <v>95</v>
      </c>
      <c r="AA360" s="17">
        <v>0</v>
      </c>
      <c r="AC360" s="17">
        <v>0</v>
      </c>
      <c r="AD360" s="17">
        <v>1</v>
      </c>
      <c r="AE360" s="17">
        <v>0</v>
      </c>
      <c r="AF360" s="17" t="s">
        <v>46</v>
      </c>
      <c r="AG360" s="21"/>
    </row>
    <row r="361" spans="1:33" ht="15.5" x14ac:dyDescent="0.35">
      <c r="A361">
        <v>176</v>
      </c>
      <c r="B361">
        <v>1228</v>
      </c>
      <c r="C361">
        <v>1</v>
      </c>
      <c r="D361">
        <v>2</v>
      </c>
      <c r="E361">
        <v>11</v>
      </c>
      <c r="G361" s="1" t="s">
        <v>99</v>
      </c>
      <c r="I361" s="12" t="s">
        <v>531</v>
      </c>
      <c r="J361" s="8" t="s">
        <v>50</v>
      </c>
      <c r="N361" s="1" t="s">
        <v>490</v>
      </c>
      <c r="R361" s="17" t="s">
        <v>485</v>
      </c>
      <c r="S361" s="17" t="s">
        <v>511</v>
      </c>
      <c r="T361" s="17" t="s">
        <v>531</v>
      </c>
      <c r="V361" s="17">
        <v>0</v>
      </c>
      <c r="W361" s="17">
        <v>162</v>
      </c>
      <c r="Y361" s="17">
        <v>0</v>
      </c>
      <c r="AA361" s="17">
        <v>0</v>
      </c>
      <c r="AC361" s="17">
        <v>0</v>
      </c>
      <c r="AD361" s="17">
        <v>28028004000</v>
      </c>
      <c r="AE361" s="17">
        <v>0</v>
      </c>
      <c r="AF361" s="17" t="s">
        <v>46</v>
      </c>
    </row>
    <row r="362" spans="1:33" x14ac:dyDescent="0.35">
      <c r="A362">
        <v>177</v>
      </c>
      <c r="B362">
        <v>2080</v>
      </c>
      <c r="C362">
        <v>1</v>
      </c>
      <c r="D362">
        <v>2</v>
      </c>
      <c r="E362">
        <v>11</v>
      </c>
      <c r="F362" s="1">
        <v>12.21</v>
      </c>
      <c r="I362" s="13" t="s">
        <v>514</v>
      </c>
      <c r="J362" s="1" t="s">
        <v>302</v>
      </c>
      <c r="K362" s="14">
        <v>0</v>
      </c>
      <c r="L362" s="9">
        <f t="shared" ref="L362:L369" si="12">ROUND(P362*Q362 + AG362,2)</f>
        <v>0</v>
      </c>
      <c r="M362" s="9">
        <f t="shared" ref="M362:M369" si="13">ROUND(K362*L362,2)</f>
        <v>0</v>
      </c>
      <c r="N362" s="1" t="s">
        <v>532</v>
      </c>
      <c r="O362" s="17" t="s">
        <v>64</v>
      </c>
      <c r="P362" s="19">
        <v>0</v>
      </c>
      <c r="Q362" s="20">
        <v>0</v>
      </c>
      <c r="R362" s="17" t="s">
        <v>485</v>
      </c>
      <c r="S362" s="17" t="s">
        <v>511</v>
      </c>
      <c r="T362" s="17" t="s">
        <v>513</v>
      </c>
      <c r="U362" s="17" t="s">
        <v>516</v>
      </c>
      <c r="V362" s="17">
        <v>0</v>
      </c>
      <c r="W362" s="17">
        <v>162</v>
      </c>
      <c r="X362" s="17" t="s">
        <v>494</v>
      </c>
      <c r="Y362" s="17">
        <v>6</v>
      </c>
      <c r="AA362" s="17">
        <v>0</v>
      </c>
      <c r="AC362" s="17">
        <v>0</v>
      </c>
      <c r="AD362" s="17">
        <v>1</v>
      </c>
      <c r="AE362" s="17">
        <v>0</v>
      </c>
      <c r="AF362" s="17" t="s">
        <v>46</v>
      </c>
      <c r="AG362" s="21"/>
    </row>
    <row r="363" spans="1:33" x14ac:dyDescent="0.35">
      <c r="A363">
        <v>178</v>
      </c>
      <c r="B363">
        <v>2308</v>
      </c>
      <c r="C363">
        <v>1</v>
      </c>
      <c r="D363">
        <v>2</v>
      </c>
      <c r="E363">
        <v>11</v>
      </c>
      <c r="F363" s="1">
        <v>12.22</v>
      </c>
      <c r="I363" s="13" t="s">
        <v>517</v>
      </c>
      <c r="J363" s="1" t="s">
        <v>302</v>
      </c>
      <c r="K363" s="14">
        <v>10</v>
      </c>
      <c r="L363" s="9">
        <f t="shared" si="12"/>
        <v>0</v>
      </c>
      <c r="M363" s="9">
        <f t="shared" si="13"/>
        <v>0</v>
      </c>
      <c r="N363" s="1" t="s">
        <v>533</v>
      </c>
      <c r="O363" s="17" t="s">
        <v>64</v>
      </c>
      <c r="P363" s="19">
        <v>0</v>
      </c>
      <c r="Q363" s="20">
        <v>0</v>
      </c>
      <c r="R363" s="17" t="s">
        <v>485</v>
      </c>
      <c r="S363" s="17" t="s">
        <v>511</v>
      </c>
      <c r="T363" s="17" t="s">
        <v>513</v>
      </c>
      <c r="U363" s="17" t="s">
        <v>516</v>
      </c>
      <c r="V363" s="17">
        <v>0</v>
      </c>
      <c r="W363" s="17">
        <v>162</v>
      </c>
      <c r="X363" s="17" t="s">
        <v>494</v>
      </c>
      <c r="Y363" s="17">
        <v>6</v>
      </c>
      <c r="AA363" s="17">
        <v>0</v>
      </c>
      <c r="AC363" s="17">
        <v>0</v>
      </c>
      <c r="AD363" s="17">
        <v>1</v>
      </c>
      <c r="AE363" s="17">
        <v>0</v>
      </c>
      <c r="AF363" s="17" t="s">
        <v>46</v>
      </c>
      <c r="AG363" s="21"/>
    </row>
    <row r="364" spans="1:33" x14ac:dyDescent="0.35">
      <c r="A364">
        <v>179</v>
      </c>
      <c r="B364">
        <v>2078</v>
      </c>
      <c r="C364">
        <v>1</v>
      </c>
      <c r="D364">
        <v>2</v>
      </c>
      <c r="E364">
        <v>11</v>
      </c>
      <c r="F364" s="1">
        <v>12.23</v>
      </c>
      <c r="I364" s="13" t="s">
        <v>519</v>
      </c>
      <c r="J364" s="1" t="s">
        <v>302</v>
      </c>
      <c r="K364" s="14">
        <v>0</v>
      </c>
      <c r="L364" s="9">
        <f t="shared" si="12"/>
        <v>0</v>
      </c>
      <c r="M364" s="9">
        <f t="shared" si="13"/>
        <v>0</v>
      </c>
      <c r="N364" s="1" t="s">
        <v>534</v>
      </c>
      <c r="O364" s="17" t="s">
        <v>64</v>
      </c>
      <c r="P364" s="19">
        <v>0</v>
      </c>
      <c r="Q364" s="20">
        <v>0</v>
      </c>
      <c r="R364" s="17" t="s">
        <v>485</v>
      </c>
      <c r="S364" s="17" t="s">
        <v>511</v>
      </c>
      <c r="T364" s="17" t="s">
        <v>513</v>
      </c>
      <c r="U364" s="17" t="s">
        <v>516</v>
      </c>
      <c r="V364" s="17">
        <v>0</v>
      </c>
      <c r="W364" s="17">
        <v>162</v>
      </c>
      <c r="X364" s="17" t="s">
        <v>494</v>
      </c>
      <c r="Y364" s="17">
        <v>6</v>
      </c>
      <c r="AA364" s="17">
        <v>0</v>
      </c>
      <c r="AC364" s="17">
        <v>0</v>
      </c>
      <c r="AD364" s="17">
        <v>1</v>
      </c>
      <c r="AE364" s="17">
        <v>0</v>
      </c>
      <c r="AF364" s="17" t="s">
        <v>46</v>
      </c>
      <c r="AG364" s="21"/>
    </row>
    <row r="365" spans="1:33" x14ac:dyDescent="0.35">
      <c r="A365">
        <v>180</v>
      </c>
      <c r="B365">
        <v>2307</v>
      </c>
      <c r="C365">
        <v>1</v>
      </c>
      <c r="D365">
        <v>2</v>
      </c>
      <c r="E365">
        <v>11</v>
      </c>
      <c r="F365" s="1">
        <v>12.24</v>
      </c>
      <c r="I365" s="13" t="s">
        <v>535</v>
      </c>
      <c r="J365" s="1" t="s">
        <v>302</v>
      </c>
      <c r="K365" s="14">
        <v>30</v>
      </c>
      <c r="L365" s="9">
        <f t="shared" si="12"/>
        <v>0</v>
      </c>
      <c r="M365" s="9">
        <f t="shared" si="13"/>
        <v>0</v>
      </c>
      <c r="N365" s="1" t="s">
        <v>536</v>
      </c>
      <c r="O365" s="17" t="s">
        <v>64</v>
      </c>
      <c r="P365" s="19">
        <v>0</v>
      </c>
      <c r="Q365" s="20">
        <v>0</v>
      </c>
      <c r="R365" s="17" t="s">
        <v>485</v>
      </c>
      <c r="S365" s="17" t="s">
        <v>511</v>
      </c>
      <c r="T365" s="17" t="s">
        <v>513</v>
      </c>
      <c r="U365" s="17" t="s">
        <v>516</v>
      </c>
      <c r="V365" s="17">
        <v>0</v>
      </c>
      <c r="W365" s="17">
        <v>162</v>
      </c>
      <c r="X365" s="17" t="s">
        <v>494</v>
      </c>
      <c r="Y365" s="17">
        <v>6</v>
      </c>
      <c r="AA365" s="17">
        <v>0</v>
      </c>
      <c r="AC365" s="17">
        <v>0</v>
      </c>
      <c r="AD365" s="17">
        <v>1</v>
      </c>
      <c r="AE365" s="17">
        <v>0</v>
      </c>
      <c r="AF365" s="17" t="s">
        <v>46</v>
      </c>
      <c r="AG365" s="21"/>
    </row>
    <row r="366" spans="1:33" x14ac:dyDescent="0.35">
      <c r="A366">
        <v>181</v>
      </c>
      <c r="B366">
        <v>2305</v>
      </c>
      <c r="C366">
        <v>1</v>
      </c>
      <c r="D366">
        <v>2</v>
      </c>
      <c r="E366">
        <v>11</v>
      </c>
      <c r="F366" s="1">
        <v>12.25</v>
      </c>
      <c r="I366" s="13" t="s">
        <v>523</v>
      </c>
      <c r="J366" s="1" t="s">
        <v>302</v>
      </c>
      <c r="K366" s="14">
        <v>0</v>
      </c>
      <c r="L366" s="9">
        <f t="shared" si="12"/>
        <v>0</v>
      </c>
      <c r="M366" s="9">
        <f t="shared" si="13"/>
        <v>0</v>
      </c>
      <c r="N366" s="1" t="s">
        <v>537</v>
      </c>
      <c r="O366" s="17" t="s">
        <v>64</v>
      </c>
      <c r="P366" s="19">
        <v>0</v>
      </c>
      <c r="Q366" s="20">
        <v>0</v>
      </c>
      <c r="R366" s="17" t="s">
        <v>485</v>
      </c>
      <c r="S366" s="17" t="s">
        <v>511</v>
      </c>
      <c r="T366" s="17" t="s">
        <v>513</v>
      </c>
      <c r="U366" s="17" t="s">
        <v>516</v>
      </c>
      <c r="V366" s="17">
        <v>0</v>
      </c>
      <c r="W366" s="17">
        <v>162</v>
      </c>
      <c r="X366" s="17" t="s">
        <v>494</v>
      </c>
      <c r="Y366" s="17">
        <v>6</v>
      </c>
      <c r="AA366" s="17">
        <v>0</v>
      </c>
      <c r="AC366" s="17">
        <v>0</v>
      </c>
      <c r="AD366" s="17">
        <v>1</v>
      </c>
      <c r="AE366" s="17">
        <v>0</v>
      </c>
      <c r="AF366" s="17" t="s">
        <v>46</v>
      </c>
      <c r="AG366" s="21"/>
    </row>
    <row r="367" spans="1:33" x14ac:dyDescent="0.35">
      <c r="A367">
        <v>182</v>
      </c>
      <c r="B367">
        <v>2306</v>
      </c>
      <c r="C367">
        <v>1</v>
      </c>
      <c r="D367">
        <v>2</v>
      </c>
      <c r="E367">
        <v>11</v>
      </c>
      <c r="F367" s="1">
        <v>12.26</v>
      </c>
      <c r="I367" s="13" t="s">
        <v>538</v>
      </c>
      <c r="J367" s="1" t="s">
        <v>302</v>
      </c>
      <c r="K367" s="14">
        <v>110</v>
      </c>
      <c r="L367" s="9">
        <f t="shared" si="12"/>
        <v>0</v>
      </c>
      <c r="M367" s="9">
        <f t="shared" si="13"/>
        <v>0</v>
      </c>
      <c r="N367" s="1" t="s">
        <v>539</v>
      </c>
      <c r="O367" s="17" t="s">
        <v>64</v>
      </c>
      <c r="P367" s="19">
        <v>0</v>
      </c>
      <c r="Q367" s="20">
        <v>0</v>
      </c>
      <c r="R367" s="17" t="s">
        <v>485</v>
      </c>
      <c r="S367" s="17" t="s">
        <v>511</v>
      </c>
      <c r="T367" s="17" t="s">
        <v>513</v>
      </c>
      <c r="U367" s="17" t="s">
        <v>516</v>
      </c>
      <c r="V367" s="17">
        <v>0</v>
      </c>
      <c r="W367" s="17">
        <v>162</v>
      </c>
      <c r="X367" s="17" t="s">
        <v>494</v>
      </c>
      <c r="Y367" s="17">
        <v>6</v>
      </c>
      <c r="AA367" s="17">
        <v>0</v>
      </c>
      <c r="AC367" s="17">
        <v>0</v>
      </c>
      <c r="AD367" s="17">
        <v>1</v>
      </c>
      <c r="AE367" s="17">
        <v>0</v>
      </c>
      <c r="AF367" s="17" t="s">
        <v>46</v>
      </c>
      <c r="AG367" s="21"/>
    </row>
    <row r="368" spans="1:33" x14ac:dyDescent="0.35">
      <c r="A368">
        <v>183</v>
      </c>
      <c r="B368">
        <v>2363</v>
      </c>
      <c r="C368">
        <v>1</v>
      </c>
      <c r="D368">
        <v>2</v>
      </c>
      <c r="E368">
        <v>11</v>
      </c>
      <c r="F368" s="1">
        <v>12.27</v>
      </c>
      <c r="I368" s="13" t="s">
        <v>527</v>
      </c>
      <c r="J368" s="1" t="s">
        <v>302</v>
      </c>
      <c r="K368" s="14">
        <v>0</v>
      </c>
      <c r="L368" s="9">
        <f t="shared" si="12"/>
        <v>0</v>
      </c>
      <c r="M368" s="9">
        <f t="shared" si="13"/>
        <v>0</v>
      </c>
      <c r="N368" s="1" t="s">
        <v>540</v>
      </c>
      <c r="O368" s="17" t="s">
        <v>64</v>
      </c>
      <c r="P368" s="19">
        <v>0</v>
      </c>
      <c r="Q368" s="20">
        <v>0</v>
      </c>
      <c r="R368" s="17" t="s">
        <v>485</v>
      </c>
      <c r="S368" s="17" t="s">
        <v>511</v>
      </c>
      <c r="T368" s="17" t="s">
        <v>513</v>
      </c>
      <c r="U368" s="17" t="s">
        <v>516</v>
      </c>
      <c r="V368" s="17">
        <v>0</v>
      </c>
      <c r="W368" s="17">
        <v>162</v>
      </c>
      <c r="X368" s="17" t="s">
        <v>494</v>
      </c>
      <c r="Y368" s="17">
        <v>6</v>
      </c>
      <c r="AA368" s="17">
        <v>0</v>
      </c>
      <c r="AC368" s="17">
        <v>0</v>
      </c>
      <c r="AD368" s="17">
        <v>1</v>
      </c>
      <c r="AE368" s="17">
        <v>0</v>
      </c>
      <c r="AF368" s="17" t="s">
        <v>46</v>
      </c>
      <c r="AG368" s="21"/>
    </row>
    <row r="369" spans="1:33" x14ac:dyDescent="0.35">
      <c r="A369">
        <v>184</v>
      </c>
      <c r="B369">
        <v>2364</v>
      </c>
      <c r="C369">
        <v>1</v>
      </c>
      <c r="D369">
        <v>2</v>
      </c>
      <c r="E369">
        <v>11</v>
      </c>
      <c r="F369" s="1">
        <v>12.28</v>
      </c>
      <c r="I369" s="13" t="s">
        <v>541</v>
      </c>
      <c r="J369" s="1" t="s">
        <v>302</v>
      </c>
      <c r="K369" s="14">
        <v>15</v>
      </c>
      <c r="L369" s="9">
        <f t="shared" si="12"/>
        <v>0</v>
      </c>
      <c r="M369" s="9">
        <f t="shared" si="13"/>
        <v>0</v>
      </c>
      <c r="N369" s="1" t="s">
        <v>542</v>
      </c>
      <c r="O369" s="17" t="s">
        <v>64</v>
      </c>
      <c r="P369" s="19">
        <v>0</v>
      </c>
      <c r="Q369" s="20">
        <v>0</v>
      </c>
      <c r="R369" s="17" t="s">
        <v>485</v>
      </c>
      <c r="S369" s="17" t="s">
        <v>511</v>
      </c>
      <c r="T369" s="17" t="s">
        <v>513</v>
      </c>
      <c r="U369" s="17" t="s">
        <v>516</v>
      </c>
      <c r="V369" s="17">
        <v>0</v>
      </c>
      <c r="W369" s="17">
        <v>162</v>
      </c>
      <c r="X369" s="17" t="s">
        <v>494</v>
      </c>
      <c r="Y369" s="17">
        <v>6</v>
      </c>
      <c r="AA369" s="17">
        <v>0</v>
      </c>
      <c r="AC369" s="17">
        <v>0</v>
      </c>
      <c r="AD369" s="17">
        <v>1</v>
      </c>
      <c r="AE369" s="17">
        <v>0</v>
      </c>
      <c r="AF369" s="17" t="s">
        <v>46</v>
      </c>
      <c r="AG369" s="21"/>
    </row>
    <row r="370" spans="1:33" ht="18.5" x14ac:dyDescent="0.45">
      <c r="A370">
        <v>185</v>
      </c>
      <c r="B370">
        <v>1218</v>
      </c>
      <c r="C370">
        <v>1</v>
      </c>
      <c r="D370">
        <v>2</v>
      </c>
      <c r="E370">
        <v>11</v>
      </c>
      <c r="G370" s="1" t="s">
        <v>99</v>
      </c>
      <c r="I370" s="11" t="s">
        <v>543</v>
      </c>
      <c r="J370" s="8" t="s">
        <v>48</v>
      </c>
      <c r="N370" s="1" t="s">
        <v>490</v>
      </c>
      <c r="R370" s="17" t="s">
        <v>485</v>
      </c>
      <c r="V370" s="17">
        <v>0</v>
      </c>
      <c r="W370" s="17">
        <v>160</v>
      </c>
      <c r="Y370" s="17">
        <v>0</v>
      </c>
      <c r="AA370" s="17">
        <v>0</v>
      </c>
      <c r="AC370" s="17">
        <v>0</v>
      </c>
      <c r="AD370" s="17">
        <v>28044000000</v>
      </c>
      <c r="AE370" s="17">
        <v>0</v>
      </c>
      <c r="AF370" s="17" t="s">
        <v>46</v>
      </c>
    </row>
    <row r="371" spans="1:33" ht="15.5" x14ac:dyDescent="0.35">
      <c r="A371">
        <v>186</v>
      </c>
      <c r="B371">
        <v>1219</v>
      </c>
      <c r="C371">
        <v>1</v>
      </c>
      <c r="D371">
        <v>2</v>
      </c>
      <c r="E371">
        <v>11</v>
      </c>
      <c r="G371" s="1" t="s">
        <v>99</v>
      </c>
      <c r="I371" s="12" t="s">
        <v>544</v>
      </c>
      <c r="J371" s="8" t="s">
        <v>50</v>
      </c>
      <c r="N371" s="1" t="s">
        <v>490</v>
      </c>
      <c r="R371" s="17" t="s">
        <v>485</v>
      </c>
      <c r="S371" s="17" t="s">
        <v>543</v>
      </c>
      <c r="V371" s="17">
        <v>0</v>
      </c>
      <c r="W371" s="17">
        <v>160</v>
      </c>
      <c r="Y371" s="17">
        <v>0</v>
      </c>
      <c r="AA371" s="17">
        <v>0</v>
      </c>
      <c r="AC371" s="17">
        <v>0</v>
      </c>
      <c r="AD371" s="17">
        <v>28044004000</v>
      </c>
      <c r="AE371" s="17">
        <v>0</v>
      </c>
      <c r="AF371" s="17" t="s">
        <v>46</v>
      </c>
    </row>
    <row r="372" spans="1:33" x14ac:dyDescent="0.35">
      <c r="A372">
        <v>187</v>
      </c>
      <c r="B372">
        <v>2211</v>
      </c>
      <c r="C372">
        <v>1</v>
      </c>
      <c r="D372">
        <v>2</v>
      </c>
      <c r="E372">
        <v>11</v>
      </c>
      <c r="F372" s="1">
        <v>12.29</v>
      </c>
      <c r="I372" s="13" t="s">
        <v>545</v>
      </c>
      <c r="J372" s="1" t="s">
        <v>63</v>
      </c>
      <c r="K372" s="14">
        <v>1</v>
      </c>
      <c r="L372" s="9">
        <f>ROUND(P372*Q372 + AG372,2)</f>
        <v>0</v>
      </c>
      <c r="M372" s="9">
        <f>ROUND(K372*L372,2)</f>
        <v>0</v>
      </c>
      <c r="N372" s="1" t="s">
        <v>546</v>
      </c>
      <c r="O372" s="17" t="s">
        <v>64</v>
      </c>
      <c r="P372" s="19">
        <v>0</v>
      </c>
      <c r="Q372" s="20">
        <v>0</v>
      </c>
      <c r="R372" s="17" t="s">
        <v>485</v>
      </c>
      <c r="S372" s="17" t="s">
        <v>543</v>
      </c>
      <c r="T372" s="17" t="s">
        <v>544</v>
      </c>
      <c r="V372" s="17">
        <v>0</v>
      </c>
      <c r="W372" s="17">
        <v>160</v>
      </c>
      <c r="Y372" s="17">
        <v>0</v>
      </c>
      <c r="AA372" s="17">
        <v>0</v>
      </c>
      <c r="AC372" s="17">
        <v>0</v>
      </c>
      <c r="AD372" s="17">
        <v>1</v>
      </c>
      <c r="AE372" s="17">
        <v>0</v>
      </c>
      <c r="AF372" s="17" t="s">
        <v>46</v>
      </c>
      <c r="AG372" s="21"/>
    </row>
    <row r="373" spans="1:33" x14ac:dyDescent="0.35">
      <c r="A373">
        <v>188</v>
      </c>
      <c r="B373">
        <v>2212</v>
      </c>
      <c r="C373">
        <v>1</v>
      </c>
      <c r="D373">
        <v>2</v>
      </c>
      <c r="E373">
        <v>11</v>
      </c>
      <c r="F373" s="26">
        <v>12.3</v>
      </c>
      <c r="I373" s="13" t="s">
        <v>547</v>
      </c>
      <c r="J373" s="1" t="s">
        <v>63</v>
      </c>
      <c r="K373" s="14">
        <v>1</v>
      </c>
      <c r="L373" s="9">
        <f>ROUND(P373*Q373 + AG373,2)</f>
        <v>0</v>
      </c>
      <c r="M373" s="9">
        <f>ROUND(K373*L373,2)</f>
        <v>0</v>
      </c>
      <c r="N373" s="1" t="s">
        <v>548</v>
      </c>
      <c r="O373" s="17" t="s">
        <v>64</v>
      </c>
      <c r="P373" s="19">
        <v>0</v>
      </c>
      <c r="Q373" s="20">
        <v>0</v>
      </c>
      <c r="R373" s="17" t="s">
        <v>485</v>
      </c>
      <c r="S373" s="17" t="s">
        <v>543</v>
      </c>
      <c r="T373" s="17" t="s">
        <v>544</v>
      </c>
      <c r="V373" s="17">
        <v>0</v>
      </c>
      <c r="W373" s="17">
        <v>160</v>
      </c>
      <c r="Y373" s="17">
        <v>0</v>
      </c>
      <c r="AA373" s="17">
        <v>0</v>
      </c>
      <c r="AC373" s="17">
        <v>0</v>
      </c>
      <c r="AD373" s="17">
        <v>1</v>
      </c>
      <c r="AE373" s="17">
        <v>0</v>
      </c>
      <c r="AF373" s="17" t="s">
        <v>46</v>
      </c>
      <c r="AG373" s="21"/>
    </row>
    <row r="374" spans="1:33" ht="21" x14ac:dyDescent="0.5">
      <c r="A374">
        <v>190</v>
      </c>
      <c r="B374">
        <v>584</v>
      </c>
      <c r="C374">
        <v>1</v>
      </c>
      <c r="D374">
        <v>3</v>
      </c>
      <c r="E374">
        <v>12</v>
      </c>
      <c r="G374" s="1" t="s">
        <v>484</v>
      </c>
      <c r="I374" s="7" t="s">
        <v>549</v>
      </c>
      <c r="J374" s="8" t="s">
        <v>44</v>
      </c>
      <c r="M374" s="10">
        <f>SUBTOTAL(9,M375:M404)</f>
        <v>0</v>
      </c>
      <c r="N374" s="1" t="s">
        <v>550</v>
      </c>
      <c r="R374" s="17" t="s">
        <v>549</v>
      </c>
      <c r="V374" s="17">
        <v>0</v>
      </c>
      <c r="W374" s="17">
        <v>0</v>
      </c>
      <c r="Y374" s="17">
        <v>0</v>
      </c>
      <c r="AA374" s="17">
        <v>0</v>
      </c>
      <c r="AC374" s="17">
        <v>0</v>
      </c>
      <c r="AD374" s="17">
        <v>1</v>
      </c>
      <c r="AE374" s="17">
        <v>0</v>
      </c>
      <c r="AF374" s="17" t="s">
        <v>46</v>
      </c>
    </row>
    <row r="375" spans="1:33" ht="18.5" x14ac:dyDescent="0.45">
      <c r="A375">
        <v>191</v>
      </c>
      <c r="B375">
        <v>593</v>
      </c>
      <c r="C375">
        <v>1</v>
      </c>
      <c r="D375">
        <v>3</v>
      </c>
      <c r="E375">
        <v>12</v>
      </c>
      <c r="G375" s="1" t="s">
        <v>484</v>
      </c>
      <c r="I375" s="11" t="s">
        <v>551</v>
      </c>
      <c r="J375" s="8" t="s">
        <v>48</v>
      </c>
      <c r="N375" s="1" t="s">
        <v>552</v>
      </c>
      <c r="R375" s="17" t="s">
        <v>549</v>
      </c>
      <c r="S375" s="17" t="s">
        <v>551</v>
      </c>
      <c r="V375" s="17">
        <v>0</v>
      </c>
      <c r="W375" s="17">
        <v>0</v>
      </c>
      <c r="Y375" s="17">
        <v>0</v>
      </c>
      <c r="AA375" s="17">
        <v>0</v>
      </c>
      <c r="AC375" s="17">
        <v>0</v>
      </c>
      <c r="AD375" s="17">
        <v>1</v>
      </c>
      <c r="AE375" s="17">
        <v>0</v>
      </c>
      <c r="AF375" s="17" t="s">
        <v>46</v>
      </c>
    </row>
    <row r="376" spans="1:33" ht="15.5" x14ac:dyDescent="0.35">
      <c r="A376">
        <v>192</v>
      </c>
      <c r="B376">
        <v>594</v>
      </c>
      <c r="C376">
        <v>1</v>
      </c>
      <c r="D376">
        <v>3</v>
      </c>
      <c r="E376">
        <v>12</v>
      </c>
      <c r="G376" s="1" t="s">
        <v>484</v>
      </c>
      <c r="I376" s="12" t="s">
        <v>553</v>
      </c>
      <c r="J376" s="8" t="s">
        <v>50</v>
      </c>
      <c r="N376" s="1" t="s">
        <v>554</v>
      </c>
      <c r="R376" s="17" t="s">
        <v>549</v>
      </c>
      <c r="S376" s="17" t="s">
        <v>551</v>
      </c>
      <c r="T376" s="17" t="s">
        <v>553</v>
      </c>
      <c r="V376" s="17">
        <v>0</v>
      </c>
      <c r="W376" s="17">
        <v>0</v>
      </c>
      <c r="Y376" s="17">
        <v>0</v>
      </c>
      <c r="AA376" s="17">
        <v>0</v>
      </c>
      <c r="AC376" s="17">
        <v>0</v>
      </c>
      <c r="AD376" s="17">
        <v>1</v>
      </c>
      <c r="AE376" s="17">
        <v>0</v>
      </c>
      <c r="AF376" s="17" t="s">
        <v>46</v>
      </c>
    </row>
    <row r="377" spans="1:33" x14ac:dyDescent="0.35">
      <c r="A377">
        <v>193</v>
      </c>
      <c r="B377">
        <v>609</v>
      </c>
      <c r="C377">
        <v>1</v>
      </c>
      <c r="D377">
        <v>3</v>
      </c>
      <c r="E377">
        <v>12</v>
      </c>
      <c r="F377" s="1">
        <v>13.1</v>
      </c>
      <c r="I377" s="13" t="s">
        <v>555</v>
      </c>
      <c r="J377" s="1" t="s">
        <v>259</v>
      </c>
      <c r="K377" s="14">
        <v>1</v>
      </c>
      <c r="L377" s="9">
        <f>ROUND(P377*Q377 + AG377,2)</f>
        <v>0</v>
      </c>
      <c r="M377" s="9">
        <f>ROUND(K377*L377,2)</f>
        <v>0</v>
      </c>
      <c r="N377" s="1" t="s">
        <v>556</v>
      </c>
      <c r="O377" s="17" t="s">
        <v>64</v>
      </c>
      <c r="P377" s="19">
        <v>0</v>
      </c>
      <c r="Q377" s="20">
        <v>0</v>
      </c>
      <c r="R377" s="17" t="s">
        <v>549</v>
      </c>
      <c r="S377" s="17" t="s">
        <v>557</v>
      </c>
      <c r="T377" s="17" t="s">
        <v>553</v>
      </c>
      <c r="U377" s="17" t="s">
        <v>558</v>
      </c>
      <c r="V377" s="17">
        <v>0</v>
      </c>
      <c r="W377" s="17">
        <v>160</v>
      </c>
      <c r="X377" s="17" t="s">
        <v>559</v>
      </c>
      <c r="Y377" s="17">
        <v>0</v>
      </c>
      <c r="Z377" s="17" t="s">
        <v>560</v>
      </c>
      <c r="AA377" s="17">
        <v>1</v>
      </c>
      <c r="AC377" s="17">
        <v>0</v>
      </c>
      <c r="AD377" s="17">
        <v>1</v>
      </c>
      <c r="AE377" s="17">
        <v>0</v>
      </c>
      <c r="AF377" s="17" t="s">
        <v>46</v>
      </c>
      <c r="AG377" s="21"/>
    </row>
    <row r="378" spans="1:33" ht="15.5" x14ac:dyDescent="0.35">
      <c r="A378">
        <v>194</v>
      </c>
      <c r="B378">
        <v>596</v>
      </c>
      <c r="C378">
        <v>1</v>
      </c>
      <c r="D378">
        <v>3</v>
      </c>
      <c r="E378">
        <v>12</v>
      </c>
      <c r="G378" s="1" t="s">
        <v>484</v>
      </c>
      <c r="I378" s="12" t="s">
        <v>561</v>
      </c>
      <c r="J378" s="8" t="s">
        <v>50</v>
      </c>
      <c r="N378" s="1" t="s">
        <v>562</v>
      </c>
      <c r="R378" s="17" t="s">
        <v>549</v>
      </c>
      <c r="S378" s="17" t="s">
        <v>551</v>
      </c>
      <c r="T378" s="17" t="s">
        <v>561</v>
      </c>
      <c r="V378" s="17">
        <v>0</v>
      </c>
      <c r="W378" s="17">
        <v>0</v>
      </c>
      <c r="Y378" s="17">
        <v>0</v>
      </c>
      <c r="AA378" s="17">
        <v>0</v>
      </c>
      <c r="AC378" s="17">
        <v>0</v>
      </c>
      <c r="AD378" s="17">
        <v>1</v>
      </c>
      <c r="AE378" s="17">
        <v>0</v>
      </c>
      <c r="AF378" s="17" t="s">
        <v>46</v>
      </c>
    </row>
    <row r="379" spans="1:33" x14ac:dyDescent="0.35">
      <c r="A379">
        <v>195</v>
      </c>
      <c r="B379">
        <v>612</v>
      </c>
      <c r="C379">
        <v>1</v>
      </c>
      <c r="D379">
        <v>3</v>
      </c>
      <c r="E379">
        <v>12</v>
      </c>
      <c r="F379" s="1">
        <v>13.2</v>
      </c>
      <c r="I379" s="13" t="s">
        <v>555</v>
      </c>
      <c r="J379" s="1" t="s">
        <v>259</v>
      </c>
      <c r="K379" s="14">
        <v>1</v>
      </c>
      <c r="L379" s="9">
        <f>ROUND(P379*Q379 + AG379,2)</f>
        <v>0</v>
      </c>
      <c r="M379" s="9">
        <f>ROUND(K379*L379,2)</f>
        <v>0</v>
      </c>
      <c r="N379" s="1" t="s">
        <v>563</v>
      </c>
      <c r="O379" s="17" t="s">
        <v>64</v>
      </c>
      <c r="P379" s="19">
        <v>0</v>
      </c>
      <c r="Q379" s="20">
        <v>0</v>
      </c>
      <c r="R379" s="17" t="s">
        <v>549</v>
      </c>
      <c r="S379" s="17" t="s">
        <v>557</v>
      </c>
      <c r="T379" s="17" t="s">
        <v>553</v>
      </c>
      <c r="U379" s="17" t="s">
        <v>558</v>
      </c>
      <c r="V379" s="17">
        <v>0</v>
      </c>
      <c r="W379" s="17">
        <v>160</v>
      </c>
      <c r="X379" s="17" t="s">
        <v>559</v>
      </c>
      <c r="Y379" s="17">
        <v>0</v>
      </c>
      <c r="Z379" s="17" t="s">
        <v>560</v>
      </c>
      <c r="AA379" s="17">
        <v>1</v>
      </c>
      <c r="AC379" s="17">
        <v>0</v>
      </c>
      <c r="AD379" s="17">
        <v>1</v>
      </c>
      <c r="AE379" s="17">
        <v>0</v>
      </c>
      <c r="AF379" s="17" t="s">
        <v>46</v>
      </c>
      <c r="AG379" s="21"/>
    </row>
    <row r="380" spans="1:33" ht="18.5" x14ac:dyDescent="0.45">
      <c r="A380">
        <v>196</v>
      </c>
      <c r="B380">
        <v>2346</v>
      </c>
      <c r="C380">
        <v>1</v>
      </c>
      <c r="D380">
        <v>3</v>
      </c>
      <c r="E380">
        <v>12</v>
      </c>
      <c r="G380" s="1" t="s">
        <v>99</v>
      </c>
      <c r="I380" s="11" t="s">
        <v>564</v>
      </c>
      <c r="J380" s="8" t="s">
        <v>48</v>
      </c>
      <c r="N380" s="1" t="s">
        <v>565</v>
      </c>
      <c r="R380" s="17" t="s">
        <v>549</v>
      </c>
      <c r="S380" s="17" t="s">
        <v>564</v>
      </c>
      <c r="V380" s="17">
        <v>0</v>
      </c>
      <c r="W380" s="17">
        <v>160</v>
      </c>
      <c r="Y380" s="17">
        <v>0</v>
      </c>
      <c r="AA380" s="17">
        <v>0</v>
      </c>
      <c r="AC380" s="17">
        <v>0</v>
      </c>
      <c r="AD380" s="17">
        <v>1</v>
      </c>
      <c r="AE380" s="17">
        <v>0</v>
      </c>
      <c r="AF380" s="17" t="s">
        <v>46</v>
      </c>
    </row>
    <row r="381" spans="1:33" ht="31" x14ac:dyDescent="0.35">
      <c r="A381">
        <v>197</v>
      </c>
      <c r="B381">
        <v>2347</v>
      </c>
      <c r="C381">
        <v>1</v>
      </c>
      <c r="D381">
        <v>3</v>
      </c>
      <c r="E381">
        <v>12</v>
      </c>
      <c r="G381" s="1" t="s">
        <v>484</v>
      </c>
      <c r="I381" s="12" t="s">
        <v>566</v>
      </c>
      <c r="J381" s="8" t="s">
        <v>50</v>
      </c>
      <c r="N381" s="1" t="s">
        <v>567</v>
      </c>
      <c r="R381" s="17" t="s">
        <v>549</v>
      </c>
      <c r="S381" s="17" t="s">
        <v>551</v>
      </c>
      <c r="T381" s="17" t="s">
        <v>568</v>
      </c>
      <c r="V381" s="17">
        <v>0</v>
      </c>
      <c r="W381" s="17">
        <v>0</v>
      </c>
      <c r="Y381" s="17">
        <v>0</v>
      </c>
      <c r="AA381" s="17">
        <v>0</v>
      </c>
      <c r="AC381" s="17">
        <v>0</v>
      </c>
      <c r="AD381" s="17">
        <v>1</v>
      </c>
      <c r="AE381" s="17">
        <v>0</v>
      </c>
      <c r="AF381" s="17" t="s">
        <v>46</v>
      </c>
    </row>
    <row r="382" spans="1:33" x14ac:dyDescent="0.35">
      <c r="A382">
        <v>198</v>
      </c>
      <c r="B382">
        <v>2348</v>
      </c>
      <c r="C382">
        <v>1</v>
      </c>
      <c r="D382">
        <v>3</v>
      </c>
      <c r="E382">
        <v>12</v>
      </c>
      <c r="F382" s="1">
        <v>13.3</v>
      </c>
      <c r="I382" s="13" t="s">
        <v>569</v>
      </c>
      <c r="J382" s="1" t="s">
        <v>259</v>
      </c>
      <c r="K382" s="14">
        <v>1</v>
      </c>
      <c r="L382" s="9">
        <f>ROUND(P382*Q382 + AG382,2)</f>
        <v>0</v>
      </c>
      <c r="M382" s="9">
        <f>ROUND(K382*L382,2)</f>
        <v>0</v>
      </c>
      <c r="N382" s="1" t="s">
        <v>570</v>
      </c>
      <c r="O382" s="17" t="s">
        <v>64</v>
      </c>
      <c r="P382" s="19">
        <v>0</v>
      </c>
      <c r="Q382" s="20">
        <v>0</v>
      </c>
      <c r="R382" s="17" t="s">
        <v>549</v>
      </c>
      <c r="S382" s="17" t="s">
        <v>571</v>
      </c>
      <c r="T382" s="17" t="s">
        <v>572</v>
      </c>
      <c r="U382" s="17" t="s">
        <v>573</v>
      </c>
      <c r="V382" s="17">
        <v>0</v>
      </c>
      <c r="W382" s="17">
        <v>160</v>
      </c>
      <c r="X382" s="17" t="s">
        <v>574</v>
      </c>
      <c r="Y382" s="17">
        <v>20</v>
      </c>
      <c r="AA382" s="17">
        <v>0</v>
      </c>
      <c r="AC382" s="17">
        <v>0</v>
      </c>
      <c r="AD382" s="17">
        <v>1</v>
      </c>
      <c r="AE382" s="17">
        <v>0</v>
      </c>
      <c r="AF382" s="17" t="s">
        <v>46</v>
      </c>
      <c r="AG382" s="21"/>
    </row>
    <row r="383" spans="1:33" ht="29" x14ac:dyDescent="0.35">
      <c r="A383">
        <v>199</v>
      </c>
      <c r="B383">
        <v>2349</v>
      </c>
      <c r="C383">
        <v>1</v>
      </c>
      <c r="D383">
        <v>3</v>
      </c>
      <c r="E383">
        <v>12</v>
      </c>
      <c r="F383" s="1">
        <v>13.4</v>
      </c>
      <c r="I383" s="13" t="s">
        <v>575</v>
      </c>
      <c r="J383" s="1" t="s">
        <v>259</v>
      </c>
      <c r="K383" s="14">
        <v>1</v>
      </c>
      <c r="L383" s="9">
        <f>ROUND(P383*Q383 + AG383,2)</f>
        <v>0</v>
      </c>
      <c r="M383" s="9">
        <f>ROUND(K383*L383,2)</f>
        <v>0</v>
      </c>
      <c r="N383" s="1" t="s">
        <v>576</v>
      </c>
      <c r="O383" s="17" t="s">
        <v>64</v>
      </c>
      <c r="P383" s="19">
        <v>0</v>
      </c>
      <c r="Q383" s="20">
        <v>0</v>
      </c>
      <c r="R383" s="17" t="s">
        <v>549</v>
      </c>
      <c r="S383" s="17" t="s">
        <v>571</v>
      </c>
      <c r="T383" s="17" t="s">
        <v>572</v>
      </c>
      <c r="U383" s="17" t="s">
        <v>573</v>
      </c>
      <c r="V383" s="17">
        <v>0</v>
      </c>
      <c r="W383" s="17">
        <v>160</v>
      </c>
      <c r="X383" s="17" t="s">
        <v>574</v>
      </c>
      <c r="Y383" s="17">
        <v>20</v>
      </c>
      <c r="AA383" s="17">
        <v>0</v>
      </c>
      <c r="AC383" s="17">
        <v>0</v>
      </c>
      <c r="AD383" s="17">
        <v>1</v>
      </c>
      <c r="AE383" s="17">
        <v>0</v>
      </c>
      <c r="AF383" s="17" t="s">
        <v>46</v>
      </c>
      <c r="AG383" s="21"/>
    </row>
    <row r="384" spans="1:33" ht="15.5" x14ac:dyDescent="0.35">
      <c r="A384">
        <v>200</v>
      </c>
      <c r="B384">
        <v>2350</v>
      </c>
      <c r="C384">
        <v>1</v>
      </c>
      <c r="D384">
        <v>3</v>
      </c>
      <c r="E384">
        <v>12</v>
      </c>
      <c r="G384" s="1" t="s">
        <v>484</v>
      </c>
      <c r="I384" s="12" t="s">
        <v>577</v>
      </c>
      <c r="J384" s="8" t="s">
        <v>50</v>
      </c>
      <c r="N384" s="1" t="s">
        <v>578</v>
      </c>
      <c r="R384" s="17" t="s">
        <v>549</v>
      </c>
      <c r="S384" s="17" t="s">
        <v>551</v>
      </c>
      <c r="T384" s="17" t="s">
        <v>579</v>
      </c>
      <c r="V384" s="17">
        <v>0</v>
      </c>
      <c r="W384" s="17">
        <v>0</v>
      </c>
      <c r="Y384" s="17">
        <v>0</v>
      </c>
      <c r="AA384" s="17">
        <v>0</v>
      </c>
      <c r="AC384" s="17">
        <v>0</v>
      </c>
      <c r="AD384" s="17">
        <v>1</v>
      </c>
      <c r="AE384" s="17">
        <v>0</v>
      </c>
      <c r="AF384" s="17" t="s">
        <v>46</v>
      </c>
    </row>
    <row r="385" spans="1:33" x14ac:dyDescent="0.35">
      <c r="A385">
        <v>201</v>
      </c>
      <c r="B385">
        <v>2351</v>
      </c>
      <c r="C385">
        <v>1</v>
      </c>
      <c r="D385">
        <v>3</v>
      </c>
      <c r="E385">
        <v>12</v>
      </c>
      <c r="F385" s="1">
        <v>13.5</v>
      </c>
      <c r="I385" s="13" t="s">
        <v>569</v>
      </c>
      <c r="J385" s="1" t="s">
        <v>259</v>
      </c>
      <c r="K385" s="14">
        <v>1</v>
      </c>
      <c r="L385" s="9">
        <f>ROUND(P385*Q385 + AG385,2)</f>
        <v>0</v>
      </c>
      <c r="M385" s="9">
        <f>ROUND(K385*L385,2)</f>
        <v>0</v>
      </c>
      <c r="N385" s="1" t="s">
        <v>580</v>
      </c>
      <c r="O385" s="17" t="s">
        <v>64</v>
      </c>
      <c r="P385" s="19">
        <v>0</v>
      </c>
      <c r="Q385" s="20">
        <v>0</v>
      </c>
      <c r="R385" s="17" t="s">
        <v>549</v>
      </c>
      <c r="S385" s="17" t="s">
        <v>571</v>
      </c>
      <c r="T385" s="17" t="s">
        <v>572</v>
      </c>
      <c r="U385" s="17" t="s">
        <v>573</v>
      </c>
      <c r="V385" s="17">
        <v>0</v>
      </c>
      <c r="W385" s="17">
        <v>160</v>
      </c>
      <c r="X385" s="17" t="s">
        <v>574</v>
      </c>
      <c r="Y385" s="17">
        <v>20</v>
      </c>
      <c r="AA385" s="17">
        <v>0</v>
      </c>
      <c r="AC385" s="17">
        <v>0</v>
      </c>
      <c r="AD385" s="17">
        <v>1</v>
      </c>
      <c r="AE385" s="17">
        <v>0</v>
      </c>
      <c r="AF385" s="17" t="s">
        <v>46</v>
      </c>
      <c r="AG385" s="21"/>
    </row>
    <row r="386" spans="1:33" ht="29" x14ac:dyDescent="0.35">
      <c r="A386">
        <v>202</v>
      </c>
      <c r="B386">
        <v>2352</v>
      </c>
      <c r="C386">
        <v>1</v>
      </c>
      <c r="D386">
        <v>3</v>
      </c>
      <c r="E386">
        <v>12</v>
      </c>
      <c r="F386" s="1">
        <v>13.6</v>
      </c>
      <c r="I386" s="13" t="s">
        <v>581</v>
      </c>
      <c r="J386" s="1" t="s">
        <v>259</v>
      </c>
      <c r="K386" s="14">
        <v>1</v>
      </c>
      <c r="L386" s="9">
        <f>ROUND(P386*Q386 + AG386,2)</f>
        <v>0</v>
      </c>
      <c r="M386" s="9">
        <f>ROUND(K386*L386,2)</f>
        <v>0</v>
      </c>
      <c r="N386" s="1" t="s">
        <v>582</v>
      </c>
      <c r="O386" s="17" t="s">
        <v>64</v>
      </c>
      <c r="P386" s="19">
        <v>0</v>
      </c>
      <c r="Q386" s="20">
        <v>0</v>
      </c>
      <c r="R386" s="17" t="s">
        <v>549</v>
      </c>
      <c r="S386" s="17" t="s">
        <v>571</v>
      </c>
      <c r="T386" s="17" t="s">
        <v>572</v>
      </c>
      <c r="U386" s="17" t="s">
        <v>573</v>
      </c>
      <c r="V386" s="17">
        <v>0</v>
      </c>
      <c r="W386" s="17">
        <v>160</v>
      </c>
      <c r="X386" s="17" t="s">
        <v>574</v>
      </c>
      <c r="Y386" s="17">
        <v>20</v>
      </c>
      <c r="AA386" s="17">
        <v>0</v>
      </c>
      <c r="AC386" s="17">
        <v>0</v>
      </c>
      <c r="AD386" s="17">
        <v>1</v>
      </c>
      <c r="AE386" s="17">
        <v>0</v>
      </c>
      <c r="AF386" s="17" t="s">
        <v>46</v>
      </c>
      <c r="AG386" s="21"/>
    </row>
    <row r="387" spans="1:33" ht="18.5" x14ac:dyDescent="0.45">
      <c r="A387">
        <v>203</v>
      </c>
      <c r="B387">
        <v>2194</v>
      </c>
      <c r="C387">
        <v>1</v>
      </c>
      <c r="D387">
        <v>3</v>
      </c>
      <c r="E387">
        <v>12</v>
      </c>
      <c r="G387" s="1" t="s">
        <v>99</v>
      </c>
      <c r="I387" s="11" t="s">
        <v>583</v>
      </c>
      <c r="J387" s="8" t="s">
        <v>48</v>
      </c>
      <c r="N387" s="1" t="s">
        <v>584</v>
      </c>
      <c r="R387" s="17" t="s">
        <v>549</v>
      </c>
      <c r="S387" s="17" t="s">
        <v>585</v>
      </c>
      <c r="V387" s="17">
        <v>0</v>
      </c>
      <c r="W387" s="17">
        <v>160</v>
      </c>
      <c r="Y387" s="17">
        <v>0</v>
      </c>
      <c r="AA387" s="17">
        <v>0</v>
      </c>
      <c r="AC387" s="17">
        <v>0</v>
      </c>
      <c r="AD387" s="17">
        <v>1</v>
      </c>
      <c r="AE387" s="17">
        <v>0</v>
      </c>
      <c r="AF387" s="17" t="s">
        <v>46</v>
      </c>
    </row>
    <row r="388" spans="1:33" ht="31" x14ac:dyDescent="0.35">
      <c r="A388">
        <v>204</v>
      </c>
      <c r="B388">
        <v>2195</v>
      </c>
      <c r="C388">
        <v>1</v>
      </c>
      <c r="D388">
        <v>3</v>
      </c>
      <c r="E388">
        <v>12</v>
      </c>
      <c r="G388" s="1" t="s">
        <v>484</v>
      </c>
      <c r="I388" s="12" t="s">
        <v>566</v>
      </c>
      <c r="J388" s="8" t="s">
        <v>50</v>
      </c>
      <c r="N388" s="1" t="s">
        <v>586</v>
      </c>
      <c r="R388" s="17" t="s">
        <v>549</v>
      </c>
      <c r="S388" s="17" t="s">
        <v>551</v>
      </c>
      <c r="T388" s="17" t="s">
        <v>568</v>
      </c>
      <c r="V388" s="17">
        <v>0</v>
      </c>
      <c r="W388" s="17">
        <v>0</v>
      </c>
      <c r="Y388" s="17">
        <v>0</v>
      </c>
      <c r="AA388" s="17">
        <v>0</v>
      </c>
      <c r="AC388" s="17">
        <v>0</v>
      </c>
      <c r="AD388" s="17">
        <v>1</v>
      </c>
      <c r="AE388" s="17">
        <v>0</v>
      </c>
      <c r="AF388" s="17" t="s">
        <v>46</v>
      </c>
    </row>
    <row r="389" spans="1:33" x14ac:dyDescent="0.35">
      <c r="A389">
        <v>205</v>
      </c>
      <c r="B389">
        <v>2200</v>
      </c>
      <c r="C389">
        <v>1</v>
      </c>
      <c r="D389">
        <v>3</v>
      </c>
      <c r="E389">
        <v>12</v>
      </c>
      <c r="F389" s="1">
        <v>13.7</v>
      </c>
      <c r="I389" s="13" t="s">
        <v>587</v>
      </c>
      <c r="J389" s="1" t="s">
        <v>259</v>
      </c>
      <c r="K389" s="14">
        <v>1</v>
      </c>
      <c r="L389" s="9">
        <f>ROUND(P389*Q389 + AG389,2)</f>
        <v>0</v>
      </c>
      <c r="M389" s="9">
        <f>ROUND(K389*L389,2)</f>
        <v>0</v>
      </c>
      <c r="N389" s="1" t="s">
        <v>588</v>
      </c>
      <c r="O389" s="17" t="s">
        <v>64</v>
      </c>
      <c r="P389" s="19">
        <v>0</v>
      </c>
      <c r="Q389" s="20">
        <v>0</v>
      </c>
      <c r="R389" s="17" t="s">
        <v>549</v>
      </c>
      <c r="S389" s="17" t="s">
        <v>571</v>
      </c>
      <c r="T389" s="17" t="s">
        <v>572</v>
      </c>
      <c r="U389" s="17" t="s">
        <v>573</v>
      </c>
      <c r="V389" s="17">
        <v>0</v>
      </c>
      <c r="W389" s="17">
        <v>160</v>
      </c>
      <c r="X389" s="17" t="s">
        <v>574</v>
      </c>
      <c r="Y389" s="17">
        <v>20</v>
      </c>
      <c r="AA389" s="17">
        <v>0</v>
      </c>
      <c r="AC389" s="17">
        <v>0</v>
      </c>
      <c r="AD389" s="17">
        <v>1</v>
      </c>
      <c r="AE389" s="17">
        <v>0</v>
      </c>
      <c r="AF389" s="17" t="s">
        <v>46</v>
      </c>
      <c r="AG389" s="21"/>
    </row>
    <row r="390" spans="1:33" ht="29" x14ac:dyDescent="0.35">
      <c r="A390">
        <v>206</v>
      </c>
      <c r="B390">
        <v>2201</v>
      </c>
      <c r="C390">
        <v>1</v>
      </c>
      <c r="D390">
        <v>3</v>
      </c>
      <c r="E390">
        <v>12</v>
      </c>
      <c r="F390" s="1">
        <v>13.8</v>
      </c>
      <c r="I390" s="13" t="s">
        <v>575</v>
      </c>
      <c r="J390" s="1" t="s">
        <v>259</v>
      </c>
      <c r="K390" s="14">
        <v>1</v>
      </c>
      <c r="L390" s="9">
        <f>ROUND(P390*Q390 + AG390,2)</f>
        <v>0</v>
      </c>
      <c r="M390" s="9">
        <f>ROUND(K390*L390,2)</f>
        <v>0</v>
      </c>
      <c r="N390" s="1" t="s">
        <v>589</v>
      </c>
      <c r="O390" s="17" t="s">
        <v>64</v>
      </c>
      <c r="P390" s="19">
        <v>0</v>
      </c>
      <c r="Q390" s="20">
        <v>0</v>
      </c>
      <c r="R390" s="17" t="s">
        <v>549</v>
      </c>
      <c r="S390" s="17" t="s">
        <v>571</v>
      </c>
      <c r="T390" s="17" t="s">
        <v>572</v>
      </c>
      <c r="U390" s="17" t="s">
        <v>573</v>
      </c>
      <c r="V390" s="17">
        <v>0</v>
      </c>
      <c r="W390" s="17">
        <v>160</v>
      </c>
      <c r="X390" s="17" t="s">
        <v>574</v>
      </c>
      <c r="Y390" s="17">
        <v>20</v>
      </c>
      <c r="AA390" s="17">
        <v>0</v>
      </c>
      <c r="AC390" s="17">
        <v>0</v>
      </c>
      <c r="AD390" s="17">
        <v>1</v>
      </c>
      <c r="AE390" s="17">
        <v>0</v>
      </c>
      <c r="AF390" s="17" t="s">
        <v>46</v>
      </c>
      <c r="AG390" s="21"/>
    </row>
    <row r="391" spans="1:33" x14ac:dyDescent="0.35">
      <c r="A391">
        <v>207</v>
      </c>
      <c r="B391">
        <v>2353</v>
      </c>
      <c r="C391">
        <v>1</v>
      </c>
      <c r="D391">
        <v>3</v>
      </c>
      <c r="E391">
        <v>12</v>
      </c>
      <c r="F391" s="1">
        <v>13.9</v>
      </c>
      <c r="I391" s="13" t="s">
        <v>590</v>
      </c>
      <c r="J391" s="1" t="s">
        <v>259</v>
      </c>
      <c r="K391" s="14">
        <v>1</v>
      </c>
      <c r="L391" s="9">
        <f>ROUND(P391*Q391 + AG391,2)</f>
        <v>0</v>
      </c>
      <c r="M391" s="9">
        <f>ROUND(K391*L391,2)</f>
        <v>0</v>
      </c>
      <c r="N391" s="1" t="s">
        <v>591</v>
      </c>
      <c r="O391" s="17" t="s">
        <v>64</v>
      </c>
      <c r="P391" s="19">
        <v>0</v>
      </c>
      <c r="Q391" s="20">
        <v>0</v>
      </c>
      <c r="R391" s="17" t="s">
        <v>549</v>
      </c>
      <c r="S391" s="17" t="s">
        <v>571</v>
      </c>
      <c r="T391" s="17" t="s">
        <v>572</v>
      </c>
      <c r="U391" s="17" t="s">
        <v>573</v>
      </c>
      <c r="V391" s="17">
        <v>0</v>
      </c>
      <c r="W391" s="17">
        <v>160</v>
      </c>
      <c r="X391" s="17" t="s">
        <v>574</v>
      </c>
      <c r="Y391" s="17">
        <v>20</v>
      </c>
      <c r="AA391" s="17">
        <v>0</v>
      </c>
      <c r="AC391" s="17">
        <v>0</v>
      </c>
      <c r="AD391" s="17">
        <v>1</v>
      </c>
      <c r="AE391" s="17">
        <v>0</v>
      </c>
      <c r="AF391" s="17" t="s">
        <v>46</v>
      </c>
      <c r="AG391" s="21"/>
    </row>
    <row r="392" spans="1:33" ht="29" x14ac:dyDescent="0.35">
      <c r="A392">
        <v>208</v>
      </c>
      <c r="B392">
        <v>2354</v>
      </c>
      <c r="C392">
        <v>1</v>
      </c>
      <c r="D392">
        <v>3</v>
      </c>
      <c r="E392">
        <v>12</v>
      </c>
      <c r="F392" s="26">
        <v>13.1</v>
      </c>
      <c r="I392" s="13" t="s">
        <v>575</v>
      </c>
      <c r="J392" s="1" t="s">
        <v>259</v>
      </c>
      <c r="K392" s="14">
        <v>1</v>
      </c>
      <c r="L392" s="9">
        <f>ROUND(P392*Q392 + AG392,2)</f>
        <v>0</v>
      </c>
      <c r="M392" s="9">
        <f>ROUND(K392*L392,2)</f>
        <v>0</v>
      </c>
      <c r="N392" s="1" t="s">
        <v>592</v>
      </c>
      <c r="O392" s="17" t="s">
        <v>64</v>
      </c>
      <c r="P392" s="19">
        <v>0</v>
      </c>
      <c r="Q392" s="20">
        <v>0</v>
      </c>
      <c r="R392" s="17" t="s">
        <v>549</v>
      </c>
      <c r="S392" s="17" t="s">
        <v>571</v>
      </c>
      <c r="T392" s="17" t="s">
        <v>572</v>
      </c>
      <c r="U392" s="17" t="s">
        <v>573</v>
      </c>
      <c r="V392" s="17">
        <v>0</v>
      </c>
      <c r="W392" s="17">
        <v>160</v>
      </c>
      <c r="X392" s="17" t="s">
        <v>574</v>
      </c>
      <c r="Y392" s="17">
        <v>20</v>
      </c>
      <c r="AA392" s="17">
        <v>0</v>
      </c>
      <c r="AC392" s="17">
        <v>0</v>
      </c>
      <c r="AD392" s="17">
        <v>1</v>
      </c>
      <c r="AE392" s="17">
        <v>0</v>
      </c>
      <c r="AF392" s="17" t="s">
        <v>46</v>
      </c>
      <c r="AG392" s="21"/>
    </row>
    <row r="393" spans="1:33" ht="15.5" x14ac:dyDescent="0.35">
      <c r="A393">
        <v>209</v>
      </c>
      <c r="B393">
        <v>2207</v>
      </c>
      <c r="C393">
        <v>1</v>
      </c>
      <c r="D393">
        <v>3</v>
      </c>
      <c r="E393">
        <v>13</v>
      </c>
      <c r="G393" s="1" t="s">
        <v>484</v>
      </c>
      <c r="I393" s="12" t="s">
        <v>577</v>
      </c>
      <c r="J393" s="8" t="s">
        <v>50</v>
      </c>
      <c r="N393" s="1" t="s">
        <v>593</v>
      </c>
      <c r="R393" s="17" t="s">
        <v>549</v>
      </c>
      <c r="S393" s="17" t="s">
        <v>551</v>
      </c>
      <c r="T393" s="17" t="s">
        <v>579</v>
      </c>
      <c r="V393" s="17">
        <v>0</v>
      </c>
      <c r="W393" s="17">
        <v>0</v>
      </c>
      <c r="Y393" s="17">
        <v>0</v>
      </c>
      <c r="AA393" s="17">
        <v>0</v>
      </c>
      <c r="AC393" s="17">
        <v>0</v>
      </c>
      <c r="AD393" s="17">
        <v>1</v>
      </c>
      <c r="AE393" s="17">
        <v>0</v>
      </c>
      <c r="AF393" s="17" t="s">
        <v>46</v>
      </c>
    </row>
    <row r="394" spans="1:33" x14ac:dyDescent="0.35">
      <c r="A394">
        <v>210</v>
      </c>
      <c r="B394">
        <v>2208</v>
      </c>
      <c r="C394">
        <v>1</v>
      </c>
      <c r="D394">
        <v>3</v>
      </c>
      <c r="E394">
        <v>13</v>
      </c>
      <c r="F394" s="1">
        <v>13.11</v>
      </c>
      <c r="I394" s="13" t="s">
        <v>587</v>
      </c>
      <c r="J394" s="1" t="s">
        <v>259</v>
      </c>
      <c r="K394" s="14">
        <v>1</v>
      </c>
      <c r="L394" s="9">
        <f>ROUND(P394*Q394 + AG394,2)</f>
        <v>0</v>
      </c>
      <c r="M394" s="9">
        <f>ROUND(K394*L394,2)</f>
        <v>0</v>
      </c>
      <c r="N394" s="1" t="s">
        <v>594</v>
      </c>
      <c r="O394" s="17" t="s">
        <v>64</v>
      </c>
      <c r="P394" s="19">
        <v>0</v>
      </c>
      <c r="Q394" s="20">
        <v>0</v>
      </c>
      <c r="R394" s="17" t="s">
        <v>549</v>
      </c>
      <c r="S394" s="17" t="s">
        <v>571</v>
      </c>
      <c r="T394" s="17" t="s">
        <v>572</v>
      </c>
      <c r="U394" s="17" t="s">
        <v>573</v>
      </c>
      <c r="V394" s="17">
        <v>0</v>
      </c>
      <c r="W394" s="17">
        <v>160</v>
      </c>
      <c r="X394" s="17" t="s">
        <v>574</v>
      </c>
      <c r="Y394" s="17">
        <v>20</v>
      </c>
      <c r="AA394" s="17">
        <v>0</v>
      </c>
      <c r="AC394" s="17">
        <v>0</v>
      </c>
      <c r="AD394" s="17">
        <v>1</v>
      </c>
      <c r="AE394" s="17">
        <v>0</v>
      </c>
      <c r="AF394" s="17" t="s">
        <v>46</v>
      </c>
      <c r="AG394" s="21"/>
    </row>
    <row r="395" spans="1:33" ht="29" x14ac:dyDescent="0.35">
      <c r="A395">
        <v>211</v>
      </c>
      <c r="B395">
        <v>2209</v>
      </c>
      <c r="C395">
        <v>1</v>
      </c>
      <c r="D395">
        <v>3</v>
      </c>
      <c r="E395">
        <v>13</v>
      </c>
      <c r="F395" s="1">
        <v>13.12</v>
      </c>
      <c r="I395" s="13" t="s">
        <v>581</v>
      </c>
      <c r="J395" s="1" t="s">
        <v>259</v>
      </c>
      <c r="K395" s="14">
        <v>1</v>
      </c>
      <c r="L395" s="9">
        <f>ROUND(P395*Q395 + AG395,2)</f>
        <v>0</v>
      </c>
      <c r="M395" s="9">
        <f>ROUND(K395*L395,2)</f>
        <v>0</v>
      </c>
      <c r="N395" s="1" t="s">
        <v>595</v>
      </c>
      <c r="O395" s="17" t="s">
        <v>64</v>
      </c>
      <c r="P395" s="19">
        <v>0</v>
      </c>
      <c r="Q395" s="20">
        <v>0</v>
      </c>
      <c r="R395" s="17" t="s">
        <v>549</v>
      </c>
      <c r="S395" s="17" t="s">
        <v>571</v>
      </c>
      <c r="T395" s="17" t="s">
        <v>572</v>
      </c>
      <c r="U395" s="17" t="s">
        <v>573</v>
      </c>
      <c r="V395" s="17">
        <v>0</v>
      </c>
      <c r="W395" s="17">
        <v>160</v>
      </c>
      <c r="X395" s="17" t="s">
        <v>574</v>
      </c>
      <c r="Y395" s="17">
        <v>20</v>
      </c>
      <c r="AA395" s="17">
        <v>0</v>
      </c>
      <c r="AC395" s="17">
        <v>0</v>
      </c>
      <c r="AD395" s="17">
        <v>1</v>
      </c>
      <c r="AE395" s="17">
        <v>0</v>
      </c>
      <c r="AF395" s="17" t="s">
        <v>46</v>
      </c>
      <c r="AG395" s="21"/>
    </row>
    <row r="396" spans="1:33" x14ac:dyDescent="0.35">
      <c r="A396">
        <v>212</v>
      </c>
      <c r="B396">
        <v>2355</v>
      </c>
      <c r="C396">
        <v>1</v>
      </c>
      <c r="D396">
        <v>3</v>
      </c>
      <c r="E396">
        <v>13</v>
      </c>
      <c r="F396" s="1">
        <v>13.13</v>
      </c>
      <c r="I396" s="13" t="s">
        <v>590</v>
      </c>
      <c r="J396" s="1" t="s">
        <v>259</v>
      </c>
      <c r="K396" s="14">
        <v>1</v>
      </c>
      <c r="L396" s="9">
        <f>ROUND(P396*Q396 + AG396,2)</f>
        <v>0</v>
      </c>
      <c r="M396" s="9">
        <f>ROUND(K396*L396,2)</f>
        <v>0</v>
      </c>
      <c r="N396" s="1" t="s">
        <v>596</v>
      </c>
      <c r="O396" s="17" t="s">
        <v>64</v>
      </c>
      <c r="P396" s="19">
        <v>0</v>
      </c>
      <c r="Q396" s="20">
        <v>0</v>
      </c>
      <c r="R396" s="17" t="s">
        <v>549</v>
      </c>
      <c r="S396" s="17" t="s">
        <v>571</v>
      </c>
      <c r="T396" s="17" t="s">
        <v>572</v>
      </c>
      <c r="U396" s="17" t="s">
        <v>573</v>
      </c>
      <c r="V396" s="17">
        <v>0</v>
      </c>
      <c r="W396" s="17">
        <v>160</v>
      </c>
      <c r="X396" s="17" t="s">
        <v>574</v>
      </c>
      <c r="Y396" s="17">
        <v>20</v>
      </c>
      <c r="AA396" s="17">
        <v>0</v>
      </c>
      <c r="AC396" s="17">
        <v>0</v>
      </c>
      <c r="AD396" s="17">
        <v>1</v>
      </c>
      <c r="AE396" s="17">
        <v>0</v>
      </c>
      <c r="AF396" s="17" t="s">
        <v>46</v>
      </c>
      <c r="AG396" s="21"/>
    </row>
    <row r="397" spans="1:33" ht="29" x14ac:dyDescent="0.35">
      <c r="A397">
        <v>213</v>
      </c>
      <c r="B397">
        <v>2356</v>
      </c>
      <c r="C397">
        <v>1</v>
      </c>
      <c r="D397">
        <v>3</v>
      </c>
      <c r="E397">
        <v>13</v>
      </c>
      <c r="F397" s="1">
        <v>13.14</v>
      </c>
      <c r="I397" s="13" t="s">
        <v>581</v>
      </c>
      <c r="J397" s="1" t="s">
        <v>259</v>
      </c>
      <c r="K397" s="14">
        <v>1</v>
      </c>
      <c r="L397" s="9">
        <f>ROUND(P397*Q397 + AG397,2)</f>
        <v>0</v>
      </c>
      <c r="M397" s="9">
        <f>ROUND(K397*L397,2)</f>
        <v>0</v>
      </c>
      <c r="N397" s="1" t="s">
        <v>597</v>
      </c>
      <c r="O397" s="17" t="s">
        <v>64</v>
      </c>
      <c r="P397" s="19">
        <v>0</v>
      </c>
      <c r="Q397" s="20">
        <v>0</v>
      </c>
      <c r="R397" s="17" t="s">
        <v>549</v>
      </c>
      <c r="S397" s="17" t="s">
        <v>571</v>
      </c>
      <c r="T397" s="17" t="s">
        <v>572</v>
      </c>
      <c r="U397" s="17" t="s">
        <v>573</v>
      </c>
      <c r="V397" s="17">
        <v>0</v>
      </c>
      <c r="W397" s="17">
        <v>160</v>
      </c>
      <c r="X397" s="17" t="s">
        <v>574</v>
      </c>
      <c r="Y397" s="17">
        <v>20</v>
      </c>
      <c r="AA397" s="17">
        <v>0</v>
      </c>
      <c r="AC397" s="17">
        <v>0</v>
      </c>
      <c r="AD397" s="17">
        <v>1</v>
      </c>
      <c r="AE397" s="17">
        <v>0</v>
      </c>
      <c r="AF397" s="17" t="s">
        <v>46</v>
      </c>
      <c r="AG397" s="21"/>
    </row>
    <row r="398" spans="1:33" ht="15.5" x14ac:dyDescent="0.35">
      <c r="A398">
        <v>214</v>
      </c>
      <c r="B398">
        <v>2311</v>
      </c>
      <c r="C398">
        <v>1</v>
      </c>
      <c r="D398">
        <v>3</v>
      </c>
      <c r="E398">
        <v>13</v>
      </c>
      <c r="G398" s="1" t="s">
        <v>484</v>
      </c>
      <c r="I398" s="12" t="s">
        <v>598</v>
      </c>
      <c r="J398" s="8" t="s">
        <v>50</v>
      </c>
      <c r="N398" s="1" t="s">
        <v>599</v>
      </c>
      <c r="R398" s="17" t="s">
        <v>549</v>
      </c>
      <c r="S398" s="17" t="s">
        <v>551</v>
      </c>
      <c r="T398" s="17" t="s">
        <v>598</v>
      </c>
      <c r="V398" s="17">
        <v>0</v>
      </c>
      <c r="W398" s="17">
        <v>0</v>
      </c>
      <c r="Y398" s="17">
        <v>0</v>
      </c>
      <c r="AA398" s="17">
        <v>0</v>
      </c>
      <c r="AC398" s="17">
        <v>0</v>
      </c>
      <c r="AD398" s="17">
        <v>1</v>
      </c>
      <c r="AE398" s="17">
        <v>0</v>
      </c>
      <c r="AF398" s="17" t="s">
        <v>46</v>
      </c>
    </row>
    <row r="399" spans="1:33" x14ac:dyDescent="0.35">
      <c r="A399">
        <v>215</v>
      </c>
      <c r="B399">
        <v>2312</v>
      </c>
      <c r="C399">
        <v>1</v>
      </c>
      <c r="D399">
        <v>3</v>
      </c>
      <c r="E399">
        <v>13</v>
      </c>
      <c r="F399" s="1">
        <v>13.15</v>
      </c>
      <c r="I399" s="13" t="s">
        <v>600</v>
      </c>
      <c r="J399" s="1" t="s">
        <v>259</v>
      </c>
      <c r="K399" s="14">
        <v>1</v>
      </c>
      <c r="L399" s="9">
        <f>ROUND(P399*Q399 + AG399,2)</f>
        <v>0</v>
      </c>
      <c r="M399" s="9">
        <f>ROUND(K399*L399,2)</f>
        <v>0</v>
      </c>
      <c r="N399" s="1" t="s">
        <v>601</v>
      </c>
      <c r="O399" s="17" t="s">
        <v>64</v>
      </c>
      <c r="P399" s="19">
        <v>0</v>
      </c>
      <c r="Q399" s="20">
        <v>0</v>
      </c>
      <c r="R399" s="17" t="s">
        <v>549</v>
      </c>
      <c r="S399" s="17" t="s">
        <v>571</v>
      </c>
      <c r="T399" s="17" t="s">
        <v>572</v>
      </c>
      <c r="U399" s="17" t="s">
        <v>573</v>
      </c>
      <c r="V399" s="17">
        <v>0</v>
      </c>
      <c r="W399" s="17">
        <v>160</v>
      </c>
      <c r="X399" s="17" t="s">
        <v>574</v>
      </c>
      <c r="Y399" s="17">
        <v>20</v>
      </c>
      <c r="AA399" s="17">
        <v>0</v>
      </c>
      <c r="AC399" s="17">
        <v>0</v>
      </c>
      <c r="AD399" s="17">
        <v>1</v>
      </c>
      <c r="AE399" s="17">
        <v>0</v>
      </c>
      <c r="AF399" s="17" t="s">
        <v>46</v>
      </c>
      <c r="AG399" s="21"/>
    </row>
    <row r="400" spans="1:33" ht="18.5" x14ac:dyDescent="0.45">
      <c r="A400">
        <v>216</v>
      </c>
      <c r="B400">
        <v>605</v>
      </c>
      <c r="C400">
        <v>1</v>
      </c>
      <c r="D400">
        <v>3</v>
      </c>
      <c r="E400">
        <v>13</v>
      </c>
      <c r="I400" s="11" t="s">
        <v>602</v>
      </c>
      <c r="J400" s="8" t="s">
        <v>48</v>
      </c>
      <c r="N400" s="1" t="s">
        <v>603</v>
      </c>
      <c r="R400" s="17" t="s">
        <v>604</v>
      </c>
      <c r="S400" s="17" t="s">
        <v>602</v>
      </c>
      <c r="T400" s="17" t="s">
        <v>602</v>
      </c>
      <c r="U400" s="17" t="s">
        <v>65</v>
      </c>
      <c r="V400" s="17">
        <v>0</v>
      </c>
      <c r="W400" s="17">
        <v>0</v>
      </c>
      <c r="X400" s="17" t="s">
        <v>65</v>
      </c>
      <c r="Y400" s="17">
        <v>0</v>
      </c>
      <c r="Z400" s="17" t="s">
        <v>65</v>
      </c>
      <c r="AA400" s="17">
        <v>0</v>
      </c>
      <c r="AB400" s="17" t="s">
        <v>65</v>
      </c>
      <c r="AC400" s="17">
        <v>0</v>
      </c>
      <c r="AD400" s="17">
        <v>1</v>
      </c>
      <c r="AE400" s="17">
        <v>0</v>
      </c>
      <c r="AF400" s="17" t="s">
        <v>46</v>
      </c>
    </row>
    <row r="401" spans="1:33" ht="15.5" x14ac:dyDescent="0.35">
      <c r="A401">
        <v>217</v>
      </c>
      <c r="B401">
        <v>606</v>
      </c>
      <c r="C401">
        <v>1</v>
      </c>
      <c r="D401">
        <v>3</v>
      </c>
      <c r="E401">
        <v>13</v>
      </c>
      <c r="I401" s="12" t="s">
        <v>605</v>
      </c>
      <c r="J401" s="8" t="s">
        <v>50</v>
      </c>
      <c r="N401" s="1" t="s">
        <v>606</v>
      </c>
      <c r="R401" s="17" t="s">
        <v>604</v>
      </c>
      <c r="S401" s="17" t="s">
        <v>607</v>
      </c>
      <c r="T401" s="17" t="s">
        <v>605</v>
      </c>
      <c r="U401" s="17" t="s">
        <v>65</v>
      </c>
      <c r="V401" s="17">
        <v>0</v>
      </c>
      <c r="W401" s="17">
        <v>0</v>
      </c>
      <c r="X401" s="17" t="s">
        <v>65</v>
      </c>
      <c r="Y401" s="17">
        <v>0</v>
      </c>
      <c r="Z401" s="17" t="s">
        <v>65</v>
      </c>
      <c r="AA401" s="17">
        <v>0</v>
      </c>
      <c r="AB401" s="17" t="s">
        <v>65</v>
      </c>
      <c r="AC401" s="17">
        <v>0</v>
      </c>
      <c r="AD401" s="17">
        <v>1</v>
      </c>
      <c r="AE401" s="17">
        <v>0</v>
      </c>
      <c r="AF401" s="17" t="s">
        <v>46</v>
      </c>
    </row>
    <row r="402" spans="1:33" x14ac:dyDescent="0.35">
      <c r="A402">
        <v>218</v>
      </c>
      <c r="B402">
        <v>2196</v>
      </c>
      <c r="C402">
        <v>1</v>
      </c>
      <c r="D402">
        <v>3</v>
      </c>
      <c r="E402">
        <v>13</v>
      </c>
      <c r="F402" s="1">
        <v>13.16</v>
      </c>
      <c r="I402" s="13" t="s">
        <v>608</v>
      </c>
      <c r="J402" s="1" t="s">
        <v>259</v>
      </c>
      <c r="K402" s="14">
        <v>1</v>
      </c>
      <c r="L402" s="9">
        <f>ROUND(P402*Q402 + AG402,2)</f>
        <v>0</v>
      </c>
      <c r="M402" s="9">
        <f>ROUND(K402*L402,2)</f>
        <v>0</v>
      </c>
      <c r="N402" s="1" t="s">
        <v>609</v>
      </c>
      <c r="O402" s="17" t="s">
        <v>64</v>
      </c>
      <c r="P402" s="19">
        <v>0</v>
      </c>
      <c r="Q402" s="20">
        <v>0</v>
      </c>
      <c r="R402" s="17" t="s">
        <v>604</v>
      </c>
      <c r="S402" s="17" t="s">
        <v>602</v>
      </c>
      <c r="T402" s="17" t="s">
        <v>605</v>
      </c>
      <c r="U402" s="17" t="s">
        <v>65</v>
      </c>
      <c r="V402" s="17">
        <v>0</v>
      </c>
      <c r="W402" s="17">
        <v>0</v>
      </c>
      <c r="X402" s="17" t="s">
        <v>65</v>
      </c>
      <c r="Y402" s="17">
        <v>0</v>
      </c>
      <c r="Z402" s="17" t="s">
        <v>65</v>
      </c>
      <c r="AA402" s="17">
        <v>0</v>
      </c>
      <c r="AB402" s="17" t="s">
        <v>65</v>
      </c>
      <c r="AC402" s="17">
        <v>0</v>
      </c>
      <c r="AD402" s="17">
        <v>1</v>
      </c>
      <c r="AE402" s="17">
        <v>0</v>
      </c>
      <c r="AF402" s="17" t="s">
        <v>46</v>
      </c>
      <c r="AG402" s="21"/>
    </row>
    <row r="403" spans="1:33" x14ac:dyDescent="0.35">
      <c r="A403">
        <v>219</v>
      </c>
      <c r="B403">
        <v>607</v>
      </c>
      <c r="C403">
        <v>1</v>
      </c>
      <c r="D403">
        <v>3</v>
      </c>
      <c r="E403">
        <v>13</v>
      </c>
      <c r="F403" s="1">
        <v>13.17</v>
      </c>
      <c r="I403" s="13" t="s">
        <v>610</v>
      </c>
      <c r="J403" s="1" t="s">
        <v>259</v>
      </c>
      <c r="K403" s="14">
        <v>1</v>
      </c>
      <c r="L403" s="9">
        <f>ROUND(P403*Q403 + AG403,2)</f>
        <v>0</v>
      </c>
      <c r="M403" s="9">
        <f>ROUND(K403*L403,2)</f>
        <v>0</v>
      </c>
      <c r="N403" s="1" t="s">
        <v>611</v>
      </c>
      <c r="O403" s="17" t="s">
        <v>64</v>
      </c>
      <c r="P403" s="19">
        <v>0</v>
      </c>
      <c r="Q403" s="20">
        <v>0</v>
      </c>
      <c r="R403" s="17" t="s">
        <v>604</v>
      </c>
      <c r="S403" s="17" t="s">
        <v>602</v>
      </c>
      <c r="T403" s="17" t="s">
        <v>605</v>
      </c>
      <c r="U403" s="17" t="s">
        <v>65</v>
      </c>
      <c r="V403" s="17">
        <v>0</v>
      </c>
      <c r="W403" s="17">
        <v>0</v>
      </c>
      <c r="X403" s="17" t="s">
        <v>65</v>
      </c>
      <c r="Y403" s="17">
        <v>0</v>
      </c>
      <c r="Z403" s="17" t="s">
        <v>65</v>
      </c>
      <c r="AA403" s="17">
        <v>0</v>
      </c>
      <c r="AB403" s="17" t="s">
        <v>65</v>
      </c>
      <c r="AC403" s="17">
        <v>0</v>
      </c>
      <c r="AD403" s="17">
        <v>1</v>
      </c>
      <c r="AE403" s="17">
        <v>0</v>
      </c>
      <c r="AF403" s="17" t="s">
        <v>46</v>
      </c>
      <c r="AG403" s="21"/>
    </row>
    <row r="404" spans="1:33" x14ac:dyDescent="0.35">
      <c r="A404">
        <v>220</v>
      </c>
      <c r="B404">
        <v>2357</v>
      </c>
      <c r="C404">
        <v>1</v>
      </c>
      <c r="D404">
        <v>3</v>
      </c>
      <c r="E404">
        <v>13</v>
      </c>
      <c r="F404" s="1">
        <v>13.18</v>
      </c>
      <c r="I404" s="13" t="s">
        <v>612</v>
      </c>
      <c r="J404" s="1" t="s">
        <v>259</v>
      </c>
      <c r="K404" s="14">
        <v>1</v>
      </c>
      <c r="L404" s="9">
        <f>ROUND(P404*Q404 + AG404,2)</f>
        <v>0</v>
      </c>
      <c r="M404" s="9">
        <f>ROUND(K404*L404,2)</f>
        <v>0</v>
      </c>
      <c r="N404" s="1" t="s">
        <v>613</v>
      </c>
      <c r="O404" s="17" t="s">
        <v>64</v>
      </c>
      <c r="P404" s="19">
        <v>0</v>
      </c>
      <c r="Q404" s="20">
        <v>0</v>
      </c>
      <c r="R404" s="17" t="s">
        <v>604</v>
      </c>
      <c r="S404" s="17" t="s">
        <v>602</v>
      </c>
      <c r="T404" s="17" t="s">
        <v>605</v>
      </c>
      <c r="U404" s="17" t="s">
        <v>65</v>
      </c>
      <c r="V404" s="17">
        <v>0</v>
      </c>
      <c r="W404" s="17">
        <v>0</v>
      </c>
      <c r="X404" s="17" t="s">
        <v>65</v>
      </c>
      <c r="Y404" s="17">
        <v>0</v>
      </c>
      <c r="Z404" s="17" t="s">
        <v>65</v>
      </c>
      <c r="AA404" s="17">
        <v>0</v>
      </c>
      <c r="AB404" s="17" t="s">
        <v>65</v>
      </c>
      <c r="AC404" s="17">
        <v>0</v>
      </c>
      <c r="AD404" s="17">
        <v>1</v>
      </c>
      <c r="AE404" s="17">
        <v>0</v>
      </c>
      <c r="AF404" s="17" t="s">
        <v>46</v>
      </c>
      <c r="AG404" s="21"/>
    </row>
    <row r="405" spans="1:33" ht="21" x14ac:dyDescent="0.5">
      <c r="A405">
        <v>222</v>
      </c>
      <c r="B405">
        <v>657</v>
      </c>
      <c r="C405">
        <v>1</v>
      </c>
      <c r="D405">
        <v>4</v>
      </c>
      <c r="E405">
        <v>14</v>
      </c>
      <c r="G405" s="1" t="s">
        <v>484</v>
      </c>
      <c r="I405" s="7" t="s">
        <v>614</v>
      </c>
      <c r="J405" s="8" t="s">
        <v>44</v>
      </c>
      <c r="M405" s="10">
        <f>SUBTOTAL(9,M406:M422)</f>
        <v>0</v>
      </c>
      <c r="N405" s="1" t="s">
        <v>615</v>
      </c>
      <c r="R405" s="17" t="s">
        <v>614</v>
      </c>
      <c r="V405" s="17">
        <v>0</v>
      </c>
      <c r="W405" s="17">
        <v>0</v>
      </c>
      <c r="Y405" s="17">
        <v>0</v>
      </c>
      <c r="AA405" s="17">
        <v>0</v>
      </c>
      <c r="AC405" s="17">
        <v>0</v>
      </c>
      <c r="AD405" s="17">
        <v>1</v>
      </c>
      <c r="AE405" s="17">
        <v>0</v>
      </c>
      <c r="AF405" s="17" t="s">
        <v>46</v>
      </c>
    </row>
    <row r="406" spans="1:33" ht="18.5" x14ac:dyDescent="0.45">
      <c r="A406">
        <v>223</v>
      </c>
      <c r="B406">
        <v>724</v>
      </c>
      <c r="C406">
        <v>1</v>
      </c>
      <c r="D406">
        <v>4</v>
      </c>
      <c r="E406">
        <v>14</v>
      </c>
      <c r="I406" s="11" t="s">
        <v>616</v>
      </c>
      <c r="J406" s="8" t="s">
        <v>48</v>
      </c>
      <c r="N406" s="1" t="s">
        <v>617</v>
      </c>
      <c r="R406" s="17" t="s">
        <v>614</v>
      </c>
      <c r="S406" s="17" t="s">
        <v>616</v>
      </c>
      <c r="V406" s="17">
        <v>0</v>
      </c>
      <c r="W406" s="17">
        <v>0</v>
      </c>
      <c r="Y406" s="17">
        <v>0</v>
      </c>
      <c r="AA406" s="17">
        <v>0</v>
      </c>
      <c r="AC406" s="17">
        <v>0</v>
      </c>
      <c r="AD406" s="17">
        <v>1</v>
      </c>
      <c r="AE406" s="17">
        <v>0</v>
      </c>
      <c r="AF406" s="17" t="s">
        <v>46</v>
      </c>
    </row>
    <row r="407" spans="1:33" ht="15.5" x14ac:dyDescent="0.35">
      <c r="A407">
        <v>224</v>
      </c>
      <c r="B407">
        <v>725</v>
      </c>
      <c r="C407">
        <v>1</v>
      </c>
      <c r="D407">
        <v>4</v>
      </c>
      <c r="E407">
        <v>14</v>
      </c>
      <c r="I407" s="12" t="s">
        <v>618</v>
      </c>
      <c r="J407" s="8" t="s">
        <v>50</v>
      </c>
      <c r="N407" s="1" t="s">
        <v>619</v>
      </c>
      <c r="R407" s="17" t="s">
        <v>614</v>
      </c>
      <c r="S407" s="17" t="s">
        <v>616</v>
      </c>
      <c r="T407" s="17" t="s">
        <v>620</v>
      </c>
      <c r="V407" s="17">
        <v>0</v>
      </c>
      <c r="W407" s="17">
        <v>0</v>
      </c>
      <c r="Y407" s="17">
        <v>0</v>
      </c>
      <c r="AA407" s="17">
        <v>0</v>
      </c>
      <c r="AC407" s="17">
        <v>0</v>
      </c>
      <c r="AD407" s="17">
        <v>1</v>
      </c>
      <c r="AE407" s="17">
        <v>0</v>
      </c>
      <c r="AF407" s="17" t="s">
        <v>46</v>
      </c>
    </row>
    <row r="408" spans="1:33" x14ac:dyDescent="0.35">
      <c r="A408">
        <v>225</v>
      </c>
      <c r="B408">
        <v>1796</v>
      </c>
      <c r="C408">
        <v>1</v>
      </c>
      <c r="D408">
        <v>4</v>
      </c>
      <c r="E408">
        <v>14</v>
      </c>
      <c r="F408" s="1">
        <v>14.1</v>
      </c>
      <c r="I408" s="13" t="s">
        <v>621</v>
      </c>
      <c r="J408" s="1" t="s">
        <v>302</v>
      </c>
      <c r="K408" s="14">
        <v>50</v>
      </c>
      <c r="L408" s="9">
        <f>ROUND(P408*Q408 + AG408,2)</f>
        <v>0</v>
      </c>
      <c r="M408" s="9">
        <f>ROUND(K408*L408,2)</f>
        <v>0</v>
      </c>
      <c r="N408" s="1" t="s">
        <v>622</v>
      </c>
      <c r="O408" s="17" t="s">
        <v>64</v>
      </c>
      <c r="P408" s="19">
        <v>0</v>
      </c>
      <c r="Q408" s="20">
        <v>0</v>
      </c>
      <c r="R408" s="17" t="s">
        <v>614</v>
      </c>
      <c r="S408" s="17" t="s">
        <v>616</v>
      </c>
      <c r="T408" s="17" t="s">
        <v>623</v>
      </c>
      <c r="U408" s="17" t="s">
        <v>624</v>
      </c>
      <c r="V408" s="17">
        <v>0</v>
      </c>
      <c r="W408" s="17">
        <v>136</v>
      </c>
      <c r="X408" s="17" t="s">
        <v>625</v>
      </c>
      <c r="Y408" s="17">
        <v>150</v>
      </c>
      <c r="AA408" s="17">
        <v>0</v>
      </c>
      <c r="AC408" s="17">
        <v>0</v>
      </c>
      <c r="AD408" s="17">
        <v>1</v>
      </c>
      <c r="AE408" s="17">
        <v>0</v>
      </c>
      <c r="AF408" s="17" t="s">
        <v>46</v>
      </c>
      <c r="AG408" s="21"/>
    </row>
    <row r="409" spans="1:33" x14ac:dyDescent="0.35">
      <c r="A409">
        <v>226</v>
      </c>
      <c r="B409">
        <v>1797</v>
      </c>
      <c r="C409">
        <v>1</v>
      </c>
      <c r="D409">
        <v>4</v>
      </c>
      <c r="E409">
        <v>14</v>
      </c>
      <c r="F409" s="1">
        <v>14.2</v>
      </c>
      <c r="I409" s="13" t="s">
        <v>626</v>
      </c>
      <c r="J409" s="1" t="s">
        <v>302</v>
      </c>
      <c r="K409" s="14">
        <v>50</v>
      </c>
      <c r="L409" s="9">
        <f>ROUND(P409*Q409 + AG409,2)</f>
        <v>0</v>
      </c>
      <c r="M409" s="9">
        <f>ROUND(K409*L409,2)</f>
        <v>0</v>
      </c>
      <c r="N409" s="1" t="s">
        <v>627</v>
      </c>
      <c r="O409" s="17" t="s">
        <v>64</v>
      </c>
      <c r="P409" s="19">
        <v>0</v>
      </c>
      <c r="Q409" s="20">
        <v>0</v>
      </c>
      <c r="R409" s="17" t="s">
        <v>614</v>
      </c>
      <c r="S409" s="17" t="s">
        <v>616</v>
      </c>
      <c r="T409" s="17" t="s">
        <v>623</v>
      </c>
      <c r="U409" s="17" t="s">
        <v>628</v>
      </c>
      <c r="V409" s="17">
        <v>0</v>
      </c>
      <c r="W409" s="17">
        <v>136</v>
      </c>
      <c r="X409" s="17" t="s">
        <v>625</v>
      </c>
      <c r="Y409" s="17">
        <v>150</v>
      </c>
      <c r="AA409" s="17">
        <v>0</v>
      </c>
      <c r="AC409" s="17">
        <v>0</v>
      </c>
      <c r="AD409" s="17">
        <v>1</v>
      </c>
      <c r="AE409" s="17">
        <v>0</v>
      </c>
      <c r="AF409" s="17" t="s">
        <v>46</v>
      </c>
      <c r="AG409" s="21"/>
    </row>
    <row r="410" spans="1:33" x14ac:dyDescent="0.35">
      <c r="A410">
        <v>227</v>
      </c>
      <c r="B410">
        <v>1402</v>
      </c>
      <c r="C410">
        <v>1</v>
      </c>
      <c r="D410">
        <v>4</v>
      </c>
      <c r="E410">
        <v>14</v>
      </c>
      <c r="F410" s="1">
        <v>14.3</v>
      </c>
      <c r="I410" s="13" t="s">
        <v>629</v>
      </c>
      <c r="J410" s="1" t="s">
        <v>302</v>
      </c>
      <c r="K410" s="14">
        <v>0</v>
      </c>
      <c r="L410" s="9">
        <f>ROUND(P410*Q410 + AG410,2)</f>
        <v>0</v>
      </c>
      <c r="M410" s="9">
        <f>ROUND(K410*L410,2)</f>
        <v>0</v>
      </c>
      <c r="N410" s="1" t="s">
        <v>630</v>
      </c>
      <c r="O410" s="17" t="s">
        <v>64</v>
      </c>
      <c r="P410" s="19">
        <v>0</v>
      </c>
      <c r="Q410" s="20">
        <v>0</v>
      </c>
      <c r="R410" s="17" t="s">
        <v>614</v>
      </c>
      <c r="S410" s="17" t="s">
        <v>616</v>
      </c>
      <c r="T410" s="17" t="s">
        <v>623</v>
      </c>
      <c r="U410" s="17" t="s">
        <v>624</v>
      </c>
      <c r="V410" s="17">
        <v>0</v>
      </c>
      <c r="W410" s="17">
        <v>136</v>
      </c>
      <c r="X410" s="17" t="s">
        <v>625</v>
      </c>
      <c r="Y410" s="17">
        <v>150</v>
      </c>
      <c r="AA410" s="17">
        <v>0</v>
      </c>
      <c r="AC410" s="17">
        <v>0</v>
      </c>
      <c r="AD410" s="17">
        <v>1</v>
      </c>
      <c r="AE410" s="17">
        <v>0</v>
      </c>
      <c r="AF410" s="17" t="s">
        <v>46</v>
      </c>
      <c r="AG410" s="21"/>
    </row>
    <row r="411" spans="1:33" x14ac:dyDescent="0.35">
      <c r="A411">
        <v>228</v>
      </c>
      <c r="B411">
        <v>1401</v>
      </c>
      <c r="C411">
        <v>1</v>
      </c>
      <c r="D411">
        <v>4</v>
      </c>
      <c r="E411">
        <v>14</v>
      </c>
      <c r="F411" s="1">
        <v>14.4</v>
      </c>
      <c r="I411" s="13" t="s">
        <v>631</v>
      </c>
      <c r="J411" s="1" t="s">
        <v>302</v>
      </c>
      <c r="K411" s="14">
        <v>0</v>
      </c>
      <c r="L411" s="9">
        <f>ROUND(P411*Q411 + AG411,2)</f>
        <v>0</v>
      </c>
      <c r="M411" s="9">
        <f>ROUND(K411*L411,2)</f>
        <v>0</v>
      </c>
      <c r="N411" s="1" t="s">
        <v>632</v>
      </c>
      <c r="O411" s="17" t="s">
        <v>64</v>
      </c>
      <c r="P411" s="19">
        <v>0</v>
      </c>
      <c r="Q411" s="20">
        <v>0</v>
      </c>
      <c r="R411" s="17" t="s">
        <v>614</v>
      </c>
      <c r="S411" s="17" t="s">
        <v>616</v>
      </c>
      <c r="T411" s="17" t="s">
        <v>623</v>
      </c>
      <c r="U411" s="17" t="s">
        <v>628</v>
      </c>
      <c r="V411" s="17">
        <v>0</v>
      </c>
      <c r="W411" s="17">
        <v>136</v>
      </c>
      <c r="X411" s="17" t="s">
        <v>625</v>
      </c>
      <c r="Y411" s="17">
        <v>150</v>
      </c>
      <c r="AA411" s="17">
        <v>0</v>
      </c>
      <c r="AC411" s="17">
        <v>0</v>
      </c>
      <c r="AD411" s="17">
        <v>1</v>
      </c>
      <c r="AE411" s="17">
        <v>0</v>
      </c>
      <c r="AF411" s="17" t="s">
        <v>46</v>
      </c>
      <c r="AG411" s="21"/>
    </row>
    <row r="412" spans="1:33" ht="18.5" x14ac:dyDescent="0.45">
      <c r="A412">
        <v>229</v>
      </c>
      <c r="B412">
        <v>730</v>
      </c>
      <c r="C412">
        <v>1</v>
      </c>
      <c r="D412">
        <v>4</v>
      </c>
      <c r="E412">
        <v>14</v>
      </c>
      <c r="I412" s="11" t="s">
        <v>633</v>
      </c>
      <c r="J412" s="8" t="s">
        <v>48</v>
      </c>
      <c r="N412" s="1" t="s">
        <v>634</v>
      </c>
      <c r="R412" s="17" t="s">
        <v>614</v>
      </c>
      <c r="S412" s="17" t="s">
        <v>633</v>
      </c>
      <c r="V412" s="17">
        <v>0</v>
      </c>
      <c r="W412" s="17">
        <v>0</v>
      </c>
      <c r="Y412" s="17">
        <v>0</v>
      </c>
      <c r="AA412" s="17">
        <v>0</v>
      </c>
      <c r="AC412" s="17">
        <v>0</v>
      </c>
      <c r="AD412" s="17">
        <v>1</v>
      </c>
      <c r="AE412" s="17">
        <v>0</v>
      </c>
      <c r="AF412" s="17" t="s">
        <v>46</v>
      </c>
    </row>
    <row r="413" spans="1:33" ht="15.5" x14ac:dyDescent="0.35">
      <c r="A413">
        <v>230</v>
      </c>
      <c r="B413">
        <v>731</v>
      </c>
      <c r="C413">
        <v>1</v>
      </c>
      <c r="D413">
        <v>4</v>
      </c>
      <c r="E413">
        <v>14</v>
      </c>
      <c r="I413" s="12" t="s">
        <v>635</v>
      </c>
      <c r="J413" s="8" t="s">
        <v>50</v>
      </c>
      <c r="N413" s="1" t="s">
        <v>636</v>
      </c>
      <c r="R413" s="17" t="s">
        <v>614</v>
      </c>
      <c r="S413" s="17" t="s">
        <v>633</v>
      </c>
      <c r="T413" s="17" t="s">
        <v>635</v>
      </c>
      <c r="V413" s="17">
        <v>0</v>
      </c>
      <c r="W413" s="17">
        <v>0</v>
      </c>
      <c r="Y413" s="17">
        <v>0</v>
      </c>
      <c r="AA413" s="17">
        <v>0</v>
      </c>
      <c r="AC413" s="17">
        <v>0</v>
      </c>
      <c r="AD413" s="17">
        <v>1</v>
      </c>
      <c r="AE413" s="17">
        <v>0</v>
      </c>
      <c r="AF413" s="17" t="s">
        <v>46</v>
      </c>
    </row>
    <row r="414" spans="1:33" x14ac:dyDescent="0.35">
      <c r="A414">
        <v>231</v>
      </c>
      <c r="B414">
        <v>1798</v>
      </c>
      <c r="C414">
        <v>1</v>
      </c>
      <c r="D414">
        <v>4</v>
      </c>
      <c r="E414">
        <v>14</v>
      </c>
      <c r="F414" s="1">
        <v>14.5</v>
      </c>
      <c r="I414" s="13" t="s">
        <v>637</v>
      </c>
      <c r="J414" s="1" t="s">
        <v>259</v>
      </c>
      <c r="K414" s="14">
        <v>1</v>
      </c>
      <c r="L414" s="9">
        <f>ROUND(P414*Q414 + AG414,2)</f>
        <v>0</v>
      </c>
      <c r="M414" s="9">
        <f>ROUND(K414*L414,2)</f>
        <v>0</v>
      </c>
      <c r="N414" s="1" t="s">
        <v>638</v>
      </c>
      <c r="O414" s="17" t="s">
        <v>64</v>
      </c>
      <c r="P414" s="19">
        <v>0</v>
      </c>
      <c r="Q414" s="20">
        <v>0</v>
      </c>
      <c r="R414" s="17" t="s">
        <v>614</v>
      </c>
      <c r="S414" s="17" t="s">
        <v>633</v>
      </c>
      <c r="T414" s="17" t="s">
        <v>635</v>
      </c>
      <c r="U414" s="17" t="s">
        <v>639</v>
      </c>
      <c r="V414" s="17">
        <v>0</v>
      </c>
      <c r="W414" s="17">
        <v>136</v>
      </c>
      <c r="X414" s="17" t="s">
        <v>625</v>
      </c>
      <c r="Y414" s="17">
        <v>150</v>
      </c>
      <c r="AA414" s="17">
        <v>0</v>
      </c>
      <c r="AC414" s="17">
        <v>0</v>
      </c>
      <c r="AD414" s="17">
        <v>1</v>
      </c>
      <c r="AE414" s="17">
        <v>0</v>
      </c>
      <c r="AF414" s="17" t="s">
        <v>46</v>
      </c>
      <c r="AG414" s="21"/>
    </row>
    <row r="415" spans="1:33" x14ac:dyDescent="0.35">
      <c r="A415">
        <v>232</v>
      </c>
      <c r="B415">
        <v>1799</v>
      </c>
      <c r="C415">
        <v>1</v>
      </c>
      <c r="D415">
        <v>4</v>
      </c>
      <c r="E415">
        <v>14</v>
      </c>
      <c r="F415" s="1">
        <v>14.6</v>
      </c>
      <c r="I415" s="13" t="s">
        <v>640</v>
      </c>
      <c r="J415" s="1" t="s">
        <v>259</v>
      </c>
      <c r="K415" s="14">
        <v>1</v>
      </c>
      <c r="L415" s="9">
        <f>ROUND(P415*Q415 + AG415,2)</f>
        <v>0</v>
      </c>
      <c r="M415" s="9">
        <f>ROUND(K415*L415,2)</f>
        <v>0</v>
      </c>
      <c r="N415" s="1" t="s">
        <v>641</v>
      </c>
      <c r="O415" s="17" t="s">
        <v>64</v>
      </c>
      <c r="P415" s="19">
        <v>0</v>
      </c>
      <c r="Q415" s="20">
        <v>0</v>
      </c>
      <c r="R415" s="17" t="s">
        <v>614</v>
      </c>
      <c r="S415" s="17" t="s">
        <v>633</v>
      </c>
      <c r="T415" s="17" t="s">
        <v>635</v>
      </c>
      <c r="U415" s="17" t="s">
        <v>642</v>
      </c>
      <c r="V415" s="17">
        <v>0</v>
      </c>
      <c r="W415" s="17">
        <v>136</v>
      </c>
      <c r="X415" s="17" t="s">
        <v>625</v>
      </c>
      <c r="Y415" s="17">
        <v>100</v>
      </c>
      <c r="AA415" s="17">
        <v>0</v>
      </c>
      <c r="AC415" s="17">
        <v>0</v>
      </c>
      <c r="AD415" s="17">
        <v>1</v>
      </c>
      <c r="AE415" s="17">
        <v>0</v>
      </c>
      <c r="AF415" s="17" t="s">
        <v>46</v>
      </c>
      <c r="AG415" s="21"/>
    </row>
    <row r="416" spans="1:33" x14ac:dyDescent="0.35">
      <c r="A416">
        <v>233</v>
      </c>
      <c r="B416">
        <v>1403</v>
      </c>
      <c r="C416">
        <v>1</v>
      </c>
      <c r="D416">
        <v>4</v>
      </c>
      <c r="E416">
        <v>14</v>
      </c>
      <c r="F416" s="1">
        <v>14.7</v>
      </c>
      <c r="I416" s="13" t="s">
        <v>643</v>
      </c>
      <c r="J416" s="1" t="s">
        <v>259</v>
      </c>
      <c r="K416" s="14">
        <v>0</v>
      </c>
      <c r="L416" s="9">
        <f>ROUND(P416*Q416 + AG416,2)</f>
        <v>0</v>
      </c>
      <c r="M416" s="9">
        <f>ROUND(K416*L416,2)</f>
        <v>0</v>
      </c>
      <c r="N416" s="1" t="s">
        <v>644</v>
      </c>
      <c r="O416" s="17" t="s">
        <v>64</v>
      </c>
      <c r="P416" s="19">
        <v>0</v>
      </c>
      <c r="Q416" s="20">
        <v>0</v>
      </c>
      <c r="R416" s="17" t="s">
        <v>614</v>
      </c>
      <c r="S416" s="17" t="s">
        <v>633</v>
      </c>
      <c r="T416" s="17" t="s">
        <v>635</v>
      </c>
      <c r="U416" s="17" t="s">
        <v>639</v>
      </c>
      <c r="V416" s="17">
        <v>0</v>
      </c>
      <c r="W416" s="17">
        <v>136</v>
      </c>
      <c r="X416" s="17" t="s">
        <v>625</v>
      </c>
      <c r="Y416" s="17">
        <v>150</v>
      </c>
      <c r="AA416" s="17">
        <v>0</v>
      </c>
      <c r="AC416" s="17">
        <v>0</v>
      </c>
      <c r="AD416" s="17">
        <v>1</v>
      </c>
      <c r="AE416" s="17">
        <v>0</v>
      </c>
      <c r="AF416" s="17" t="s">
        <v>46</v>
      </c>
      <c r="AG416" s="21"/>
    </row>
    <row r="417" spans="1:33" x14ac:dyDescent="0.35">
      <c r="A417">
        <v>234</v>
      </c>
      <c r="B417">
        <v>1404</v>
      </c>
      <c r="C417">
        <v>1</v>
      </c>
      <c r="D417">
        <v>4</v>
      </c>
      <c r="E417">
        <v>14</v>
      </c>
      <c r="F417" s="1">
        <v>14.8</v>
      </c>
      <c r="I417" s="13" t="s">
        <v>645</v>
      </c>
      <c r="J417" s="1" t="s">
        <v>259</v>
      </c>
      <c r="K417" s="14">
        <v>0</v>
      </c>
      <c r="L417" s="9">
        <f>ROUND(P417*Q417 + AG417,2)</f>
        <v>0</v>
      </c>
      <c r="M417" s="9">
        <f>ROUND(K417*L417,2)</f>
        <v>0</v>
      </c>
      <c r="N417" s="1" t="s">
        <v>646</v>
      </c>
      <c r="O417" s="17" t="s">
        <v>64</v>
      </c>
      <c r="P417" s="19">
        <v>0</v>
      </c>
      <c r="Q417" s="20">
        <v>0</v>
      </c>
      <c r="R417" s="17" t="s">
        <v>614</v>
      </c>
      <c r="S417" s="17" t="s">
        <v>633</v>
      </c>
      <c r="T417" s="17" t="s">
        <v>635</v>
      </c>
      <c r="U417" s="17" t="s">
        <v>642</v>
      </c>
      <c r="V417" s="17">
        <v>0</v>
      </c>
      <c r="W417" s="17">
        <v>136</v>
      </c>
      <c r="X417" s="17" t="s">
        <v>625</v>
      </c>
      <c r="Y417" s="17">
        <v>150</v>
      </c>
      <c r="AA417" s="17">
        <v>0</v>
      </c>
      <c r="AC417" s="17">
        <v>0</v>
      </c>
      <c r="AD417" s="17">
        <v>1</v>
      </c>
      <c r="AE417" s="17">
        <v>0</v>
      </c>
      <c r="AF417" s="17" t="s">
        <v>46</v>
      </c>
      <c r="AG417" s="21"/>
    </row>
    <row r="418" spans="1:33" ht="15.5" x14ac:dyDescent="0.35">
      <c r="A418">
        <v>235</v>
      </c>
      <c r="B418">
        <v>736</v>
      </c>
      <c r="C418">
        <v>1</v>
      </c>
      <c r="D418">
        <v>4</v>
      </c>
      <c r="E418">
        <v>14</v>
      </c>
      <c r="I418" s="12" t="s">
        <v>647</v>
      </c>
      <c r="J418" s="8" t="s">
        <v>50</v>
      </c>
      <c r="N418" s="1" t="s">
        <v>648</v>
      </c>
      <c r="R418" s="17" t="s">
        <v>614</v>
      </c>
      <c r="S418" s="17" t="s">
        <v>633</v>
      </c>
      <c r="T418" s="17" t="s">
        <v>647</v>
      </c>
      <c r="V418" s="17">
        <v>0</v>
      </c>
      <c r="W418" s="17">
        <v>0</v>
      </c>
      <c r="Y418" s="17">
        <v>0</v>
      </c>
      <c r="AA418" s="17">
        <v>0</v>
      </c>
      <c r="AC418" s="17">
        <v>0</v>
      </c>
      <c r="AD418" s="17">
        <v>1</v>
      </c>
      <c r="AE418" s="17">
        <v>0</v>
      </c>
      <c r="AF418" s="17" t="s">
        <v>46</v>
      </c>
    </row>
    <row r="419" spans="1:33" x14ac:dyDescent="0.35">
      <c r="A419">
        <v>236</v>
      </c>
      <c r="B419">
        <v>738</v>
      </c>
      <c r="C419">
        <v>1</v>
      </c>
      <c r="D419">
        <v>4</v>
      </c>
      <c r="E419">
        <v>14</v>
      </c>
      <c r="F419" s="1">
        <v>14.9</v>
      </c>
      <c r="I419" s="13" t="s">
        <v>649</v>
      </c>
      <c r="J419" s="1" t="s">
        <v>259</v>
      </c>
      <c r="K419" s="14">
        <v>2</v>
      </c>
      <c r="L419" s="9">
        <f>ROUND(P419*Q419 + AG419,2)</f>
        <v>0</v>
      </c>
      <c r="M419" s="9">
        <f>ROUND(K419*L419,2)</f>
        <v>0</v>
      </c>
      <c r="N419" s="1" t="s">
        <v>650</v>
      </c>
      <c r="O419" s="17" t="s">
        <v>64</v>
      </c>
      <c r="P419" s="19">
        <v>0</v>
      </c>
      <c r="Q419" s="20">
        <v>0</v>
      </c>
      <c r="R419" s="17" t="s">
        <v>614</v>
      </c>
      <c r="S419" s="17" t="s">
        <v>633</v>
      </c>
      <c r="T419" s="17" t="s">
        <v>647</v>
      </c>
      <c r="U419" s="17" t="s">
        <v>639</v>
      </c>
      <c r="V419" s="17">
        <v>0</v>
      </c>
      <c r="W419" s="17">
        <v>136</v>
      </c>
      <c r="X419" s="17" t="s">
        <v>625</v>
      </c>
      <c r="Y419" s="17">
        <v>150</v>
      </c>
      <c r="AA419" s="17">
        <v>0</v>
      </c>
      <c r="AC419" s="17">
        <v>0</v>
      </c>
      <c r="AD419" s="17">
        <v>1</v>
      </c>
      <c r="AE419" s="17">
        <v>0</v>
      </c>
      <c r="AF419" s="17" t="s">
        <v>46</v>
      </c>
      <c r="AG419" s="21"/>
    </row>
    <row r="420" spans="1:33" x14ac:dyDescent="0.35">
      <c r="A420">
        <v>237</v>
      </c>
      <c r="B420">
        <v>740</v>
      </c>
      <c r="C420">
        <v>1</v>
      </c>
      <c r="D420">
        <v>4</v>
      </c>
      <c r="E420">
        <v>14</v>
      </c>
      <c r="F420" s="26">
        <v>14.1</v>
      </c>
      <c r="I420" s="13" t="s">
        <v>651</v>
      </c>
      <c r="J420" s="1" t="s">
        <v>259</v>
      </c>
      <c r="K420" s="14">
        <v>2</v>
      </c>
      <c r="L420" s="9">
        <f>ROUND(P420*Q420 + AG420,2)</f>
        <v>0</v>
      </c>
      <c r="M420" s="9">
        <f>ROUND(K420*L420,2)</f>
        <v>0</v>
      </c>
      <c r="N420" s="1" t="s">
        <v>652</v>
      </c>
      <c r="O420" s="17" t="s">
        <v>64</v>
      </c>
      <c r="P420" s="19">
        <v>0</v>
      </c>
      <c r="Q420" s="20">
        <v>0</v>
      </c>
      <c r="R420" s="17" t="s">
        <v>614</v>
      </c>
      <c r="S420" s="17" t="s">
        <v>633</v>
      </c>
      <c r="T420" s="17" t="s">
        <v>647</v>
      </c>
      <c r="U420" s="17" t="s">
        <v>642</v>
      </c>
      <c r="V420" s="17">
        <v>0</v>
      </c>
      <c r="W420" s="17">
        <v>136</v>
      </c>
      <c r="X420" s="17" t="s">
        <v>625</v>
      </c>
      <c r="Y420" s="17">
        <v>150</v>
      </c>
      <c r="AA420" s="17">
        <v>0</v>
      </c>
      <c r="AC420" s="17">
        <v>0</v>
      </c>
      <c r="AD420" s="17">
        <v>1</v>
      </c>
      <c r="AE420" s="17">
        <v>0</v>
      </c>
      <c r="AF420" s="17" t="s">
        <v>46</v>
      </c>
      <c r="AG420" s="21"/>
    </row>
    <row r="421" spans="1:33" x14ac:dyDescent="0.35">
      <c r="A421">
        <v>238</v>
      </c>
      <c r="B421">
        <v>1805</v>
      </c>
      <c r="C421">
        <v>1</v>
      </c>
      <c r="D421">
        <v>4</v>
      </c>
      <c r="E421">
        <v>14</v>
      </c>
      <c r="F421" s="1">
        <v>14.11</v>
      </c>
      <c r="I421" s="13" t="s">
        <v>653</v>
      </c>
      <c r="J421" s="1" t="s">
        <v>259</v>
      </c>
      <c r="K421" s="14">
        <v>0</v>
      </c>
      <c r="L421" s="9">
        <f>ROUND(P421*Q421 + AG421,2)</f>
        <v>0</v>
      </c>
      <c r="M421" s="9">
        <f>ROUND(K421*L421,2)</f>
        <v>0</v>
      </c>
      <c r="N421" s="1" t="s">
        <v>654</v>
      </c>
      <c r="O421" s="17" t="s">
        <v>64</v>
      </c>
      <c r="P421" s="19">
        <v>0</v>
      </c>
      <c r="Q421" s="20">
        <v>0</v>
      </c>
      <c r="R421" s="17" t="s">
        <v>614</v>
      </c>
      <c r="S421" s="17" t="s">
        <v>633</v>
      </c>
      <c r="T421" s="17" t="s">
        <v>647</v>
      </c>
      <c r="U421" s="17" t="s">
        <v>639</v>
      </c>
      <c r="V421" s="17">
        <v>0</v>
      </c>
      <c r="W421" s="17">
        <v>136</v>
      </c>
      <c r="X421" s="17" t="s">
        <v>625</v>
      </c>
      <c r="Y421" s="17">
        <v>150</v>
      </c>
      <c r="AA421" s="17">
        <v>0</v>
      </c>
      <c r="AC421" s="17">
        <v>0</v>
      </c>
      <c r="AD421" s="17">
        <v>1</v>
      </c>
      <c r="AE421" s="17">
        <v>0</v>
      </c>
      <c r="AF421" s="17" t="s">
        <v>46</v>
      </c>
      <c r="AG421" s="21"/>
    </row>
    <row r="422" spans="1:33" x14ac:dyDescent="0.35">
      <c r="A422">
        <v>239</v>
      </c>
      <c r="B422">
        <v>1806</v>
      </c>
      <c r="C422">
        <v>1</v>
      </c>
      <c r="D422">
        <v>4</v>
      </c>
      <c r="E422">
        <v>14</v>
      </c>
      <c r="F422" s="1">
        <v>14.12</v>
      </c>
      <c r="I422" s="13" t="s">
        <v>655</v>
      </c>
      <c r="J422" s="1" t="s">
        <v>259</v>
      </c>
      <c r="K422" s="14">
        <v>0</v>
      </c>
      <c r="L422" s="9">
        <f>ROUND(P422*Q422 + AG422,2)</f>
        <v>0</v>
      </c>
      <c r="M422" s="9">
        <f>ROUND(K422*L422,2)</f>
        <v>0</v>
      </c>
      <c r="N422" s="1" t="s">
        <v>656</v>
      </c>
      <c r="O422" s="17" t="s">
        <v>64</v>
      </c>
      <c r="P422" s="19">
        <v>0</v>
      </c>
      <c r="Q422" s="20">
        <v>0</v>
      </c>
      <c r="R422" s="17" t="s">
        <v>614</v>
      </c>
      <c r="S422" s="17" t="s">
        <v>633</v>
      </c>
      <c r="T422" s="17" t="s">
        <v>647</v>
      </c>
      <c r="U422" s="17" t="s">
        <v>642</v>
      </c>
      <c r="V422" s="17">
        <v>0</v>
      </c>
      <c r="W422" s="17">
        <v>136</v>
      </c>
      <c r="X422" s="17" t="s">
        <v>625</v>
      </c>
      <c r="Y422" s="17">
        <v>150</v>
      </c>
      <c r="AA422" s="17">
        <v>0</v>
      </c>
      <c r="AC422" s="17">
        <v>0</v>
      </c>
      <c r="AD422" s="17">
        <v>1</v>
      </c>
      <c r="AE422" s="17">
        <v>0</v>
      </c>
      <c r="AF422" s="17" t="s">
        <v>46</v>
      </c>
      <c r="AG422" s="21"/>
    </row>
    <row r="423" spans="1:33" ht="21" x14ac:dyDescent="0.5">
      <c r="A423">
        <v>241</v>
      </c>
      <c r="B423">
        <v>761</v>
      </c>
      <c r="C423">
        <v>1</v>
      </c>
      <c r="D423">
        <v>5</v>
      </c>
      <c r="E423">
        <v>15</v>
      </c>
      <c r="G423" s="1" t="s">
        <v>484</v>
      </c>
      <c r="I423" s="7" t="s">
        <v>657</v>
      </c>
      <c r="J423" s="8" t="s">
        <v>44</v>
      </c>
      <c r="M423" s="10">
        <f>SUBTOTAL(9,M424:M456)</f>
        <v>0</v>
      </c>
      <c r="N423" s="1" t="s">
        <v>658</v>
      </c>
      <c r="R423" s="17" t="s">
        <v>657</v>
      </c>
      <c r="V423" s="17">
        <v>0</v>
      </c>
      <c r="W423" s="17">
        <v>0</v>
      </c>
      <c r="Y423" s="17">
        <v>0</v>
      </c>
      <c r="AA423" s="17">
        <v>0</v>
      </c>
      <c r="AC423" s="17">
        <v>0</v>
      </c>
      <c r="AD423" s="17">
        <v>40000000000</v>
      </c>
      <c r="AE423" s="17">
        <v>0</v>
      </c>
      <c r="AF423" s="17" t="s">
        <v>46</v>
      </c>
    </row>
    <row r="424" spans="1:33" ht="37" x14ac:dyDescent="0.45">
      <c r="A424">
        <v>242</v>
      </c>
      <c r="B424">
        <v>762</v>
      </c>
      <c r="C424">
        <v>1</v>
      </c>
      <c r="D424">
        <v>5</v>
      </c>
      <c r="E424">
        <v>15</v>
      </c>
      <c r="G424" s="1" t="s">
        <v>99</v>
      </c>
      <c r="I424" s="11" t="s">
        <v>659</v>
      </c>
      <c r="J424" s="8" t="s">
        <v>48</v>
      </c>
      <c r="N424" s="1" t="s">
        <v>660</v>
      </c>
      <c r="R424" s="17" t="s">
        <v>657</v>
      </c>
      <c r="S424" s="17" t="s">
        <v>661</v>
      </c>
      <c r="V424" s="17">
        <v>0</v>
      </c>
      <c r="W424" s="17">
        <v>160</v>
      </c>
      <c r="Y424" s="17">
        <v>0</v>
      </c>
      <c r="AA424" s="17">
        <v>0</v>
      </c>
      <c r="AC424" s="17">
        <v>0</v>
      </c>
      <c r="AD424" s="17">
        <v>40004000000</v>
      </c>
      <c r="AE424" s="17">
        <v>0</v>
      </c>
      <c r="AF424" s="17" t="s">
        <v>46</v>
      </c>
    </row>
    <row r="425" spans="1:33" ht="15.5" x14ac:dyDescent="0.35">
      <c r="A425">
        <v>243</v>
      </c>
      <c r="B425">
        <v>766</v>
      </c>
      <c r="C425">
        <v>1</v>
      </c>
      <c r="D425">
        <v>5</v>
      </c>
      <c r="E425">
        <v>15</v>
      </c>
      <c r="G425" s="1" t="s">
        <v>99</v>
      </c>
      <c r="I425" s="12" t="s">
        <v>662</v>
      </c>
      <c r="J425" s="8" t="s">
        <v>50</v>
      </c>
      <c r="N425" s="1" t="s">
        <v>663</v>
      </c>
      <c r="R425" s="17" t="s">
        <v>657</v>
      </c>
      <c r="S425" s="17" t="s">
        <v>659</v>
      </c>
      <c r="T425" s="17" t="s">
        <v>662</v>
      </c>
      <c r="V425" s="17">
        <v>0</v>
      </c>
      <c r="W425" s="17">
        <v>160</v>
      </c>
      <c r="Y425" s="17">
        <v>0</v>
      </c>
      <c r="AA425" s="17">
        <v>0</v>
      </c>
      <c r="AC425" s="17">
        <v>0</v>
      </c>
      <c r="AD425" s="17">
        <v>40004008000</v>
      </c>
      <c r="AE425" s="17">
        <v>0</v>
      </c>
      <c r="AF425" s="17" t="s">
        <v>46</v>
      </c>
    </row>
    <row r="426" spans="1:33" x14ac:dyDescent="0.35">
      <c r="A426">
        <v>244</v>
      </c>
      <c r="B426">
        <v>767</v>
      </c>
      <c r="C426">
        <v>1</v>
      </c>
      <c r="D426">
        <v>5</v>
      </c>
      <c r="E426">
        <v>15</v>
      </c>
      <c r="F426" s="1">
        <v>15.1</v>
      </c>
      <c r="G426" s="1" t="s">
        <v>99</v>
      </c>
      <c r="I426" s="13" t="s">
        <v>664</v>
      </c>
      <c r="J426" s="1" t="s">
        <v>302</v>
      </c>
      <c r="K426" s="14">
        <v>320</v>
      </c>
      <c r="L426" s="9">
        <f>ROUND(P426*Q426 + AG426,2)</f>
        <v>0</v>
      </c>
      <c r="M426" s="9">
        <f>ROUND(K426*L426,2)</f>
        <v>0</v>
      </c>
      <c r="N426" s="1" t="s">
        <v>665</v>
      </c>
      <c r="O426" s="17" t="s">
        <v>64</v>
      </c>
      <c r="P426" s="19">
        <v>0</v>
      </c>
      <c r="Q426" s="20">
        <v>0</v>
      </c>
      <c r="R426" s="17" t="s">
        <v>657</v>
      </c>
      <c r="S426" s="17" t="s">
        <v>659</v>
      </c>
      <c r="T426" s="17" t="s">
        <v>666</v>
      </c>
      <c r="U426" s="17" t="s">
        <v>667</v>
      </c>
      <c r="V426" s="17">
        <v>0</v>
      </c>
      <c r="W426" s="17">
        <v>160</v>
      </c>
      <c r="X426" s="17" t="s">
        <v>668</v>
      </c>
      <c r="Y426" s="17">
        <v>20</v>
      </c>
      <c r="AA426" s="17">
        <v>0</v>
      </c>
      <c r="AC426" s="17">
        <v>0</v>
      </c>
      <c r="AD426" s="17">
        <v>1</v>
      </c>
      <c r="AE426" s="17">
        <v>0</v>
      </c>
      <c r="AF426" s="17" t="s">
        <v>46</v>
      </c>
      <c r="AG426" s="21"/>
    </row>
    <row r="427" spans="1:33" x14ac:dyDescent="0.35">
      <c r="A427">
        <v>245</v>
      </c>
      <c r="B427">
        <v>768</v>
      </c>
      <c r="C427">
        <v>1</v>
      </c>
      <c r="D427">
        <v>5</v>
      </c>
      <c r="E427">
        <v>15</v>
      </c>
      <c r="F427" s="1">
        <v>15.2</v>
      </c>
      <c r="G427" s="1" t="s">
        <v>99</v>
      </c>
      <c r="I427" s="13" t="s">
        <v>669</v>
      </c>
      <c r="J427" s="1" t="s">
        <v>302</v>
      </c>
      <c r="K427" s="14">
        <v>320</v>
      </c>
      <c r="L427" s="9">
        <f>ROUND(P427*Q427 + AG427,2)</f>
        <v>0</v>
      </c>
      <c r="M427" s="9">
        <f>ROUND(K427*L427,2)</f>
        <v>0</v>
      </c>
      <c r="N427" s="1" t="s">
        <v>670</v>
      </c>
      <c r="O427" s="17" t="s">
        <v>64</v>
      </c>
      <c r="P427" s="19">
        <v>0</v>
      </c>
      <c r="Q427" s="20">
        <v>0</v>
      </c>
      <c r="R427" s="17" t="s">
        <v>657</v>
      </c>
      <c r="S427" s="17" t="s">
        <v>659</v>
      </c>
      <c r="T427" s="17" t="s">
        <v>666</v>
      </c>
      <c r="U427" s="17" t="s">
        <v>671</v>
      </c>
      <c r="V427" s="17">
        <v>0</v>
      </c>
      <c r="W427" s="17">
        <v>160</v>
      </c>
      <c r="X427" s="17" t="s">
        <v>668</v>
      </c>
      <c r="Y427" s="17">
        <v>20</v>
      </c>
      <c r="AA427" s="17">
        <v>0</v>
      </c>
      <c r="AC427" s="17">
        <v>0</v>
      </c>
      <c r="AD427" s="17">
        <v>1</v>
      </c>
      <c r="AE427" s="17">
        <v>0</v>
      </c>
      <c r="AF427" s="17" t="s">
        <v>46</v>
      </c>
      <c r="AG427" s="21"/>
    </row>
    <row r="428" spans="1:33" ht="18.5" x14ac:dyDescent="0.45">
      <c r="A428">
        <v>246</v>
      </c>
      <c r="B428">
        <v>769</v>
      </c>
      <c r="C428">
        <v>1</v>
      </c>
      <c r="D428">
        <v>5</v>
      </c>
      <c r="E428">
        <v>15</v>
      </c>
      <c r="G428" s="1" t="s">
        <v>99</v>
      </c>
      <c r="I428" s="11" t="s">
        <v>672</v>
      </c>
      <c r="J428" s="8" t="s">
        <v>48</v>
      </c>
      <c r="N428" s="1" t="s">
        <v>673</v>
      </c>
      <c r="R428" s="17" t="s">
        <v>657</v>
      </c>
      <c r="S428" s="17" t="s">
        <v>672</v>
      </c>
      <c r="V428" s="17">
        <v>0</v>
      </c>
      <c r="W428" s="17">
        <v>160</v>
      </c>
      <c r="Y428" s="17">
        <v>0</v>
      </c>
      <c r="AA428" s="17">
        <v>0</v>
      </c>
      <c r="AC428" s="17">
        <v>0</v>
      </c>
      <c r="AD428" s="17">
        <v>40008000000</v>
      </c>
      <c r="AE428" s="17">
        <v>0</v>
      </c>
      <c r="AF428" s="17" t="s">
        <v>46</v>
      </c>
    </row>
    <row r="429" spans="1:33" ht="15.5" x14ac:dyDescent="0.35">
      <c r="A429">
        <v>247</v>
      </c>
      <c r="B429">
        <v>770</v>
      </c>
      <c r="C429">
        <v>1</v>
      </c>
      <c r="D429">
        <v>5</v>
      </c>
      <c r="E429">
        <v>15</v>
      </c>
      <c r="G429" s="1" t="s">
        <v>99</v>
      </c>
      <c r="I429" s="12" t="s">
        <v>674</v>
      </c>
      <c r="J429" s="8" t="s">
        <v>50</v>
      </c>
      <c r="N429" s="1" t="s">
        <v>675</v>
      </c>
      <c r="R429" s="17" t="s">
        <v>657</v>
      </c>
      <c r="S429" s="17" t="s">
        <v>672</v>
      </c>
      <c r="T429" s="17" t="s">
        <v>676</v>
      </c>
      <c r="V429" s="17">
        <v>0</v>
      </c>
      <c r="W429" s="17">
        <v>160</v>
      </c>
      <c r="Y429" s="17">
        <v>0</v>
      </c>
      <c r="AA429" s="17">
        <v>0</v>
      </c>
      <c r="AC429" s="17">
        <v>0</v>
      </c>
      <c r="AD429" s="17">
        <v>40008004000</v>
      </c>
      <c r="AE429" s="17">
        <v>0</v>
      </c>
      <c r="AF429" s="17" t="s">
        <v>46</v>
      </c>
    </row>
    <row r="430" spans="1:33" x14ac:dyDescent="0.35">
      <c r="A430">
        <v>248</v>
      </c>
      <c r="B430">
        <v>848</v>
      </c>
      <c r="C430">
        <v>1</v>
      </c>
      <c r="D430">
        <v>5</v>
      </c>
      <c r="E430">
        <v>15</v>
      </c>
      <c r="F430" s="1">
        <v>15.3</v>
      </c>
      <c r="G430" s="1" t="s">
        <v>99</v>
      </c>
      <c r="I430" s="13" t="s">
        <v>677</v>
      </c>
      <c r="J430" s="1" t="s">
        <v>259</v>
      </c>
      <c r="K430" s="14">
        <v>14</v>
      </c>
      <c r="L430" s="9">
        <f>ROUND(P430*Q430 + AG430,2)</f>
        <v>0</v>
      </c>
      <c r="M430" s="9">
        <f>ROUND(K430*L430,2)</f>
        <v>0</v>
      </c>
      <c r="N430" s="1" t="s">
        <v>678</v>
      </c>
      <c r="O430" s="17" t="s">
        <v>64</v>
      </c>
      <c r="P430" s="19">
        <v>0</v>
      </c>
      <c r="Q430" s="20">
        <v>0</v>
      </c>
      <c r="R430" s="17" t="s">
        <v>657</v>
      </c>
      <c r="S430" s="17" t="s">
        <v>672</v>
      </c>
      <c r="T430" s="17" t="s">
        <v>676</v>
      </c>
      <c r="U430" s="17" t="s">
        <v>679</v>
      </c>
      <c r="V430" s="17">
        <v>0</v>
      </c>
      <c r="W430" s="17">
        <v>160</v>
      </c>
      <c r="Y430" s="17">
        <v>0</v>
      </c>
      <c r="AA430" s="17">
        <v>0</v>
      </c>
      <c r="AC430" s="17">
        <v>0</v>
      </c>
      <c r="AD430" s="17">
        <v>1</v>
      </c>
      <c r="AE430" s="17">
        <v>0</v>
      </c>
      <c r="AF430" s="17" t="s">
        <v>46</v>
      </c>
      <c r="AG430" s="21"/>
    </row>
    <row r="431" spans="1:33" x14ac:dyDescent="0.35">
      <c r="A431">
        <v>249</v>
      </c>
      <c r="B431">
        <v>849</v>
      </c>
      <c r="C431">
        <v>1</v>
      </c>
      <c r="D431">
        <v>5</v>
      </c>
      <c r="E431">
        <v>15</v>
      </c>
      <c r="F431" s="1">
        <v>15.4</v>
      </c>
      <c r="I431" s="13" t="s">
        <v>680</v>
      </c>
      <c r="J431" s="1" t="s">
        <v>259</v>
      </c>
      <c r="K431" s="14">
        <v>14</v>
      </c>
      <c r="L431" s="9">
        <f>ROUND(P431*Q431 + AG431,2)</f>
        <v>0</v>
      </c>
      <c r="M431" s="9">
        <f>ROUND(K431*L431,2)</f>
        <v>0</v>
      </c>
      <c r="N431" s="1" t="s">
        <v>681</v>
      </c>
      <c r="O431" s="17" t="s">
        <v>64</v>
      </c>
      <c r="P431" s="19">
        <v>0</v>
      </c>
      <c r="Q431" s="20">
        <v>0</v>
      </c>
      <c r="R431" s="17" t="s">
        <v>657</v>
      </c>
      <c r="S431" s="17" t="s">
        <v>672</v>
      </c>
      <c r="T431" s="17" t="s">
        <v>676</v>
      </c>
      <c r="U431" s="17" t="s">
        <v>679</v>
      </c>
      <c r="V431" s="17">
        <v>0</v>
      </c>
      <c r="W431" s="17">
        <v>160</v>
      </c>
      <c r="Y431" s="17">
        <v>0</v>
      </c>
      <c r="AA431" s="17">
        <v>0</v>
      </c>
      <c r="AC431" s="17">
        <v>0</v>
      </c>
      <c r="AD431" s="17">
        <v>1</v>
      </c>
      <c r="AE431" s="17">
        <v>0</v>
      </c>
      <c r="AF431" s="17" t="s">
        <v>46</v>
      </c>
      <c r="AG431" s="21"/>
    </row>
    <row r="432" spans="1:33" x14ac:dyDescent="0.35">
      <c r="A432">
        <v>250</v>
      </c>
      <c r="B432">
        <v>771</v>
      </c>
      <c r="C432">
        <v>1</v>
      </c>
      <c r="D432">
        <v>5</v>
      </c>
      <c r="E432">
        <v>15</v>
      </c>
      <c r="F432" s="1">
        <v>15.5</v>
      </c>
      <c r="G432" s="1" t="s">
        <v>99</v>
      </c>
      <c r="I432" s="13" t="s">
        <v>682</v>
      </c>
      <c r="J432" s="1" t="s">
        <v>259</v>
      </c>
      <c r="K432" s="14">
        <v>1</v>
      </c>
      <c r="L432" s="9">
        <f>ROUND(P432*Q432 + AG432,2)</f>
        <v>0</v>
      </c>
      <c r="M432" s="9">
        <f>ROUND(K432*L432,2)</f>
        <v>0</v>
      </c>
      <c r="N432" s="1" t="s">
        <v>683</v>
      </c>
      <c r="O432" s="17" t="s">
        <v>64</v>
      </c>
      <c r="P432" s="19">
        <v>0</v>
      </c>
      <c r="Q432" s="20">
        <v>0</v>
      </c>
      <c r="R432" s="17" t="s">
        <v>657</v>
      </c>
      <c r="S432" s="17" t="s">
        <v>672</v>
      </c>
      <c r="T432" s="17" t="s">
        <v>676</v>
      </c>
      <c r="U432" s="17" t="s">
        <v>684</v>
      </c>
      <c r="V432" s="17">
        <v>0</v>
      </c>
      <c r="W432" s="17">
        <v>160</v>
      </c>
      <c r="Y432" s="17">
        <v>0</v>
      </c>
      <c r="AA432" s="17">
        <v>0</v>
      </c>
      <c r="AC432" s="17">
        <v>0</v>
      </c>
      <c r="AD432" s="17">
        <v>1</v>
      </c>
      <c r="AE432" s="17">
        <v>0</v>
      </c>
      <c r="AF432" s="17" t="s">
        <v>46</v>
      </c>
      <c r="AG432" s="21"/>
    </row>
    <row r="433" spans="1:33" x14ac:dyDescent="0.35">
      <c r="A433">
        <v>251</v>
      </c>
      <c r="B433">
        <v>811</v>
      </c>
      <c r="C433">
        <v>1</v>
      </c>
      <c r="D433">
        <v>5</v>
      </c>
      <c r="E433">
        <v>15</v>
      </c>
      <c r="F433" s="1">
        <v>15.6</v>
      </c>
      <c r="I433" s="13" t="s">
        <v>685</v>
      </c>
      <c r="J433" s="1" t="s">
        <v>259</v>
      </c>
      <c r="K433" s="14">
        <v>1</v>
      </c>
      <c r="L433" s="9">
        <f>ROUND(P433*Q433 + AG433,2)</f>
        <v>0</v>
      </c>
      <c r="M433" s="9">
        <f>ROUND(K433*L433,2)</f>
        <v>0</v>
      </c>
      <c r="N433" s="1" t="s">
        <v>686</v>
      </c>
      <c r="O433" s="17" t="s">
        <v>64</v>
      </c>
      <c r="P433" s="19">
        <v>0</v>
      </c>
      <c r="Q433" s="20">
        <v>0</v>
      </c>
      <c r="R433" s="17" t="s">
        <v>657</v>
      </c>
      <c r="S433" s="17" t="s">
        <v>672</v>
      </c>
      <c r="T433" s="17" t="s">
        <v>676</v>
      </c>
      <c r="U433" s="17" t="s">
        <v>684</v>
      </c>
      <c r="V433" s="17">
        <v>0</v>
      </c>
      <c r="W433" s="17">
        <v>160</v>
      </c>
      <c r="Y433" s="17">
        <v>0</v>
      </c>
      <c r="AA433" s="17">
        <v>0</v>
      </c>
      <c r="AC433" s="17">
        <v>0</v>
      </c>
      <c r="AD433" s="17">
        <v>1</v>
      </c>
      <c r="AE433" s="17">
        <v>0</v>
      </c>
      <c r="AF433" s="17" t="s">
        <v>46</v>
      </c>
      <c r="AG433" s="21"/>
    </row>
    <row r="434" spans="1:33" ht="18.5" x14ac:dyDescent="0.45">
      <c r="A434">
        <v>252</v>
      </c>
      <c r="B434">
        <v>774</v>
      </c>
      <c r="C434">
        <v>1</v>
      </c>
      <c r="D434">
        <v>5</v>
      </c>
      <c r="E434">
        <v>15</v>
      </c>
      <c r="G434" s="1" t="s">
        <v>99</v>
      </c>
      <c r="I434" s="11" t="s">
        <v>687</v>
      </c>
      <c r="J434" s="8" t="s">
        <v>48</v>
      </c>
      <c r="N434" s="1" t="s">
        <v>688</v>
      </c>
      <c r="R434" s="17" t="s">
        <v>657</v>
      </c>
      <c r="S434" s="17" t="s">
        <v>687</v>
      </c>
      <c r="V434" s="17">
        <v>0</v>
      </c>
      <c r="W434" s="17">
        <v>0</v>
      </c>
      <c r="Y434" s="17">
        <v>0</v>
      </c>
      <c r="AA434" s="17">
        <v>0</v>
      </c>
      <c r="AC434" s="17">
        <v>0</v>
      </c>
      <c r="AD434" s="17">
        <v>40012000000</v>
      </c>
      <c r="AE434" s="17">
        <v>0</v>
      </c>
      <c r="AF434" s="17" t="s">
        <v>46</v>
      </c>
    </row>
    <row r="435" spans="1:33" ht="15.5" x14ac:dyDescent="0.35">
      <c r="A435">
        <v>253</v>
      </c>
      <c r="B435">
        <v>775</v>
      </c>
      <c r="C435">
        <v>1</v>
      </c>
      <c r="D435">
        <v>5</v>
      </c>
      <c r="E435">
        <v>15</v>
      </c>
      <c r="G435" s="1" t="s">
        <v>99</v>
      </c>
      <c r="I435" s="12" t="s">
        <v>689</v>
      </c>
      <c r="J435" s="8" t="s">
        <v>50</v>
      </c>
      <c r="N435" s="1" t="s">
        <v>690</v>
      </c>
      <c r="R435" s="17" t="s">
        <v>657</v>
      </c>
      <c r="S435" s="17" t="s">
        <v>687</v>
      </c>
      <c r="T435" s="17" t="s">
        <v>689</v>
      </c>
      <c r="V435" s="17">
        <v>0</v>
      </c>
      <c r="W435" s="17">
        <v>162</v>
      </c>
      <c r="Y435" s="17">
        <v>0</v>
      </c>
      <c r="AA435" s="17">
        <v>0</v>
      </c>
      <c r="AC435" s="17">
        <v>0</v>
      </c>
      <c r="AD435" s="17">
        <v>40012004000</v>
      </c>
      <c r="AE435" s="17">
        <v>0</v>
      </c>
      <c r="AF435" s="17" t="s">
        <v>46</v>
      </c>
    </row>
    <row r="436" spans="1:33" x14ac:dyDescent="0.35">
      <c r="A436">
        <v>254</v>
      </c>
      <c r="B436">
        <v>776</v>
      </c>
      <c r="C436">
        <v>1</v>
      </c>
      <c r="D436">
        <v>5</v>
      </c>
      <c r="E436">
        <v>15</v>
      </c>
      <c r="F436" s="1">
        <v>15.7</v>
      </c>
      <c r="G436" s="1" t="s">
        <v>99</v>
      </c>
      <c r="I436" s="13" t="s">
        <v>691</v>
      </c>
      <c r="J436" s="1" t="s">
        <v>302</v>
      </c>
      <c r="K436" s="14">
        <v>250</v>
      </c>
      <c r="L436" s="9">
        <f>ROUND(P436*Q436 + AG436,2)</f>
        <v>0</v>
      </c>
      <c r="M436" s="9">
        <f>ROUND(K436*L436,2)</f>
        <v>0</v>
      </c>
      <c r="N436" s="1" t="s">
        <v>692</v>
      </c>
      <c r="O436" s="17" t="s">
        <v>64</v>
      </c>
      <c r="P436" s="19">
        <v>0</v>
      </c>
      <c r="Q436" s="20">
        <v>0</v>
      </c>
      <c r="R436" s="17" t="s">
        <v>657</v>
      </c>
      <c r="S436" s="17" t="s">
        <v>687</v>
      </c>
      <c r="T436" s="17" t="s">
        <v>689</v>
      </c>
      <c r="U436" s="17" t="s">
        <v>693</v>
      </c>
      <c r="V436" s="17">
        <v>0</v>
      </c>
      <c r="W436" s="17">
        <v>162</v>
      </c>
      <c r="X436" s="17" t="s">
        <v>694</v>
      </c>
      <c r="Y436" s="17">
        <v>2.5</v>
      </c>
      <c r="AA436" s="17">
        <v>0</v>
      </c>
      <c r="AC436" s="17">
        <v>0</v>
      </c>
      <c r="AD436" s="17">
        <v>1</v>
      </c>
      <c r="AE436" s="17">
        <v>0</v>
      </c>
      <c r="AF436" s="17" t="s">
        <v>46</v>
      </c>
      <c r="AG436" s="21"/>
    </row>
    <row r="437" spans="1:33" x14ac:dyDescent="0.35">
      <c r="A437">
        <v>255</v>
      </c>
      <c r="B437">
        <v>777</v>
      </c>
      <c r="C437">
        <v>1</v>
      </c>
      <c r="D437">
        <v>5</v>
      </c>
      <c r="E437">
        <v>15</v>
      </c>
      <c r="F437" s="1">
        <v>15.8</v>
      </c>
      <c r="G437" s="1" t="s">
        <v>99</v>
      </c>
      <c r="I437" s="13" t="s">
        <v>695</v>
      </c>
      <c r="J437" s="1" t="s">
        <v>302</v>
      </c>
      <c r="K437" s="14">
        <v>250</v>
      </c>
      <c r="L437" s="9">
        <f>ROUND(P437*Q437 + AG437,2)</f>
        <v>0</v>
      </c>
      <c r="M437" s="9">
        <f>ROUND(K437*L437,2)</f>
        <v>0</v>
      </c>
      <c r="N437" s="1" t="s">
        <v>696</v>
      </c>
      <c r="O437" s="17" t="s">
        <v>64</v>
      </c>
      <c r="P437" s="19">
        <v>0</v>
      </c>
      <c r="Q437" s="20">
        <v>0</v>
      </c>
      <c r="R437" s="17" t="s">
        <v>657</v>
      </c>
      <c r="S437" s="17" t="s">
        <v>687</v>
      </c>
      <c r="T437" s="17" t="s">
        <v>689</v>
      </c>
      <c r="U437" s="17" t="s">
        <v>697</v>
      </c>
      <c r="V437" s="17">
        <v>0</v>
      </c>
      <c r="W437" s="17">
        <v>162</v>
      </c>
      <c r="X437" s="17" t="s">
        <v>694</v>
      </c>
      <c r="Y437" s="17">
        <v>2.5</v>
      </c>
      <c r="AA437" s="17">
        <v>0</v>
      </c>
      <c r="AC437" s="17">
        <v>0</v>
      </c>
      <c r="AD437" s="17">
        <v>1</v>
      </c>
      <c r="AE437" s="17">
        <v>0</v>
      </c>
      <c r="AF437" s="17" t="s">
        <v>46</v>
      </c>
      <c r="AG437" s="21"/>
    </row>
    <row r="438" spans="1:33" x14ac:dyDescent="0.35">
      <c r="A438">
        <v>256</v>
      </c>
      <c r="B438">
        <v>778</v>
      </c>
      <c r="C438">
        <v>1</v>
      </c>
      <c r="D438">
        <v>5</v>
      </c>
      <c r="E438">
        <v>15</v>
      </c>
      <c r="F438" s="1">
        <v>15.9</v>
      </c>
      <c r="G438" s="1" t="s">
        <v>99</v>
      </c>
      <c r="I438" s="13" t="s">
        <v>698</v>
      </c>
      <c r="J438" s="1" t="s">
        <v>302</v>
      </c>
      <c r="K438" s="14">
        <v>125</v>
      </c>
      <c r="L438" s="9">
        <f>ROUND(P438*Q438 + AG438,2)</f>
        <v>0</v>
      </c>
      <c r="M438" s="9">
        <f>ROUND(K438*L438,2)</f>
        <v>0</v>
      </c>
      <c r="N438" s="1" t="s">
        <v>699</v>
      </c>
      <c r="O438" s="17" t="s">
        <v>64</v>
      </c>
      <c r="P438" s="19">
        <v>0</v>
      </c>
      <c r="Q438" s="20">
        <v>0</v>
      </c>
      <c r="R438" s="17" t="s">
        <v>657</v>
      </c>
      <c r="S438" s="17" t="s">
        <v>687</v>
      </c>
      <c r="T438" s="17" t="s">
        <v>689</v>
      </c>
      <c r="U438" s="17" t="s">
        <v>700</v>
      </c>
      <c r="V438" s="17">
        <v>0</v>
      </c>
      <c r="W438" s="17">
        <v>162</v>
      </c>
      <c r="X438" s="17" t="s">
        <v>694</v>
      </c>
      <c r="Y438" s="17">
        <v>2.5</v>
      </c>
      <c r="AA438" s="17">
        <v>0</v>
      </c>
      <c r="AC438" s="17">
        <v>0</v>
      </c>
      <c r="AD438" s="17">
        <v>1</v>
      </c>
      <c r="AE438" s="17">
        <v>0</v>
      </c>
      <c r="AF438" s="17" t="s">
        <v>46</v>
      </c>
      <c r="AG438" s="21"/>
    </row>
    <row r="439" spans="1:33" x14ac:dyDescent="0.35">
      <c r="A439">
        <v>257</v>
      </c>
      <c r="B439">
        <v>779</v>
      </c>
      <c r="C439">
        <v>1</v>
      </c>
      <c r="D439">
        <v>5</v>
      </c>
      <c r="E439">
        <v>15</v>
      </c>
      <c r="F439" s="26">
        <v>15.1</v>
      </c>
      <c r="G439" s="1" t="s">
        <v>99</v>
      </c>
      <c r="I439" s="13" t="s">
        <v>701</v>
      </c>
      <c r="J439" s="1" t="s">
        <v>302</v>
      </c>
      <c r="K439" s="14">
        <v>125</v>
      </c>
      <c r="L439" s="9">
        <f>ROUND(P439*Q439 + AG439,2)</f>
        <v>0</v>
      </c>
      <c r="M439" s="9">
        <f>ROUND(K439*L439,2)</f>
        <v>0</v>
      </c>
      <c r="N439" s="1" t="s">
        <v>702</v>
      </c>
      <c r="O439" s="17" t="s">
        <v>64</v>
      </c>
      <c r="P439" s="19">
        <v>0</v>
      </c>
      <c r="Q439" s="20">
        <v>0</v>
      </c>
      <c r="R439" s="17" t="s">
        <v>657</v>
      </c>
      <c r="S439" s="17" t="s">
        <v>687</v>
      </c>
      <c r="T439" s="17" t="s">
        <v>689</v>
      </c>
      <c r="U439" s="17" t="s">
        <v>703</v>
      </c>
      <c r="V439" s="17">
        <v>0</v>
      </c>
      <c r="W439" s="17">
        <v>162</v>
      </c>
      <c r="X439" s="17" t="s">
        <v>694</v>
      </c>
      <c r="Y439" s="17">
        <v>2.5</v>
      </c>
      <c r="AA439" s="17">
        <v>0</v>
      </c>
      <c r="AC439" s="17">
        <v>0</v>
      </c>
      <c r="AD439" s="17">
        <v>1</v>
      </c>
      <c r="AE439" s="17">
        <v>0</v>
      </c>
      <c r="AF439" s="17" t="s">
        <v>46</v>
      </c>
      <c r="AG439" s="21"/>
    </row>
    <row r="440" spans="1:33" ht="18.5" x14ac:dyDescent="0.45">
      <c r="A440">
        <v>258</v>
      </c>
      <c r="B440">
        <v>780</v>
      </c>
      <c r="C440">
        <v>1</v>
      </c>
      <c r="D440">
        <v>5</v>
      </c>
      <c r="E440">
        <v>15</v>
      </c>
      <c r="G440" s="1" t="s">
        <v>484</v>
      </c>
      <c r="I440" s="11" t="s">
        <v>704</v>
      </c>
      <c r="J440" s="8" t="s">
        <v>48</v>
      </c>
      <c r="N440" s="1" t="s">
        <v>705</v>
      </c>
      <c r="R440" s="17" t="s">
        <v>657</v>
      </c>
      <c r="S440" s="17" t="s">
        <v>704</v>
      </c>
      <c r="V440" s="17">
        <v>0</v>
      </c>
      <c r="W440" s="17">
        <v>0</v>
      </c>
      <c r="Y440" s="17">
        <v>0</v>
      </c>
      <c r="AA440" s="17">
        <v>0</v>
      </c>
      <c r="AC440" s="17">
        <v>0</v>
      </c>
      <c r="AD440" s="17">
        <v>40016000000</v>
      </c>
      <c r="AE440" s="17">
        <v>0</v>
      </c>
      <c r="AF440" s="17" t="s">
        <v>46</v>
      </c>
    </row>
    <row r="441" spans="1:33" ht="15.5" x14ac:dyDescent="0.35">
      <c r="A441">
        <v>259</v>
      </c>
      <c r="B441">
        <v>781</v>
      </c>
      <c r="C441">
        <v>1</v>
      </c>
      <c r="D441">
        <v>5</v>
      </c>
      <c r="E441">
        <v>15</v>
      </c>
      <c r="G441" s="1" t="s">
        <v>484</v>
      </c>
      <c r="I441" s="12" t="s">
        <v>706</v>
      </c>
      <c r="J441" s="8" t="s">
        <v>50</v>
      </c>
      <c r="N441" s="1" t="s">
        <v>707</v>
      </c>
      <c r="R441" s="17" t="s">
        <v>657</v>
      </c>
      <c r="S441" s="17" t="s">
        <v>704</v>
      </c>
      <c r="T441" s="17" t="s">
        <v>708</v>
      </c>
      <c r="V441" s="17">
        <v>0</v>
      </c>
      <c r="W441" s="17">
        <v>0</v>
      </c>
      <c r="Y441" s="17">
        <v>0</v>
      </c>
      <c r="AA441" s="17">
        <v>0</v>
      </c>
      <c r="AC441" s="17">
        <v>0</v>
      </c>
      <c r="AD441" s="17">
        <v>40016004000</v>
      </c>
      <c r="AE441" s="17">
        <v>0</v>
      </c>
      <c r="AF441" s="17" t="s">
        <v>46</v>
      </c>
    </row>
    <row r="442" spans="1:33" ht="29" x14ac:dyDescent="0.35">
      <c r="A442">
        <v>260</v>
      </c>
      <c r="B442">
        <v>2294</v>
      </c>
      <c r="C442">
        <v>1</v>
      </c>
      <c r="D442">
        <v>5</v>
      </c>
      <c r="E442">
        <v>15</v>
      </c>
      <c r="F442" s="1">
        <v>15.11</v>
      </c>
      <c r="G442" s="1" t="s">
        <v>484</v>
      </c>
      <c r="I442" s="13" t="s">
        <v>709</v>
      </c>
      <c r="J442" s="1" t="s">
        <v>259</v>
      </c>
      <c r="K442" s="14">
        <v>12</v>
      </c>
      <c r="L442" s="9">
        <f>ROUND(P442*Q442 + AG442,2)</f>
        <v>0</v>
      </c>
      <c r="M442" s="9">
        <f>ROUND(K442*L442,2)</f>
        <v>0</v>
      </c>
      <c r="N442" s="1" t="s">
        <v>710</v>
      </c>
      <c r="O442" s="17" t="s">
        <v>64</v>
      </c>
      <c r="P442" s="19">
        <v>0</v>
      </c>
      <c r="Q442" s="20">
        <v>0</v>
      </c>
      <c r="R442" s="17" t="s">
        <v>711</v>
      </c>
      <c r="S442" s="17" t="s">
        <v>712</v>
      </c>
      <c r="T442" s="17" t="s">
        <v>713</v>
      </c>
      <c r="U442" s="17" t="s">
        <v>714</v>
      </c>
      <c r="V442" s="17">
        <v>0</v>
      </c>
      <c r="W442" s="17">
        <v>160</v>
      </c>
      <c r="Y442" s="17">
        <v>0</v>
      </c>
      <c r="AA442" s="17">
        <v>0</v>
      </c>
      <c r="AC442" s="17">
        <v>0</v>
      </c>
      <c r="AD442" s="17">
        <v>44024012068</v>
      </c>
      <c r="AE442" s="17">
        <v>0</v>
      </c>
      <c r="AF442" s="17" t="s">
        <v>46</v>
      </c>
      <c r="AG442" s="21"/>
    </row>
    <row r="443" spans="1:33" ht="29" x14ac:dyDescent="0.35">
      <c r="A443">
        <v>261</v>
      </c>
      <c r="B443">
        <v>2295</v>
      </c>
      <c r="C443">
        <v>1</v>
      </c>
      <c r="D443">
        <v>5</v>
      </c>
      <c r="E443">
        <v>15</v>
      </c>
      <c r="F443" s="1">
        <v>15.12</v>
      </c>
      <c r="G443" s="1" t="s">
        <v>484</v>
      </c>
      <c r="I443" s="13" t="s">
        <v>715</v>
      </c>
      <c r="J443" s="1" t="s">
        <v>259</v>
      </c>
      <c r="K443" s="14">
        <v>12</v>
      </c>
      <c r="L443" s="9">
        <f>ROUND(P443*Q443 + AG443,2)</f>
        <v>0</v>
      </c>
      <c r="M443" s="9">
        <f>ROUND(K443*L443,2)</f>
        <v>0</v>
      </c>
      <c r="N443" s="1" t="s">
        <v>716</v>
      </c>
      <c r="O443" s="17" t="s">
        <v>64</v>
      </c>
      <c r="P443" s="19">
        <v>0</v>
      </c>
      <c r="Q443" s="20">
        <v>0</v>
      </c>
      <c r="R443" s="17" t="s">
        <v>711</v>
      </c>
      <c r="S443" s="17" t="s">
        <v>712</v>
      </c>
      <c r="T443" s="17" t="s">
        <v>713</v>
      </c>
      <c r="U443" s="17" t="s">
        <v>714</v>
      </c>
      <c r="V443" s="17">
        <v>0</v>
      </c>
      <c r="W443" s="17">
        <v>160</v>
      </c>
      <c r="Y443" s="17">
        <v>0</v>
      </c>
      <c r="AA443" s="17">
        <v>0</v>
      </c>
      <c r="AC443" s="17">
        <v>0</v>
      </c>
      <c r="AD443" s="17">
        <v>44024012068</v>
      </c>
      <c r="AE443" s="17">
        <v>0</v>
      </c>
      <c r="AF443" s="17" t="s">
        <v>46</v>
      </c>
      <c r="AG443" s="21"/>
    </row>
    <row r="444" spans="1:33" ht="29" x14ac:dyDescent="0.35">
      <c r="A444">
        <v>262</v>
      </c>
      <c r="B444">
        <v>2296</v>
      </c>
      <c r="C444">
        <v>1</v>
      </c>
      <c r="D444">
        <v>5</v>
      </c>
      <c r="E444">
        <v>15</v>
      </c>
      <c r="F444" s="1">
        <v>15.13</v>
      </c>
      <c r="G444" s="1" t="s">
        <v>484</v>
      </c>
      <c r="I444" s="13" t="s">
        <v>717</v>
      </c>
      <c r="J444" s="1" t="s">
        <v>259</v>
      </c>
      <c r="K444" s="14">
        <v>2</v>
      </c>
      <c r="L444" s="9">
        <f>ROUND(P444*Q444 + AG444,2)</f>
        <v>0</v>
      </c>
      <c r="M444" s="9">
        <f>ROUND(K444*L444,2)</f>
        <v>0</v>
      </c>
      <c r="N444" s="1" t="s">
        <v>716</v>
      </c>
      <c r="O444" s="17" t="s">
        <v>64</v>
      </c>
      <c r="P444" s="19">
        <v>0</v>
      </c>
      <c r="Q444" s="20">
        <v>0</v>
      </c>
      <c r="R444" s="17" t="s">
        <v>711</v>
      </c>
      <c r="S444" s="17" t="s">
        <v>712</v>
      </c>
      <c r="T444" s="17" t="s">
        <v>713</v>
      </c>
      <c r="U444" s="17" t="s">
        <v>718</v>
      </c>
      <c r="V444" s="17">
        <v>0</v>
      </c>
      <c r="W444" s="17">
        <v>160</v>
      </c>
      <c r="Y444" s="17">
        <v>0</v>
      </c>
      <c r="AA444" s="17">
        <v>0</v>
      </c>
      <c r="AC444" s="17">
        <v>0</v>
      </c>
      <c r="AD444" s="17">
        <v>44024012072</v>
      </c>
      <c r="AE444" s="17">
        <v>0</v>
      </c>
      <c r="AF444" s="17" t="s">
        <v>46</v>
      </c>
      <c r="AG444" s="21"/>
    </row>
    <row r="445" spans="1:33" ht="29" x14ac:dyDescent="0.35">
      <c r="A445">
        <v>263</v>
      </c>
      <c r="B445">
        <v>2297</v>
      </c>
      <c r="C445">
        <v>1</v>
      </c>
      <c r="D445">
        <v>5</v>
      </c>
      <c r="E445">
        <v>16</v>
      </c>
      <c r="F445" s="1">
        <v>15.14</v>
      </c>
      <c r="G445" s="1" t="s">
        <v>484</v>
      </c>
      <c r="I445" s="13" t="s">
        <v>719</v>
      </c>
      <c r="J445" s="1" t="s">
        <v>259</v>
      </c>
      <c r="K445" s="14">
        <v>2</v>
      </c>
      <c r="L445" s="9">
        <f>ROUND(P445*Q445 + AG445,2)</f>
        <v>0</v>
      </c>
      <c r="M445" s="9">
        <f>ROUND(K445*L445,2)</f>
        <v>0</v>
      </c>
      <c r="N445" s="1" t="s">
        <v>716</v>
      </c>
      <c r="O445" s="17" t="s">
        <v>64</v>
      </c>
      <c r="P445" s="19">
        <v>0</v>
      </c>
      <c r="Q445" s="20">
        <v>0</v>
      </c>
      <c r="R445" s="17" t="s">
        <v>711</v>
      </c>
      <c r="S445" s="17" t="s">
        <v>712</v>
      </c>
      <c r="T445" s="17" t="s">
        <v>713</v>
      </c>
      <c r="U445" s="17" t="s">
        <v>718</v>
      </c>
      <c r="V445" s="17">
        <v>0</v>
      </c>
      <c r="W445" s="17">
        <v>160</v>
      </c>
      <c r="Y445" s="17">
        <v>0</v>
      </c>
      <c r="AA445" s="17">
        <v>0</v>
      </c>
      <c r="AC445" s="17">
        <v>0</v>
      </c>
      <c r="AD445" s="17">
        <v>44024012072</v>
      </c>
      <c r="AE445" s="17">
        <v>0</v>
      </c>
      <c r="AF445" s="17" t="s">
        <v>46</v>
      </c>
      <c r="AG445" s="21"/>
    </row>
    <row r="446" spans="1:33" ht="15.5" x14ac:dyDescent="0.35">
      <c r="A446">
        <v>264</v>
      </c>
      <c r="B446">
        <v>783</v>
      </c>
      <c r="C446">
        <v>1</v>
      </c>
      <c r="D446">
        <v>5</v>
      </c>
      <c r="E446">
        <v>16</v>
      </c>
      <c r="G446" s="1" t="s">
        <v>484</v>
      </c>
      <c r="I446" s="12" t="s">
        <v>720</v>
      </c>
      <c r="J446" s="8" t="s">
        <v>50</v>
      </c>
      <c r="N446" s="1" t="s">
        <v>721</v>
      </c>
      <c r="R446" s="17" t="s">
        <v>657</v>
      </c>
      <c r="S446" s="17" t="s">
        <v>704</v>
      </c>
      <c r="T446" s="17" t="s">
        <v>720</v>
      </c>
      <c r="V446" s="17">
        <v>0</v>
      </c>
      <c r="W446" s="17">
        <v>0</v>
      </c>
      <c r="Y446" s="17">
        <v>0</v>
      </c>
      <c r="AA446" s="17">
        <v>0</v>
      </c>
      <c r="AC446" s="17">
        <v>0</v>
      </c>
      <c r="AD446" s="17">
        <v>40016012000</v>
      </c>
      <c r="AE446" s="17">
        <v>0</v>
      </c>
      <c r="AF446" s="17" t="s">
        <v>46</v>
      </c>
    </row>
    <row r="447" spans="1:33" x14ac:dyDescent="0.35">
      <c r="A447">
        <v>265</v>
      </c>
      <c r="B447">
        <v>784</v>
      </c>
      <c r="C447">
        <v>1</v>
      </c>
      <c r="D447">
        <v>5</v>
      </c>
      <c r="E447">
        <v>16</v>
      </c>
      <c r="F447" s="1">
        <v>15.15</v>
      </c>
      <c r="G447" s="1" t="s">
        <v>484</v>
      </c>
      <c r="I447" s="13" t="s">
        <v>722</v>
      </c>
      <c r="J447" s="1" t="s">
        <v>259</v>
      </c>
      <c r="K447" s="14">
        <v>1</v>
      </c>
      <c r="L447" s="9">
        <f>ROUND(P447*Q447 + AG447,2)</f>
        <v>0</v>
      </c>
      <c r="M447" s="9">
        <f>ROUND(K447*L447,2)</f>
        <v>0</v>
      </c>
      <c r="N447" s="1" t="s">
        <v>723</v>
      </c>
      <c r="O447" s="17" t="s">
        <v>64</v>
      </c>
      <c r="P447" s="19">
        <v>0</v>
      </c>
      <c r="Q447" s="20">
        <v>0</v>
      </c>
      <c r="R447" s="17" t="s">
        <v>657</v>
      </c>
      <c r="S447" s="17" t="s">
        <v>704</v>
      </c>
      <c r="T447" s="17" t="s">
        <v>720</v>
      </c>
      <c r="U447" s="17" t="s">
        <v>724</v>
      </c>
      <c r="V447" s="17">
        <v>0</v>
      </c>
      <c r="W447" s="17">
        <v>160</v>
      </c>
      <c r="Y447" s="17">
        <v>0</v>
      </c>
      <c r="AA447" s="17">
        <v>0</v>
      </c>
      <c r="AC447" s="17">
        <v>0</v>
      </c>
      <c r="AD447" s="17">
        <v>1</v>
      </c>
      <c r="AE447" s="17">
        <v>0</v>
      </c>
      <c r="AF447" s="17" t="s">
        <v>46</v>
      </c>
      <c r="AG447" s="21"/>
    </row>
    <row r="448" spans="1:33" x14ac:dyDescent="0.35">
      <c r="A448">
        <v>266</v>
      </c>
      <c r="B448">
        <v>818</v>
      </c>
      <c r="C448">
        <v>1</v>
      </c>
      <c r="D448">
        <v>5</v>
      </c>
      <c r="E448">
        <v>16</v>
      </c>
      <c r="F448" s="1">
        <v>15.16</v>
      </c>
      <c r="I448" s="13" t="s">
        <v>725</v>
      </c>
      <c r="J448" s="1" t="s">
        <v>259</v>
      </c>
      <c r="K448" s="14">
        <v>1</v>
      </c>
      <c r="L448" s="9">
        <f>ROUND(P448*Q448 + AG448,2)</f>
        <v>0</v>
      </c>
      <c r="M448" s="9">
        <f>ROUND(K448*L448,2)</f>
        <v>0</v>
      </c>
      <c r="N448" s="1" t="s">
        <v>726</v>
      </c>
      <c r="O448" s="17" t="s">
        <v>64</v>
      </c>
      <c r="P448" s="19">
        <v>0</v>
      </c>
      <c r="Q448" s="20">
        <v>0</v>
      </c>
      <c r="R448" s="17" t="s">
        <v>657</v>
      </c>
      <c r="S448" s="17" t="s">
        <v>704</v>
      </c>
      <c r="T448" s="17" t="s">
        <v>720</v>
      </c>
      <c r="U448" s="17" t="s">
        <v>724</v>
      </c>
      <c r="V448" s="17">
        <v>0</v>
      </c>
      <c r="W448" s="17">
        <v>160</v>
      </c>
      <c r="Y448" s="17">
        <v>0</v>
      </c>
      <c r="AA448" s="17">
        <v>0</v>
      </c>
      <c r="AC448" s="17">
        <v>0</v>
      </c>
      <c r="AD448" s="17">
        <v>1</v>
      </c>
      <c r="AE448" s="17">
        <v>0</v>
      </c>
      <c r="AF448" s="17" t="s">
        <v>46</v>
      </c>
      <c r="AG448" s="21"/>
    </row>
    <row r="449" spans="1:33" ht="18.5" x14ac:dyDescent="0.45">
      <c r="A449">
        <v>267</v>
      </c>
      <c r="B449">
        <v>790</v>
      </c>
      <c r="C449">
        <v>1</v>
      </c>
      <c r="D449">
        <v>5</v>
      </c>
      <c r="E449">
        <v>16</v>
      </c>
      <c r="G449" s="1" t="s">
        <v>484</v>
      </c>
      <c r="I449" s="11" t="s">
        <v>727</v>
      </c>
      <c r="J449" s="8" t="s">
        <v>48</v>
      </c>
      <c r="N449" s="1" t="s">
        <v>728</v>
      </c>
      <c r="R449" s="17" t="s">
        <v>657</v>
      </c>
      <c r="S449" s="17" t="s">
        <v>727</v>
      </c>
      <c r="V449" s="17">
        <v>0</v>
      </c>
      <c r="W449" s="17">
        <v>0</v>
      </c>
      <c r="Y449" s="17">
        <v>0</v>
      </c>
      <c r="AA449" s="17">
        <v>0</v>
      </c>
      <c r="AC449" s="17">
        <v>0</v>
      </c>
      <c r="AD449" s="17">
        <v>40024000000</v>
      </c>
      <c r="AE449" s="17">
        <v>0</v>
      </c>
      <c r="AF449" s="17" t="s">
        <v>46</v>
      </c>
    </row>
    <row r="450" spans="1:33" ht="15.5" x14ac:dyDescent="0.35">
      <c r="A450">
        <v>268</v>
      </c>
      <c r="B450">
        <v>805</v>
      </c>
      <c r="C450">
        <v>1</v>
      </c>
      <c r="D450">
        <v>5</v>
      </c>
      <c r="E450">
        <v>16</v>
      </c>
      <c r="G450" s="1" t="s">
        <v>484</v>
      </c>
      <c r="I450" s="12" t="s">
        <v>729</v>
      </c>
      <c r="J450" s="8" t="s">
        <v>50</v>
      </c>
      <c r="N450" s="1" t="s">
        <v>730</v>
      </c>
      <c r="R450" s="17" t="s">
        <v>657</v>
      </c>
      <c r="S450" s="17" t="s">
        <v>731</v>
      </c>
      <c r="T450" s="17" t="s">
        <v>732</v>
      </c>
      <c r="V450" s="17">
        <v>0</v>
      </c>
      <c r="W450" s="17">
        <v>0</v>
      </c>
      <c r="Y450" s="17">
        <v>0</v>
      </c>
      <c r="AA450" s="17">
        <v>0</v>
      </c>
      <c r="AC450" s="17">
        <v>0</v>
      </c>
      <c r="AD450" s="17">
        <v>1</v>
      </c>
      <c r="AE450" s="17">
        <v>0</v>
      </c>
      <c r="AF450" s="17" t="s">
        <v>46</v>
      </c>
    </row>
    <row r="451" spans="1:33" x14ac:dyDescent="0.35">
      <c r="A451">
        <v>269</v>
      </c>
      <c r="B451">
        <v>1587</v>
      </c>
      <c r="C451">
        <v>1</v>
      </c>
      <c r="D451">
        <v>5</v>
      </c>
      <c r="E451">
        <v>16</v>
      </c>
      <c r="F451" s="1">
        <v>15.17</v>
      </c>
      <c r="I451" s="13" t="s">
        <v>733</v>
      </c>
      <c r="J451" s="1" t="s">
        <v>259</v>
      </c>
      <c r="K451" s="14">
        <v>11</v>
      </c>
      <c r="L451" s="9">
        <f t="shared" ref="L451:L456" si="14">ROUND(P451*Q451 + AG451,2)</f>
        <v>0</v>
      </c>
      <c r="M451" s="9">
        <f t="shared" ref="M451:M456" si="15">ROUND(K451*L451,2)</f>
        <v>0</v>
      </c>
      <c r="N451" s="1" t="s">
        <v>734</v>
      </c>
      <c r="O451" s="17" t="s">
        <v>64</v>
      </c>
      <c r="P451" s="19">
        <v>0</v>
      </c>
      <c r="Q451" s="20">
        <v>0</v>
      </c>
      <c r="R451" s="17" t="s">
        <v>657</v>
      </c>
      <c r="S451" s="17" t="s">
        <v>731</v>
      </c>
      <c r="T451" s="17" t="s">
        <v>735</v>
      </c>
      <c r="U451" s="17" t="s">
        <v>736</v>
      </c>
      <c r="V451" s="17">
        <v>0</v>
      </c>
      <c r="W451" s="17">
        <v>160</v>
      </c>
      <c r="Y451" s="17">
        <v>0</v>
      </c>
      <c r="AA451" s="17">
        <v>0</v>
      </c>
      <c r="AC451" s="17">
        <v>0</v>
      </c>
      <c r="AD451" s="17">
        <v>1</v>
      </c>
      <c r="AE451" s="17">
        <v>0</v>
      </c>
      <c r="AF451" s="17" t="s">
        <v>46</v>
      </c>
      <c r="AG451" s="21"/>
    </row>
    <row r="452" spans="1:33" x14ac:dyDescent="0.35">
      <c r="A452">
        <v>270</v>
      </c>
      <c r="B452">
        <v>1585</v>
      </c>
      <c r="C452">
        <v>1</v>
      </c>
      <c r="D452">
        <v>5</v>
      </c>
      <c r="E452">
        <v>16</v>
      </c>
      <c r="F452" s="1">
        <v>15.18</v>
      </c>
      <c r="I452" s="13" t="s">
        <v>737</v>
      </c>
      <c r="J452" s="1" t="s">
        <v>259</v>
      </c>
      <c r="K452" s="14">
        <v>11</v>
      </c>
      <c r="L452" s="9">
        <f t="shared" si="14"/>
        <v>0</v>
      </c>
      <c r="M452" s="9">
        <f t="shared" si="15"/>
        <v>0</v>
      </c>
      <c r="N452" s="1" t="s">
        <v>738</v>
      </c>
      <c r="O452" s="17" t="s">
        <v>64</v>
      </c>
      <c r="P452" s="19">
        <v>0</v>
      </c>
      <c r="Q452" s="20">
        <v>0</v>
      </c>
      <c r="R452" s="17" t="s">
        <v>657</v>
      </c>
      <c r="S452" s="17" t="s">
        <v>731</v>
      </c>
      <c r="T452" s="17" t="s">
        <v>735</v>
      </c>
      <c r="U452" s="17" t="s">
        <v>736</v>
      </c>
      <c r="V452" s="17">
        <v>0</v>
      </c>
      <c r="W452" s="17">
        <v>160</v>
      </c>
      <c r="Y452" s="17">
        <v>0</v>
      </c>
      <c r="AA452" s="17">
        <v>0</v>
      </c>
      <c r="AC452" s="17">
        <v>0</v>
      </c>
      <c r="AD452" s="17">
        <v>1</v>
      </c>
      <c r="AE452" s="17">
        <v>0</v>
      </c>
      <c r="AF452" s="17" t="s">
        <v>46</v>
      </c>
      <c r="AG452" s="21"/>
    </row>
    <row r="453" spans="1:33" x14ac:dyDescent="0.35">
      <c r="A453">
        <v>271</v>
      </c>
      <c r="B453">
        <v>1586</v>
      </c>
      <c r="C453">
        <v>1</v>
      </c>
      <c r="D453">
        <v>5</v>
      </c>
      <c r="E453">
        <v>16</v>
      </c>
      <c r="F453" s="1">
        <v>15.19</v>
      </c>
      <c r="I453" s="13" t="s">
        <v>739</v>
      </c>
      <c r="J453" s="1" t="s">
        <v>259</v>
      </c>
      <c r="K453" s="14">
        <v>5</v>
      </c>
      <c r="L453" s="9">
        <f t="shared" si="14"/>
        <v>0</v>
      </c>
      <c r="M453" s="9">
        <f t="shared" si="15"/>
        <v>0</v>
      </c>
      <c r="N453" s="1" t="s">
        <v>740</v>
      </c>
      <c r="O453" s="17" t="s">
        <v>64</v>
      </c>
      <c r="P453" s="19">
        <v>0</v>
      </c>
      <c r="Q453" s="20">
        <v>0</v>
      </c>
      <c r="R453" s="17" t="s">
        <v>657</v>
      </c>
      <c r="S453" s="17" t="s">
        <v>731</v>
      </c>
      <c r="T453" s="17" t="s">
        <v>735</v>
      </c>
      <c r="U453" s="17" t="s">
        <v>741</v>
      </c>
      <c r="V453" s="17">
        <v>0</v>
      </c>
      <c r="W453" s="17">
        <v>160</v>
      </c>
      <c r="Y453" s="17">
        <v>0</v>
      </c>
      <c r="AA453" s="17">
        <v>0</v>
      </c>
      <c r="AC453" s="17">
        <v>0</v>
      </c>
      <c r="AD453" s="17">
        <v>1</v>
      </c>
      <c r="AE453" s="17">
        <v>0</v>
      </c>
      <c r="AF453" s="17" t="s">
        <v>46</v>
      </c>
      <c r="AG453" s="21"/>
    </row>
    <row r="454" spans="1:33" x14ac:dyDescent="0.35">
      <c r="A454">
        <v>272</v>
      </c>
      <c r="B454">
        <v>2210</v>
      </c>
      <c r="C454">
        <v>1</v>
      </c>
      <c r="D454">
        <v>5</v>
      </c>
      <c r="E454">
        <v>16</v>
      </c>
      <c r="F454" s="26">
        <v>15.2</v>
      </c>
      <c r="I454" s="13" t="s">
        <v>742</v>
      </c>
      <c r="J454" s="1" t="s">
        <v>259</v>
      </c>
      <c r="K454" s="14">
        <v>5</v>
      </c>
      <c r="L454" s="9">
        <f t="shared" si="14"/>
        <v>0</v>
      </c>
      <c r="M454" s="9">
        <f t="shared" si="15"/>
        <v>0</v>
      </c>
      <c r="N454" s="1" t="s">
        <v>743</v>
      </c>
      <c r="O454" s="17" t="s">
        <v>64</v>
      </c>
      <c r="P454" s="19">
        <v>0</v>
      </c>
      <c r="Q454" s="20">
        <v>0</v>
      </c>
      <c r="R454" s="17" t="s">
        <v>657</v>
      </c>
      <c r="S454" s="17" t="s">
        <v>731</v>
      </c>
      <c r="T454" s="17" t="s">
        <v>735</v>
      </c>
      <c r="U454" s="17" t="s">
        <v>741</v>
      </c>
      <c r="V454" s="17">
        <v>0</v>
      </c>
      <c r="W454" s="17">
        <v>160</v>
      </c>
      <c r="Y454" s="17">
        <v>0</v>
      </c>
      <c r="AA454" s="17">
        <v>0</v>
      </c>
      <c r="AC454" s="17">
        <v>0</v>
      </c>
      <c r="AD454" s="17">
        <v>1</v>
      </c>
      <c r="AE454" s="17">
        <v>0</v>
      </c>
      <c r="AF454" s="17" t="s">
        <v>46</v>
      </c>
      <c r="AG454" s="21"/>
    </row>
    <row r="455" spans="1:33" x14ac:dyDescent="0.35">
      <c r="A455">
        <v>273</v>
      </c>
      <c r="B455">
        <v>2313</v>
      </c>
      <c r="C455">
        <v>1</v>
      </c>
      <c r="D455">
        <v>5</v>
      </c>
      <c r="E455">
        <v>16</v>
      </c>
      <c r="F455" s="1">
        <v>15.21</v>
      </c>
      <c r="I455" s="13" t="s">
        <v>744</v>
      </c>
      <c r="J455" s="1" t="s">
        <v>259</v>
      </c>
      <c r="K455" s="14">
        <v>1</v>
      </c>
      <c r="L455" s="9">
        <f t="shared" si="14"/>
        <v>0</v>
      </c>
      <c r="M455" s="9">
        <f t="shared" si="15"/>
        <v>0</v>
      </c>
      <c r="N455" s="1" t="s">
        <v>745</v>
      </c>
      <c r="O455" s="17" t="s">
        <v>64</v>
      </c>
      <c r="P455" s="19">
        <v>0</v>
      </c>
      <c r="Q455" s="20">
        <v>0</v>
      </c>
      <c r="R455" s="17" t="s">
        <v>657</v>
      </c>
      <c r="S455" s="17" t="s">
        <v>731</v>
      </c>
      <c r="T455" s="17" t="s">
        <v>735</v>
      </c>
      <c r="U455" s="17" t="s">
        <v>741</v>
      </c>
      <c r="V455" s="17">
        <v>0</v>
      </c>
      <c r="W455" s="17">
        <v>160</v>
      </c>
      <c r="Y455" s="17">
        <v>0</v>
      </c>
      <c r="AA455" s="17">
        <v>0</v>
      </c>
      <c r="AC455" s="17">
        <v>0</v>
      </c>
      <c r="AD455" s="17">
        <v>1</v>
      </c>
      <c r="AE455" s="17">
        <v>0</v>
      </c>
      <c r="AF455" s="17" t="s">
        <v>46</v>
      </c>
      <c r="AG455" s="21"/>
    </row>
    <row r="456" spans="1:33" x14ac:dyDescent="0.35">
      <c r="A456">
        <v>274</v>
      </c>
      <c r="B456">
        <v>2314</v>
      </c>
      <c r="C456">
        <v>1</v>
      </c>
      <c r="D456">
        <v>5</v>
      </c>
      <c r="E456">
        <v>16</v>
      </c>
      <c r="F456" s="1">
        <v>15.22</v>
      </c>
      <c r="I456" s="13" t="s">
        <v>746</v>
      </c>
      <c r="J456" s="1" t="s">
        <v>259</v>
      </c>
      <c r="K456" s="14">
        <v>1</v>
      </c>
      <c r="L456" s="9">
        <f t="shared" si="14"/>
        <v>0</v>
      </c>
      <c r="M456" s="9">
        <f t="shared" si="15"/>
        <v>0</v>
      </c>
      <c r="N456" s="1" t="s">
        <v>747</v>
      </c>
      <c r="O456" s="17" t="s">
        <v>64</v>
      </c>
      <c r="P456" s="19">
        <v>0</v>
      </c>
      <c r="Q456" s="20">
        <v>0</v>
      </c>
      <c r="R456" s="17" t="s">
        <v>657</v>
      </c>
      <c r="S456" s="17" t="s">
        <v>731</v>
      </c>
      <c r="T456" s="17" t="s">
        <v>735</v>
      </c>
      <c r="U456" s="17" t="s">
        <v>741</v>
      </c>
      <c r="V456" s="17">
        <v>0</v>
      </c>
      <c r="W456" s="17">
        <v>160</v>
      </c>
      <c r="Y456" s="17">
        <v>0</v>
      </c>
      <c r="AA456" s="17">
        <v>0</v>
      </c>
      <c r="AC456" s="17">
        <v>0</v>
      </c>
      <c r="AD456" s="17">
        <v>1</v>
      </c>
      <c r="AE456" s="17">
        <v>0</v>
      </c>
      <c r="AF456" s="17" t="s">
        <v>46</v>
      </c>
      <c r="AG456" s="21"/>
    </row>
    <row r="457" spans="1:33" ht="21" x14ac:dyDescent="0.5">
      <c r="A457">
        <v>276</v>
      </c>
      <c r="B457">
        <v>853</v>
      </c>
      <c r="C457">
        <v>1</v>
      </c>
      <c r="D457">
        <v>6</v>
      </c>
      <c r="E457">
        <v>17</v>
      </c>
      <c r="G457" s="1" t="s">
        <v>484</v>
      </c>
      <c r="I457" s="7" t="s">
        <v>711</v>
      </c>
      <c r="J457" s="8" t="s">
        <v>44</v>
      </c>
      <c r="M457" s="10">
        <f>SUBTOTAL(9,M458:M487)</f>
        <v>0</v>
      </c>
      <c r="N457" s="1" t="s">
        <v>490</v>
      </c>
      <c r="R457" s="17" t="s">
        <v>711</v>
      </c>
      <c r="V457" s="17">
        <v>0</v>
      </c>
      <c r="W457" s="17">
        <v>0</v>
      </c>
      <c r="Y457" s="17">
        <v>0</v>
      </c>
      <c r="AA457" s="17">
        <v>0</v>
      </c>
      <c r="AC457" s="17">
        <v>0</v>
      </c>
      <c r="AD457" s="17">
        <v>44000000000</v>
      </c>
      <c r="AE457" s="17">
        <v>0</v>
      </c>
      <c r="AF457" s="17" t="s">
        <v>46</v>
      </c>
    </row>
    <row r="458" spans="1:33" ht="18.5" x14ac:dyDescent="0.45">
      <c r="A458">
        <v>277</v>
      </c>
      <c r="B458">
        <v>946</v>
      </c>
      <c r="C458">
        <v>1</v>
      </c>
      <c r="D458">
        <v>6</v>
      </c>
      <c r="E458">
        <v>17</v>
      </c>
      <c r="G458" s="1" t="s">
        <v>99</v>
      </c>
      <c r="I458" s="11" t="s">
        <v>543</v>
      </c>
      <c r="J458" s="8" t="s">
        <v>48</v>
      </c>
      <c r="N458" s="1" t="s">
        <v>490</v>
      </c>
      <c r="R458" s="17" t="s">
        <v>485</v>
      </c>
      <c r="S458" s="17" t="s">
        <v>543</v>
      </c>
      <c r="V458" s="17">
        <v>0</v>
      </c>
      <c r="W458" s="17">
        <v>162</v>
      </c>
      <c r="Y458" s="17">
        <v>0</v>
      </c>
      <c r="AA458" s="17">
        <v>0</v>
      </c>
      <c r="AC458" s="17">
        <v>0</v>
      </c>
      <c r="AD458" s="17">
        <v>28029000000</v>
      </c>
      <c r="AE458" s="17">
        <v>0</v>
      </c>
      <c r="AF458" s="17" t="s">
        <v>46</v>
      </c>
    </row>
    <row r="459" spans="1:33" ht="15.5" x14ac:dyDescent="0.35">
      <c r="A459">
        <v>278</v>
      </c>
      <c r="B459">
        <v>947</v>
      </c>
      <c r="C459">
        <v>1</v>
      </c>
      <c r="D459">
        <v>6</v>
      </c>
      <c r="E459">
        <v>17</v>
      </c>
      <c r="G459" s="1" t="s">
        <v>99</v>
      </c>
      <c r="I459" s="12" t="s">
        <v>748</v>
      </c>
      <c r="J459" s="8" t="s">
        <v>50</v>
      </c>
      <c r="N459" s="1" t="s">
        <v>490</v>
      </c>
      <c r="R459" s="17" t="s">
        <v>485</v>
      </c>
      <c r="T459" s="17" t="s">
        <v>748</v>
      </c>
      <c r="V459" s="17">
        <v>0</v>
      </c>
      <c r="W459" s="17">
        <v>162</v>
      </c>
      <c r="Y459" s="17">
        <v>0</v>
      </c>
      <c r="AA459" s="17">
        <v>0</v>
      </c>
      <c r="AC459" s="17">
        <v>0</v>
      </c>
      <c r="AD459" s="17">
        <v>28029004000</v>
      </c>
      <c r="AE459" s="17">
        <v>0</v>
      </c>
      <c r="AF459" s="17" t="s">
        <v>46</v>
      </c>
    </row>
    <row r="460" spans="1:33" x14ac:dyDescent="0.35">
      <c r="A460">
        <v>279</v>
      </c>
      <c r="B460">
        <v>948</v>
      </c>
      <c r="C460">
        <v>1</v>
      </c>
      <c r="D460">
        <v>6</v>
      </c>
      <c r="E460">
        <v>17</v>
      </c>
      <c r="F460" s="1">
        <v>16.100000000000001</v>
      </c>
      <c r="G460" s="1" t="s">
        <v>99</v>
      </c>
      <c r="I460" s="13" t="s">
        <v>749</v>
      </c>
      <c r="J460" s="1" t="s">
        <v>63</v>
      </c>
      <c r="K460" s="14">
        <v>1</v>
      </c>
      <c r="L460" s="9">
        <f>ROUND(P460*Q460 + AG460,2)</f>
        <v>0</v>
      </c>
      <c r="M460" s="9">
        <f>ROUND(K460*L460,2)</f>
        <v>0</v>
      </c>
      <c r="N460" s="1" t="s">
        <v>750</v>
      </c>
      <c r="O460" s="17" t="s">
        <v>64</v>
      </c>
      <c r="P460" s="19">
        <v>0</v>
      </c>
      <c r="Q460" s="20">
        <v>0</v>
      </c>
      <c r="R460" s="17" t="s">
        <v>485</v>
      </c>
      <c r="S460" s="17" t="s">
        <v>543</v>
      </c>
      <c r="T460" s="17" t="s">
        <v>748</v>
      </c>
      <c r="U460" s="17" t="s">
        <v>748</v>
      </c>
      <c r="V460" s="17">
        <v>0</v>
      </c>
      <c r="W460" s="17">
        <v>162</v>
      </c>
      <c r="Y460" s="17">
        <v>0</v>
      </c>
      <c r="AA460" s="17">
        <v>0</v>
      </c>
      <c r="AC460" s="17">
        <v>0</v>
      </c>
      <c r="AD460" s="17">
        <v>1</v>
      </c>
      <c r="AE460" s="17">
        <v>0</v>
      </c>
      <c r="AF460" s="17" t="s">
        <v>46</v>
      </c>
      <c r="AG460" s="21"/>
    </row>
    <row r="461" spans="1:33" ht="18.5" x14ac:dyDescent="0.45">
      <c r="A461">
        <v>280</v>
      </c>
      <c r="B461">
        <v>867</v>
      </c>
      <c r="C461">
        <v>1</v>
      </c>
      <c r="D461">
        <v>6</v>
      </c>
      <c r="E461">
        <v>17</v>
      </c>
      <c r="G461" s="1" t="s">
        <v>99</v>
      </c>
      <c r="I461" s="11" t="s">
        <v>687</v>
      </c>
      <c r="J461" s="8" t="s">
        <v>48</v>
      </c>
      <c r="N461" s="1" t="s">
        <v>490</v>
      </c>
      <c r="R461" s="17" t="s">
        <v>711</v>
      </c>
      <c r="V461" s="17">
        <v>0</v>
      </c>
      <c r="W461" s="17">
        <v>0</v>
      </c>
      <c r="Y461" s="17">
        <v>0</v>
      </c>
      <c r="AA461" s="17">
        <v>0</v>
      </c>
      <c r="AC461" s="17">
        <v>0</v>
      </c>
      <c r="AD461" s="17">
        <v>44012000000</v>
      </c>
      <c r="AE461" s="17">
        <v>0</v>
      </c>
      <c r="AF461" s="17" t="s">
        <v>46</v>
      </c>
    </row>
    <row r="462" spans="1:33" ht="15.5" x14ac:dyDescent="0.35">
      <c r="A462">
        <v>281</v>
      </c>
      <c r="B462">
        <v>868</v>
      </c>
      <c r="C462">
        <v>1</v>
      </c>
      <c r="D462">
        <v>6</v>
      </c>
      <c r="E462">
        <v>17</v>
      </c>
      <c r="G462" s="1" t="s">
        <v>99</v>
      </c>
      <c r="I462" s="12" t="s">
        <v>689</v>
      </c>
      <c r="J462" s="8" t="s">
        <v>50</v>
      </c>
      <c r="N462" s="1" t="s">
        <v>490</v>
      </c>
      <c r="R462" s="17" t="s">
        <v>711</v>
      </c>
      <c r="S462" s="17" t="s">
        <v>687</v>
      </c>
      <c r="V462" s="17">
        <v>0</v>
      </c>
      <c r="W462" s="17">
        <v>0</v>
      </c>
      <c r="Y462" s="17">
        <v>0</v>
      </c>
      <c r="AA462" s="17">
        <v>0</v>
      </c>
      <c r="AC462" s="17">
        <v>0</v>
      </c>
      <c r="AD462" s="17">
        <v>44012004000</v>
      </c>
      <c r="AE462" s="17">
        <v>0</v>
      </c>
      <c r="AF462" s="17" t="s">
        <v>46</v>
      </c>
    </row>
    <row r="463" spans="1:33" x14ac:dyDescent="0.35">
      <c r="A463">
        <v>282</v>
      </c>
      <c r="B463">
        <v>869</v>
      </c>
      <c r="C463">
        <v>1</v>
      </c>
      <c r="D463">
        <v>6</v>
      </c>
      <c r="E463">
        <v>17</v>
      </c>
      <c r="F463" s="1">
        <v>16.2</v>
      </c>
      <c r="G463" s="1" t="s">
        <v>99</v>
      </c>
      <c r="I463" s="13" t="s">
        <v>751</v>
      </c>
      <c r="J463" s="1" t="s">
        <v>302</v>
      </c>
      <c r="K463" s="14">
        <v>630</v>
      </c>
      <c r="L463" s="9">
        <f>ROUND(P463*Q463 + AG463,2)</f>
        <v>0</v>
      </c>
      <c r="M463" s="9">
        <f>ROUND(K463*L463,2)</f>
        <v>0</v>
      </c>
      <c r="N463" s="1" t="s">
        <v>752</v>
      </c>
      <c r="O463" s="17" t="s">
        <v>64</v>
      </c>
      <c r="P463" s="19">
        <v>0</v>
      </c>
      <c r="Q463" s="20">
        <v>0</v>
      </c>
      <c r="R463" s="17" t="s">
        <v>711</v>
      </c>
      <c r="S463" s="17" t="s">
        <v>687</v>
      </c>
      <c r="T463" s="17" t="s">
        <v>689</v>
      </c>
      <c r="U463" s="17" t="s">
        <v>693</v>
      </c>
      <c r="V463" s="17">
        <v>0</v>
      </c>
      <c r="W463" s="17">
        <v>162</v>
      </c>
      <c r="X463" s="17" t="s">
        <v>694</v>
      </c>
      <c r="Y463" s="17">
        <v>4</v>
      </c>
      <c r="AA463" s="17">
        <v>0</v>
      </c>
      <c r="AC463" s="17">
        <v>0</v>
      </c>
      <c r="AD463" s="17">
        <v>1</v>
      </c>
      <c r="AE463" s="17">
        <v>0</v>
      </c>
      <c r="AF463" s="17" t="s">
        <v>46</v>
      </c>
      <c r="AG463" s="21"/>
    </row>
    <row r="464" spans="1:33" x14ac:dyDescent="0.35">
      <c r="A464">
        <v>283</v>
      </c>
      <c r="B464">
        <v>870</v>
      </c>
      <c r="C464">
        <v>1</v>
      </c>
      <c r="D464">
        <v>6</v>
      </c>
      <c r="E464">
        <v>17</v>
      </c>
      <c r="F464" s="1">
        <v>16.3</v>
      </c>
      <c r="G464" s="1" t="s">
        <v>99</v>
      </c>
      <c r="I464" s="13" t="s">
        <v>753</v>
      </c>
      <c r="J464" s="1" t="s">
        <v>302</v>
      </c>
      <c r="K464" s="14">
        <v>630</v>
      </c>
      <c r="L464" s="9">
        <f>ROUND(P464*Q464 + AG464,2)</f>
        <v>0</v>
      </c>
      <c r="M464" s="9">
        <f>ROUND(K464*L464,2)</f>
        <v>0</v>
      </c>
      <c r="N464" s="1" t="s">
        <v>754</v>
      </c>
      <c r="O464" s="17" t="s">
        <v>64</v>
      </c>
      <c r="P464" s="19">
        <v>0</v>
      </c>
      <c r="Q464" s="20">
        <v>0</v>
      </c>
      <c r="R464" s="17" t="s">
        <v>711</v>
      </c>
      <c r="S464" s="17" t="s">
        <v>687</v>
      </c>
      <c r="T464" s="17" t="s">
        <v>689</v>
      </c>
      <c r="U464" s="17" t="s">
        <v>697</v>
      </c>
      <c r="V464" s="17">
        <v>0</v>
      </c>
      <c r="W464" s="17">
        <v>162</v>
      </c>
      <c r="X464" s="17" t="s">
        <v>694</v>
      </c>
      <c r="Y464" s="17">
        <v>4</v>
      </c>
      <c r="AA464" s="17">
        <v>0</v>
      </c>
      <c r="AC464" s="17">
        <v>0</v>
      </c>
      <c r="AD464" s="17">
        <v>1</v>
      </c>
      <c r="AE464" s="17">
        <v>0</v>
      </c>
      <c r="AF464" s="17" t="s">
        <v>46</v>
      </c>
      <c r="AG464" s="21"/>
    </row>
    <row r="465" spans="1:33" x14ac:dyDescent="0.35">
      <c r="A465">
        <v>284</v>
      </c>
      <c r="B465">
        <v>871</v>
      </c>
      <c r="C465">
        <v>1</v>
      </c>
      <c r="D465">
        <v>6</v>
      </c>
      <c r="E465">
        <v>17</v>
      </c>
      <c r="F465" s="1">
        <v>16.399999999999999</v>
      </c>
      <c r="G465" s="1" t="s">
        <v>99</v>
      </c>
      <c r="I465" s="13" t="s">
        <v>755</v>
      </c>
      <c r="J465" s="1" t="s">
        <v>302</v>
      </c>
      <c r="K465" s="14">
        <v>315</v>
      </c>
      <c r="L465" s="9">
        <f>ROUND(P465*Q465 + AG465,2)</f>
        <v>0</v>
      </c>
      <c r="M465" s="9">
        <f>ROUND(K465*L465,2)</f>
        <v>0</v>
      </c>
      <c r="N465" s="1" t="s">
        <v>756</v>
      </c>
      <c r="O465" s="17" t="s">
        <v>64</v>
      </c>
      <c r="P465" s="19">
        <v>0</v>
      </c>
      <c r="Q465" s="20">
        <v>0</v>
      </c>
      <c r="R465" s="17" t="s">
        <v>711</v>
      </c>
      <c r="S465" s="17" t="s">
        <v>687</v>
      </c>
      <c r="T465" s="17" t="s">
        <v>689</v>
      </c>
      <c r="U465" s="17" t="s">
        <v>757</v>
      </c>
      <c r="V465" s="17">
        <v>0</v>
      </c>
      <c r="W465" s="17">
        <v>162</v>
      </c>
      <c r="X465" s="17" t="s">
        <v>694</v>
      </c>
      <c r="Y465" s="17">
        <v>4</v>
      </c>
      <c r="AA465" s="17">
        <v>0</v>
      </c>
      <c r="AC465" s="17">
        <v>0</v>
      </c>
      <c r="AD465" s="17">
        <v>1</v>
      </c>
      <c r="AE465" s="17">
        <v>0</v>
      </c>
      <c r="AF465" s="17" t="s">
        <v>46</v>
      </c>
      <c r="AG465" s="21"/>
    </row>
    <row r="466" spans="1:33" x14ac:dyDescent="0.35">
      <c r="A466">
        <v>285</v>
      </c>
      <c r="B466">
        <v>872</v>
      </c>
      <c r="C466">
        <v>1</v>
      </c>
      <c r="D466">
        <v>6</v>
      </c>
      <c r="E466">
        <v>17</v>
      </c>
      <c r="F466" s="1">
        <v>16.5</v>
      </c>
      <c r="G466" s="1" t="s">
        <v>99</v>
      </c>
      <c r="I466" s="13" t="s">
        <v>758</v>
      </c>
      <c r="J466" s="1" t="s">
        <v>302</v>
      </c>
      <c r="K466" s="14">
        <v>315</v>
      </c>
      <c r="L466" s="9">
        <f>ROUND(P466*Q466 + AG466,2)</f>
        <v>0</v>
      </c>
      <c r="M466" s="9">
        <f>ROUND(K466*L466,2)</f>
        <v>0</v>
      </c>
      <c r="N466" s="1" t="s">
        <v>759</v>
      </c>
      <c r="O466" s="17" t="s">
        <v>64</v>
      </c>
      <c r="P466" s="19">
        <v>0</v>
      </c>
      <c r="Q466" s="20">
        <v>0</v>
      </c>
      <c r="R466" s="17" t="s">
        <v>711</v>
      </c>
      <c r="S466" s="17" t="s">
        <v>687</v>
      </c>
      <c r="T466" s="17" t="s">
        <v>689</v>
      </c>
      <c r="U466" s="17" t="s">
        <v>760</v>
      </c>
      <c r="V466" s="17">
        <v>0</v>
      </c>
      <c r="W466" s="17">
        <v>162</v>
      </c>
      <c r="X466" s="17" t="s">
        <v>694</v>
      </c>
      <c r="Y466" s="17">
        <v>4</v>
      </c>
      <c r="AA466" s="17">
        <v>0</v>
      </c>
      <c r="AC466" s="17">
        <v>0</v>
      </c>
      <c r="AD466" s="17">
        <v>1</v>
      </c>
      <c r="AE466" s="17">
        <v>0</v>
      </c>
      <c r="AF466" s="17" t="s">
        <v>46</v>
      </c>
      <c r="AG466" s="21"/>
    </row>
    <row r="467" spans="1:33" ht="18.5" x14ac:dyDescent="0.45">
      <c r="A467">
        <v>286</v>
      </c>
      <c r="B467">
        <v>892</v>
      </c>
      <c r="C467">
        <v>1</v>
      </c>
      <c r="D467">
        <v>6</v>
      </c>
      <c r="E467">
        <v>17</v>
      </c>
      <c r="G467" s="1" t="s">
        <v>484</v>
      </c>
      <c r="I467" s="11" t="s">
        <v>712</v>
      </c>
      <c r="J467" s="8" t="s">
        <v>48</v>
      </c>
      <c r="N467" s="1" t="s">
        <v>490</v>
      </c>
      <c r="R467" s="17" t="s">
        <v>711</v>
      </c>
      <c r="S467" s="17" t="s">
        <v>712</v>
      </c>
      <c r="V467" s="17">
        <v>0</v>
      </c>
      <c r="W467" s="17">
        <v>0</v>
      </c>
      <c r="Y467" s="17">
        <v>0</v>
      </c>
      <c r="AA467" s="17">
        <v>0</v>
      </c>
      <c r="AC467" s="17">
        <v>0</v>
      </c>
      <c r="AD467" s="17">
        <v>44024000000</v>
      </c>
      <c r="AE467" s="17">
        <v>0</v>
      </c>
      <c r="AF467" s="17" t="s">
        <v>46</v>
      </c>
    </row>
    <row r="468" spans="1:33" ht="15.5" x14ac:dyDescent="0.35">
      <c r="A468">
        <v>287</v>
      </c>
      <c r="B468">
        <v>2328</v>
      </c>
      <c r="C468">
        <v>1</v>
      </c>
      <c r="D468">
        <v>6</v>
      </c>
      <c r="E468">
        <v>17</v>
      </c>
      <c r="G468" s="1" t="s">
        <v>484</v>
      </c>
      <c r="I468" s="12" t="s">
        <v>761</v>
      </c>
      <c r="J468" s="8" t="s">
        <v>50</v>
      </c>
      <c r="N468" s="1" t="s">
        <v>762</v>
      </c>
      <c r="R468" s="17" t="s">
        <v>711</v>
      </c>
      <c r="S468" s="17" t="s">
        <v>712</v>
      </c>
      <c r="T468" s="17" t="s">
        <v>761</v>
      </c>
      <c r="V468" s="17">
        <v>0</v>
      </c>
      <c r="W468" s="17">
        <v>0</v>
      </c>
      <c r="Y468" s="17">
        <v>0</v>
      </c>
      <c r="AA468" s="17">
        <v>0</v>
      </c>
      <c r="AC468" s="17">
        <v>0</v>
      </c>
      <c r="AD468" s="17">
        <v>44024016000</v>
      </c>
      <c r="AE468" s="17">
        <v>0</v>
      </c>
      <c r="AF468" s="17" t="s">
        <v>46</v>
      </c>
    </row>
    <row r="469" spans="1:33" x14ac:dyDescent="0.35">
      <c r="A469">
        <v>288</v>
      </c>
      <c r="B469">
        <v>2329</v>
      </c>
      <c r="C469">
        <v>1</v>
      </c>
      <c r="D469">
        <v>6</v>
      </c>
      <c r="E469">
        <v>17</v>
      </c>
      <c r="F469" s="1">
        <v>16.600000000000001</v>
      </c>
      <c r="I469" s="13" t="s">
        <v>763</v>
      </c>
      <c r="J469" s="1" t="s">
        <v>259</v>
      </c>
      <c r="K469" s="14">
        <v>17</v>
      </c>
      <c r="L469" s="9">
        <f t="shared" ref="L469:L476" si="16">ROUND(P469*Q469 + AG469,2)</f>
        <v>0</v>
      </c>
      <c r="M469" s="9">
        <f t="shared" ref="M469:M476" si="17">ROUND(K469*L469,2)</f>
        <v>0</v>
      </c>
      <c r="N469" s="1" t="s">
        <v>764</v>
      </c>
      <c r="O469" s="17" t="s">
        <v>64</v>
      </c>
      <c r="P469" s="19">
        <v>0</v>
      </c>
      <c r="Q469" s="20">
        <v>0</v>
      </c>
      <c r="R469" s="17" t="s">
        <v>711</v>
      </c>
      <c r="S469" s="17" t="s">
        <v>712</v>
      </c>
      <c r="T469" s="17" t="s">
        <v>761</v>
      </c>
      <c r="U469" s="17" t="s">
        <v>765</v>
      </c>
      <c r="V469" s="17">
        <v>0</v>
      </c>
      <c r="W469" s="17">
        <v>160</v>
      </c>
      <c r="Y469" s="17">
        <v>0</v>
      </c>
      <c r="AA469" s="17">
        <v>0</v>
      </c>
      <c r="AC469" s="17">
        <v>0</v>
      </c>
      <c r="AD469" s="17">
        <v>1</v>
      </c>
      <c r="AE469" s="17">
        <v>0</v>
      </c>
      <c r="AF469" s="17" t="s">
        <v>46</v>
      </c>
      <c r="AG469" s="21"/>
    </row>
    <row r="470" spans="1:33" x14ac:dyDescent="0.35">
      <c r="A470">
        <v>289</v>
      </c>
      <c r="B470">
        <v>2330</v>
      </c>
      <c r="C470">
        <v>1</v>
      </c>
      <c r="D470">
        <v>6</v>
      </c>
      <c r="E470">
        <v>17</v>
      </c>
      <c r="F470" s="1">
        <v>16.7</v>
      </c>
      <c r="I470" s="13" t="s">
        <v>766</v>
      </c>
      <c r="J470" s="1" t="s">
        <v>259</v>
      </c>
      <c r="K470" s="14">
        <v>17</v>
      </c>
      <c r="L470" s="9">
        <f t="shared" si="16"/>
        <v>0</v>
      </c>
      <c r="M470" s="9">
        <f t="shared" si="17"/>
        <v>0</v>
      </c>
      <c r="N470" s="1" t="s">
        <v>767</v>
      </c>
      <c r="O470" s="17" t="s">
        <v>64</v>
      </c>
      <c r="P470" s="19">
        <v>0</v>
      </c>
      <c r="Q470" s="20">
        <v>0</v>
      </c>
      <c r="R470" s="17" t="s">
        <v>711</v>
      </c>
      <c r="S470" s="17" t="s">
        <v>712</v>
      </c>
      <c r="T470" s="17" t="s">
        <v>761</v>
      </c>
      <c r="U470" s="17" t="s">
        <v>765</v>
      </c>
      <c r="V470" s="17">
        <v>0</v>
      </c>
      <c r="W470" s="17">
        <v>160</v>
      </c>
      <c r="Y470" s="17">
        <v>0</v>
      </c>
      <c r="AA470" s="17">
        <v>0</v>
      </c>
      <c r="AC470" s="17">
        <v>0</v>
      </c>
      <c r="AD470" s="17">
        <v>1</v>
      </c>
      <c r="AE470" s="17">
        <v>0</v>
      </c>
      <c r="AF470" s="17" t="s">
        <v>46</v>
      </c>
      <c r="AG470" s="21"/>
    </row>
    <row r="471" spans="1:33" x14ac:dyDescent="0.35">
      <c r="A471">
        <v>290</v>
      </c>
      <c r="B471">
        <v>2331</v>
      </c>
      <c r="C471">
        <v>1</v>
      </c>
      <c r="D471">
        <v>6</v>
      </c>
      <c r="E471">
        <v>17</v>
      </c>
      <c r="F471" s="1">
        <v>16.8</v>
      </c>
      <c r="I471" s="13" t="s">
        <v>768</v>
      </c>
      <c r="J471" s="1" t="s">
        <v>259</v>
      </c>
      <c r="K471" s="14">
        <v>4</v>
      </c>
      <c r="L471" s="9">
        <f t="shared" si="16"/>
        <v>0</v>
      </c>
      <c r="M471" s="9">
        <f t="shared" si="17"/>
        <v>0</v>
      </c>
      <c r="N471" s="1" t="s">
        <v>769</v>
      </c>
      <c r="O471" s="17" t="s">
        <v>64</v>
      </c>
      <c r="P471" s="19">
        <v>0</v>
      </c>
      <c r="Q471" s="20">
        <v>0</v>
      </c>
      <c r="R471" s="17" t="s">
        <v>711</v>
      </c>
      <c r="S471" s="17" t="s">
        <v>712</v>
      </c>
      <c r="T471" s="17" t="s">
        <v>761</v>
      </c>
      <c r="U471" s="17" t="s">
        <v>765</v>
      </c>
      <c r="V471" s="17">
        <v>0</v>
      </c>
      <c r="W471" s="17">
        <v>160</v>
      </c>
      <c r="Y471" s="17">
        <v>0</v>
      </c>
      <c r="AA471" s="17">
        <v>0</v>
      </c>
      <c r="AC471" s="17">
        <v>0</v>
      </c>
      <c r="AD471" s="17">
        <v>1</v>
      </c>
      <c r="AE471" s="17">
        <v>0</v>
      </c>
      <c r="AF471" s="17" t="s">
        <v>46</v>
      </c>
      <c r="AG471" s="21"/>
    </row>
    <row r="472" spans="1:33" x14ac:dyDescent="0.35">
      <c r="A472">
        <v>291</v>
      </c>
      <c r="B472">
        <v>2332</v>
      </c>
      <c r="C472">
        <v>1</v>
      </c>
      <c r="D472">
        <v>6</v>
      </c>
      <c r="E472">
        <v>17</v>
      </c>
      <c r="F472" s="1">
        <v>16.899999999999999</v>
      </c>
      <c r="I472" s="13" t="s">
        <v>768</v>
      </c>
      <c r="J472" s="1" t="s">
        <v>259</v>
      </c>
      <c r="K472" s="14">
        <v>4</v>
      </c>
      <c r="L472" s="9">
        <f t="shared" si="16"/>
        <v>0</v>
      </c>
      <c r="M472" s="9">
        <f t="shared" si="17"/>
        <v>0</v>
      </c>
      <c r="N472" s="1" t="s">
        <v>770</v>
      </c>
      <c r="O472" s="17" t="s">
        <v>64</v>
      </c>
      <c r="P472" s="19">
        <v>0</v>
      </c>
      <c r="Q472" s="20">
        <v>0</v>
      </c>
      <c r="R472" s="17" t="s">
        <v>711</v>
      </c>
      <c r="S472" s="17" t="s">
        <v>712</v>
      </c>
      <c r="T472" s="17" t="s">
        <v>761</v>
      </c>
      <c r="U472" s="17" t="s">
        <v>765</v>
      </c>
      <c r="V472" s="17">
        <v>0</v>
      </c>
      <c r="W472" s="17">
        <v>160</v>
      </c>
      <c r="Y472" s="17">
        <v>0</v>
      </c>
      <c r="AA472" s="17">
        <v>0</v>
      </c>
      <c r="AC472" s="17">
        <v>0</v>
      </c>
      <c r="AD472" s="17">
        <v>1</v>
      </c>
      <c r="AE472" s="17">
        <v>0</v>
      </c>
      <c r="AF472" s="17" t="s">
        <v>46</v>
      </c>
      <c r="AG472" s="21"/>
    </row>
    <row r="473" spans="1:33" x14ac:dyDescent="0.35">
      <c r="A473">
        <v>292</v>
      </c>
      <c r="B473">
        <v>2319</v>
      </c>
      <c r="C473">
        <v>1</v>
      </c>
      <c r="D473">
        <v>6</v>
      </c>
      <c r="E473">
        <v>17</v>
      </c>
      <c r="F473" s="26">
        <v>16.100000000000001</v>
      </c>
      <c r="G473" s="1" t="s">
        <v>484</v>
      </c>
      <c r="I473" s="13" t="s">
        <v>771</v>
      </c>
      <c r="J473" s="1" t="s">
        <v>259</v>
      </c>
      <c r="K473" s="14">
        <v>6</v>
      </c>
      <c r="L473" s="9">
        <f t="shared" si="16"/>
        <v>0</v>
      </c>
      <c r="M473" s="9">
        <f t="shared" si="17"/>
        <v>0</v>
      </c>
      <c r="N473" s="1" t="s">
        <v>772</v>
      </c>
      <c r="O473" s="17" t="s">
        <v>64</v>
      </c>
      <c r="P473" s="19">
        <v>0</v>
      </c>
      <c r="Q473" s="20">
        <v>0</v>
      </c>
      <c r="R473" s="17" t="s">
        <v>711</v>
      </c>
      <c r="S473" s="17" t="s">
        <v>712</v>
      </c>
      <c r="T473" s="17" t="s">
        <v>761</v>
      </c>
      <c r="U473" s="17" t="s">
        <v>773</v>
      </c>
      <c r="V473" s="17">
        <v>0</v>
      </c>
      <c r="W473" s="17">
        <v>160</v>
      </c>
      <c r="Y473" s="17">
        <v>0</v>
      </c>
      <c r="AA473" s="17">
        <v>0</v>
      </c>
      <c r="AC473" s="17">
        <v>0</v>
      </c>
      <c r="AD473" s="17">
        <v>44024016008</v>
      </c>
      <c r="AE473" s="17">
        <v>0</v>
      </c>
      <c r="AF473" s="17" t="s">
        <v>46</v>
      </c>
      <c r="AG473" s="21"/>
    </row>
    <row r="474" spans="1:33" x14ac:dyDescent="0.35">
      <c r="A474">
        <v>293</v>
      </c>
      <c r="B474">
        <v>2324</v>
      </c>
      <c r="C474">
        <v>1</v>
      </c>
      <c r="D474">
        <v>6</v>
      </c>
      <c r="E474">
        <v>17</v>
      </c>
      <c r="F474" s="1">
        <v>16.11</v>
      </c>
      <c r="I474" s="13" t="s">
        <v>774</v>
      </c>
      <c r="J474" s="1" t="s">
        <v>259</v>
      </c>
      <c r="K474" s="14">
        <v>6</v>
      </c>
      <c r="L474" s="9">
        <f t="shared" si="16"/>
        <v>0</v>
      </c>
      <c r="M474" s="9">
        <f t="shared" si="17"/>
        <v>0</v>
      </c>
      <c r="N474" s="1" t="s">
        <v>775</v>
      </c>
      <c r="O474" s="17" t="s">
        <v>64</v>
      </c>
      <c r="P474" s="19">
        <v>0</v>
      </c>
      <c r="Q474" s="20">
        <v>0</v>
      </c>
      <c r="R474" s="17" t="s">
        <v>711</v>
      </c>
      <c r="S474" s="17" t="s">
        <v>712</v>
      </c>
      <c r="T474" s="17" t="s">
        <v>761</v>
      </c>
      <c r="U474" s="17" t="s">
        <v>773</v>
      </c>
      <c r="V474" s="17">
        <v>0</v>
      </c>
      <c r="W474" s="17">
        <v>160</v>
      </c>
      <c r="Y474" s="17">
        <v>0</v>
      </c>
      <c r="AA474" s="17">
        <v>0</v>
      </c>
      <c r="AC474" s="17">
        <v>0</v>
      </c>
      <c r="AD474" s="17">
        <v>44024016008</v>
      </c>
      <c r="AE474" s="17">
        <v>0</v>
      </c>
      <c r="AF474" s="17" t="s">
        <v>46</v>
      </c>
      <c r="AG474" s="21"/>
    </row>
    <row r="475" spans="1:33" x14ac:dyDescent="0.35">
      <c r="A475">
        <v>294</v>
      </c>
      <c r="B475">
        <v>2333</v>
      </c>
      <c r="C475">
        <v>1</v>
      </c>
      <c r="D475">
        <v>6</v>
      </c>
      <c r="E475">
        <v>17</v>
      </c>
      <c r="F475" s="1">
        <v>16.12</v>
      </c>
      <c r="I475" s="13" t="s">
        <v>776</v>
      </c>
      <c r="J475" s="1" t="s">
        <v>259</v>
      </c>
      <c r="K475" s="14">
        <v>6</v>
      </c>
      <c r="L475" s="9">
        <f t="shared" si="16"/>
        <v>0</v>
      </c>
      <c r="M475" s="9">
        <f t="shared" si="17"/>
        <v>0</v>
      </c>
      <c r="N475" s="1" t="s">
        <v>777</v>
      </c>
      <c r="O475" s="17" t="s">
        <v>64</v>
      </c>
      <c r="P475" s="19">
        <v>0</v>
      </c>
      <c r="Q475" s="20">
        <v>0</v>
      </c>
      <c r="R475" s="17" t="s">
        <v>711</v>
      </c>
      <c r="S475" s="17" t="s">
        <v>712</v>
      </c>
      <c r="T475" s="17" t="s">
        <v>761</v>
      </c>
      <c r="U475" s="17" t="s">
        <v>65</v>
      </c>
      <c r="V475" s="17">
        <v>0</v>
      </c>
      <c r="W475" s="17">
        <v>160</v>
      </c>
      <c r="X475" s="17" t="s">
        <v>65</v>
      </c>
      <c r="Y475" s="17">
        <v>0</v>
      </c>
      <c r="Z475" s="17" t="s">
        <v>65</v>
      </c>
      <c r="AA475" s="17">
        <v>0</v>
      </c>
      <c r="AB475" s="17" t="s">
        <v>65</v>
      </c>
      <c r="AC475" s="17">
        <v>0</v>
      </c>
      <c r="AD475" s="17">
        <v>1</v>
      </c>
      <c r="AE475" s="17">
        <v>0</v>
      </c>
      <c r="AF475" s="17" t="s">
        <v>46</v>
      </c>
      <c r="AG475" s="21"/>
    </row>
    <row r="476" spans="1:33" x14ac:dyDescent="0.35">
      <c r="A476">
        <v>295</v>
      </c>
      <c r="B476">
        <v>2334</v>
      </c>
      <c r="C476">
        <v>1</v>
      </c>
      <c r="D476">
        <v>6</v>
      </c>
      <c r="E476">
        <v>17</v>
      </c>
      <c r="F476" s="1">
        <v>16.13</v>
      </c>
      <c r="I476" s="13" t="s">
        <v>778</v>
      </c>
      <c r="J476" s="1" t="s">
        <v>259</v>
      </c>
      <c r="K476" s="14">
        <v>6</v>
      </c>
      <c r="L476" s="9">
        <f t="shared" si="16"/>
        <v>0</v>
      </c>
      <c r="M476" s="9">
        <f t="shared" si="17"/>
        <v>0</v>
      </c>
      <c r="N476" s="1" t="s">
        <v>779</v>
      </c>
      <c r="O476" s="17" t="s">
        <v>64</v>
      </c>
      <c r="P476" s="19">
        <v>0</v>
      </c>
      <c r="Q476" s="20">
        <v>0</v>
      </c>
      <c r="R476" s="17" t="s">
        <v>711</v>
      </c>
      <c r="S476" s="17" t="s">
        <v>712</v>
      </c>
      <c r="T476" s="17" t="s">
        <v>761</v>
      </c>
      <c r="U476" s="17" t="s">
        <v>65</v>
      </c>
      <c r="V476" s="17">
        <v>0</v>
      </c>
      <c r="W476" s="17">
        <v>160</v>
      </c>
      <c r="X476" s="17" t="s">
        <v>65</v>
      </c>
      <c r="Y476" s="17">
        <v>0</v>
      </c>
      <c r="Z476" s="17" t="s">
        <v>65</v>
      </c>
      <c r="AA476" s="17">
        <v>0</v>
      </c>
      <c r="AB476" s="17" t="s">
        <v>65</v>
      </c>
      <c r="AC476" s="17">
        <v>0</v>
      </c>
      <c r="AD476" s="17">
        <v>1</v>
      </c>
      <c r="AE476" s="17">
        <v>0</v>
      </c>
      <c r="AF476" s="17" t="s">
        <v>46</v>
      </c>
      <c r="AG476" s="21"/>
    </row>
    <row r="477" spans="1:33" ht="15.5" x14ac:dyDescent="0.35">
      <c r="A477">
        <v>296</v>
      </c>
      <c r="B477">
        <v>2335</v>
      </c>
      <c r="C477">
        <v>1</v>
      </c>
      <c r="D477">
        <v>6</v>
      </c>
      <c r="E477">
        <v>18</v>
      </c>
      <c r="G477" s="1" t="s">
        <v>484</v>
      </c>
      <c r="I477" s="12" t="s">
        <v>780</v>
      </c>
      <c r="J477" s="8" t="s">
        <v>50</v>
      </c>
      <c r="N477" s="1" t="s">
        <v>781</v>
      </c>
      <c r="R477" s="17" t="s">
        <v>711</v>
      </c>
      <c r="S477" s="17" t="s">
        <v>712</v>
      </c>
      <c r="T477" s="17" t="s">
        <v>780</v>
      </c>
      <c r="V477" s="17">
        <v>0</v>
      </c>
      <c r="W477" s="17">
        <v>0</v>
      </c>
      <c r="Y477" s="17">
        <v>0</v>
      </c>
      <c r="AA477" s="17">
        <v>0</v>
      </c>
      <c r="AC477" s="17">
        <v>0</v>
      </c>
      <c r="AD477" s="17">
        <v>44024020000</v>
      </c>
      <c r="AE477" s="17">
        <v>0</v>
      </c>
      <c r="AF477" s="17" t="s">
        <v>46</v>
      </c>
    </row>
    <row r="478" spans="1:33" x14ac:dyDescent="0.35">
      <c r="A478">
        <v>297</v>
      </c>
      <c r="B478">
        <v>2336</v>
      </c>
      <c r="C478">
        <v>1</v>
      </c>
      <c r="D478">
        <v>6</v>
      </c>
      <c r="E478">
        <v>18</v>
      </c>
      <c r="F478" s="1">
        <v>16.14</v>
      </c>
      <c r="G478" s="1" t="s">
        <v>484</v>
      </c>
      <c r="I478" s="13" t="s">
        <v>782</v>
      </c>
      <c r="J478" s="1" t="s">
        <v>259</v>
      </c>
      <c r="K478" s="14">
        <v>2</v>
      </c>
      <c r="L478" s="9">
        <f>ROUND(P478*Q478 + AG478,2)</f>
        <v>0</v>
      </c>
      <c r="M478" s="9">
        <f>ROUND(K478*L478,2)</f>
        <v>0</v>
      </c>
      <c r="N478" s="1" t="s">
        <v>783</v>
      </c>
      <c r="O478" s="17" t="s">
        <v>64</v>
      </c>
      <c r="P478" s="19">
        <v>0</v>
      </c>
      <c r="Q478" s="20">
        <v>0</v>
      </c>
      <c r="R478" s="17" t="s">
        <v>711</v>
      </c>
      <c r="S478" s="17" t="s">
        <v>712</v>
      </c>
      <c r="T478" s="17" t="s">
        <v>780</v>
      </c>
      <c r="U478" s="17" t="s">
        <v>784</v>
      </c>
      <c r="V478" s="17">
        <v>0</v>
      </c>
      <c r="W478" s="17">
        <v>160</v>
      </c>
      <c r="X478" s="17" t="s">
        <v>574</v>
      </c>
      <c r="Y478" s="17">
        <v>0</v>
      </c>
      <c r="AA478" s="17">
        <v>0</v>
      </c>
      <c r="AC478" s="17">
        <v>0</v>
      </c>
      <c r="AD478" s="17">
        <v>44024020004</v>
      </c>
      <c r="AE478" s="17">
        <v>0</v>
      </c>
      <c r="AF478" s="17" t="s">
        <v>46</v>
      </c>
      <c r="AG478" s="21"/>
    </row>
    <row r="479" spans="1:33" x14ac:dyDescent="0.35">
      <c r="A479">
        <v>298</v>
      </c>
      <c r="B479">
        <v>2337</v>
      </c>
      <c r="C479">
        <v>1</v>
      </c>
      <c r="D479">
        <v>6</v>
      </c>
      <c r="E479">
        <v>18</v>
      </c>
      <c r="F479" s="1">
        <v>16.149999999999999</v>
      </c>
      <c r="G479" s="1" t="s">
        <v>484</v>
      </c>
      <c r="I479" s="13" t="s">
        <v>785</v>
      </c>
      <c r="J479" s="1" t="s">
        <v>259</v>
      </c>
      <c r="K479" s="14">
        <v>2</v>
      </c>
      <c r="L479" s="9">
        <f>ROUND(P479*Q479 + AG479,2)</f>
        <v>0</v>
      </c>
      <c r="M479" s="9">
        <f>ROUND(K479*L479,2)</f>
        <v>0</v>
      </c>
      <c r="N479" s="1" t="s">
        <v>786</v>
      </c>
      <c r="O479" s="17" t="s">
        <v>64</v>
      </c>
      <c r="P479" s="19">
        <v>0</v>
      </c>
      <c r="Q479" s="20">
        <v>0</v>
      </c>
      <c r="R479" s="17" t="s">
        <v>711</v>
      </c>
      <c r="S479" s="17" t="s">
        <v>712</v>
      </c>
      <c r="T479" s="17" t="s">
        <v>780</v>
      </c>
      <c r="U479" s="17" t="s">
        <v>784</v>
      </c>
      <c r="V479" s="17">
        <v>0</v>
      </c>
      <c r="W479" s="17">
        <v>160</v>
      </c>
      <c r="X479" s="17" t="s">
        <v>574</v>
      </c>
      <c r="Y479" s="17">
        <v>0</v>
      </c>
      <c r="AA479" s="17">
        <v>0</v>
      </c>
      <c r="AC479" s="17">
        <v>0</v>
      </c>
      <c r="AD479" s="17">
        <v>44024020004</v>
      </c>
      <c r="AE479" s="17">
        <v>0</v>
      </c>
      <c r="AF479" s="17" t="s">
        <v>46</v>
      </c>
      <c r="AG479" s="21"/>
    </row>
    <row r="480" spans="1:33" x14ac:dyDescent="0.35">
      <c r="A480">
        <v>299</v>
      </c>
      <c r="B480">
        <v>2338</v>
      </c>
      <c r="C480">
        <v>1</v>
      </c>
      <c r="D480">
        <v>6</v>
      </c>
      <c r="E480">
        <v>18</v>
      </c>
      <c r="F480" s="1">
        <v>16.16</v>
      </c>
      <c r="I480" s="13" t="s">
        <v>787</v>
      </c>
      <c r="J480" s="1" t="s">
        <v>259</v>
      </c>
      <c r="K480" s="14">
        <v>2</v>
      </c>
      <c r="L480" s="9">
        <f>ROUND(P480*Q480 + AG480,2)</f>
        <v>0</v>
      </c>
      <c r="M480" s="9">
        <f>ROUND(K480*L480,2)</f>
        <v>0</v>
      </c>
      <c r="N480" s="1" t="s">
        <v>788</v>
      </c>
      <c r="O480" s="17" t="s">
        <v>64</v>
      </c>
      <c r="P480" s="19">
        <v>0</v>
      </c>
      <c r="Q480" s="20">
        <v>0</v>
      </c>
      <c r="R480" s="17" t="s">
        <v>711</v>
      </c>
      <c r="S480" s="17" t="s">
        <v>712</v>
      </c>
      <c r="T480" s="17" t="s">
        <v>780</v>
      </c>
      <c r="U480" s="17" t="s">
        <v>784</v>
      </c>
      <c r="V480" s="17">
        <v>0</v>
      </c>
      <c r="W480" s="17">
        <v>160</v>
      </c>
      <c r="X480" s="17" t="s">
        <v>574</v>
      </c>
      <c r="Y480" s="17">
        <v>0</v>
      </c>
      <c r="AA480" s="17">
        <v>0</v>
      </c>
      <c r="AC480" s="17">
        <v>0</v>
      </c>
      <c r="AD480" s="17">
        <v>44024020004</v>
      </c>
      <c r="AE480" s="17">
        <v>0</v>
      </c>
      <c r="AF480" s="17" t="s">
        <v>46</v>
      </c>
      <c r="AG480" s="21"/>
    </row>
    <row r="481" spans="1:33" x14ac:dyDescent="0.35">
      <c r="A481">
        <v>300</v>
      </c>
      <c r="B481">
        <v>2339</v>
      </c>
      <c r="C481">
        <v>1</v>
      </c>
      <c r="D481">
        <v>6</v>
      </c>
      <c r="E481">
        <v>18</v>
      </c>
      <c r="F481" s="1">
        <v>16.170000000000002</v>
      </c>
      <c r="I481" s="13" t="s">
        <v>789</v>
      </c>
      <c r="J481" s="1" t="s">
        <v>259</v>
      </c>
      <c r="K481" s="14">
        <v>2</v>
      </c>
      <c r="L481" s="9">
        <f>ROUND(P481*Q481 + AG481,2)</f>
        <v>0</v>
      </c>
      <c r="M481" s="9">
        <f>ROUND(K481*L481,2)</f>
        <v>0</v>
      </c>
      <c r="N481" s="1" t="s">
        <v>790</v>
      </c>
      <c r="O481" s="17" t="s">
        <v>64</v>
      </c>
      <c r="P481" s="19">
        <v>0</v>
      </c>
      <c r="Q481" s="20">
        <v>0</v>
      </c>
      <c r="R481" s="17" t="s">
        <v>711</v>
      </c>
      <c r="S481" s="17" t="s">
        <v>712</v>
      </c>
      <c r="T481" s="17" t="s">
        <v>780</v>
      </c>
      <c r="U481" s="17" t="s">
        <v>784</v>
      </c>
      <c r="V481" s="17">
        <v>0</v>
      </c>
      <c r="W481" s="17">
        <v>160</v>
      </c>
      <c r="X481" s="17" t="s">
        <v>574</v>
      </c>
      <c r="Y481" s="17">
        <v>0</v>
      </c>
      <c r="AA481" s="17">
        <v>0</v>
      </c>
      <c r="AC481" s="17">
        <v>0</v>
      </c>
      <c r="AD481" s="17">
        <v>44024020004</v>
      </c>
      <c r="AE481" s="17">
        <v>0</v>
      </c>
      <c r="AF481" s="17" t="s">
        <v>46</v>
      </c>
      <c r="AG481" s="21"/>
    </row>
    <row r="482" spans="1:33" ht="18.5" x14ac:dyDescent="0.45">
      <c r="A482">
        <v>301</v>
      </c>
      <c r="B482">
        <v>2340</v>
      </c>
      <c r="C482">
        <v>1</v>
      </c>
      <c r="D482">
        <v>6</v>
      </c>
      <c r="E482">
        <v>18</v>
      </c>
      <c r="G482" s="1" t="s">
        <v>484</v>
      </c>
      <c r="I482" s="11" t="s">
        <v>791</v>
      </c>
      <c r="J482" s="8" t="s">
        <v>48</v>
      </c>
      <c r="N482" s="1" t="s">
        <v>792</v>
      </c>
      <c r="R482" s="17" t="s">
        <v>711</v>
      </c>
      <c r="S482" s="17" t="s">
        <v>791</v>
      </c>
      <c r="V482" s="17">
        <v>0</v>
      </c>
      <c r="W482" s="17">
        <v>0</v>
      </c>
      <c r="Y482" s="17">
        <v>0</v>
      </c>
      <c r="AA482" s="17">
        <v>0</v>
      </c>
      <c r="AC482" s="17">
        <v>0</v>
      </c>
      <c r="AD482" s="17">
        <v>44028000000</v>
      </c>
      <c r="AE482" s="17">
        <v>0</v>
      </c>
      <c r="AF482" s="17" t="s">
        <v>46</v>
      </c>
    </row>
    <row r="483" spans="1:33" ht="31" x14ac:dyDescent="0.35">
      <c r="A483">
        <v>302</v>
      </c>
      <c r="B483">
        <v>2341</v>
      </c>
      <c r="C483">
        <v>1</v>
      </c>
      <c r="D483">
        <v>6</v>
      </c>
      <c r="E483">
        <v>18</v>
      </c>
      <c r="G483" s="1" t="s">
        <v>484</v>
      </c>
      <c r="I483" s="12" t="s">
        <v>793</v>
      </c>
      <c r="J483" s="8" t="s">
        <v>50</v>
      </c>
      <c r="N483" s="1" t="s">
        <v>792</v>
      </c>
      <c r="R483" s="17" t="s">
        <v>711</v>
      </c>
      <c r="S483" s="17" t="s">
        <v>791</v>
      </c>
      <c r="T483" s="17" t="s">
        <v>794</v>
      </c>
      <c r="V483" s="17">
        <v>0</v>
      </c>
      <c r="W483" s="17">
        <v>0</v>
      </c>
      <c r="Y483" s="17">
        <v>0</v>
      </c>
      <c r="AA483" s="17">
        <v>0</v>
      </c>
      <c r="AC483" s="17">
        <v>0</v>
      </c>
      <c r="AD483" s="17">
        <v>44028008000</v>
      </c>
      <c r="AE483" s="17">
        <v>0</v>
      </c>
      <c r="AF483" s="17" t="s">
        <v>46</v>
      </c>
    </row>
    <row r="484" spans="1:33" x14ac:dyDescent="0.35">
      <c r="A484">
        <v>303</v>
      </c>
      <c r="B484">
        <v>2342</v>
      </c>
      <c r="C484">
        <v>1</v>
      </c>
      <c r="D484">
        <v>6</v>
      </c>
      <c r="E484">
        <v>18</v>
      </c>
      <c r="F484" s="1">
        <v>16.18</v>
      </c>
      <c r="I484" s="13" t="s">
        <v>795</v>
      </c>
      <c r="J484" s="1" t="s">
        <v>259</v>
      </c>
      <c r="K484" s="14">
        <v>3</v>
      </c>
      <c r="L484" s="9">
        <f>ROUND(P484*Q484 + AG484,2)</f>
        <v>0</v>
      </c>
      <c r="M484" s="9">
        <f>ROUND(K484*L484,2)</f>
        <v>0</v>
      </c>
      <c r="N484" s="1" t="s">
        <v>796</v>
      </c>
      <c r="O484" s="17" t="s">
        <v>64</v>
      </c>
      <c r="P484" s="19">
        <v>0</v>
      </c>
      <c r="Q484" s="20">
        <v>0</v>
      </c>
      <c r="R484" s="17" t="s">
        <v>711</v>
      </c>
      <c r="S484" s="17" t="s">
        <v>791</v>
      </c>
      <c r="T484" s="17" t="s">
        <v>797</v>
      </c>
      <c r="U484" s="17" t="s">
        <v>798</v>
      </c>
      <c r="V484" s="17">
        <v>0</v>
      </c>
      <c r="W484" s="17">
        <v>160</v>
      </c>
      <c r="X484" s="17" t="s">
        <v>574</v>
      </c>
      <c r="Y484" s="17">
        <v>0</v>
      </c>
      <c r="AA484" s="17">
        <v>0</v>
      </c>
      <c r="AC484" s="17">
        <v>0</v>
      </c>
      <c r="AD484" s="17">
        <v>44028004004</v>
      </c>
      <c r="AE484" s="17">
        <v>0</v>
      </c>
      <c r="AF484" s="17" t="s">
        <v>46</v>
      </c>
      <c r="AG484" s="21"/>
    </row>
    <row r="485" spans="1:33" x14ac:dyDescent="0.35">
      <c r="A485">
        <v>304</v>
      </c>
      <c r="B485">
        <v>2343</v>
      </c>
      <c r="C485">
        <v>1</v>
      </c>
      <c r="D485">
        <v>6</v>
      </c>
      <c r="E485">
        <v>18</v>
      </c>
      <c r="F485" s="1">
        <v>16.190000000000001</v>
      </c>
      <c r="I485" s="13" t="s">
        <v>799</v>
      </c>
      <c r="J485" s="1" t="s">
        <v>259</v>
      </c>
      <c r="K485" s="14">
        <v>3</v>
      </c>
      <c r="L485" s="9">
        <f>ROUND(P485*Q485 + AG485,2)</f>
        <v>0</v>
      </c>
      <c r="M485" s="9">
        <f>ROUND(K485*L485,2)</f>
        <v>0</v>
      </c>
      <c r="N485" s="1" t="s">
        <v>800</v>
      </c>
      <c r="O485" s="17" t="s">
        <v>64</v>
      </c>
      <c r="P485" s="19">
        <v>0</v>
      </c>
      <c r="Q485" s="20">
        <v>0</v>
      </c>
      <c r="R485" s="17" t="s">
        <v>711</v>
      </c>
      <c r="S485" s="17" t="s">
        <v>791</v>
      </c>
      <c r="T485" s="17" t="s">
        <v>797</v>
      </c>
      <c r="U485" s="17" t="s">
        <v>798</v>
      </c>
      <c r="V485" s="17">
        <v>0</v>
      </c>
      <c r="W485" s="17">
        <v>160</v>
      </c>
      <c r="X485" s="17" t="s">
        <v>574</v>
      </c>
      <c r="Y485" s="17">
        <v>0</v>
      </c>
      <c r="AA485" s="17">
        <v>0</v>
      </c>
      <c r="AC485" s="17">
        <v>0</v>
      </c>
      <c r="AD485" s="17">
        <v>44028004004</v>
      </c>
      <c r="AE485" s="17">
        <v>0</v>
      </c>
      <c r="AF485" s="17" t="s">
        <v>46</v>
      </c>
      <c r="AG485" s="21"/>
    </row>
    <row r="486" spans="1:33" x14ac:dyDescent="0.35">
      <c r="A486">
        <v>305</v>
      </c>
      <c r="B486">
        <v>2344</v>
      </c>
      <c r="C486">
        <v>1</v>
      </c>
      <c r="D486">
        <v>6</v>
      </c>
      <c r="E486">
        <v>18</v>
      </c>
      <c r="F486" s="26">
        <v>16.2</v>
      </c>
      <c r="I486" s="13" t="s">
        <v>801</v>
      </c>
      <c r="J486" s="1" t="s">
        <v>259</v>
      </c>
      <c r="K486" s="14">
        <v>2</v>
      </c>
      <c r="L486" s="9">
        <f>ROUND(P486*Q486 + AG486,2)</f>
        <v>0</v>
      </c>
      <c r="M486" s="9">
        <f>ROUND(K486*L486,2)</f>
        <v>0</v>
      </c>
      <c r="N486" s="1" t="s">
        <v>802</v>
      </c>
      <c r="O486" s="17" t="s">
        <v>64</v>
      </c>
      <c r="P486" s="19">
        <v>0</v>
      </c>
      <c r="Q486" s="20">
        <v>0</v>
      </c>
      <c r="R486" s="17" t="s">
        <v>711</v>
      </c>
      <c r="S486" s="17" t="s">
        <v>791</v>
      </c>
      <c r="T486" s="17" t="s">
        <v>797</v>
      </c>
      <c r="U486" s="17" t="s">
        <v>798</v>
      </c>
      <c r="V486" s="17">
        <v>0</v>
      </c>
      <c r="W486" s="17">
        <v>160</v>
      </c>
      <c r="X486" s="17" t="s">
        <v>574</v>
      </c>
      <c r="Y486" s="17">
        <v>0</v>
      </c>
      <c r="AA486" s="17">
        <v>0</v>
      </c>
      <c r="AC486" s="17">
        <v>0</v>
      </c>
      <c r="AD486" s="17">
        <v>44028004004</v>
      </c>
      <c r="AE486" s="17">
        <v>0</v>
      </c>
      <c r="AF486" s="17" t="s">
        <v>46</v>
      </c>
      <c r="AG486" s="21"/>
    </row>
    <row r="487" spans="1:33" x14ac:dyDescent="0.35">
      <c r="A487">
        <v>306</v>
      </c>
      <c r="B487">
        <v>2345</v>
      </c>
      <c r="C487">
        <v>1</v>
      </c>
      <c r="D487">
        <v>6</v>
      </c>
      <c r="E487">
        <v>18</v>
      </c>
      <c r="F487" s="1">
        <v>16.21</v>
      </c>
      <c r="I487" s="13" t="s">
        <v>803</v>
      </c>
      <c r="J487" s="1" t="s">
        <v>259</v>
      </c>
      <c r="K487" s="14">
        <v>2</v>
      </c>
      <c r="L487" s="9">
        <f>ROUND(P487*Q487 + AG487,2)</f>
        <v>0</v>
      </c>
      <c r="M487" s="9">
        <f>ROUND(K487*L487,2)</f>
        <v>0</v>
      </c>
      <c r="N487" s="1" t="s">
        <v>804</v>
      </c>
      <c r="O487" s="17" t="s">
        <v>64</v>
      </c>
      <c r="P487" s="19">
        <v>0</v>
      </c>
      <c r="Q487" s="20">
        <v>0</v>
      </c>
      <c r="R487" s="17" t="s">
        <v>711</v>
      </c>
      <c r="S487" s="17" t="s">
        <v>791</v>
      </c>
      <c r="T487" s="17" t="s">
        <v>797</v>
      </c>
      <c r="U487" s="17" t="s">
        <v>798</v>
      </c>
      <c r="V487" s="17">
        <v>0</v>
      </c>
      <c r="W487" s="17">
        <v>160</v>
      </c>
      <c r="X487" s="17" t="s">
        <v>574</v>
      </c>
      <c r="Y487" s="17">
        <v>0</v>
      </c>
      <c r="AA487" s="17">
        <v>0</v>
      </c>
      <c r="AC487" s="17">
        <v>0</v>
      </c>
      <c r="AD487" s="17">
        <v>44028004004</v>
      </c>
      <c r="AE487" s="17">
        <v>0</v>
      </c>
      <c r="AF487" s="17" t="s">
        <v>46</v>
      </c>
      <c r="AG487" s="21"/>
    </row>
    <row r="488" spans="1:33" ht="21" x14ac:dyDescent="0.5">
      <c r="A488">
        <v>308</v>
      </c>
      <c r="B488">
        <v>2084</v>
      </c>
      <c r="C488">
        <v>1</v>
      </c>
      <c r="D488">
        <v>7</v>
      </c>
      <c r="E488">
        <v>19</v>
      </c>
      <c r="I488" s="7" t="s">
        <v>805</v>
      </c>
      <c r="J488" s="8" t="s">
        <v>44</v>
      </c>
      <c r="M488" s="10">
        <f>SUBTOTAL(9,M489:M540)</f>
        <v>0</v>
      </c>
      <c r="N488" s="27">
        <v>45606.159849537034</v>
      </c>
      <c r="R488" s="17" t="s">
        <v>805</v>
      </c>
      <c r="U488" s="17" t="s">
        <v>65</v>
      </c>
      <c r="V488" s="17">
        <v>0</v>
      </c>
      <c r="W488" s="17">
        <v>0</v>
      </c>
      <c r="X488" s="17" t="s">
        <v>65</v>
      </c>
      <c r="Y488" s="17">
        <v>0</v>
      </c>
      <c r="Z488" s="17" t="s">
        <v>65</v>
      </c>
      <c r="AA488" s="17">
        <v>0</v>
      </c>
      <c r="AB488" s="17" t="s">
        <v>65</v>
      </c>
      <c r="AC488" s="17">
        <v>0</v>
      </c>
      <c r="AD488" s="17">
        <v>49000000000</v>
      </c>
      <c r="AE488" s="17">
        <v>0</v>
      </c>
      <c r="AF488" s="17" t="s">
        <v>46</v>
      </c>
    </row>
    <row r="489" spans="1:33" ht="18.5" x14ac:dyDescent="0.45">
      <c r="A489">
        <v>309</v>
      </c>
      <c r="B489">
        <v>2085</v>
      </c>
      <c r="C489">
        <v>1</v>
      </c>
      <c r="D489">
        <v>7</v>
      </c>
      <c r="E489">
        <v>19</v>
      </c>
      <c r="I489" s="11" t="s">
        <v>806</v>
      </c>
      <c r="J489" s="8" t="s">
        <v>48</v>
      </c>
      <c r="N489" s="1" t="s">
        <v>807</v>
      </c>
      <c r="R489" s="17" t="s">
        <v>808</v>
      </c>
      <c r="S489" s="17" t="s">
        <v>809</v>
      </c>
      <c r="U489" s="17" t="s">
        <v>65</v>
      </c>
      <c r="V489" s="17">
        <v>0</v>
      </c>
      <c r="W489" s="17">
        <v>0</v>
      </c>
      <c r="X489" s="17" t="s">
        <v>65</v>
      </c>
      <c r="Y489" s="17">
        <v>0</v>
      </c>
      <c r="Z489" s="17" t="s">
        <v>65</v>
      </c>
      <c r="AA489" s="17">
        <v>0</v>
      </c>
      <c r="AB489" s="17" t="s">
        <v>65</v>
      </c>
      <c r="AC489" s="17">
        <v>0</v>
      </c>
      <c r="AD489" s="17">
        <v>1</v>
      </c>
      <c r="AE489" s="17">
        <v>0</v>
      </c>
      <c r="AF489" s="17" t="s">
        <v>46</v>
      </c>
    </row>
    <row r="490" spans="1:33" ht="15.5" x14ac:dyDescent="0.35">
      <c r="A490">
        <v>310</v>
      </c>
      <c r="B490">
        <v>2086</v>
      </c>
      <c r="C490">
        <v>1</v>
      </c>
      <c r="D490">
        <v>7</v>
      </c>
      <c r="E490">
        <v>19</v>
      </c>
      <c r="I490" s="12" t="s">
        <v>810</v>
      </c>
      <c r="J490" s="8" t="s">
        <v>50</v>
      </c>
      <c r="N490" s="1" t="s">
        <v>811</v>
      </c>
      <c r="R490" s="17" t="s">
        <v>808</v>
      </c>
      <c r="S490" s="17" t="s">
        <v>812</v>
      </c>
      <c r="T490" s="17" t="s">
        <v>813</v>
      </c>
      <c r="U490" s="17" t="s">
        <v>65</v>
      </c>
      <c r="V490" s="17">
        <v>0</v>
      </c>
      <c r="W490" s="17">
        <v>0</v>
      </c>
      <c r="X490" s="17" t="s">
        <v>65</v>
      </c>
      <c r="Y490" s="17">
        <v>0</v>
      </c>
      <c r="Z490" s="17" t="s">
        <v>65</v>
      </c>
      <c r="AA490" s="17">
        <v>0</v>
      </c>
      <c r="AB490" s="17" t="s">
        <v>65</v>
      </c>
      <c r="AC490" s="17">
        <v>0</v>
      </c>
      <c r="AD490" s="17">
        <v>1</v>
      </c>
      <c r="AE490" s="17">
        <v>0</v>
      </c>
      <c r="AF490" s="17" t="s">
        <v>46</v>
      </c>
    </row>
    <row r="491" spans="1:33" x14ac:dyDescent="0.35">
      <c r="A491">
        <v>311</v>
      </c>
      <c r="B491">
        <v>2087</v>
      </c>
      <c r="C491">
        <v>1</v>
      </c>
      <c r="D491">
        <v>7</v>
      </c>
      <c r="E491">
        <v>19</v>
      </c>
      <c r="F491" s="1">
        <v>171</v>
      </c>
      <c r="I491" s="13" t="s">
        <v>814</v>
      </c>
      <c r="J491" s="1" t="s">
        <v>63</v>
      </c>
      <c r="K491" s="14">
        <v>1</v>
      </c>
      <c r="L491" s="9">
        <f>ROUND(P491*Q491 + AG491,2)</f>
        <v>0</v>
      </c>
      <c r="M491" s="9">
        <f>ROUND(K491*L491,2)</f>
        <v>0</v>
      </c>
      <c r="N491" s="1" t="s">
        <v>815</v>
      </c>
      <c r="O491" s="17" t="s">
        <v>64</v>
      </c>
      <c r="P491" s="19">
        <v>0</v>
      </c>
      <c r="Q491" s="20">
        <v>0</v>
      </c>
      <c r="R491" s="17" t="s">
        <v>808</v>
      </c>
      <c r="S491" s="17" t="s">
        <v>812</v>
      </c>
      <c r="T491" s="17" t="s">
        <v>816</v>
      </c>
      <c r="U491" s="17" t="s">
        <v>65</v>
      </c>
      <c r="V491" s="17">
        <v>0</v>
      </c>
      <c r="W491" s="17">
        <v>0</v>
      </c>
      <c r="X491" s="17" t="s">
        <v>65</v>
      </c>
      <c r="Y491" s="17">
        <v>0</v>
      </c>
      <c r="Z491" s="17" t="s">
        <v>65</v>
      </c>
      <c r="AA491" s="17">
        <v>0</v>
      </c>
      <c r="AB491" s="17" t="s">
        <v>65</v>
      </c>
      <c r="AC491" s="17">
        <v>0</v>
      </c>
      <c r="AD491" s="17">
        <v>1</v>
      </c>
      <c r="AE491" s="17">
        <v>0</v>
      </c>
      <c r="AF491" s="17" t="s">
        <v>46</v>
      </c>
      <c r="AG491" s="21"/>
    </row>
    <row r="492" spans="1:33" ht="15.5" x14ac:dyDescent="0.35">
      <c r="A492">
        <v>312</v>
      </c>
      <c r="B492">
        <v>2089</v>
      </c>
      <c r="C492">
        <v>1</v>
      </c>
      <c r="D492">
        <v>7</v>
      </c>
      <c r="E492">
        <v>19</v>
      </c>
      <c r="I492" s="12" t="s">
        <v>817</v>
      </c>
      <c r="J492" s="8" t="s">
        <v>50</v>
      </c>
      <c r="N492" s="1" t="s">
        <v>818</v>
      </c>
      <c r="R492" s="17" t="s">
        <v>808</v>
      </c>
      <c r="S492" s="17" t="s">
        <v>607</v>
      </c>
      <c r="T492" s="17" t="s">
        <v>819</v>
      </c>
      <c r="U492" s="17" t="s">
        <v>65</v>
      </c>
      <c r="V492" s="17">
        <v>0</v>
      </c>
      <c r="W492" s="17">
        <v>0</v>
      </c>
      <c r="X492" s="17" t="s">
        <v>65</v>
      </c>
      <c r="Y492" s="17">
        <v>0</v>
      </c>
      <c r="Z492" s="17" t="s">
        <v>65</v>
      </c>
      <c r="AA492" s="17">
        <v>0</v>
      </c>
      <c r="AB492" s="17" t="s">
        <v>65</v>
      </c>
      <c r="AC492" s="17">
        <v>0</v>
      </c>
      <c r="AD492" s="17">
        <v>1</v>
      </c>
      <c r="AE492" s="17">
        <v>0</v>
      </c>
      <c r="AF492" s="17" t="s">
        <v>46</v>
      </c>
    </row>
    <row r="493" spans="1:33" x14ac:dyDescent="0.35">
      <c r="A493">
        <v>313</v>
      </c>
      <c r="B493">
        <v>2090</v>
      </c>
      <c r="C493">
        <v>1</v>
      </c>
      <c r="D493">
        <v>7</v>
      </c>
      <c r="E493">
        <v>19</v>
      </c>
      <c r="F493" s="1">
        <v>172</v>
      </c>
      <c r="I493" s="13" t="s">
        <v>820</v>
      </c>
      <c r="J493" s="1" t="s">
        <v>63</v>
      </c>
      <c r="K493" s="14">
        <v>1</v>
      </c>
      <c r="L493" s="9">
        <f>ROUND(P493*Q493 + AG493,2)</f>
        <v>0</v>
      </c>
      <c r="M493" s="9">
        <f>ROUND(K493*L493,2)</f>
        <v>0</v>
      </c>
      <c r="N493" s="1" t="s">
        <v>821</v>
      </c>
      <c r="O493" s="17" t="s">
        <v>64</v>
      </c>
      <c r="P493" s="19">
        <v>0</v>
      </c>
      <c r="Q493" s="20">
        <v>0</v>
      </c>
      <c r="R493" s="17" t="s">
        <v>808</v>
      </c>
      <c r="S493" s="17" t="s">
        <v>812</v>
      </c>
      <c r="T493" s="17" t="s">
        <v>816</v>
      </c>
      <c r="U493" s="17" t="s">
        <v>65</v>
      </c>
      <c r="V493" s="17">
        <v>0</v>
      </c>
      <c r="W493" s="17">
        <v>0</v>
      </c>
      <c r="X493" s="17" t="s">
        <v>65</v>
      </c>
      <c r="Y493" s="17">
        <v>0</v>
      </c>
      <c r="Z493" s="17" t="s">
        <v>65</v>
      </c>
      <c r="AA493" s="17">
        <v>0</v>
      </c>
      <c r="AB493" s="17" t="s">
        <v>65</v>
      </c>
      <c r="AC493" s="17">
        <v>0</v>
      </c>
      <c r="AD493" s="17">
        <v>1</v>
      </c>
      <c r="AE493" s="17">
        <v>0</v>
      </c>
      <c r="AF493" s="17" t="s">
        <v>46</v>
      </c>
      <c r="AG493" s="21"/>
    </row>
    <row r="494" spans="1:33" ht="15.5" x14ac:dyDescent="0.35">
      <c r="A494">
        <v>314</v>
      </c>
      <c r="B494">
        <v>2097</v>
      </c>
      <c r="C494">
        <v>1</v>
      </c>
      <c r="D494">
        <v>7</v>
      </c>
      <c r="E494">
        <v>19</v>
      </c>
      <c r="I494" s="12" t="s">
        <v>822</v>
      </c>
      <c r="J494" s="8" t="s">
        <v>50</v>
      </c>
      <c r="N494" s="27">
        <v>45606.165648148148</v>
      </c>
      <c r="R494" s="17" t="s">
        <v>808</v>
      </c>
      <c r="S494" s="17" t="s">
        <v>607</v>
      </c>
      <c r="T494" s="17" t="s">
        <v>822</v>
      </c>
      <c r="U494" s="17" t="s">
        <v>65</v>
      </c>
      <c r="V494" s="17">
        <v>0</v>
      </c>
      <c r="W494" s="17">
        <v>0</v>
      </c>
      <c r="X494" s="17" t="s">
        <v>65</v>
      </c>
      <c r="Y494" s="17">
        <v>0</v>
      </c>
      <c r="Z494" s="17" t="s">
        <v>65</v>
      </c>
      <c r="AA494" s="17">
        <v>0</v>
      </c>
      <c r="AB494" s="17" t="s">
        <v>65</v>
      </c>
      <c r="AC494" s="17">
        <v>0</v>
      </c>
      <c r="AD494" s="17">
        <v>1</v>
      </c>
      <c r="AE494" s="17">
        <v>0</v>
      </c>
      <c r="AF494" s="17" t="s">
        <v>46</v>
      </c>
    </row>
    <row r="495" spans="1:33" ht="29" x14ac:dyDescent="0.35">
      <c r="A495">
        <v>315</v>
      </c>
      <c r="B495">
        <v>2098</v>
      </c>
      <c r="C495">
        <v>1</v>
      </c>
      <c r="D495">
        <v>7</v>
      </c>
      <c r="E495">
        <v>19</v>
      </c>
      <c r="F495" s="1">
        <v>173</v>
      </c>
      <c r="I495" s="13" t="s">
        <v>823</v>
      </c>
      <c r="J495" s="1" t="s">
        <v>63</v>
      </c>
      <c r="K495" s="14">
        <v>1</v>
      </c>
      <c r="L495" s="9">
        <f>ROUND(P495*Q495 + AG495,2)</f>
        <v>0</v>
      </c>
      <c r="M495" s="9">
        <f>ROUND(K495*L495,2)</f>
        <v>0</v>
      </c>
      <c r="N495" s="27">
        <v>45606.16679398148</v>
      </c>
      <c r="O495" s="17" t="s">
        <v>64</v>
      </c>
      <c r="P495" s="19">
        <v>0</v>
      </c>
      <c r="Q495" s="20">
        <v>0</v>
      </c>
      <c r="R495" s="17" t="s">
        <v>808</v>
      </c>
      <c r="S495" s="17" t="s">
        <v>812</v>
      </c>
      <c r="T495" s="17" t="s">
        <v>816</v>
      </c>
      <c r="U495" s="17" t="s">
        <v>65</v>
      </c>
      <c r="V495" s="17">
        <v>0</v>
      </c>
      <c r="W495" s="17">
        <v>0</v>
      </c>
      <c r="X495" s="17" t="s">
        <v>65</v>
      </c>
      <c r="Y495" s="17">
        <v>0</v>
      </c>
      <c r="Z495" s="17" t="s">
        <v>65</v>
      </c>
      <c r="AA495" s="17">
        <v>0</v>
      </c>
      <c r="AB495" s="17" t="s">
        <v>65</v>
      </c>
      <c r="AC495" s="17">
        <v>0</v>
      </c>
      <c r="AD495" s="17">
        <v>1</v>
      </c>
      <c r="AE495" s="17">
        <v>0</v>
      </c>
      <c r="AF495" s="17" t="s">
        <v>46</v>
      </c>
      <c r="AG495" s="21"/>
    </row>
    <row r="496" spans="1:33" ht="21" x14ac:dyDescent="0.5">
      <c r="I496" s="7" t="s">
        <v>824</v>
      </c>
      <c r="K496" s="14"/>
      <c r="L496" s="28"/>
      <c r="M496" s="29">
        <f>SUBTOTAL(9,M497:M533)</f>
        <v>0</v>
      </c>
      <c r="P496" s="19"/>
      <c r="Q496" s="20"/>
      <c r="AG496" s="21"/>
    </row>
    <row r="497" spans="6:33" x14ac:dyDescent="0.35">
      <c r="I497" s="13" t="s">
        <v>825</v>
      </c>
      <c r="K497" s="14"/>
      <c r="L497" s="28"/>
      <c r="M497" s="28"/>
      <c r="P497" s="19"/>
      <c r="Q497" s="20"/>
      <c r="AG497" s="21"/>
    </row>
    <row r="498" spans="6:33" ht="15.5" x14ac:dyDescent="0.35">
      <c r="I498" s="12" t="s">
        <v>826</v>
      </c>
      <c r="K498" s="14"/>
      <c r="L498" s="28"/>
      <c r="M498" s="28"/>
      <c r="P498" s="19"/>
      <c r="Q498" s="20"/>
      <c r="AG498" s="21"/>
    </row>
    <row r="499" spans="6:33" ht="15.5" x14ac:dyDescent="0.35">
      <c r="I499" s="12" t="s">
        <v>827</v>
      </c>
      <c r="K499" s="14"/>
      <c r="L499" s="28"/>
      <c r="M499" s="28"/>
      <c r="P499" s="19"/>
      <c r="Q499" s="20"/>
      <c r="AG499" s="21"/>
    </row>
    <row r="500" spans="6:33" ht="29" x14ac:dyDescent="0.35">
      <c r="I500" s="13" t="s">
        <v>828</v>
      </c>
      <c r="K500" s="14"/>
      <c r="L500" s="28"/>
      <c r="M500" s="28"/>
      <c r="P500" s="19"/>
      <c r="Q500" s="20"/>
      <c r="AG500" s="21"/>
    </row>
    <row r="501" spans="6:33" ht="29" x14ac:dyDescent="0.35">
      <c r="I501" s="13" t="s">
        <v>829</v>
      </c>
      <c r="K501" s="14"/>
      <c r="L501" s="28"/>
      <c r="M501" s="28"/>
      <c r="P501" s="19"/>
      <c r="Q501" s="20"/>
      <c r="AG501" s="21"/>
    </row>
    <row r="502" spans="6:33" x14ac:dyDescent="0.35">
      <c r="F502" s="1">
        <v>18.100000000000001</v>
      </c>
      <c r="I502" s="13" t="s">
        <v>830</v>
      </c>
      <c r="J502" s="1" t="s">
        <v>259</v>
      </c>
      <c r="K502" s="14">
        <v>2</v>
      </c>
      <c r="L502" s="28">
        <f t="shared" ref="L502:L504" si="18">ROUND(P502*Q502 + AG502,2)</f>
        <v>0</v>
      </c>
      <c r="M502" s="28">
        <f t="shared" ref="M502:M504" si="19">ROUND(K502*L502,2)</f>
        <v>0</v>
      </c>
      <c r="N502" s="1" t="s">
        <v>831</v>
      </c>
      <c r="O502" s="17" t="s">
        <v>64</v>
      </c>
      <c r="P502" s="19">
        <v>0</v>
      </c>
      <c r="Q502" s="20">
        <v>0</v>
      </c>
      <c r="AG502" s="21"/>
    </row>
    <row r="503" spans="6:33" x14ac:dyDescent="0.35">
      <c r="F503" s="1">
        <v>18.2</v>
      </c>
      <c r="I503" s="13" t="s">
        <v>832</v>
      </c>
      <c r="J503" s="1" t="s">
        <v>259</v>
      </c>
      <c r="K503" s="14">
        <v>1</v>
      </c>
      <c r="L503" s="28">
        <f t="shared" si="18"/>
        <v>0</v>
      </c>
      <c r="M503" s="28">
        <f t="shared" si="19"/>
        <v>0</v>
      </c>
      <c r="N503" s="1" t="s">
        <v>831</v>
      </c>
      <c r="O503" s="17" t="s">
        <v>64</v>
      </c>
      <c r="P503" s="19">
        <v>0</v>
      </c>
      <c r="Q503" s="20">
        <v>0</v>
      </c>
      <c r="AG503" s="21"/>
    </row>
    <row r="504" spans="6:33" x14ac:dyDescent="0.35">
      <c r="F504" s="1">
        <v>18.3</v>
      </c>
      <c r="I504" s="13" t="s">
        <v>833</v>
      </c>
      <c r="J504" s="1" t="s">
        <v>259</v>
      </c>
      <c r="K504" s="14">
        <v>2</v>
      </c>
      <c r="L504" s="28">
        <f t="shared" si="18"/>
        <v>0</v>
      </c>
      <c r="M504" s="28">
        <f t="shared" si="19"/>
        <v>0</v>
      </c>
      <c r="N504" s="1" t="s">
        <v>831</v>
      </c>
      <c r="O504" s="17" t="s">
        <v>64</v>
      </c>
      <c r="P504" s="19">
        <v>0</v>
      </c>
      <c r="Q504" s="20">
        <v>0</v>
      </c>
      <c r="AG504" s="21"/>
    </row>
    <row r="505" spans="6:33" ht="15.5" x14ac:dyDescent="0.35">
      <c r="I505" s="12" t="s">
        <v>834</v>
      </c>
      <c r="K505" s="32"/>
      <c r="L505" s="28"/>
      <c r="M505" s="28"/>
      <c r="P505" s="19"/>
      <c r="Q505" s="20"/>
      <c r="AG505" s="21"/>
    </row>
    <row r="506" spans="6:33" ht="72.5" x14ac:dyDescent="0.35">
      <c r="I506" s="13" t="s">
        <v>835</v>
      </c>
      <c r="K506" s="14"/>
      <c r="L506" s="28"/>
      <c r="M506" s="28"/>
      <c r="P506" s="19"/>
      <c r="Q506" s="20"/>
      <c r="AG506" s="21"/>
    </row>
    <row r="507" spans="6:33" ht="15.5" x14ac:dyDescent="0.35">
      <c r="I507" s="12" t="s">
        <v>836</v>
      </c>
      <c r="K507" s="14"/>
      <c r="L507" s="28"/>
      <c r="M507" s="28"/>
      <c r="P507" s="19"/>
      <c r="Q507" s="20"/>
      <c r="AG507" s="21"/>
    </row>
    <row r="508" spans="6:33" x14ac:dyDescent="0.35">
      <c r="F508" s="1">
        <v>18.399999999999999</v>
      </c>
      <c r="I508" s="13" t="s">
        <v>837</v>
      </c>
      <c r="J508" s="1" t="s">
        <v>259</v>
      </c>
      <c r="K508" s="14">
        <v>35</v>
      </c>
      <c r="L508" s="28">
        <f>ROUND(P508*Q508 + AG508,2)</f>
        <v>0</v>
      </c>
      <c r="M508" s="28">
        <f>ROUND(K508*L508,2)</f>
        <v>0</v>
      </c>
      <c r="N508" s="1" t="s">
        <v>831</v>
      </c>
      <c r="O508" s="17" t="s">
        <v>64</v>
      </c>
      <c r="P508" s="19">
        <v>0</v>
      </c>
      <c r="Q508" s="20">
        <v>0</v>
      </c>
      <c r="AG508" s="21"/>
    </row>
    <row r="509" spans="6:33" x14ac:dyDescent="0.35">
      <c r="F509" s="1">
        <v>18.5</v>
      </c>
      <c r="I509" s="13" t="s">
        <v>838</v>
      </c>
      <c r="J509" s="1" t="s">
        <v>259</v>
      </c>
      <c r="K509" s="14">
        <v>5</v>
      </c>
      <c r="L509" s="28">
        <f>ROUND(P509*Q509 + AG509,2)</f>
        <v>0</v>
      </c>
      <c r="M509" s="28">
        <f>ROUND(K509*L509,2)</f>
        <v>0</v>
      </c>
      <c r="O509" s="17" t="s">
        <v>64</v>
      </c>
      <c r="P509" s="19"/>
      <c r="Q509" s="20"/>
      <c r="AG509" s="21"/>
    </row>
    <row r="510" spans="6:33" x14ac:dyDescent="0.35">
      <c r="F510" s="1">
        <v>18.600000000000001</v>
      </c>
      <c r="I510" s="13" t="s">
        <v>839</v>
      </c>
      <c r="J510" s="1" t="s">
        <v>259</v>
      </c>
      <c r="K510" s="14">
        <v>4</v>
      </c>
      <c r="L510" s="28">
        <f>ROUND(P510*Q510 + AG510,2)</f>
        <v>0</v>
      </c>
      <c r="M510" s="28">
        <f>ROUND(K510*L510,2)</f>
        <v>0</v>
      </c>
      <c r="N510" s="1" t="s">
        <v>831</v>
      </c>
      <c r="O510" s="17" t="s">
        <v>64</v>
      </c>
      <c r="P510" s="19">
        <v>0</v>
      </c>
      <c r="Q510" s="20">
        <v>0</v>
      </c>
      <c r="AG510" s="21"/>
    </row>
    <row r="511" spans="6:33" ht="15.5" x14ac:dyDescent="0.35">
      <c r="I511" s="12" t="s">
        <v>840</v>
      </c>
      <c r="K511" s="14"/>
      <c r="L511" s="28"/>
      <c r="M511" s="28"/>
      <c r="P511" s="19"/>
      <c r="Q511" s="20"/>
      <c r="AG511" s="21"/>
    </row>
    <row r="512" spans="6:33" ht="29" x14ac:dyDescent="0.35">
      <c r="I512" s="13" t="s">
        <v>841</v>
      </c>
      <c r="K512" s="14"/>
      <c r="L512" s="28"/>
      <c r="M512" s="28"/>
      <c r="P512" s="19"/>
      <c r="Q512" s="20"/>
      <c r="AG512" s="21"/>
    </row>
    <row r="513" spans="6:33" x14ac:dyDescent="0.35">
      <c r="F513" s="1">
        <v>18.7</v>
      </c>
      <c r="I513" s="13" t="s">
        <v>842</v>
      </c>
      <c r="J513" s="1" t="s">
        <v>259</v>
      </c>
      <c r="K513" s="14">
        <v>20</v>
      </c>
      <c r="L513" s="28">
        <f>ROUND(P513*Q513 + AG513,2)</f>
        <v>0</v>
      </c>
      <c r="M513" s="28">
        <f>ROUND(K513*L513,2)</f>
        <v>0</v>
      </c>
      <c r="N513" s="1" t="s">
        <v>831</v>
      </c>
      <c r="O513" s="17" t="s">
        <v>64</v>
      </c>
      <c r="P513" s="19">
        <v>0</v>
      </c>
      <c r="Q513" s="20">
        <v>0</v>
      </c>
      <c r="AG513" s="21"/>
    </row>
    <row r="514" spans="6:33" ht="15.5" x14ac:dyDescent="0.35">
      <c r="I514" s="12" t="s">
        <v>843</v>
      </c>
      <c r="K514" s="14"/>
      <c r="L514" s="28"/>
      <c r="M514" s="28"/>
      <c r="P514" s="19"/>
      <c r="Q514" s="20"/>
      <c r="AG514" s="21"/>
    </row>
    <row r="515" spans="6:33" ht="29" x14ac:dyDescent="0.35">
      <c r="I515" s="13" t="s">
        <v>844</v>
      </c>
      <c r="K515" s="14"/>
      <c r="L515" s="28"/>
      <c r="M515" s="28"/>
      <c r="P515" s="19"/>
      <c r="Q515" s="20"/>
      <c r="AG515" s="21"/>
    </row>
    <row r="516" spans="6:33" x14ac:dyDescent="0.35">
      <c r="F516" s="1">
        <v>18.8</v>
      </c>
      <c r="I516" s="13" t="s">
        <v>845</v>
      </c>
      <c r="J516" s="1" t="s">
        <v>259</v>
      </c>
      <c r="K516" s="14">
        <v>10</v>
      </c>
      <c r="L516" s="28">
        <f t="shared" ref="L516:L517" si="20">ROUND(P516*Q516 + AG516,2)</f>
        <v>0</v>
      </c>
      <c r="M516" s="28">
        <f t="shared" ref="M516:M517" si="21">ROUND(K516*L516,2)</f>
        <v>0</v>
      </c>
      <c r="N516" s="1" t="s">
        <v>831</v>
      </c>
      <c r="O516" s="17" t="s">
        <v>64</v>
      </c>
      <c r="P516" s="19">
        <v>0</v>
      </c>
      <c r="Q516" s="20">
        <v>0</v>
      </c>
      <c r="AG516" s="21"/>
    </row>
    <row r="517" spans="6:33" x14ac:dyDescent="0.35">
      <c r="F517" s="1">
        <v>18.899999999999999</v>
      </c>
      <c r="I517" s="13" t="s">
        <v>846</v>
      </c>
      <c r="J517" s="1" t="s">
        <v>259</v>
      </c>
      <c r="K517" s="14">
        <v>6</v>
      </c>
      <c r="L517" s="28">
        <f t="shared" si="20"/>
        <v>0</v>
      </c>
      <c r="M517" s="28">
        <f t="shared" si="21"/>
        <v>0</v>
      </c>
      <c r="N517" s="1" t="s">
        <v>831</v>
      </c>
      <c r="O517" s="17" t="s">
        <v>64</v>
      </c>
      <c r="P517" s="19">
        <v>0</v>
      </c>
      <c r="Q517" s="20">
        <v>0</v>
      </c>
      <c r="AG517" s="21"/>
    </row>
    <row r="518" spans="6:33" ht="15.5" x14ac:dyDescent="0.35">
      <c r="I518" s="12" t="s">
        <v>847</v>
      </c>
      <c r="K518" s="14"/>
      <c r="L518" s="28"/>
      <c r="M518" s="28"/>
      <c r="P518" s="19"/>
      <c r="Q518" s="20"/>
      <c r="AG518" s="21"/>
    </row>
    <row r="519" spans="6:33" ht="15.5" x14ac:dyDescent="0.35">
      <c r="I519" s="12" t="s">
        <v>848</v>
      </c>
      <c r="K519" s="14"/>
      <c r="L519" s="28"/>
      <c r="M519" s="28"/>
      <c r="P519" s="19"/>
      <c r="Q519" s="20"/>
      <c r="AG519" s="21"/>
    </row>
    <row r="520" spans="6:33" ht="29" x14ac:dyDescent="0.35">
      <c r="I520" s="13" t="s">
        <v>849</v>
      </c>
      <c r="K520" s="14"/>
      <c r="L520" s="28"/>
      <c r="M520" s="28"/>
      <c r="P520" s="19"/>
      <c r="Q520" s="20"/>
      <c r="AG520" s="21"/>
    </row>
    <row r="521" spans="6:33" x14ac:dyDescent="0.35">
      <c r="F521" s="26">
        <v>18.100000000000001</v>
      </c>
      <c r="I521" s="13" t="s">
        <v>850</v>
      </c>
      <c r="J521" s="1" t="s">
        <v>259</v>
      </c>
      <c r="K521" s="14">
        <v>62</v>
      </c>
      <c r="L521" s="28">
        <f>ROUND(P521*Q521 + AG521,2)</f>
        <v>0</v>
      </c>
      <c r="M521" s="28">
        <f>ROUND(K521*L521,2)</f>
        <v>0</v>
      </c>
      <c r="N521" s="1" t="s">
        <v>831</v>
      </c>
      <c r="O521" s="17" t="s">
        <v>64</v>
      </c>
      <c r="P521" s="19">
        <v>0</v>
      </c>
      <c r="Q521" s="20">
        <v>0</v>
      </c>
      <c r="AG521" s="21"/>
    </row>
    <row r="522" spans="6:33" ht="29" x14ac:dyDescent="0.35">
      <c r="I522" s="13" t="s">
        <v>851</v>
      </c>
      <c r="K522" s="14"/>
      <c r="L522" s="28"/>
      <c r="M522" s="28"/>
      <c r="P522" s="19"/>
      <c r="Q522" s="20"/>
      <c r="AG522" s="21"/>
    </row>
    <row r="523" spans="6:33" x14ac:dyDescent="0.35">
      <c r="F523" s="26">
        <v>18.11</v>
      </c>
      <c r="I523" s="13" t="s">
        <v>852</v>
      </c>
      <c r="J523" s="1" t="s">
        <v>259</v>
      </c>
      <c r="K523" s="30" t="s">
        <v>853</v>
      </c>
      <c r="L523" s="28">
        <f t="shared" ref="L523:L524" si="22">ROUND(P523*Q523 + AG523,2)</f>
        <v>0</v>
      </c>
      <c r="M523" s="28">
        <f>L523</f>
        <v>0</v>
      </c>
      <c r="N523" s="1" t="s">
        <v>831</v>
      </c>
      <c r="O523" s="17" t="s">
        <v>64</v>
      </c>
      <c r="P523" s="19">
        <v>0</v>
      </c>
      <c r="Q523" s="20">
        <v>0</v>
      </c>
      <c r="AG523" s="21"/>
    </row>
    <row r="524" spans="6:33" x14ac:dyDescent="0.35">
      <c r="F524" s="1">
        <v>18.12</v>
      </c>
      <c r="I524" s="13" t="s">
        <v>854</v>
      </c>
      <c r="J524" s="1" t="s">
        <v>259</v>
      </c>
      <c r="K524" s="30" t="s">
        <v>853</v>
      </c>
      <c r="L524" s="28">
        <f t="shared" si="22"/>
        <v>0</v>
      </c>
      <c r="M524" s="28">
        <f>L524</f>
        <v>0</v>
      </c>
      <c r="N524" s="1" t="s">
        <v>831</v>
      </c>
      <c r="O524" s="17" t="s">
        <v>64</v>
      </c>
      <c r="P524" s="19">
        <v>0</v>
      </c>
      <c r="Q524" s="20">
        <v>0</v>
      </c>
      <c r="AG524" s="21"/>
    </row>
    <row r="525" spans="6:33" ht="15.5" x14ac:dyDescent="0.35">
      <c r="I525" s="12" t="s">
        <v>855</v>
      </c>
      <c r="K525" s="14"/>
      <c r="L525" s="28"/>
      <c r="M525" s="28"/>
      <c r="P525" s="19"/>
      <c r="Q525" s="20"/>
      <c r="AG525" s="21"/>
    </row>
    <row r="526" spans="6:33" ht="15.5" x14ac:dyDescent="0.35">
      <c r="I526" s="12" t="s">
        <v>856</v>
      </c>
      <c r="K526" s="14"/>
      <c r="L526" s="28"/>
      <c r="M526" s="28"/>
      <c r="P526" s="19"/>
      <c r="Q526" s="20"/>
      <c r="AG526" s="21"/>
    </row>
    <row r="527" spans="6:33" ht="58" x14ac:dyDescent="0.35">
      <c r="I527" s="13" t="s">
        <v>857</v>
      </c>
      <c r="K527" s="14"/>
      <c r="L527" s="28"/>
      <c r="M527" s="28"/>
      <c r="P527" s="19"/>
      <c r="Q527" s="20"/>
      <c r="AG527" s="21"/>
    </row>
    <row r="528" spans="6:33" x14ac:dyDescent="0.35">
      <c r="F528" s="1">
        <v>18.13</v>
      </c>
      <c r="I528" s="13" t="s">
        <v>858</v>
      </c>
      <c r="J528" s="1" t="s">
        <v>259</v>
      </c>
      <c r="K528" s="14">
        <v>6</v>
      </c>
      <c r="L528" s="28">
        <f t="shared" ref="L528:L529" si="23">ROUND(P528*Q528 + AG528,2)</f>
        <v>0</v>
      </c>
      <c r="M528" s="28">
        <f t="shared" ref="M528:M529" si="24">ROUND(K528*L528,2)</f>
        <v>0</v>
      </c>
      <c r="N528" s="1" t="s">
        <v>831</v>
      </c>
      <c r="O528" s="17" t="s">
        <v>64</v>
      </c>
      <c r="P528" s="19">
        <v>0</v>
      </c>
      <c r="Q528" s="20">
        <v>0</v>
      </c>
      <c r="AG528" s="21"/>
    </row>
    <row r="529" spans="1:33" x14ac:dyDescent="0.35">
      <c r="F529" s="1">
        <v>18.14</v>
      </c>
      <c r="I529" s="13" t="s">
        <v>859</v>
      </c>
      <c r="J529" s="1" t="s">
        <v>259</v>
      </c>
      <c r="K529" s="14">
        <v>20</v>
      </c>
      <c r="L529" s="28">
        <f t="shared" si="23"/>
        <v>0</v>
      </c>
      <c r="M529" s="28">
        <f t="shared" si="24"/>
        <v>0</v>
      </c>
      <c r="N529" s="1" t="s">
        <v>831</v>
      </c>
      <c r="O529" s="17" t="s">
        <v>64</v>
      </c>
      <c r="P529" s="19">
        <v>0</v>
      </c>
      <c r="Q529" s="20">
        <v>0</v>
      </c>
      <c r="AG529" s="21"/>
    </row>
    <row r="530" spans="1:33" ht="15.5" x14ac:dyDescent="0.35">
      <c r="I530" s="12" t="s">
        <v>860</v>
      </c>
      <c r="K530" s="14"/>
      <c r="L530" s="28"/>
      <c r="M530" s="28"/>
      <c r="P530" s="19"/>
      <c r="Q530" s="20"/>
      <c r="AG530" s="21"/>
    </row>
    <row r="531" spans="1:33" ht="29" x14ac:dyDescent="0.35">
      <c r="I531" s="13" t="s">
        <v>861</v>
      </c>
      <c r="K531" s="14"/>
      <c r="L531" s="28"/>
      <c r="M531" s="28"/>
      <c r="P531" s="19"/>
      <c r="Q531" s="20"/>
      <c r="AG531" s="21"/>
    </row>
    <row r="532" spans="1:33" x14ac:dyDescent="0.35">
      <c r="F532" s="1">
        <v>18.149999999999999</v>
      </c>
      <c r="I532" s="13" t="s">
        <v>862</v>
      </c>
      <c r="J532" s="1" t="s">
        <v>259</v>
      </c>
      <c r="K532" s="30" t="s">
        <v>853</v>
      </c>
      <c r="L532" s="28">
        <f t="shared" ref="L532:L533" si="25">ROUND(P532*Q532 + AG532,2)</f>
        <v>0</v>
      </c>
      <c r="M532" s="28">
        <f>L532</f>
        <v>0</v>
      </c>
      <c r="N532" s="1" t="s">
        <v>831</v>
      </c>
      <c r="O532" s="17" t="s">
        <v>64</v>
      </c>
      <c r="P532" s="19">
        <v>0</v>
      </c>
      <c r="Q532" s="20">
        <v>0</v>
      </c>
      <c r="AG532" s="21"/>
    </row>
    <row r="533" spans="1:33" x14ac:dyDescent="0.35">
      <c r="F533" s="1">
        <v>18.16</v>
      </c>
      <c r="I533" s="13" t="s">
        <v>863</v>
      </c>
      <c r="J533" s="1" t="s">
        <v>259</v>
      </c>
      <c r="K533" s="14">
        <v>6</v>
      </c>
      <c r="L533" s="28">
        <f t="shared" si="25"/>
        <v>0</v>
      </c>
      <c r="M533" s="28">
        <f t="shared" ref="M533" si="26">ROUND(K533*L533,2)</f>
        <v>0</v>
      </c>
      <c r="N533" s="1" t="s">
        <v>831</v>
      </c>
      <c r="O533" s="17" t="s">
        <v>64</v>
      </c>
      <c r="P533" s="19">
        <v>0</v>
      </c>
      <c r="Q533" s="20">
        <v>0</v>
      </c>
      <c r="AG533" s="21"/>
    </row>
    <row r="534" spans="1:33" ht="21" x14ac:dyDescent="0.5">
      <c r="I534" s="7" t="s">
        <v>864</v>
      </c>
      <c r="K534" s="14"/>
      <c r="L534" s="28"/>
      <c r="M534" s="29">
        <f>SUBTOTAL(9,M535:M540)</f>
        <v>0</v>
      </c>
      <c r="P534" s="19"/>
      <c r="Q534" s="20"/>
      <c r="AG534" s="21"/>
    </row>
    <row r="535" spans="1:33" ht="18.5" x14ac:dyDescent="0.45">
      <c r="I535" s="11" t="s">
        <v>865</v>
      </c>
      <c r="K535" s="14"/>
      <c r="L535" s="28"/>
      <c r="M535" s="28"/>
      <c r="P535" s="19"/>
      <c r="Q535" s="20"/>
      <c r="AG535" s="21"/>
    </row>
    <row r="536" spans="1:33" ht="43.5" x14ac:dyDescent="0.35">
      <c r="I536" s="13" t="s">
        <v>866</v>
      </c>
      <c r="K536" s="14"/>
      <c r="L536" s="28"/>
      <c r="M536" s="28"/>
      <c r="P536" s="19"/>
      <c r="Q536" s="20"/>
      <c r="AG536" s="21"/>
    </row>
    <row r="537" spans="1:33" x14ac:dyDescent="0.35">
      <c r="F537" s="1">
        <v>19.100000000000001</v>
      </c>
      <c r="I537" s="13" t="s">
        <v>867</v>
      </c>
      <c r="J537" s="1" t="s">
        <v>259</v>
      </c>
      <c r="K537" s="30" t="s">
        <v>853</v>
      </c>
      <c r="L537" s="28">
        <f t="shared" ref="L537:L540" si="27">ROUND(P537*Q537 + AG537,2)</f>
        <v>0</v>
      </c>
      <c r="M537" s="28">
        <f>L537</f>
        <v>0</v>
      </c>
      <c r="N537" s="1" t="s">
        <v>831</v>
      </c>
      <c r="O537" s="17" t="s">
        <v>64</v>
      </c>
      <c r="P537" s="19">
        <v>0</v>
      </c>
      <c r="Q537" s="20">
        <v>0</v>
      </c>
      <c r="AG537" s="21"/>
    </row>
    <row r="538" spans="1:33" x14ac:dyDescent="0.35">
      <c r="F538" s="1">
        <v>19.2</v>
      </c>
      <c r="I538" s="13" t="s">
        <v>868</v>
      </c>
      <c r="J538" s="1" t="s">
        <v>259</v>
      </c>
      <c r="K538" s="30" t="s">
        <v>853</v>
      </c>
      <c r="L538" s="28">
        <f t="shared" si="27"/>
        <v>0</v>
      </c>
      <c r="M538" s="28">
        <f>L538</f>
        <v>0</v>
      </c>
      <c r="N538" s="1" t="s">
        <v>831</v>
      </c>
      <c r="O538" s="17" t="s">
        <v>64</v>
      </c>
      <c r="P538" s="19">
        <v>0</v>
      </c>
      <c r="Q538" s="20">
        <v>0</v>
      </c>
      <c r="AG538" s="21"/>
    </row>
    <row r="539" spans="1:33" x14ac:dyDescent="0.35">
      <c r="F539" s="1">
        <v>19.3</v>
      </c>
      <c r="I539" s="31" t="s">
        <v>869</v>
      </c>
      <c r="J539" s="1" t="s">
        <v>259</v>
      </c>
      <c r="K539" s="14">
        <f>25*SUM(K533,K529,K528,K521,K517,K516,K513,K510,K508,K509,K504,K503,K502)+1000</f>
        <v>5475</v>
      </c>
      <c r="L539" s="28">
        <f t="shared" si="27"/>
        <v>0</v>
      </c>
      <c r="M539" s="28">
        <f t="shared" ref="M539" si="28">ROUND(K539*L539,2)</f>
        <v>0</v>
      </c>
      <c r="N539" s="1" t="s">
        <v>831</v>
      </c>
      <c r="O539" s="17" t="s">
        <v>64</v>
      </c>
      <c r="P539" s="19">
        <v>0</v>
      </c>
      <c r="Q539" s="20">
        <v>0</v>
      </c>
      <c r="AG539" s="21"/>
    </row>
    <row r="540" spans="1:33" x14ac:dyDescent="0.35">
      <c r="F540" s="1">
        <v>19.399999999999999</v>
      </c>
      <c r="I540" s="13" t="s">
        <v>870</v>
      </c>
      <c r="J540" s="1" t="s">
        <v>259</v>
      </c>
      <c r="K540" s="30" t="s">
        <v>853</v>
      </c>
      <c r="L540" s="28">
        <f t="shared" si="27"/>
        <v>0</v>
      </c>
      <c r="M540" s="28">
        <f>L540</f>
        <v>0</v>
      </c>
      <c r="N540" s="1" t="s">
        <v>831</v>
      </c>
      <c r="O540" s="17" t="s">
        <v>64</v>
      </c>
      <c r="P540" s="19">
        <v>0</v>
      </c>
      <c r="Q540" s="20">
        <v>0</v>
      </c>
      <c r="AG540" s="21"/>
    </row>
    <row r="541" spans="1:33" x14ac:dyDescent="0.35">
      <c r="I541" s="13"/>
      <c r="K541" s="14"/>
      <c r="L541" s="9"/>
      <c r="M541" s="9"/>
      <c r="P541" s="19"/>
      <c r="Q541" s="20"/>
      <c r="AG541" s="21"/>
    </row>
    <row r="542" spans="1:33" ht="21" x14ac:dyDescent="0.5">
      <c r="A542">
        <v>286</v>
      </c>
      <c r="B542">
        <v>210</v>
      </c>
      <c r="C542">
        <v>1</v>
      </c>
      <c r="D542">
        <v>9</v>
      </c>
      <c r="E542">
        <v>23</v>
      </c>
      <c r="G542" s="1" t="s">
        <v>99</v>
      </c>
      <c r="I542" s="7" t="s">
        <v>871</v>
      </c>
      <c r="J542" s="8" t="s">
        <v>44</v>
      </c>
      <c r="M542" s="10">
        <f>SUBTOTAL(9,M543:M548)</f>
        <v>0</v>
      </c>
      <c r="N542" s="1" t="s">
        <v>872</v>
      </c>
      <c r="R542" s="17" t="s">
        <v>871</v>
      </c>
      <c r="U542" s="17" t="s">
        <v>65</v>
      </c>
      <c r="V542" s="17">
        <v>0</v>
      </c>
      <c r="W542" s="17">
        <v>0</v>
      </c>
      <c r="X542" s="17" t="s">
        <v>65</v>
      </c>
      <c r="Y542" s="17">
        <v>0</v>
      </c>
      <c r="Z542" s="17" t="s">
        <v>65</v>
      </c>
      <c r="AA542" s="17">
        <v>0</v>
      </c>
      <c r="AB542" s="17" t="s">
        <v>65</v>
      </c>
      <c r="AC542" s="17">
        <v>0</v>
      </c>
      <c r="AD542" s="17">
        <v>90000000000</v>
      </c>
      <c r="AE542" s="17">
        <v>0</v>
      </c>
      <c r="AF542" s="17" t="s">
        <v>46</v>
      </c>
    </row>
    <row r="543" spans="1:33" ht="43.5" x14ac:dyDescent="0.35">
      <c r="A543">
        <v>287</v>
      </c>
      <c r="B543">
        <v>211</v>
      </c>
      <c r="C543">
        <v>1</v>
      </c>
      <c r="D543">
        <v>9</v>
      </c>
      <c r="E543">
        <v>23</v>
      </c>
      <c r="G543" s="1" t="s">
        <v>99</v>
      </c>
      <c r="I543" s="13" t="s">
        <v>873</v>
      </c>
      <c r="N543" s="1" t="s">
        <v>872</v>
      </c>
      <c r="R543" s="17" t="s">
        <v>871</v>
      </c>
      <c r="S543" s="17" t="s">
        <v>607</v>
      </c>
      <c r="T543" s="17" t="s">
        <v>816</v>
      </c>
      <c r="U543" s="17" t="s">
        <v>65</v>
      </c>
      <c r="V543" s="17">
        <v>0</v>
      </c>
      <c r="W543" s="17">
        <v>0</v>
      </c>
      <c r="X543" s="17" t="s">
        <v>65</v>
      </c>
      <c r="Y543" s="17">
        <v>0</v>
      </c>
      <c r="Z543" s="17" t="s">
        <v>65</v>
      </c>
      <c r="AA543" s="17">
        <v>0</v>
      </c>
      <c r="AB543" s="17" t="s">
        <v>65</v>
      </c>
      <c r="AC543" s="17">
        <v>0</v>
      </c>
      <c r="AD543" s="17">
        <v>90000000001</v>
      </c>
      <c r="AE543" s="17">
        <v>0</v>
      </c>
      <c r="AF543" s="17" t="s">
        <v>46</v>
      </c>
    </row>
    <row r="544" spans="1:33" x14ac:dyDescent="0.35">
      <c r="A544">
        <v>288</v>
      </c>
      <c r="B544">
        <v>212</v>
      </c>
      <c r="C544">
        <v>1</v>
      </c>
      <c r="D544">
        <v>9</v>
      </c>
      <c r="E544">
        <v>23</v>
      </c>
      <c r="I544" s="13"/>
      <c r="R544" s="17" t="s">
        <v>871</v>
      </c>
      <c r="S544" s="17" t="s">
        <v>607</v>
      </c>
      <c r="T544" s="17" t="s">
        <v>816</v>
      </c>
      <c r="U544" s="17" t="s">
        <v>65</v>
      </c>
      <c r="V544" s="17">
        <v>0</v>
      </c>
      <c r="W544" s="17">
        <v>0</v>
      </c>
      <c r="X544" s="17" t="s">
        <v>65</v>
      </c>
      <c r="Y544" s="17">
        <v>0</v>
      </c>
      <c r="Z544" s="17" t="s">
        <v>65</v>
      </c>
      <c r="AA544" s="17">
        <v>0</v>
      </c>
      <c r="AB544" s="17" t="s">
        <v>65</v>
      </c>
      <c r="AC544" s="17">
        <v>0</v>
      </c>
      <c r="AD544" s="17">
        <v>90000000002</v>
      </c>
      <c r="AE544" s="17">
        <v>0</v>
      </c>
      <c r="AF544" s="17" t="s">
        <v>46</v>
      </c>
    </row>
    <row r="545" spans="1:32" x14ac:dyDescent="0.35">
      <c r="A545">
        <v>289</v>
      </c>
      <c r="B545">
        <v>213</v>
      </c>
      <c r="C545">
        <v>1</v>
      </c>
      <c r="D545">
        <v>9</v>
      </c>
      <c r="E545">
        <v>23</v>
      </c>
      <c r="G545" s="1" t="s">
        <v>99</v>
      </c>
      <c r="I545" s="13" t="s">
        <v>874</v>
      </c>
      <c r="N545" s="1" t="s">
        <v>875</v>
      </c>
      <c r="R545" s="17" t="s">
        <v>871</v>
      </c>
      <c r="S545" s="17" t="s">
        <v>607</v>
      </c>
      <c r="T545" s="17" t="s">
        <v>816</v>
      </c>
      <c r="U545" s="17" t="s">
        <v>65</v>
      </c>
      <c r="V545" s="17">
        <v>0</v>
      </c>
      <c r="W545" s="17">
        <v>0</v>
      </c>
      <c r="X545" s="17" t="s">
        <v>65</v>
      </c>
      <c r="Y545" s="17">
        <v>0</v>
      </c>
      <c r="Z545" s="17" t="s">
        <v>65</v>
      </c>
      <c r="AA545" s="17">
        <v>0</v>
      </c>
      <c r="AB545" s="17" t="s">
        <v>65</v>
      </c>
      <c r="AC545" s="17">
        <v>0</v>
      </c>
      <c r="AD545" s="17">
        <v>90000000003</v>
      </c>
      <c r="AE545" s="17">
        <v>0</v>
      </c>
      <c r="AF545" s="17" t="s">
        <v>46</v>
      </c>
    </row>
    <row r="546" spans="1:32" x14ac:dyDescent="0.35">
      <c r="A546">
        <v>290</v>
      </c>
      <c r="B546">
        <v>214</v>
      </c>
      <c r="C546">
        <v>1</v>
      </c>
      <c r="D546">
        <v>9</v>
      </c>
      <c r="E546">
        <v>23</v>
      </c>
      <c r="I546" s="13"/>
      <c r="R546" s="17" t="s">
        <v>871</v>
      </c>
      <c r="S546" s="17" t="s">
        <v>607</v>
      </c>
      <c r="T546" s="17" t="s">
        <v>816</v>
      </c>
      <c r="U546" s="17" t="s">
        <v>65</v>
      </c>
      <c r="V546" s="17">
        <v>0</v>
      </c>
      <c r="W546" s="17">
        <v>0</v>
      </c>
      <c r="X546" s="17" t="s">
        <v>65</v>
      </c>
      <c r="Y546" s="17">
        <v>0</v>
      </c>
      <c r="Z546" s="17" t="s">
        <v>65</v>
      </c>
      <c r="AA546" s="17">
        <v>0</v>
      </c>
      <c r="AB546" s="17" t="s">
        <v>65</v>
      </c>
      <c r="AC546" s="17">
        <v>0</v>
      </c>
      <c r="AD546" s="17">
        <v>90000000004</v>
      </c>
      <c r="AE546" s="17">
        <v>0</v>
      </c>
      <c r="AF546" s="17" t="s">
        <v>46</v>
      </c>
    </row>
    <row r="547" spans="1:32" x14ac:dyDescent="0.35">
      <c r="A547">
        <v>291</v>
      </c>
      <c r="B547">
        <v>215</v>
      </c>
      <c r="C547">
        <v>1</v>
      </c>
      <c r="D547">
        <v>9</v>
      </c>
      <c r="E547">
        <v>23</v>
      </c>
      <c r="G547" s="1" t="s">
        <v>99</v>
      </c>
      <c r="I547" s="13" t="s">
        <v>876</v>
      </c>
      <c r="N547" s="1" t="s">
        <v>875</v>
      </c>
      <c r="R547" s="17" t="s">
        <v>871</v>
      </c>
      <c r="S547" s="17" t="s">
        <v>607</v>
      </c>
      <c r="T547" s="17" t="s">
        <v>816</v>
      </c>
      <c r="U547" s="17" t="s">
        <v>65</v>
      </c>
      <c r="V547" s="17">
        <v>0</v>
      </c>
      <c r="W547" s="17">
        <v>0</v>
      </c>
      <c r="X547" s="17" t="s">
        <v>65</v>
      </c>
      <c r="Y547" s="17">
        <v>0</v>
      </c>
      <c r="Z547" s="17" t="s">
        <v>65</v>
      </c>
      <c r="AA547" s="17">
        <v>0</v>
      </c>
      <c r="AB547" s="17" t="s">
        <v>65</v>
      </c>
      <c r="AC547" s="17">
        <v>0</v>
      </c>
      <c r="AD547" s="17">
        <v>90000000005</v>
      </c>
      <c r="AE547" s="17">
        <v>0</v>
      </c>
      <c r="AF547" s="17" t="s">
        <v>46</v>
      </c>
    </row>
    <row r="548" spans="1:32" x14ac:dyDescent="0.35">
      <c r="A548">
        <v>292</v>
      </c>
      <c r="B548">
        <v>216</v>
      </c>
      <c r="C548">
        <v>1</v>
      </c>
      <c r="D548">
        <v>9</v>
      </c>
      <c r="E548">
        <v>23</v>
      </c>
      <c r="I548" s="13"/>
      <c r="R548" s="17" t="s">
        <v>871</v>
      </c>
      <c r="S548" s="17" t="s">
        <v>607</v>
      </c>
      <c r="T548" s="17" t="s">
        <v>816</v>
      </c>
      <c r="U548" s="17" t="s">
        <v>65</v>
      </c>
      <c r="V548" s="17">
        <v>0</v>
      </c>
      <c r="W548" s="17">
        <v>0</v>
      </c>
      <c r="X548" s="17" t="s">
        <v>65</v>
      </c>
      <c r="Y548" s="17">
        <v>0</v>
      </c>
      <c r="Z548" s="17" t="s">
        <v>65</v>
      </c>
      <c r="AA548" s="17">
        <v>0</v>
      </c>
      <c r="AB548" s="17" t="s">
        <v>65</v>
      </c>
      <c r="AC548" s="17">
        <v>0</v>
      </c>
      <c r="AD548" s="17">
        <v>90000000006</v>
      </c>
      <c r="AE548" s="17">
        <v>0</v>
      </c>
      <c r="AF548" s="17" t="s">
        <v>46</v>
      </c>
    </row>
    <row r="549" spans="1:32" ht="21" x14ac:dyDescent="0.5">
      <c r="A549">
        <v>294</v>
      </c>
      <c r="B549">
        <v>222</v>
      </c>
      <c r="C549">
        <v>1</v>
      </c>
      <c r="D549">
        <v>10</v>
      </c>
      <c r="E549">
        <v>24</v>
      </c>
      <c r="G549" s="1" t="s">
        <v>99</v>
      </c>
      <c r="I549" s="7" t="s">
        <v>877</v>
      </c>
      <c r="J549" s="8" t="s">
        <v>44</v>
      </c>
      <c r="M549" s="10">
        <f>SUBTOTAL(9,M550:M555)</f>
        <v>0</v>
      </c>
      <c r="N549" s="1" t="s">
        <v>878</v>
      </c>
      <c r="R549" s="17" t="s">
        <v>871</v>
      </c>
      <c r="U549" s="17" t="s">
        <v>65</v>
      </c>
      <c r="V549" s="17">
        <v>0</v>
      </c>
      <c r="W549" s="17">
        <v>0</v>
      </c>
      <c r="X549" s="17" t="s">
        <v>65</v>
      </c>
      <c r="Y549" s="17">
        <v>0</v>
      </c>
      <c r="Z549" s="17" t="s">
        <v>65</v>
      </c>
      <c r="AA549" s="17">
        <v>0</v>
      </c>
      <c r="AB549" s="17" t="s">
        <v>65</v>
      </c>
      <c r="AC549" s="17">
        <v>0</v>
      </c>
      <c r="AD549" s="17">
        <v>91000000000</v>
      </c>
      <c r="AE549" s="17">
        <v>0</v>
      </c>
      <c r="AF549" s="17" t="s">
        <v>46</v>
      </c>
    </row>
    <row r="550" spans="1:32" ht="29" x14ac:dyDescent="0.35">
      <c r="A550">
        <v>295</v>
      </c>
      <c r="B550">
        <v>223</v>
      </c>
      <c r="C550">
        <v>1</v>
      </c>
      <c r="D550">
        <v>10</v>
      </c>
      <c r="E550">
        <v>24</v>
      </c>
      <c r="G550" s="1" t="s">
        <v>99</v>
      </c>
      <c r="I550" s="13" t="s">
        <v>879</v>
      </c>
      <c r="N550" s="1" t="s">
        <v>878</v>
      </c>
      <c r="R550" s="17" t="s">
        <v>871</v>
      </c>
      <c r="S550" s="17" t="s">
        <v>607</v>
      </c>
      <c r="T550" s="17" t="s">
        <v>816</v>
      </c>
      <c r="U550" s="17" t="s">
        <v>65</v>
      </c>
      <c r="V550" s="17">
        <v>0</v>
      </c>
      <c r="W550" s="17">
        <v>0</v>
      </c>
      <c r="X550" s="17" t="s">
        <v>65</v>
      </c>
      <c r="Y550" s="17">
        <v>0</v>
      </c>
      <c r="Z550" s="17" t="s">
        <v>65</v>
      </c>
      <c r="AA550" s="17">
        <v>0</v>
      </c>
      <c r="AB550" s="17" t="s">
        <v>65</v>
      </c>
      <c r="AC550" s="17">
        <v>0</v>
      </c>
      <c r="AD550" s="17">
        <v>91000000001</v>
      </c>
      <c r="AE550" s="17">
        <v>0</v>
      </c>
      <c r="AF550" s="17" t="s">
        <v>46</v>
      </c>
    </row>
    <row r="551" spans="1:32" x14ac:dyDescent="0.35">
      <c r="A551">
        <v>296</v>
      </c>
      <c r="B551">
        <v>224</v>
      </c>
      <c r="C551">
        <v>1</v>
      </c>
      <c r="D551">
        <v>10</v>
      </c>
      <c r="E551">
        <v>24</v>
      </c>
      <c r="I551" s="13"/>
      <c r="R551" s="17" t="s">
        <v>871</v>
      </c>
      <c r="S551" s="17" t="s">
        <v>607</v>
      </c>
      <c r="T551" s="17" t="s">
        <v>816</v>
      </c>
      <c r="U551" s="17" t="s">
        <v>65</v>
      </c>
      <c r="V551" s="17">
        <v>0</v>
      </c>
      <c r="W551" s="17">
        <v>0</v>
      </c>
      <c r="X551" s="17" t="s">
        <v>65</v>
      </c>
      <c r="Y551" s="17">
        <v>0</v>
      </c>
      <c r="Z551" s="17" t="s">
        <v>65</v>
      </c>
      <c r="AA551" s="17">
        <v>0</v>
      </c>
      <c r="AB551" s="17" t="s">
        <v>65</v>
      </c>
      <c r="AC551" s="17">
        <v>0</v>
      </c>
      <c r="AD551" s="17">
        <v>91000000002</v>
      </c>
      <c r="AE551" s="17">
        <v>0</v>
      </c>
      <c r="AF551" s="17" t="s">
        <v>46</v>
      </c>
    </row>
    <row r="552" spans="1:32" x14ac:dyDescent="0.35">
      <c r="A552">
        <v>297</v>
      </c>
      <c r="B552">
        <v>225</v>
      </c>
      <c r="C552">
        <v>1</v>
      </c>
      <c r="D552">
        <v>10</v>
      </c>
      <c r="E552">
        <v>24</v>
      </c>
      <c r="G552" s="1" t="s">
        <v>99</v>
      </c>
      <c r="I552" s="13" t="s">
        <v>880</v>
      </c>
      <c r="N552" s="1" t="s">
        <v>878</v>
      </c>
      <c r="R552" s="17" t="s">
        <v>871</v>
      </c>
      <c r="S552" s="17" t="s">
        <v>607</v>
      </c>
      <c r="T552" s="17" t="s">
        <v>816</v>
      </c>
      <c r="U552" s="17" t="s">
        <v>65</v>
      </c>
      <c r="V552" s="17">
        <v>0</v>
      </c>
      <c r="W552" s="17">
        <v>0</v>
      </c>
      <c r="X552" s="17" t="s">
        <v>65</v>
      </c>
      <c r="Y552" s="17">
        <v>0</v>
      </c>
      <c r="Z552" s="17" t="s">
        <v>65</v>
      </c>
      <c r="AA552" s="17">
        <v>0</v>
      </c>
      <c r="AB552" s="17" t="s">
        <v>65</v>
      </c>
      <c r="AC552" s="17">
        <v>0</v>
      </c>
      <c r="AD552" s="17">
        <v>91000000003</v>
      </c>
      <c r="AE552" s="17">
        <v>0</v>
      </c>
      <c r="AF552" s="17" t="s">
        <v>46</v>
      </c>
    </row>
    <row r="553" spans="1:32" x14ac:dyDescent="0.35">
      <c r="A553">
        <v>298</v>
      </c>
      <c r="B553">
        <v>226</v>
      </c>
      <c r="C553">
        <v>1</v>
      </c>
      <c r="D553">
        <v>10</v>
      </c>
      <c r="E553">
        <v>24</v>
      </c>
      <c r="I553" s="13"/>
      <c r="R553" s="17" t="s">
        <v>871</v>
      </c>
      <c r="S553" s="17" t="s">
        <v>607</v>
      </c>
      <c r="T553" s="17" t="s">
        <v>816</v>
      </c>
      <c r="U553" s="17" t="s">
        <v>65</v>
      </c>
      <c r="V553" s="17">
        <v>0</v>
      </c>
      <c r="W553" s="17">
        <v>0</v>
      </c>
      <c r="X553" s="17" t="s">
        <v>65</v>
      </c>
      <c r="Y553" s="17">
        <v>0</v>
      </c>
      <c r="Z553" s="17" t="s">
        <v>65</v>
      </c>
      <c r="AA553" s="17">
        <v>0</v>
      </c>
      <c r="AB553" s="17" t="s">
        <v>65</v>
      </c>
      <c r="AC553" s="17">
        <v>0</v>
      </c>
      <c r="AD553" s="17">
        <v>91000000004</v>
      </c>
      <c r="AE553" s="17">
        <v>0</v>
      </c>
      <c r="AF553" s="17" t="s">
        <v>46</v>
      </c>
    </row>
    <row r="554" spans="1:32" ht="29" x14ac:dyDescent="0.35">
      <c r="A554">
        <v>299</v>
      </c>
      <c r="B554">
        <v>227</v>
      </c>
      <c r="C554">
        <v>1</v>
      </c>
      <c r="D554">
        <v>10</v>
      </c>
      <c r="E554">
        <v>24</v>
      </c>
      <c r="G554" s="1" t="s">
        <v>99</v>
      </c>
      <c r="I554" s="13" t="s">
        <v>881</v>
      </c>
      <c r="N554" s="1" t="s">
        <v>878</v>
      </c>
      <c r="R554" s="17" t="s">
        <v>871</v>
      </c>
      <c r="S554" s="17" t="s">
        <v>607</v>
      </c>
      <c r="T554" s="17" t="s">
        <v>816</v>
      </c>
      <c r="U554" s="17" t="s">
        <v>65</v>
      </c>
      <c r="V554" s="17">
        <v>0</v>
      </c>
      <c r="W554" s="17">
        <v>0</v>
      </c>
      <c r="X554" s="17" t="s">
        <v>65</v>
      </c>
      <c r="Y554" s="17">
        <v>0</v>
      </c>
      <c r="Z554" s="17" t="s">
        <v>65</v>
      </c>
      <c r="AA554" s="17">
        <v>0</v>
      </c>
      <c r="AB554" s="17" t="s">
        <v>65</v>
      </c>
      <c r="AC554" s="17">
        <v>0</v>
      </c>
      <c r="AD554" s="17">
        <v>91000000005</v>
      </c>
      <c r="AE554" s="17">
        <v>0</v>
      </c>
      <c r="AF554" s="17" t="s">
        <v>46</v>
      </c>
    </row>
    <row r="555" spans="1:32" x14ac:dyDescent="0.35">
      <c r="A555">
        <v>300</v>
      </c>
      <c r="B555">
        <v>228</v>
      </c>
      <c r="C555">
        <v>1</v>
      </c>
      <c r="D555">
        <v>10</v>
      </c>
      <c r="E555">
        <v>24</v>
      </c>
      <c r="I555" s="13"/>
      <c r="R555" s="17" t="s">
        <v>871</v>
      </c>
      <c r="S555" s="17" t="s">
        <v>607</v>
      </c>
      <c r="T555" s="17" t="s">
        <v>816</v>
      </c>
      <c r="U555" s="17" t="s">
        <v>65</v>
      </c>
      <c r="V555" s="17">
        <v>0</v>
      </c>
      <c r="W555" s="17">
        <v>0</v>
      </c>
      <c r="X555" s="17" t="s">
        <v>65</v>
      </c>
      <c r="Y555" s="17">
        <v>0</v>
      </c>
      <c r="Z555" s="17" t="s">
        <v>65</v>
      </c>
      <c r="AA555" s="17">
        <v>0</v>
      </c>
      <c r="AB555" s="17" t="s">
        <v>65</v>
      </c>
      <c r="AC555" s="17">
        <v>0</v>
      </c>
      <c r="AD555" s="17">
        <v>91000000006</v>
      </c>
      <c r="AE555" s="17">
        <v>0</v>
      </c>
      <c r="AF555" s="17" t="s">
        <v>46</v>
      </c>
    </row>
    <row r="556" spans="1:32" ht="21" x14ac:dyDescent="0.5">
      <c r="A556">
        <v>302</v>
      </c>
      <c r="B556">
        <v>234</v>
      </c>
      <c r="C556">
        <v>1</v>
      </c>
      <c r="D556">
        <v>11</v>
      </c>
      <c r="E556">
        <v>25</v>
      </c>
      <c r="G556" s="1" t="s">
        <v>99</v>
      </c>
      <c r="I556" s="7" t="s">
        <v>882</v>
      </c>
      <c r="J556" s="8" t="s">
        <v>44</v>
      </c>
      <c r="M556" s="10">
        <f>SUBTOTAL(9,M557:M574)</f>
        <v>295000</v>
      </c>
      <c r="N556" s="1" t="s">
        <v>883</v>
      </c>
      <c r="R556" s="17" t="s">
        <v>882</v>
      </c>
      <c r="U556" s="17" t="s">
        <v>65</v>
      </c>
      <c r="V556" s="17">
        <v>0</v>
      </c>
      <c r="W556" s="17">
        <v>0</v>
      </c>
      <c r="X556" s="17" t="s">
        <v>65</v>
      </c>
      <c r="Y556" s="17">
        <v>0</v>
      </c>
      <c r="Z556" s="17" t="s">
        <v>65</v>
      </c>
      <c r="AA556" s="17">
        <v>0</v>
      </c>
      <c r="AB556" s="17" t="s">
        <v>65</v>
      </c>
      <c r="AC556" s="17">
        <v>0</v>
      </c>
      <c r="AD556" s="17">
        <v>92000000000</v>
      </c>
      <c r="AE556" s="17">
        <v>0</v>
      </c>
      <c r="AF556" s="17" t="s">
        <v>46</v>
      </c>
    </row>
    <row r="557" spans="1:32" ht="43.5" x14ac:dyDescent="0.35">
      <c r="A557">
        <v>303</v>
      </c>
      <c r="B557">
        <v>235</v>
      </c>
      <c r="C557">
        <v>1</v>
      </c>
      <c r="D557">
        <v>11</v>
      </c>
      <c r="E557">
        <v>25</v>
      </c>
      <c r="G557" s="1" t="s">
        <v>99</v>
      </c>
      <c r="I557" s="13" t="s">
        <v>884</v>
      </c>
      <c r="N557" s="1" t="s">
        <v>883</v>
      </c>
      <c r="R557" s="17" t="s">
        <v>882</v>
      </c>
      <c r="S557" s="17" t="s">
        <v>607</v>
      </c>
      <c r="T557" s="17" t="s">
        <v>816</v>
      </c>
      <c r="U557" s="17" t="s">
        <v>65</v>
      </c>
      <c r="V557" s="17">
        <v>0</v>
      </c>
      <c r="W557" s="17">
        <v>0</v>
      </c>
      <c r="X557" s="17" t="s">
        <v>65</v>
      </c>
      <c r="Y557" s="17">
        <v>0</v>
      </c>
      <c r="Z557" s="17" t="s">
        <v>65</v>
      </c>
      <c r="AA557" s="17">
        <v>0</v>
      </c>
      <c r="AB557" s="17" t="s">
        <v>65</v>
      </c>
      <c r="AC557" s="17">
        <v>0</v>
      </c>
      <c r="AD557" s="17">
        <v>92000000001</v>
      </c>
      <c r="AE557" s="17">
        <v>0</v>
      </c>
      <c r="AF557" s="17" t="s">
        <v>46</v>
      </c>
    </row>
    <row r="558" spans="1:32" x14ac:dyDescent="0.35">
      <c r="A558">
        <v>304</v>
      </c>
      <c r="B558">
        <v>236</v>
      </c>
      <c r="C558">
        <v>1</v>
      </c>
      <c r="D558">
        <v>11</v>
      </c>
      <c r="E558">
        <v>25</v>
      </c>
      <c r="I558" s="13"/>
      <c r="R558" s="17" t="s">
        <v>882</v>
      </c>
      <c r="S558" s="17" t="s">
        <v>607</v>
      </c>
      <c r="T558" s="17" t="s">
        <v>816</v>
      </c>
      <c r="U558" s="17" t="s">
        <v>65</v>
      </c>
      <c r="V558" s="17">
        <v>0</v>
      </c>
      <c r="W558" s="17">
        <v>0</v>
      </c>
      <c r="X558" s="17" t="s">
        <v>65</v>
      </c>
      <c r="Y558" s="17">
        <v>0</v>
      </c>
      <c r="Z558" s="17" t="s">
        <v>65</v>
      </c>
      <c r="AA558" s="17">
        <v>0</v>
      </c>
      <c r="AB558" s="17" t="s">
        <v>65</v>
      </c>
      <c r="AC558" s="17">
        <v>0</v>
      </c>
      <c r="AD558" s="17">
        <v>92000000002</v>
      </c>
      <c r="AE558" s="17">
        <v>0</v>
      </c>
      <c r="AF558" s="17" t="s">
        <v>46</v>
      </c>
    </row>
    <row r="559" spans="1:32" x14ac:dyDescent="0.35">
      <c r="A559">
        <v>305</v>
      </c>
      <c r="B559">
        <v>237</v>
      </c>
      <c r="C559">
        <v>1</v>
      </c>
      <c r="D559">
        <v>11</v>
      </c>
      <c r="E559">
        <v>25</v>
      </c>
      <c r="G559" s="1" t="s">
        <v>99</v>
      </c>
      <c r="I559" s="13" t="s">
        <v>885</v>
      </c>
      <c r="N559" s="1" t="s">
        <v>883</v>
      </c>
      <c r="R559" s="17" t="s">
        <v>882</v>
      </c>
      <c r="S559" s="17" t="s">
        <v>607</v>
      </c>
      <c r="T559" s="17" t="s">
        <v>816</v>
      </c>
      <c r="U559" s="17" t="s">
        <v>65</v>
      </c>
      <c r="V559" s="17">
        <v>0</v>
      </c>
      <c r="W559" s="17">
        <v>0</v>
      </c>
      <c r="X559" s="17" t="s">
        <v>65</v>
      </c>
      <c r="Y559" s="17">
        <v>0</v>
      </c>
      <c r="Z559" s="17" t="s">
        <v>65</v>
      </c>
      <c r="AA559" s="17">
        <v>0</v>
      </c>
      <c r="AB559" s="17" t="s">
        <v>65</v>
      </c>
      <c r="AC559" s="17">
        <v>0</v>
      </c>
      <c r="AD559" s="17">
        <v>92000000003</v>
      </c>
      <c r="AE559" s="17">
        <v>0</v>
      </c>
      <c r="AF559" s="17" t="s">
        <v>46</v>
      </c>
    </row>
    <row r="560" spans="1:32" x14ac:dyDescent="0.35">
      <c r="A560">
        <v>306</v>
      </c>
      <c r="B560">
        <v>238</v>
      </c>
      <c r="C560">
        <v>1</v>
      </c>
      <c r="D560">
        <v>11</v>
      </c>
      <c r="E560">
        <v>25</v>
      </c>
      <c r="I560" s="13"/>
      <c r="R560" s="17" t="s">
        <v>882</v>
      </c>
      <c r="S560" s="17" t="s">
        <v>607</v>
      </c>
      <c r="T560" s="17" t="s">
        <v>816</v>
      </c>
      <c r="U560" s="17" t="s">
        <v>65</v>
      </c>
      <c r="V560" s="17">
        <v>0</v>
      </c>
      <c r="W560" s="17">
        <v>0</v>
      </c>
      <c r="X560" s="17" t="s">
        <v>65</v>
      </c>
      <c r="Y560" s="17">
        <v>0</v>
      </c>
      <c r="Z560" s="17" t="s">
        <v>65</v>
      </c>
      <c r="AA560" s="17">
        <v>0</v>
      </c>
      <c r="AB560" s="17" t="s">
        <v>65</v>
      </c>
      <c r="AC560" s="17">
        <v>0</v>
      </c>
      <c r="AD560" s="17">
        <v>92000000004</v>
      </c>
      <c r="AE560" s="17">
        <v>0</v>
      </c>
      <c r="AF560" s="17" t="s">
        <v>46</v>
      </c>
    </row>
    <row r="561" spans="1:33" ht="43.5" x14ac:dyDescent="0.35">
      <c r="A561">
        <v>307</v>
      </c>
      <c r="B561">
        <v>239</v>
      </c>
      <c r="C561">
        <v>1</v>
      </c>
      <c r="D561">
        <v>11</v>
      </c>
      <c r="E561">
        <v>25</v>
      </c>
      <c r="G561" s="1" t="s">
        <v>99</v>
      </c>
      <c r="I561" s="13" t="s">
        <v>886</v>
      </c>
      <c r="N561" s="1" t="s">
        <v>883</v>
      </c>
      <c r="R561" s="17" t="s">
        <v>882</v>
      </c>
      <c r="S561" s="17" t="s">
        <v>607</v>
      </c>
      <c r="T561" s="17" t="s">
        <v>816</v>
      </c>
      <c r="U561" s="17" t="s">
        <v>65</v>
      </c>
      <c r="V561" s="17">
        <v>0</v>
      </c>
      <c r="W561" s="17">
        <v>0</v>
      </c>
      <c r="X561" s="17" t="s">
        <v>65</v>
      </c>
      <c r="Y561" s="17">
        <v>0</v>
      </c>
      <c r="Z561" s="17" t="s">
        <v>65</v>
      </c>
      <c r="AA561" s="17">
        <v>0</v>
      </c>
      <c r="AB561" s="17" t="s">
        <v>65</v>
      </c>
      <c r="AC561" s="17">
        <v>0</v>
      </c>
      <c r="AD561" s="17">
        <v>92000000005</v>
      </c>
      <c r="AE561" s="17">
        <v>0</v>
      </c>
      <c r="AF561" s="17" t="s">
        <v>46</v>
      </c>
    </row>
    <row r="562" spans="1:33" x14ac:dyDescent="0.35">
      <c r="A562">
        <v>308</v>
      </c>
      <c r="B562">
        <v>240</v>
      </c>
      <c r="C562">
        <v>1</v>
      </c>
      <c r="D562">
        <v>11</v>
      </c>
      <c r="E562">
        <v>25</v>
      </c>
      <c r="I562" s="13"/>
      <c r="R562" s="17" t="s">
        <v>882</v>
      </c>
      <c r="S562" s="17" t="s">
        <v>607</v>
      </c>
      <c r="T562" s="17" t="s">
        <v>816</v>
      </c>
      <c r="U562" s="17" t="s">
        <v>65</v>
      </c>
      <c r="V562" s="17">
        <v>0</v>
      </c>
      <c r="W562" s="17">
        <v>0</v>
      </c>
      <c r="X562" s="17" t="s">
        <v>65</v>
      </c>
      <c r="Y562" s="17">
        <v>0</v>
      </c>
      <c r="Z562" s="17" t="s">
        <v>65</v>
      </c>
      <c r="AA562" s="17">
        <v>0</v>
      </c>
      <c r="AB562" s="17" t="s">
        <v>65</v>
      </c>
      <c r="AC562" s="17">
        <v>0</v>
      </c>
      <c r="AD562" s="17">
        <v>92000000006</v>
      </c>
      <c r="AE562" s="17">
        <v>0</v>
      </c>
      <c r="AF562" s="17" t="s">
        <v>46</v>
      </c>
    </row>
    <row r="563" spans="1:33" ht="29" x14ac:dyDescent="0.35">
      <c r="A563">
        <v>309</v>
      </c>
      <c r="B563">
        <v>241</v>
      </c>
      <c r="C563">
        <v>1</v>
      </c>
      <c r="D563">
        <v>11</v>
      </c>
      <c r="E563">
        <v>25</v>
      </c>
      <c r="F563" s="1">
        <v>20.100000000000001</v>
      </c>
      <c r="G563" s="1" t="s">
        <v>99</v>
      </c>
      <c r="I563" s="13" t="s">
        <v>903</v>
      </c>
      <c r="J563" s="1" t="s">
        <v>477</v>
      </c>
      <c r="K563" s="14">
        <v>1</v>
      </c>
      <c r="L563" s="28">
        <f t="shared" ref="L563" si="29">ROUND(P563*Q563 + AG563,2)</f>
        <v>95000</v>
      </c>
      <c r="M563" s="28">
        <f>L563</f>
        <v>95000</v>
      </c>
      <c r="N563" s="1" t="s">
        <v>887</v>
      </c>
      <c r="O563" s="17" t="s">
        <v>64</v>
      </c>
      <c r="P563" s="19">
        <v>0</v>
      </c>
      <c r="Q563" s="20">
        <v>0</v>
      </c>
      <c r="R563" s="17" t="s">
        <v>871</v>
      </c>
      <c r="S563" s="17" t="s">
        <v>607</v>
      </c>
      <c r="T563" s="17" t="s">
        <v>816</v>
      </c>
      <c r="U563" s="17" t="s">
        <v>65</v>
      </c>
      <c r="V563" s="17">
        <v>0</v>
      </c>
      <c r="W563" s="17">
        <v>0</v>
      </c>
      <c r="X563" s="17" t="s">
        <v>65</v>
      </c>
      <c r="Y563" s="17">
        <v>0</v>
      </c>
      <c r="Z563" s="17" t="s">
        <v>65</v>
      </c>
      <c r="AA563" s="17">
        <v>0</v>
      </c>
      <c r="AB563" s="17" t="s">
        <v>65</v>
      </c>
      <c r="AC563" s="17">
        <v>0</v>
      </c>
      <c r="AD563" s="17">
        <v>92000000007</v>
      </c>
      <c r="AE563" s="17">
        <v>0</v>
      </c>
      <c r="AF563" s="17" t="s">
        <v>46</v>
      </c>
      <c r="AG563" s="21">
        <v>95000</v>
      </c>
    </row>
    <row r="564" spans="1:33" ht="29" x14ac:dyDescent="0.35">
      <c r="A564">
        <v>310</v>
      </c>
      <c r="B564">
        <v>242</v>
      </c>
      <c r="C564">
        <v>1</v>
      </c>
      <c r="D564">
        <v>11</v>
      </c>
      <c r="E564">
        <v>25</v>
      </c>
      <c r="F564" s="1">
        <v>20.2</v>
      </c>
      <c r="G564" s="1" t="s">
        <v>99</v>
      </c>
      <c r="I564" s="13" t="s">
        <v>888</v>
      </c>
      <c r="J564" s="1" t="s">
        <v>889</v>
      </c>
      <c r="K564" s="25"/>
      <c r="L564" s="9">
        <f>M563</f>
        <v>95000</v>
      </c>
      <c r="M564" s="9">
        <f>ROUND(K564*L564,2)</f>
        <v>0</v>
      </c>
      <c r="N564" s="1" t="s">
        <v>890</v>
      </c>
      <c r="O564" s="22" t="s">
        <v>64</v>
      </c>
      <c r="P564" s="23">
        <v>0</v>
      </c>
      <c r="Q564" s="24">
        <v>0</v>
      </c>
      <c r="R564" s="17" t="s">
        <v>871</v>
      </c>
      <c r="S564" s="17" t="s">
        <v>607</v>
      </c>
      <c r="T564" s="17" t="s">
        <v>816</v>
      </c>
      <c r="U564" s="17" t="s">
        <v>65</v>
      </c>
      <c r="V564" s="17">
        <v>0</v>
      </c>
      <c r="W564" s="17">
        <v>0</v>
      </c>
      <c r="X564" s="17" t="s">
        <v>65</v>
      </c>
      <c r="Y564" s="17">
        <v>0</v>
      </c>
      <c r="Z564" s="17" t="s">
        <v>65</v>
      </c>
      <c r="AA564" s="17">
        <v>0</v>
      </c>
      <c r="AB564" s="17" t="s">
        <v>65</v>
      </c>
      <c r="AC564" s="17">
        <v>0</v>
      </c>
      <c r="AD564" s="17">
        <v>92000000008</v>
      </c>
      <c r="AE564" s="17">
        <v>0</v>
      </c>
      <c r="AF564" s="17" t="s">
        <v>46</v>
      </c>
      <c r="AG564" s="21"/>
    </row>
    <row r="565" spans="1:33" x14ac:dyDescent="0.35">
      <c r="A565">
        <v>311</v>
      </c>
      <c r="B565">
        <v>243</v>
      </c>
      <c r="C565">
        <v>1</v>
      </c>
      <c r="D565">
        <v>11</v>
      </c>
      <c r="E565">
        <v>25</v>
      </c>
      <c r="I565" s="13"/>
      <c r="R565" s="17" t="s">
        <v>871</v>
      </c>
      <c r="S565" s="17" t="s">
        <v>607</v>
      </c>
      <c r="T565" s="17" t="s">
        <v>816</v>
      </c>
      <c r="U565" s="17" t="s">
        <v>65</v>
      </c>
      <c r="V565" s="17">
        <v>0</v>
      </c>
      <c r="W565" s="17">
        <v>0</v>
      </c>
      <c r="X565" s="17" t="s">
        <v>65</v>
      </c>
      <c r="Y565" s="17">
        <v>0</v>
      </c>
      <c r="Z565" s="17" t="s">
        <v>65</v>
      </c>
      <c r="AA565" s="17">
        <v>0</v>
      </c>
      <c r="AB565" s="17" t="s">
        <v>65</v>
      </c>
      <c r="AC565" s="17">
        <v>0</v>
      </c>
      <c r="AD565" s="17">
        <v>92000000009</v>
      </c>
      <c r="AE565" s="17">
        <v>0</v>
      </c>
      <c r="AF565" s="17" t="s">
        <v>46</v>
      </c>
    </row>
    <row r="566" spans="1:33" ht="29" x14ac:dyDescent="0.35">
      <c r="A566">
        <v>312</v>
      </c>
      <c r="B566">
        <v>244</v>
      </c>
      <c r="C566">
        <v>1</v>
      </c>
      <c r="D566">
        <v>11</v>
      </c>
      <c r="E566">
        <v>25</v>
      </c>
      <c r="F566" s="1">
        <v>20.3</v>
      </c>
      <c r="G566" s="1" t="s">
        <v>99</v>
      </c>
      <c r="I566" s="13" t="s">
        <v>904</v>
      </c>
      <c r="J566" s="1" t="s">
        <v>477</v>
      </c>
      <c r="K566" s="14">
        <v>1</v>
      </c>
      <c r="L566" s="28">
        <f t="shared" ref="L566" si="30">ROUND(P566*Q566 + AG566,2)</f>
        <v>50000</v>
      </c>
      <c r="M566" s="28">
        <f>L566</f>
        <v>50000</v>
      </c>
      <c r="N566" s="1" t="s">
        <v>891</v>
      </c>
      <c r="O566" s="17" t="s">
        <v>64</v>
      </c>
      <c r="P566" s="19">
        <v>0</v>
      </c>
      <c r="Q566" s="20">
        <v>0</v>
      </c>
      <c r="R566" s="17" t="s">
        <v>871</v>
      </c>
      <c r="S566" s="17" t="s">
        <v>607</v>
      </c>
      <c r="T566" s="17" t="s">
        <v>816</v>
      </c>
      <c r="U566" s="17" t="s">
        <v>65</v>
      </c>
      <c r="V566" s="17">
        <v>0</v>
      </c>
      <c r="W566" s="17">
        <v>0</v>
      </c>
      <c r="X566" s="17" t="s">
        <v>65</v>
      </c>
      <c r="Y566" s="17">
        <v>0</v>
      </c>
      <c r="Z566" s="17" t="s">
        <v>65</v>
      </c>
      <c r="AA566" s="17">
        <v>0</v>
      </c>
      <c r="AB566" s="17" t="s">
        <v>65</v>
      </c>
      <c r="AC566" s="17">
        <v>0</v>
      </c>
      <c r="AD566" s="17">
        <v>92000000010</v>
      </c>
      <c r="AE566" s="17">
        <v>0</v>
      </c>
      <c r="AF566" s="17" t="s">
        <v>46</v>
      </c>
      <c r="AG566" s="21">
        <v>50000</v>
      </c>
    </row>
    <row r="567" spans="1:33" ht="29" x14ac:dyDescent="0.35">
      <c r="A567">
        <v>313</v>
      </c>
      <c r="B567">
        <v>245</v>
      </c>
      <c r="C567">
        <v>1</v>
      </c>
      <c r="D567">
        <v>11</v>
      </c>
      <c r="E567">
        <v>25</v>
      </c>
      <c r="F567" s="1">
        <v>20.399999999999999</v>
      </c>
      <c r="G567" s="1" t="s">
        <v>99</v>
      </c>
      <c r="I567" s="13" t="s">
        <v>892</v>
      </c>
      <c r="J567" s="1" t="s">
        <v>889</v>
      </c>
      <c r="K567" s="25"/>
      <c r="L567" s="9">
        <f>M566</f>
        <v>50000</v>
      </c>
      <c r="M567" s="9">
        <f>ROUND(K567*L567,2)</f>
        <v>0</v>
      </c>
      <c r="N567" s="1" t="s">
        <v>893</v>
      </c>
      <c r="O567" s="22" t="s">
        <v>64</v>
      </c>
      <c r="P567" s="23">
        <v>0</v>
      </c>
      <c r="Q567" s="24">
        <v>0</v>
      </c>
      <c r="R567" s="17" t="s">
        <v>871</v>
      </c>
      <c r="S567" s="17" t="s">
        <v>607</v>
      </c>
      <c r="T567" s="17" t="s">
        <v>816</v>
      </c>
      <c r="U567" s="17" t="s">
        <v>65</v>
      </c>
      <c r="V567" s="17">
        <v>0</v>
      </c>
      <c r="W567" s="17">
        <v>0</v>
      </c>
      <c r="X567" s="17" t="s">
        <v>65</v>
      </c>
      <c r="Y567" s="17">
        <v>0</v>
      </c>
      <c r="Z567" s="17" t="s">
        <v>65</v>
      </c>
      <c r="AA567" s="17">
        <v>0</v>
      </c>
      <c r="AB567" s="17" t="s">
        <v>65</v>
      </c>
      <c r="AC567" s="17">
        <v>0</v>
      </c>
      <c r="AD567" s="17">
        <v>92000000011</v>
      </c>
      <c r="AE567" s="17">
        <v>0</v>
      </c>
      <c r="AF567" s="17" t="s">
        <v>46</v>
      </c>
      <c r="AG567" s="21"/>
    </row>
    <row r="568" spans="1:33" x14ac:dyDescent="0.35">
      <c r="I568" s="13"/>
      <c r="K568" s="25"/>
      <c r="L568" s="9"/>
      <c r="M568" s="9"/>
      <c r="O568" s="22"/>
      <c r="P568" s="23"/>
      <c r="Q568" s="24"/>
      <c r="AG568" s="21"/>
    </row>
    <row r="569" spans="1:33" ht="29" x14ac:dyDescent="0.35">
      <c r="A569">
        <v>324</v>
      </c>
      <c r="B569">
        <v>2286</v>
      </c>
      <c r="C569">
        <v>1</v>
      </c>
      <c r="D569">
        <v>8</v>
      </c>
      <c r="E569">
        <v>20</v>
      </c>
      <c r="F569" s="1">
        <v>20.5</v>
      </c>
      <c r="G569" s="1" t="s">
        <v>99</v>
      </c>
      <c r="I569" s="13" t="s">
        <v>905</v>
      </c>
      <c r="J569" s="1" t="s">
        <v>477</v>
      </c>
      <c r="K569" s="14">
        <v>1</v>
      </c>
      <c r="L569" s="28">
        <f t="shared" ref="L569" si="31">ROUND(P569*Q569 + AG569,2)</f>
        <v>30000</v>
      </c>
      <c r="M569" s="28">
        <f>L569</f>
        <v>30000</v>
      </c>
      <c r="N569" s="1" t="s">
        <v>894</v>
      </c>
      <c r="O569" s="17" t="s">
        <v>64</v>
      </c>
      <c r="P569" s="19">
        <v>0</v>
      </c>
      <c r="Q569" s="20">
        <v>0</v>
      </c>
      <c r="R569" s="17" t="s">
        <v>871</v>
      </c>
      <c r="S569" s="17" t="s">
        <v>607</v>
      </c>
      <c r="T569" s="17" t="s">
        <v>816</v>
      </c>
      <c r="U569" s="17" t="s">
        <v>65</v>
      </c>
      <c r="V569" s="17">
        <v>0</v>
      </c>
      <c r="W569" s="17">
        <v>0</v>
      </c>
      <c r="X569" s="17" t="s">
        <v>65</v>
      </c>
      <c r="Y569" s="17">
        <v>0</v>
      </c>
      <c r="Z569" s="17" t="s">
        <v>65</v>
      </c>
      <c r="AA569" s="17">
        <v>0</v>
      </c>
      <c r="AB569" s="17" t="s">
        <v>65</v>
      </c>
      <c r="AC569" s="17">
        <v>0</v>
      </c>
      <c r="AD569" s="17">
        <v>1</v>
      </c>
      <c r="AE569" s="17">
        <v>0</v>
      </c>
      <c r="AF569" s="17" t="s">
        <v>46</v>
      </c>
      <c r="AG569" s="21">
        <v>30000</v>
      </c>
    </row>
    <row r="570" spans="1:33" ht="43.5" x14ac:dyDescent="0.35">
      <c r="A570">
        <v>313</v>
      </c>
      <c r="B570">
        <v>245</v>
      </c>
      <c r="C570">
        <v>1</v>
      </c>
      <c r="D570">
        <v>11</v>
      </c>
      <c r="E570">
        <v>25</v>
      </c>
      <c r="F570" s="1">
        <v>20.6</v>
      </c>
      <c r="G570" s="1" t="s">
        <v>99</v>
      </c>
      <c r="I570" s="13" t="s">
        <v>895</v>
      </c>
      <c r="J570" s="1" t="s">
        <v>889</v>
      </c>
      <c r="K570" s="25"/>
      <c r="L570" s="9">
        <f>M569</f>
        <v>30000</v>
      </c>
      <c r="M570" s="9">
        <f>ROUND(K570*L570,2)</f>
        <v>0</v>
      </c>
      <c r="N570" s="1" t="s">
        <v>893</v>
      </c>
      <c r="O570" s="22" t="s">
        <v>64</v>
      </c>
      <c r="P570" s="23">
        <v>0</v>
      </c>
      <c r="Q570" s="24">
        <v>0</v>
      </c>
      <c r="R570" s="17" t="s">
        <v>871</v>
      </c>
      <c r="S570" s="17" t="s">
        <v>607</v>
      </c>
      <c r="T570" s="17" t="s">
        <v>816</v>
      </c>
      <c r="U570" s="17" t="s">
        <v>65</v>
      </c>
      <c r="V570" s="17">
        <v>0</v>
      </c>
      <c r="W570" s="17">
        <v>0</v>
      </c>
      <c r="X570" s="17" t="s">
        <v>65</v>
      </c>
      <c r="Y570" s="17">
        <v>0</v>
      </c>
      <c r="Z570" s="17" t="s">
        <v>65</v>
      </c>
      <c r="AA570" s="17">
        <v>0</v>
      </c>
      <c r="AB570" s="17" t="s">
        <v>65</v>
      </c>
      <c r="AC570" s="17">
        <v>0</v>
      </c>
      <c r="AD570" s="17">
        <v>92000000011</v>
      </c>
      <c r="AE570" s="17">
        <v>0</v>
      </c>
      <c r="AF570" s="17" t="s">
        <v>46</v>
      </c>
      <c r="AG570" s="21"/>
    </row>
    <row r="571" spans="1:33" x14ac:dyDescent="0.35">
      <c r="A571">
        <v>325</v>
      </c>
      <c r="B571">
        <v>2288</v>
      </c>
      <c r="C571">
        <v>1</v>
      </c>
      <c r="D571">
        <v>8</v>
      </c>
      <c r="E571">
        <v>20</v>
      </c>
      <c r="I571" s="13"/>
      <c r="R571" s="17" t="s">
        <v>882</v>
      </c>
      <c r="S571" s="17" t="s">
        <v>607</v>
      </c>
      <c r="T571" s="17" t="s">
        <v>816</v>
      </c>
      <c r="U571" s="17" t="s">
        <v>65</v>
      </c>
      <c r="V571" s="17">
        <v>0</v>
      </c>
      <c r="W571" s="17">
        <v>0</v>
      </c>
      <c r="X571" s="17" t="s">
        <v>65</v>
      </c>
      <c r="Y571" s="17">
        <v>0</v>
      </c>
      <c r="Z571" s="17" t="s">
        <v>65</v>
      </c>
      <c r="AA571" s="17">
        <v>0</v>
      </c>
      <c r="AB571" s="17" t="s">
        <v>65</v>
      </c>
      <c r="AC571" s="17">
        <v>0</v>
      </c>
      <c r="AD571" s="17">
        <v>92000000006</v>
      </c>
      <c r="AE571" s="17">
        <v>0</v>
      </c>
      <c r="AF571" s="17" t="s">
        <v>46</v>
      </c>
    </row>
    <row r="572" spans="1:33" ht="29" x14ac:dyDescent="0.35">
      <c r="A572">
        <v>326</v>
      </c>
      <c r="B572">
        <v>2287</v>
      </c>
      <c r="C572">
        <v>1</v>
      </c>
      <c r="D572">
        <v>8</v>
      </c>
      <c r="E572">
        <v>20</v>
      </c>
      <c r="F572" s="1">
        <v>20.7</v>
      </c>
      <c r="G572" s="1" t="s">
        <v>99</v>
      </c>
      <c r="I572" s="13" t="s">
        <v>896</v>
      </c>
      <c r="J572" s="1" t="s">
        <v>477</v>
      </c>
      <c r="K572" s="14">
        <v>1</v>
      </c>
      <c r="L572" s="28">
        <f t="shared" ref="L572" si="32">ROUND(P572*Q572 + AG572,2)</f>
        <v>120000</v>
      </c>
      <c r="M572" s="28">
        <f>L572</f>
        <v>120000</v>
      </c>
      <c r="N572" s="1" t="s">
        <v>897</v>
      </c>
      <c r="O572" s="17" t="s">
        <v>64</v>
      </c>
      <c r="P572" s="19">
        <v>0</v>
      </c>
      <c r="Q572" s="20">
        <v>0</v>
      </c>
      <c r="R572" s="17" t="s">
        <v>871</v>
      </c>
      <c r="S572" s="17" t="s">
        <v>607</v>
      </c>
      <c r="T572" s="17" t="s">
        <v>816</v>
      </c>
      <c r="U572" s="17" t="s">
        <v>65</v>
      </c>
      <c r="V572" s="17">
        <v>0</v>
      </c>
      <c r="W572" s="17">
        <v>0</v>
      </c>
      <c r="X572" s="17" t="s">
        <v>65</v>
      </c>
      <c r="Y572" s="17">
        <v>0</v>
      </c>
      <c r="Z572" s="17" t="s">
        <v>65</v>
      </c>
      <c r="AA572" s="17">
        <v>0</v>
      </c>
      <c r="AB572" s="17" t="s">
        <v>65</v>
      </c>
      <c r="AC572" s="17">
        <v>0</v>
      </c>
      <c r="AD572" s="17">
        <v>1</v>
      </c>
      <c r="AE572" s="17">
        <v>0</v>
      </c>
      <c r="AF572" s="17" t="s">
        <v>46</v>
      </c>
      <c r="AG572" s="21">
        <v>120000</v>
      </c>
    </row>
    <row r="573" spans="1:33" ht="43.5" x14ac:dyDescent="0.35">
      <c r="A573">
        <v>313</v>
      </c>
      <c r="B573">
        <v>245</v>
      </c>
      <c r="C573">
        <v>1</v>
      </c>
      <c r="D573">
        <v>11</v>
      </c>
      <c r="E573">
        <v>25</v>
      </c>
      <c r="F573" s="1">
        <v>20.8</v>
      </c>
      <c r="G573" s="1" t="s">
        <v>99</v>
      </c>
      <c r="I573" s="13" t="s">
        <v>898</v>
      </c>
      <c r="J573" s="1" t="s">
        <v>889</v>
      </c>
      <c r="K573" s="25"/>
      <c r="L573" s="9">
        <f>M572</f>
        <v>120000</v>
      </c>
      <c r="M573" s="9">
        <f>ROUND(K573*L573,2)</f>
        <v>0</v>
      </c>
      <c r="N573" s="1" t="s">
        <v>893</v>
      </c>
      <c r="O573" s="22" t="s">
        <v>64</v>
      </c>
      <c r="P573" s="23">
        <v>0</v>
      </c>
      <c r="Q573" s="24">
        <v>0</v>
      </c>
      <c r="R573" s="17" t="s">
        <v>871</v>
      </c>
      <c r="S573" s="17" t="s">
        <v>607</v>
      </c>
      <c r="T573" s="17" t="s">
        <v>816</v>
      </c>
      <c r="U573" s="17" t="s">
        <v>65</v>
      </c>
      <c r="V573" s="17">
        <v>0</v>
      </c>
      <c r="W573" s="17">
        <v>0</v>
      </c>
      <c r="X573" s="17" t="s">
        <v>65</v>
      </c>
      <c r="Y573" s="17">
        <v>0</v>
      </c>
      <c r="Z573" s="17" t="s">
        <v>65</v>
      </c>
      <c r="AA573" s="17">
        <v>0</v>
      </c>
      <c r="AB573" s="17" t="s">
        <v>65</v>
      </c>
      <c r="AC573" s="17">
        <v>0</v>
      </c>
      <c r="AD573" s="17">
        <v>92000000011</v>
      </c>
      <c r="AE573" s="17">
        <v>0</v>
      </c>
      <c r="AF573" s="17" t="s">
        <v>46</v>
      </c>
      <c r="AG573" s="21"/>
    </row>
    <row r="574" spans="1:33" x14ac:dyDescent="0.35">
      <c r="I574" s="13"/>
      <c r="K574" s="14"/>
      <c r="L574" s="9"/>
      <c r="M574" s="9"/>
      <c r="P574" s="19"/>
      <c r="Q574" s="20"/>
      <c r="AG574" s="21"/>
    </row>
    <row r="575" spans="1:33" ht="21" x14ac:dyDescent="0.5">
      <c r="C575" t="s">
        <v>899</v>
      </c>
      <c r="I575" s="38" t="s">
        <v>900</v>
      </c>
      <c r="J575" s="39"/>
      <c r="K575" s="39"/>
      <c r="L575" s="39"/>
      <c r="M575" s="40">
        <f>SUBTOTAL(109,M5:M574)</f>
        <v>295000</v>
      </c>
      <c r="N575" s="39"/>
      <c r="O575" s="41"/>
      <c r="P575" s="41"/>
      <c r="Q575" s="41"/>
      <c r="R575" s="41"/>
      <c r="S575" s="41"/>
      <c r="T575" s="41"/>
      <c r="U575" s="41"/>
      <c r="V575" s="41"/>
      <c r="W575" s="41"/>
      <c r="X575" s="41"/>
      <c r="Y575" s="41"/>
      <c r="Z575" s="41"/>
      <c r="AA575" s="41"/>
      <c r="AB575" s="41"/>
      <c r="AC575" s="41"/>
      <c r="AD575" s="41"/>
      <c r="AE575" s="41"/>
      <c r="AF575" s="41"/>
      <c r="AG575" s="41"/>
    </row>
    <row r="577" spans="9:33" ht="21" x14ac:dyDescent="0.5">
      <c r="I577" s="38" t="s">
        <v>901</v>
      </c>
      <c r="J577" s="39"/>
      <c r="K577" s="39"/>
      <c r="L577" s="39"/>
      <c r="M577" s="40">
        <f>M575*0.15</f>
        <v>44250</v>
      </c>
      <c r="N577" s="39"/>
      <c r="O577" s="41"/>
      <c r="P577" s="41"/>
      <c r="Q577" s="41"/>
      <c r="R577" s="41"/>
      <c r="S577" s="41"/>
      <c r="T577" s="41"/>
      <c r="U577" s="41"/>
      <c r="V577" s="41"/>
      <c r="W577" s="41"/>
      <c r="X577" s="41"/>
      <c r="Y577" s="41"/>
      <c r="Z577" s="41"/>
      <c r="AA577" s="41"/>
      <c r="AB577" s="41"/>
      <c r="AC577" s="41"/>
      <c r="AD577" s="41"/>
      <c r="AE577" s="41"/>
      <c r="AF577" s="41"/>
      <c r="AG577" s="41"/>
    </row>
    <row r="579" spans="9:33" ht="21" x14ac:dyDescent="0.5">
      <c r="I579" s="34" t="s">
        <v>902</v>
      </c>
      <c r="J579" s="35"/>
      <c r="K579" s="35"/>
      <c r="L579" s="35"/>
      <c r="M579" s="36">
        <f>SUM(M575:M578)</f>
        <v>339250</v>
      </c>
      <c r="N579" s="35"/>
      <c r="O579" s="37"/>
      <c r="P579" s="37"/>
      <c r="Q579" s="37"/>
      <c r="R579" s="37"/>
      <c r="S579" s="37"/>
      <c r="T579" s="37"/>
      <c r="U579" s="37"/>
      <c r="V579" s="37"/>
      <c r="W579" s="37"/>
      <c r="X579" s="37"/>
      <c r="Y579" s="37"/>
      <c r="Z579" s="37"/>
      <c r="AA579" s="37"/>
      <c r="AB579" s="37"/>
      <c r="AC579" s="37"/>
      <c r="AD579" s="37"/>
      <c r="AE579" s="37"/>
      <c r="AF579" s="37"/>
      <c r="AG579" s="37"/>
    </row>
  </sheetData>
  <sheetProtection formatCells="0" formatColumns="0" formatRows="0" insertRows="0" autoFilter="0"/>
  <mergeCells count="1">
    <mergeCell ref="F1:AG1"/>
  </mergeCells>
  <conditionalFormatting sqref="O19">
    <cfRule type="expression" dxfId="279" priority="152" stopIfTrue="1">
      <formula>AND(NOT(OR(ISBLANK($P$19),P19 = 0)),NOT(OR(ISBLANK($Q$19),Q19 = 0)),ISBLANK($O$19))</formula>
    </cfRule>
  </conditionalFormatting>
  <conditionalFormatting sqref="O20">
    <cfRule type="expression" dxfId="278" priority="153" stopIfTrue="1">
      <formula>AND(NOT(OR(ISBLANK($P$20),P20 = 0)),NOT(OR(ISBLANK($Q$20),Q20 = 0)),ISBLANK($O$20))</formula>
    </cfRule>
  </conditionalFormatting>
  <conditionalFormatting sqref="O21">
    <cfRule type="expression" dxfId="277" priority="154" stopIfTrue="1">
      <formula>AND(NOT(OR(ISBLANK($P$21),P21 = 0)),NOT(OR(ISBLANK($Q$21),Q21 = 0)),ISBLANK($O$21))</formula>
    </cfRule>
  </conditionalFormatting>
  <conditionalFormatting sqref="O22">
    <cfRule type="expression" dxfId="276" priority="155" stopIfTrue="1">
      <formula>AND(NOT(OR(ISBLANK($P$22),P22 = 0)),NOT(OR(ISBLANK($Q$22),Q22 = 0)),ISBLANK($O$22))</formula>
    </cfRule>
  </conditionalFormatting>
  <conditionalFormatting sqref="O23">
    <cfRule type="expression" dxfId="275" priority="156" stopIfTrue="1">
      <formula>AND(NOT(OR(ISBLANK($P$23),P23 = 0)),NOT(OR(ISBLANK($Q$23),Q23 = 0)),ISBLANK($O$23))</formula>
    </cfRule>
  </conditionalFormatting>
  <conditionalFormatting sqref="O24">
    <cfRule type="expression" dxfId="274" priority="157" stopIfTrue="1">
      <formula>AND(NOT(OR(ISBLANK($P$24),P24 = 0)),NOT(OR(ISBLANK($Q$24),Q24 = 0)),ISBLANK($O$24))</formula>
    </cfRule>
  </conditionalFormatting>
  <conditionalFormatting sqref="O25">
    <cfRule type="expression" dxfId="273" priority="158" stopIfTrue="1">
      <formula>AND(NOT(OR(ISBLANK($P$25),P25 = 0)),NOT(OR(ISBLANK($Q$25),Q25 = 0)),ISBLANK($O$25))</formula>
    </cfRule>
  </conditionalFormatting>
  <conditionalFormatting sqref="O27">
    <cfRule type="expression" dxfId="272" priority="159" stopIfTrue="1">
      <formula>AND(NOT(OR(ISBLANK($P$27),P27 = 0)),NOT(OR(ISBLANK($Q$27),Q27 = 0)),ISBLANK($O$27))</formula>
    </cfRule>
  </conditionalFormatting>
  <conditionalFormatting sqref="O28">
    <cfRule type="expression" dxfId="271" priority="160" stopIfTrue="1">
      <formula>AND(NOT(OR(ISBLANK($P$28),P28 = 0)),NOT(OR(ISBLANK($Q$28),Q28 = 0)),ISBLANK($O$28))</formula>
    </cfRule>
  </conditionalFormatting>
  <conditionalFormatting sqref="O30">
    <cfRule type="expression" dxfId="270" priority="161" stopIfTrue="1">
      <formula>AND(NOT(OR(ISBLANK($P$30),P30 = 0)),NOT(OR(ISBLANK($Q$30),Q30 = 0)),ISBLANK($O$30))</formula>
    </cfRule>
  </conditionalFormatting>
  <conditionalFormatting sqref="O31">
    <cfRule type="expression" dxfId="269" priority="162" stopIfTrue="1">
      <formula>AND(NOT(OR(ISBLANK($P$31),P31 = 0)),NOT(OR(ISBLANK($Q$31),Q31 = 0)),ISBLANK($O$31))</formula>
    </cfRule>
  </conditionalFormatting>
  <conditionalFormatting sqref="O32">
    <cfRule type="expression" dxfId="268" priority="163" stopIfTrue="1">
      <formula>AND(NOT(OR(ISBLANK($P$32),P32 = 0)),NOT(OR(ISBLANK($Q$32),Q32 = 0)),ISBLANK($O$32))</formula>
    </cfRule>
  </conditionalFormatting>
  <conditionalFormatting sqref="O33">
    <cfRule type="expression" dxfId="267" priority="164" stopIfTrue="1">
      <formula>AND(NOT(OR(ISBLANK($P$33),P33 = 0)),NOT(OR(ISBLANK($Q$33),Q33 = 0)),ISBLANK($O$33))</formula>
    </cfRule>
  </conditionalFormatting>
  <conditionalFormatting sqref="O34">
    <cfRule type="expression" dxfId="266" priority="165" stopIfTrue="1">
      <formula>AND(NOT(OR(ISBLANK($P$34),P34 = 0)),NOT(OR(ISBLANK($Q$34),Q34 = 0)),ISBLANK($O$34))</formula>
    </cfRule>
  </conditionalFormatting>
  <conditionalFormatting sqref="O36">
    <cfRule type="expression" dxfId="265" priority="166" stopIfTrue="1">
      <formula>AND(NOT(OR(ISBLANK($P$36),P36 = 0)),NOT(OR(ISBLANK($Q$36),Q36 = 0)),ISBLANK($O$36))</formula>
    </cfRule>
  </conditionalFormatting>
  <conditionalFormatting sqref="O37">
    <cfRule type="expression" dxfId="264" priority="167" stopIfTrue="1">
      <formula>AND(NOT(OR(ISBLANK($P$37),P37 = 0)),NOT(OR(ISBLANK($Q$37),Q37 = 0)),ISBLANK($O$37))</formula>
    </cfRule>
  </conditionalFormatting>
  <conditionalFormatting sqref="O38">
    <cfRule type="expression" dxfId="263" priority="168" stopIfTrue="1">
      <formula>AND(NOT(OR(ISBLANK($P$38),P38 = 0)),NOT(OR(ISBLANK($Q$38),Q38 = 0)),ISBLANK($O$38))</formula>
    </cfRule>
  </conditionalFormatting>
  <conditionalFormatting sqref="O39">
    <cfRule type="expression" dxfId="262" priority="169" stopIfTrue="1">
      <formula>AND(NOT(OR(ISBLANK($P$39),P39 = 0)),NOT(OR(ISBLANK($Q$39),Q39 = 0)),ISBLANK($O$39))</formula>
    </cfRule>
  </conditionalFormatting>
  <conditionalFormatting sqref="O41">
    <cfRule type="expression" dxfId="261" priority="170" stopIfTrue="1">
      <formula>AND(NOT(OR(ISBLANK($P$41),P41 = 0)),NOT(OR(ISBLANK($Q$41),Q41 = 0)),ISBLANK($O$41))</formula>
    </cfRule>
  </conditionalFormatting>
  <conditionalFormatting sqref="O42">
    <cfRule type="expression" dxfId="260" priority="171" stopIfTrue="1">
      <formula>AND(NOT(OR(ISBLANK($P$42),P42 = 0)),NOT(OR(ISBLANK($Q$42),Q42 = 0)),ISBLANK($O$42))</formula>
    </cfRule>
  </conditionalFormatting>
  <conditionalFormatting sqref="O44">
    <cfRule type="expression" dxfId="259" priority="172" stopIfTrue="1">
      <formula>AND(NOT(OR(ISBLANK($P$44),P44 = 0)),NOT(OR(ISBLANK($Q$44),Q44 = 0)),ISBLANK($O$44))</formula>
    </cfRule>
  </conditionalFormatting>
  <conditionalFormatting sqref="O46">
    <cfRule type="expression" dxfId="258" priority="173" stopIfTrue="1">
      <formula>AND(NOT(OR(ISBLANK($P$46),P46 = 0)),NOT(OR(ISBLANK($Q$46),Q46 = 0)),ISBLANK($O$46))</formula>
    </cfRule>
  </conditionalFormatting>
  <conditionalFormatting sqref="O51">
    <cfRule type="expression" dxfId="257" priority="174" stopIfTrue="1">
      <formula>AND(NOT(OR(ISBLANK($P$51),P51 = 0)),NOT(OR(ISBLANK($Q$51),Q51 = 0)),ISBLANK($O$51))</formula>
    </cfRule>
  </conditionalFormatting>
  <conditionalFormatting sqref="O52">
    <cfRule type="expression" dxfId="256" priority="175" stopIfTrue="1">
      <formula>AND(NOT(OR(ISBLANK($P$52),P52 = 0)),NOT(OR(ISBLANK($Q$52),Q52 = 0)),ISBLANK($O$52))</formula>
    </cfRule>
  </conditionalFormatting>
  <conditionalFormatting sqref="O54">
    <cfRule type="expression" dxfId="255" priority="176" stopIfTrue="1">
      <formula>AND(NOT(OR(ISBLANK($P$54),P54 = 0)),NOT(OR(ISBLANK($Q$54),Q54 = 0)),ISBLANK($O$54))</formula>
    </cfRule>
  </conditionalFormatting>
  <conditionalFormatting sqref="O55">
    <cfRule type="expression" dxfId="254" priority="177" stopIfTrue="1">
      <formula>AND(NOT(OR(ISBLANK($P$55),P55 = 0)),NOT(OR(ISBLANK($Q$55),Q55 = 0)),ISBLANK($O$55))</formula>
    </cfRule>
  </conditionalFormatting>
  <conditionalFormatting sqref="O56">
    <cfRule type="expression" dxfId="253" priority="178" stopIfTrue="1">
      <formula>AND(NOT(OR(ISBLANK($P$56),P56 = 0)),NOT(OR(ISBLANK($Q$56),Q56 = 0)),ISBLANK($O$56))</formula>
    </cfRule>
  </conditionalFormatting>
  <conditionalFormatting sqref="O57">
    <cfRule type="expression" dxfId="252" priority="179" stopIfTrue="1">
      <formula>AND(NOT(OR(ISBLANK($P$57),P57 = 0)),NOT(OR(ISBLANK($Q$57),Q57 = 0)),ISBLANK($O$57))</formula>
    </cfRule>
  </conditionalFormatting>
  <conditionalFormatting sqref="O59">
    <cfRule type="expression" dxfId="251" priority="180" stopIfTrue="1">
      <formula>AND(NOT(OR(ISBLANK($P$59),P59 = 0)),NOT(OR(ISBLANK($Q$59),Q59 = 0)),ISBLANK($O$59))</formula>
    </cfRule>
  </conditionalFormatting>
  <conditionalFormatting sqref="O60">
    <cfRule type="expression" dxfId="250" priority="181" stopIfTrue="1">
      <formula>AND(NOT(OR(ISBLANK($P$60),P60 = 0)),NOT(OR(ISBLANK($Q$60),Q60 = 0)),ISBLANK($O$60))</formula>
    </cfRule>
  </conditionalFormatting>
  <conditionalFormatting sqref="O61">
    <cfRule type="expression" dxfId="249" priority="182" stopIfTrue="1">
      <formula>AND(NOT(OR(ISBLANK($P$61),P61 = 0)),NOT(OR(ISBLANK($Q$61),Q61 = 0)),ISBLANK($O$61))</formula>
    </cfRule>
  </conditionalFormatting>
  <conditionalFormatting sqref="O63">
    <cfRule type="expression" dxfId="248" priority="183" stopIfTrue="1">
      <formula>AND(NOT(OR(ISBLANK($P$63),P63 = 0)),NOT(OR(ISBLANK($Q$63),Q63 = 0)),ISBLANK($O$63))</formula>
    </cfRule>
  </conditionalFormatting>
  <conditionalFormatting sqref="O64">
    <cfRule type="expression" dxfId="247" priority="184" stopIfTrue="1">
      <formula>AND(NOT(OR(ISBLANK($P$64),P64 = 0)),NOT(OR(ISBLANK($Q$64),Q64 = 0)),ISBLANK($O$64))</formula>
    </cfRule>
  </conditionalFormatting>
  <conditionalFormatting sqref="O65">
    <cfRule type="expression" dxfId="246" priority="185" stopIfTrue="1">
      <formula>AND(NOT(OR(ISBLANK($P$65),P65 = 0)),NOT(OR(ISBLANK($Q$65),Q65 = 0)),ISBLANK($O$65))</formula>
    </cfRule>
  </conditionalFormatting>
  <conditionalFormatting sqref="O66">
    <cfRule type="expression" dxfId="245" priority="186" stopIfTrue="1">
      <formula>AND(NOT(OR(ISBLANK($P$66),P66 = 0)),NOT(OR(ISBLANK($Q$66),Q66 = 0)),ISBLANK($O$66))</formula>
    </cfRule>
  </conditionalFormatting>
  <conditionalFormatting sqref="O67">
    <cfRule type="expression" dxfId="244" priority="187" stopIfTrue="1">
      <formula>AND(NOT(OR(ISBLANK($P$67),P67 = 0)),NOT(OR(ISBLANK($Q$67),Q67 = 0)),ISBLANK($O$67))</formula>
    </cfRule>
  </conditionalFormatting>
  <conditionalFormatting sqref="O68">
    <cfRule type="expression" dxfId="243" priority="188" stopIfTrue="1">
      <formula>AND(NOT(OR(ISBLANK($P$68),P68 = 0)),NOT(OR(ISBLANK($Q$68),Q68 = 0)),ISBLANK($O$68))</formula>
    </cfRule>
  </conditionalFormatting>
  <conditionalFormatting sqref="O70">
    <cfRule type="expression" dxfId="242" priority="189" stopIfTrue="1">
      <formula>AND(NOT(OR(ISBLANK($P$70),P70 = 0)),NOT(OR(ISBLANK($Q$70),Q70 = 0)),ISBLANK($O$70))</formula>
    </cfRule>
  </conditionalFormatting>
  <conditionalFormatting sqref="O71">
    <cfRule type="expression" dxfId="241" priority="190" stopIfTrue="1">
      <formula>AND(NOT(OR(ISBLANK($P$71),P71 = 0)),NOT(OR(ISBLANK($Q$71),Q71 = 0)),ISBLANK($O$71))</formula>
    </cfRule>
  </conditionalFormatting>
  <conditionalFormatting sqref="O72">
    <cfRule type="expression" dxfId="240" priority="191" stopIfTrue="1">
      <formula>AND(NOT(OR(ISBLANK($P$72),P72 = 0)),NOT(OR(ISBLANK($Q$72),Q72 = 0)),ISBLANK($O$72))</formula>
    </cfRule>
  </conditionalFormatting>
  <conditionalFormatting sqref="O74">
    <cfRule type="expression" dxfId="239" priority="192" stopIfTrue="1">
      <formula>AND(NOT(OR(ISBLANK($P$74),P74 = 0)),NOT(OR(ISBLANK($Q$74),Q74 = 0)),ISBLANK($O$74))</formula>
    </cfRule>
  </conditionalFormatting>
  <conditionalFormatting sqref="O75">
    <cfRule type="expression" dxfId="238" priority="193" stopIfTrue="1">
      <formula>AND(NOT(OR(ISBLANK($P$75),P75 = 0)),NOT(OR(ISBLANK($Q$75),Q75 = 0)),ISBLANK($O$75))</formula>
    </cfRule>
  </conditionalFormatting>
  <conditionalFormatting sqref="O76">
    <cfRule type="expression" dxfId="237" priority="194" stopIfTrue="1">
      <formula>AND(NOT(OR(ISBLANK($P$76),P76 = 0)),NOT(OR(ISBLANK($Q$76),Q76 = 0)),ISBLANK($O$76))</formula>
    </cfRule>
  </conditionalFormatting>
  <conditionalFormatting sqref="O77">
    <cfRule type="expression" dxfId="236" priority="195" stopIfTrue="1">
      <formula>AND(NOT(OR(ISBLANK($P$77),P77 = 0)),NOT(OR(ISBLANK($Q$77),Q77 = 0)),ISBLANK($O$77))</formula>
    </cfRule>
  </conditionalFormatting>
  <conditionalFormatting sqref="O79">
    <cfRule type="expression" dxfId="235" priority="196" stopIfTrue="1">
      <formula>AND(NOT(OR(ISBLANK($P$79),P79 = 0)),NOT(OR(ISBLANK($Q$79),Q79 = 0)),ISBLANK($O$79))</formula>
    </cfRule>
  </conditionalFormatting>
  <conditionalFormatting sqref="O81">
    <cfRule type="expression" dxfId="234" priority="197" stopIfTrue="1">
      <formula>AND(NOT(OR(ISBLANK($P$81),P81 = 0)),NOT(OR(ISBLANK($Q$81),Q81 = 0)),ISBLANK($O$81))</formula>
    </cfRule>
  </conditionalFormatting>
  <conditionalFormatting sqref="O82">
    <cfRule type="expression" dxfId="233" priority="198" stopIfTrue="1">
      <formula>AND(NOT(OR(ISBLANK($P$82),P82 = 0)),NOT(OR(ISBLANK($Q$82),Q82 = 0)),ISBLANK($O$82))</formula>
    </cfRule>
  </conditionalFormatting>
  <conditionalFormatting sqref="O83">
    <cfRule type="expression" dxfId="232" priority="199" stopIfTrue="1">
      <formula>AND(NOT(OR(ISBLANK($P$83),P83 = 0)),NOT(OR(ISBLANK($Q$83),Q83 = 0)),ISBLANK($O$83))</formula>
    </cfRule>
  </conditionalFormatting>
  <conditionalFormatting sqref="O84">
    <cfRule type="expression" dxfId="231" priority="200" stopIfTrue="1">
      <formula>AND(NOT(OR(ISBLANK($P$84),P84 = 0)),NOT(OR(ISBLANK($Q$84),Q84 = 0)),ISBLANK($O$84))</formula>
    </cfRule>
  </conditionalFormatting>
  <conditionalFormatting sqref="O86">
    <cfRule type="expression" dxfId="230" priority="201" stopIfTrue="1">
      <formula>AND(NOT(OR(ISBLANK($P$86),P86 = 0)),NOT(OR(ISBLANK($Q$86),Q86 = 0)),ISBLANK($O$86))</formula>
    </cfRule>
  </conditionalFormatting>
  <conditionalFormatting sqref="O88">
    <cfRule type="expression" dxfId="229" priority="202" stopIfTrue="1">
      <formula>AND(NOT(OR(ISBLANK($P$88),P88 = 0)),NOT(OR(ISBLANK($Q$88),Q88 = 0)),ISBLANK($O$88))</formula>
    </cfRule>
  </conditionalFormatting>
  <conditionalFormatting sqref="O89">
    <cfRule type="expression" dxfId="228" priority="203" stopIfTrue="1">
      <formula>AND(NOT(OR(ISBLANK($P$89),P89 = 0)),NOT(OR(ISBLANK($Q$89),Q89 = 0)),ISBLANK($O$89))</formula>
    </cfRule>
  </conditionalFormatting>
  <conditionalFormatting sqref="O91">
    <cfRule type="expression" dxfId="227" priority="204" stopIfTrue="1">
      <formula>AND(NOT(OR(ISBLANK($P$91),P91 = 0)),NOT(OR(ISBLANK($Q$91),Q91 = 0)),ISBLANK($O$91))</formula>
    </cfRule>
  </conditionalFormatting>
  <conditionalFormatting sqref="O92">
    <cfRule type="expression" dxfId="226" priority="205" stopIfTrue="1">
      <formula>AND(NOT(OR(ISBLANK($P$92),P92 = 0)),NOT(OR(ISBLANK($Q$92),Q92 = 0)),ISBLANK($O$92))</formula>
    </cfRule>
  </conditionalFormatting>
  <conditionalFormatting sqref="O93">
    <cfRule type="expression" dxfId="225" priority="206" stopIfTrue="1">
      <formula>AND(NOT(OR(ISBLANK($P$93),P93 = 0)),NOT(OR(ISBLANK($Q$93),Q93 = 0)),ISBLANK($O$93))</formula>
    </cfRule>
  </conditionalFormatting>
  <conditionalFormatting sqref="O94">
    <cfRule type="expression" dxfId="224" priority="207" stopIfTrue="1">
      <formula>AND(NOT(OR(ISBLANK($P$94),P94 = 0)),NOT(OR(ISBLANK($Q$94),Q94 = 0)),ISBLANK($O$94))</formula>
    </cfRule>
  </conditionalFormatting>
  <conditionalFormatting sqref="O95">
    <cfRule type="expression" dxfId="223" priority="208" stopIfTrue="1">
      <formula>AND(NOT(OR(ISBLANK($P$95),P95 = 0)),NOT(OR(ISBLANK($Q$95),Q95 = 0)),ISBLANK($O$95))</formula>
    </cfRule>
  </conditionalFormatting>
  <conditionalFormatting sqref="O96">
    <cfRule type="expression" dxfId="222" priority="209" stopIfTrue="1">
      <formula>AND(NOT(OR(ISBLANK($P$96),P96 = 0)),NOT(OR(ISBLANK($Q$96),Q96 = 0)),ISBLANK($O$96))</formula>
    </cfRule>
  </conditionalFormatting>
  <conditionalFormatting sqref="O97">
    <cfRule type="expression" dxfId="221" priority="210" stopIfTrue="1">
      <formula>AND(NOT(OR(ISBLANK($P$97),P97 = 0)),NOT(OR(ISBLANK($Q$97),Q97 = 0)),ISBLANK($O$97))</formula>
    </cfRule>
  </conditionalFormatting>
  <conditionalFormatting sqref="O98">
    <cfRule type="expression" dxfId="220" priority="211" stopIfTrue="1">
      <formula>AND(NOT(OR(ISBLANK($P$98),P98 = 0)),NOT(OR(ISBLANK($Q$98),Q98 = 0)),ISBLANK($O$98))</formula>
    </cfRule>
  </conditionalFormatting>
  <conditionalFormatting sqref="O99">
    <cfRule type="expression" dxfId="219" priority="212" stopIfTrue="1">
      <formula>AND(NOT(OR(ISBLANK($P$99),P99 = 0)),NOT(OR(ISBLANK($Q$99),Q99 = 0)),ISBLANK($O$99))</formula>
    </cfRule>
  </conditionalFormatting>
  <conditionalFormatting sqref="O100">
    <cfRule type="expression" dxfId="218" priority="213" stopIfTrue="1">
      <formula>AND(NOT(OR(ISBLANK($P$100),P100 = 0)),NOT(OR(ISBLANK($Q$100),Q100 = 0)),ISBLANK($O$100))</formula>
    </cfRule>
  </conditionalFormatting>
  <conditionalFormatting sqref="O101">
    <cfRule type="expression" dxfId="217" priority="214" stopIfTrue="1">
      <formula>AND(NOT(OR(ISBLANK($P$101),P101 = 0)),NOT(OR(ISBLANK($Q$101),Q101 = 0)),ISBLANK($O$101))</formula>
    </cfRule>
  </conditionalFormatting>
  <conditionalFormatting sqref="O107">
    <cfRule type="expression" dxfId="216" priority="215" stopIfTrue="1">
      <formula>AND(NOT(OR(ISBLANK($P$107),P107 = 0)),NOT(OR(ISBLANK($Q$107),Q107 = 0)),ISBLANK($O$107))</formula>
    </cfRule>
  </conditionalFormatting>
  <conditionalFormatting sqref="O108">
    <cfRule type="expression" dxfId="215" priority="216" stopIfTrue="1">
      <formula>AND(NOT(OR(ISBLANK($P$108),P108 = 0)),NOT(OR(ISBLANK($Q$108),Q108 = 0)),ISBLANK($O$108))</formula>
    </cfRule>
  </conditionalFormatting>
  <conditionalFormatting sqref="O110">
    <cfRule type="expression" dxfId="214" priority="217" stopIfTrue="1">
      <formula>AND(NOT(OR(ISBLANK($P$110),P110 = 0)),NOT(OR(ISBLANK($Q$110),Q110 = 0)),ISBLANK($O$110))</formula>
    </cfRule>
  </conditionalFormatting>
  <conditionalFormatting sqref="O112">
    <cfRule type="expression" dxfId="213" priority="218" stopIfTrue="1">
      <formula>AND(NOT(OR(ISBLANK($P$112),P112 = 0)),NOT(OR(ISBLANK($Q$112),Q112 = 0)),ISBLANK($O$112))</formula>
    </cfRule>
  </conditionalFormatting>
  <conditionalFormatting sqref="O113">
    <cfRule type="expression" dxfId="212" priority="219" stopIfTrue="1">
      <formula>AND(NOT(OR(ISBLANK($P$113),P113 = 0)),NOT(OR(ISBLANK($Q$113),Q113 = 0)),ISBLANK($O$113))</formula>
    </cfRule>
  </conditionalFormatting>
  <conditionalFormatting sqref="O114">
    <cfRule type="expression" dxfId="211" priority="220" stopIfTrue="1">
      <formula>AND(NOT(OR(ISBLANK($P$114),P114 = 0)),NOT(OR(ISBLANK($Q$114),Q114 = 0)),ISBLANK($O$114))</formula>
    </cfRule>
  </conditionalFormatting>
  <conditionalFormatting sqref="O116">
    <cfRule type="expression" dxfId="210" priority="221" stopIfTrue="1">
      <formula>AND(NOT(OR(ISBLANK($P$116),P116 = 0)),NOT(OR(ISBLANK($Q$116),Q116 = 0)),ISBLANK($O$116))</formula>
    </cfRule>
  </conditionalFormatting>
  <conditionalFormatting sqref="O118">
    <cfRule type="expression" dxfId="209" priority="222" stopIfTrue="1">
      <formula>AND(NOT(OR(ISBLANK($P$118),P118 = 0)),NOT(OR(ISBLANK($Q$118),Q118 = 0)),ISBLANK($O$118))</formula>
    </cfRule>
  </conditionalFormatting>
  <conditionalFormatting sqref="O119">
    <cfRule type="expression" dxfId="208" priority="223" stopIfTrue="1">
      <formula>AND(NOT(OR(ISBLANK($P$119),P119 = 0)),NOT(OR(ISBLANK($Q$119),Q119 = 0)),ISBLANK($O$119))</formula>
    </cfRule>
  </conditionalFormatting>
  <conditionalFormatting sqref="O121">
    <cfRule type="expression" dxfId="207" priority="224" stopIfTrue="1">
      <formula>AND(NOT(OR(ISBLANK($P$121),P121 = 0)),NOT(OR(ISBLANK($Q$121),Q121 = 0)),ISBLANK($O$121))</formula>
    </cfRule>
  </conditionalFormatting>
  <conditionalFormatting sqref="O122">
    <cfRule type="expression" dxfId="206" priority="225" stopIfTrue="1">
      <formula>AND(NOT(OR(ISBLANK($P$122),P122 = 0)),NOT(OR(ISBLANK($Q$122),Q122 = 0)),ISBLANK($O$122))</formula>
    </cfRule>
  </conditionalFormatting>
  <conditionalFormatting sqref="O124">
    <cfRule type="expression" dxfId="205" priority="226" stopIfTrue="1">
      <formula>AND(NOT(OR(ISBLANK($P$124),P124 = 0)),NOT(OR(ISBLANK($Q$124),Q124 = 0)),ISBLANK($O$124))</formula>
    </cfRule>
  </conditionalFormatting>
  <conditionalFormatting sqref="O125">
    <cfRule type="expression" dxfId="204" priority="227" stopIfTrue="1">
      <formula>AND(NOT(OR(ISBLANK($P$125),P125 = 0)),NOT(OR(ISBLANK($Q$125),Q125 = 0)),ISBLANK($O$125))</formula>
    </cfRule>
  </conditionalFormatting>
  <conditionalFormatting sqref="O127">
    <cfRule type="expression" dxfId="203" priority="228" stopIfTrue="1">
      <formula>AND(NOT(OR(ISBLANK($P$127),P127 = 0)),NOT(OR(ISBLANK($Q$127),Q127 = 0)),ISBLANK($O$127))</formula>
    </cfRule>
  </conditionalFormatting>
  <conditionalFormatting sqref="O129">
    <cfRule type="expression" dxfId="202" priority="229" stopIfTrue="1">
      <formula>AND(NOT(OR(ISBLANK($P$129),P129 = 0)),NOT(OR(ISBLANK($Q$129),Q129 = 0)),ISBLANK($O$129))</formula>
    </cfRule>
  </conditionalFormatting>
  <conditionalFormatting sqref="O131">
    <cfRule type="expression" dxfId="201" priority="230" stopIfTrue="1">
      <formula>AND(NOT(OR(ISBLANK($P$131),P131 = 0)),NOT(OR(ISBLANK($Q$131),Q131 = 0)),ISBLANK($O$131))</formula>
    </cfRule>
  </conditionalFormatting>
  <conditionalFormatting sqref="O133">
    <cfRule type="expression" dxfId="200" priority="231" stopIfTrue="1">
      <formula>AND(NOT(OR(ISBLANK($P$133),P133 = 0)),NOT(OR(ISBLANK($Q$133),Q133 = 0)),ISBLANK($O$133))</formula>
    </cfRule>
  </conditionalFormatting>
  <conditionalFormatting sqref="O134">
    <cfRule type="expression" dxfId="199" priority="232" stopIfTrue="1">
      <formula>AND(NOT(OR(ISBLANK($P$134),P134 = 0)),NOT(OR(ISBLANK($Q$134),Q134 = 0)),ISBLANK($O$134))</formula>
    </cfRule>
  </conditionalFormatting>
  <conditionalFormatting sqref="O136">
    <cfRule type="expression" dxfId="198" priority="233" stopIfTrue="1">
      <formula>AND(NOT(OR(ISBLANK($P$136),P136 = 0)),NOT(OR(ISBLANK($Q$136),Q136 = 0)),ISBLANK($O$136))</formula>
    </cfRule>
  </conditionalFormatting>
  <conditionalFormatting sqref="O138">
    <cfRule type="expression" dxfId="197" priority="234" stopIfTrue="1">
      <formula>AND(NOT(OR(ISBLANK($P$138),P138 = 0)),NOT(OR(ISBLANK($Q$138),Q138 = 0)),ISBLANK($O$138))</formula>
    </cfRule>
  </conditionalFormatting>
  <conditionalFormatting sqref="O140">
    <cfRule type="expression" dxfId="196" priority="235" stopIfTrue="1">
      <formula>AND(NOT(OR(ISBLANK($P$140),P140 = 0)),NOT(OR(ISBLANK($Q$140),Q140 = 0)),ISBLANK($O$140))</formula>
    </cfRule>
  </conditionalFormatting>
  <conditionalFormatting sqref="O141">
    <cfRule type="expression" dxfId="195" priority="236" stopIfTrue="1">
      <formula>AND(NOT(OR(ISBLANK($P$141),P141 = 0)),NOT(OR(ISBLANK($Q$141),Q141 = 0)),ISBLANK($O$141))</formula>
    </cfRule>
  </conditionalFormatting>
  <conditionalFormatting sqref="O143">
    <cfRule type="expression" dxfId="194" priority="237" stopIfTrue="1">
      <formula>AND(NOT(OR(ISBLANK($P$143),P143 = 0)),NOT(OR(ISBLANK($Q$143),Q143 = 0)),ISBLANK($O$143))</formula>
    </cfRule>
  </conditionalFormatting>
  <conditionalFormatting sqref="O144">
    <cfRule type="expression" dxfId="193" priority="238" stopIfTrue="1">
      <formula>AND(NOT(OR(ISBLANK($P$144),P144 = 0)),NOT(OR(ISBLANK($Q$144),Q144 = 0)),ISBLANK($O$144))</formula>
    </cfRule>
  </conditionalFormatting>
  <conditionalFormatting sqref="O146">
    <cfRule type="expression" dxfId="192" priority="239" stopIfTrue="1">
      <formula>AND(NOT(OR(ISBLANK($P$146),P146 = 0)),NOT(OR(ISBLANK($Q$146),Q146 = 0)),ISBLANK($O$146))</formula>
    </cfRule>
  </conditionalFormatting>
  <conditionalFormatting sqref="O148">
    <cfRule type="expression" dxfId="191" priority="240" stopIfTrue="1">
      <formula>AND(NOT(OR(ISBLANK($P$148),P148 = 0)),NOT(OR(ISBLANK($Q$148),Q148 = 0)),ISBLANK($O$148))</formula>
    </cfRule>
  </conditionalFormatting>
  <conditionalFormatting sqref="O150">
    <cfRule type="expression" dxfId="190" priority="241" stopIfTrue="1">
      <formula>AND(NOT(OR(ISBLANK($P$150),P150 = 0)),NOT(OR(ISBLANK($Q$150),Q150 = 0)),ISBLANK($O$150))</formula>
    </cfRule>
  </conditionalFormatting>
  <conditionalFormatting sqref="O151">
    <cfRule type="expression" dxfId="189" priority="242" stopIfTrue="1">
      <formula>AND(NOT(OR(ISBLANK($P$151),P151 = 0)),NOT(OR(ISBLANK($Q$151),Q151 = 0)),ISBLANK($O$151))</formula>
    </cfRule>
  </conditionalFormatting>
  <conditionalFormatting sqref="O152">
    <cfRule type="expression" dxfId="188" priority="243" stopIfTrue="1">
      <formula>AND(NOT(OR(ISBLANK($P$152),P152 = 0)),NOT(OR(ISBLANK($Q$152),Q152 = 0)),ISBLANK($O$152))</formula>
    </cfRule>
  </conditionalFormatting>
  <conditionalFormatting sqref="O153">
    <cfRule type="expression" dxfId="187" priority="244" stopIfTrue="1">
      <formula>AND(NOT(OR(ISBLANK($P$153),P153 = 0)),NOT(OR(ISBLANK($Q$153),Q153 = 0)),ISBLANK($O$153))</formula>
    </cfRule>
  </conditionalFormatting>
  <conditionalFormatting sqref="O154">
    <cfRule type="expression" dxfId="186" priority="245" stopIfTrue="1">
      <formula>AND(NOT(OR(ISBLANK($P$154),P154 = 0)),NOT(OR(ISBLANK($Q$154),Q154 = 0)),ISBLANK($O$154))</formula>
    </cfRule>
  </conditionalFormatting>
  <conditionalFormatting sqref="O156">
    <cfRule type="expression" dxfId="185" priority="246" stopIfTrue="1">
      <formula>AND(NOT(OR(ISBLANK($P$156),P156 = 0)),NOT(OR(ISBLANK($Q$156),Q156 = 0)),ISBLANK($O$156))</formula>
    </cfRule>
  </conditionalFormatting>
  <conditionalFormatting sqref="O158">
    <cfRule type="expression" dxfId="184" priority="247" stopIfTrue="1">
      <formula>AND(NOT(OR(ISBLANK($P$158),P158 = 0)),NOT(OR(ISBLANK($Q$158),Q158 = 0)),ISBLANK($O$158))</formula>
    </cfRule>
  </conditionalFormatting>
  <conditionalFormatting sqref="O160">
    <cfRule type="expression" dxfId="183" priority="248" stopIfTrue="1">
      <formula>AND(NOT(OR(ISBLANK($P$160),P160 = 0)),NOT(OR(ISBLANK($Q$160),Q160 = 0)),ISBLANK($O$160))</formula>
    </cfRule>
  </conditionalFormatting>
  <conditionalFormatting sqref="O161">
    <cfRule type="expression" dxfId="182" priority="249" stopIfTrue="1">
      <formula>AND(NOT(OR(ISBLANK($P$161),P161 = 0)),NOT(OR(ISBLANK($Q$161),Q161 = 0)),ISBLANK($O$161))</formula>
    </cfRule>
  </conditionalFormatting>
  <conditionalFormatting sqref="O162">
    <cfRule type="expression" dxfId="181" priority="250" stopIfTrue="1">
      <formula>AND(NOT(OR(ISBLANK($P$162),P162 = 0)),NOT(OR(ISBLANK($Q$162),Q162 = 0)),ISBLANK($O$162))</formula>
    </cfRule>
  </conditionalFormatting>
  <conditionalFormatting sqref="O163">
    <cfRule type="expression" dxfId="180" priority="251" stopIfTrue="1">
      <formula>AND(NOT(OR(ISBLANK($P$163),P163 = 0)),NOT(OR(ISBLANK($Q$163),Q163 = 0)),ISBLANK($O$163))</formula>
    </cfRule>
  </conditionalFormatting>
  <conditionalFormatting sqref="O164">
    <cfRule type="expression" dxfId="179" priority="252" stopIfTrue="1">
      <formula>AND(NOT(OR(ISBLANK($P$164),P164 = 0)),NOT(OR(ISBLANK($Q$164),Q164 = 0)),ISBLANK($O$164))</formula>
    </cfRule>
  </conditionalFormatting>
  <conditionalFormatting sqref="O166">
    <cfRule type="expression" dxfId="178" priority="253" stopIfTrue="1">
      <formula>AND(NOT(OR(ISBLANK($P$166),P166 = 0)),NOT(OR(ISBLANK($Q$166),Q166 = 0)),ISBLANK($O$166))</formula>
    </cfRule>
  </conditionalFormatting>
  <conditionalFormatting sqref="O172">
    <cfRule type="expression" dxfId="177" priority="254" stopIfTrue="1">
      <formula>AND(NOT(OR(ISBLANK($P$172),P172 = 0)),NOT(OR(ISBLANK($Q$172),Q172 = 0)),ISBLANK($O$172))</formula>
    </cfRule>
  </conditionalFormatting>
  <conditionalFormatting sqref="O173">
    <cfRule type="expression" dxfId="176" priority="255" stopIfTrue="1">
      <formula>AND(NOT(OR(ISBLANK($P$173),P173 = 0)),NOT(OR(ISBLANK($Q$173),Q173 = 0)),ISBLANK($O$173))</formula>
    </cfRule>
  </conditionalFormatting>
  <conditionalFormatting sqref="O174">
    <cfRule type="expression" dxfId="175" priority="256" stopIfTrue="1">
      <formula>AND(NOT(OR(ISBLANK($P$174),P174 = 0)),NOT(OR(ISBLANK($Q$174),Q174 = 0)),ISBLANK($O$174))</formula>
    </cfRule>
  </conditionalFormatting>
  <conditionalFormatting sqref="O175">
    <cfRule type="expression" dxfId="174" priority="257" stopIfTrue="1">
      <formula>AND(NOT(OR(ISBLANK($P$175),P175 = 0)),NOT(OR(ISBLANK($Q$175),Q175 = 0)),ISBLANK($O$175))</formula>
    </cfRule>
  </conditionalFormatting>
  <conditionalFormatting sqref="O180:O181">
    <cfRule type="expression" dxfId="173" priority="5" stopIfTrue="1">
      <formula>AND(NOT(OR(ISBLANK($P$180),P180 = 0)),NOT(OR(ISBLANK($Q$180),Q180 = 0)),ISBLANK($O$180))</formula>
    </cfRule>
  </conditionalFormatting>
  <conditionalFormatting sqref="O185">
    <cfRule type="expression" dxfId="172" priority="259" stopIfTrue="1">
      <formula>AND(NOT(OR(ISBLANK($P$185),P185 = 0)),NOT(OR(ISBLANK($Q$185),Q185 = 0)),ISBLANK($O$185))</formula>
    </cfRule>
  </conditionalFormatting>
  <conditionalFormatting sqref="O186">
    <cfRule type="expression" dxfId="171" priority="260" stopIfTrue="1">
      <formula>AND(NOT(OR(ISBLANK($P$186),P186 = 0)),NOT(OR(ISBLANK($Q$186),Q186 = 0)),ISBLANK($O$186))</formula>
    </cfRule>
  </conditionalFormatting>
  <conditionalFormatting sqref="O189">
    <cfRule type="expression" dxfId="170" priority="261" stopIfTrue="1">
      <formula>AND(NOT(OR(ISBLANK($P$189),P189 = 0)),NOT(OR(ISBLANK($Q$189),Q189 = 0)),ISBLANK($O$189))</formula>
    </cfRule>
  </conditionalFormatting>
  <conditionalFormatting sqref="O191">
    <cfRule type="expression" dxfId="169" priority="262" stopIfTrue="1">
      <formula>AND(NOT(OR(ISBLANK($P$191),P191 = 0)),NOT(OR(ISBLANK($Q$191),Q191 = 0)),ISBLANK($O$191))</formula>
    </cfRule>
  </conditionalFormatting>
  <conditionalFormatting sqref="O192">
    <cfRule type="expression" dxfId="168" priority="263" stopIfTrue="1">
      <formula>AND(NOT(OR(ISBLANK($P$192),P192 = 0)),NOT(OR(ISBLANK($Q$192),Q192 = 0)),ISBLANK($O$192))</formula>
    </cfRule>
  </conditionalFormatting>
  <conditionalFormatting sqref="O194">
    <cfRule type="expression" dxfId="167" priority="264" stopIfTrue="1">
      <formula>AND(NOT(OR(ISBLANK($P$194),P194 = 0)),NOT(OR(ISBLANK($Q$194),Q194 = 0)),ISBLANK($O$194))</formula>
    </cfRule>
  </conditionalFormatting>
  <conditionalFormatting sqref="O196">
    <cfRule type="expression" dxfId="166" priority="265" stopIfTrue="1">
      <formula>AND(NOT(OR(ISBLANK($P$196),P196 = 0)),NOT(OR(ISBLANK($Q$196),Q196 = 0)),ISBLANK($O$196))</formula>
    </cfRule>
  </conditionalFormatting>
  <conditionalFormatting sqref="O198">
    <cfRule type="expression" dxfId="165" priority="266" stopIfTrue="1">
      <formula>AND(NOT(OR(ISBLANK($P$198),P198 = 0)),NOT(OR(ISBLANK($Q$198),Q198 = 0)),ISBLANK($O$198))</formula>
    </cfRule>
  </conditionalFormatting>
  <conditionalFormatting sqref="O201">
    <cfRule type="expression" dxfId="164" priority="267" stopIfTrue="1">
      <formula>AND(NOT(OR(ISBLANK($P$201),P201 = 0)),NOT(OR(ISBLANK($Q$201),Q201 = 0)),ISBLANK($O$201))</formula>
    </cfRule>
  </conditionalFormatting>
  <conditionalFormatting sqref="O202">
    <cfRule type="expression" dxfId="163" priority="268" stopIfTrue="1">
      <formula>AND(NOT(OR(ISBLANK($P$202),P202 = 0)),NOT(OR(ISBLANK($Q$202),Q202 = 0)),ISBLANK($O$202))</formula>
    </cfRule>
  </conditionalFormatting>
  <conditionalFormatting sqref="O205">
    <cfRule type="expression" dxfId="162" priority="269" stopIfTrue="1">
      <formula>AND(NOT(OR(ISBLANK($P$205),P205 = 0)),NOT(OR(ISBLANK($Q$205),Q205 = 0)),ISBLANK($O$205))</formula>
    </cfRule>
  </conditionalFormatting>
  <conditionalFormatting sqref="O206">
    <cfRule type="expression" dxfId="161" priority="270" stopIfTrue="1">
      <formula>AND(NOT(OR(ISBLANK($P$206),P206 = 0)),NOT(OR(ISBLANK($Q$206),Q206 = 0)),ISBLANK($O$206))</formula>
    </cfRule>
  </conditionalFormatting>
  <conditionalFormatting sqref="O208">
    <cfRule type="expression" dxfId="160" priority="271" stopIfTrue="1">
      <formula>AND(NOT(OR(ISBLANK($P$208),P208 = 0)),NOT(OR(ISBLANK($Q$208),Q208 = 0)),ISBLANK($O$208))</formula>
    </cfRule>
  </conditionalFormatting>
  <conditionalFormatting sqref="O209">
    <cfRule type="expression" dxfId="159" priority="272" stopIfTrue="1">
      <formula>AND(NOT(OR(ISBLANK($P$209),P209 = 0)),NOT(OR(ISBLANK($Q$209),Q209 = 0)),ISBLANK($O$209))</formula>
    </cfRule>
  </conditionalFormatting>
  <conditionalFormatting sqref="O213">
    <cfRule type="expression" dxfId="158" priority="273" stopIfTrue="1">
      <formula>AND(NOT(OR(ISBLANK($P$213),P213 = 0)),NOT(OR(ISBLANK($Q$213),Q213 = 0)),ISBLANK($O$213))</formula>
    </cfRule>
  </conditionalFormatting>
  <conditionalFormatting sqref="O215">
    <cfRule type="expression" dxfId="157" priority="274" stopIfTrue="1">
      <formula>AND(NOT(OR(ISBLANK($P$215),P215 = 0)),NOT(OR(ISBLANK($Q$215),Q215 = 0)),ISBLANK($O$215))</formula>
    </cfRule>
  </conditionalFormatting>
  <conditionalFormatting sqref="O217">
    <cfRule type="expression" dxfId="156" priority="275" stopIfTrue="1">
      <formula>AND(NOT(OR(ISBLANK($P$217),P217 = 0)),NOT(OR(ISBLANK($Q$217),Q217 = 0)),ISBLANK($O$217))</formula>
    </cfRule>
  </conditionalFormatting>
  <conditionalFormatting sqref="O218">
    <cfRule type="expression" dxfId="155" priority="276" stopIfTrue="1">
      <formula>AND(NOT(OR(ISBLANK($P$218),P218 = 0)),NOT(OR(ISBLANK($Q$218),Q218 = 0)),ISBLANK($O$218))</formula>
    </cfRule>
  </conditionalFormatting>
  <conditionalFormatting sqref="O222">
    <cfRule type="expression" dxfId="154" priority="277" stopIfTrue="1">
      <formula>AND(NOT(OR(ISBLANK($P$222),P222 = 0)),NOT(OR(ISBLANK($Q$222),Q222 = 0)),ISBLANK($O$222))</formula>
    </cfRule>
  </conditionalFormatting>
  <conditionalFormatting sqref="O223">
    <cfRule type="expression" dxfId="153" priority="278" stopIfTrue="1">
      <formula>AND(NOT(OR(ISBLANK($P$223),P223 = 0)),NOT(OR(ISBLANK($Q$223),Q223 = 0)),ISBLANK($O$223))</formula>
    </cfRule>
  </conditionalFormatting>
  <conditionalFormatting sqref="O226">
    <cfRule type="expression" dxfId="152" priority="279" stopIfTrue="1">
      <formula>AND(NOT(OR(ISBLANK($P$226),P226 = 0)),NOT(OR(ISBLANK($Q$226),Q226 = 0)),ISBLANK($O$226))</formula>
    </cfRule>
  </conditionalFormatting>
  <conditionalFormatting sqref="O228">
    <cfRule type="expression" dxfId="151" priority="280" stopIfTrue="1">
      <formula>AND(NOT(OR(ISBLANK($P$228),P228 = 0)),NOT(OR(ISBLANK($Q$228),Q228 = 0)),ISBLANK($O$228))</formula>
    </cfRule>
  </conditionalFormatting>
  <conditionalFormatting sqref="O231">
    <cfRule type="expression" dxfId="150" priority="9" stopIfTrue="1">
      <formula>AND(NOT(OR(ISBLANK($P$228),P231 = 0)),NOT(OR(ISBLANK($Q$228),Q231 = 0)),ISBLANK($O$228))</formula>
    </cfRule>
  </conditionalFormatting>
  <conditionalFormatting sqref="O234:O235">
    <cfRule type="expression" dxfId="149" priority="8" stopIfTrue="1">
      <formula>AND(NOT(OR(ISBLANK($P$228),P234 = 0)),NOT(OR(ISBLANK($Q$228),Q234 = 0)),ISBLANK($O$228))</formula>
    </cfRule>
  </conditionalFormatting>
  <conditionalFormatting sqref="O238">
    <cfRule type="expression" dxfId="148" priority="7" stopIfTrue="1">
      <formula>AND(NOT(OR(ISBLANK($P$228),P238 = 0)),NOT(OR(ISBLANK($Q$228),Q238 = 0)),ISBLANK($O$228))</formula>
    </cfRule>
  </conditionalFormatting>
  <conditionalFormatting sqref="O241">
    <cfRule type="expression" dxfId="147" priority="6" stopIfTrue="1">
      <formula>AND(NOT(OR(ISBLANK($P$228),P241 = 0)),NOT(OR(ISBLANK($Q$228),Q241 = 0)),ISBLANK($O$228))</formula>
    </cfRule>
  </conditionalFormatting>
  <conditionalFormatting sqref="O245">
    <cfRule type="expression" dxfId="146" priority="281" stopIfTrue="1">
      <formula>AND(NOT(OR(ISBLANK($P$245),P245 = 0)),NOT(OR(ISBLANK($Q$245),Q245 = 0)),ISBLANK($O$245))</formula>
    </cfRule>
  </conditionalFormatting>
  <conditionalFormatting sqref="O247">
    <cfRule type="expression" dxfId="145" priority="282" stopIfTrue="1">
      <formula>AND(NOT(OR(ISBLANK($P$247),P247 = 0)),NOT(OR(ISBLANK($Q$247),Q247 = 0)),ISBLANK($O$247))</formula>
    </cfRule>
  </conditionalFormatting>
  <conditionalFormatting sqref="O250">
    <cfRule type="expression" dxfId="144" priority="283" stopIfTrue="1">
      <formula>AND(NOT(OR(ISBLANK($P$250),P250 = 0)),NOT(OR(ISBLANK($Q$250),Q250 = 0)),ISBLANK($O$250))</formula>
    </cfRule>
  </conditionalFormatting>
  <conditionalFormatting sqref="O252">
    <cfRule type="expression" dxfId="143" priority="284" stopIfTrue="1">
      <formula>AND(NOT(OR(ISBLANK($P$252),P252 = 0)),NOT(OR(ISBLANK($Q$252),Q252 = 0)),ISBLANK($O$252))</formula>
    </cfRule>
  </conditionalFormatting>
  <conditionalFormatting sqref="O255">
    <cfRule type="expression" dxfId="142" priority="285" stopIfTrue="1">
      <formula>AND(NOT(OR(ISBLANK($P$255),P255 = 0)),NOT(OR(ISBLANK($Q$255),Q255 = 0)),ISBLANK($O$255))</formula>
    </cfRule>
  </conditionalFormatting>
  <conditionalFormatting sqref="O257">
    <cfRule type="expression" dxfId="141" priority="286" stopIfTrue="1">
      <formula>AND(NOT(OR(ISBLANK($P$257),P257 = 0)),NOT(OR(ISBLANK($Q$257),Q257 = 0)),ISBLANK($O$257))</formula>
    </cfRule>
  </conditionalFormatting>
  <conditionalFormatting sqref="O260">
    <cfRule type="expression" dxfId="140" priority="287" stopIfTrue="1">
      <formula>AND(NOT(OR(ISBLANK($P$260),P260 = 0)),NOT(OR(ISBLANK($Q$260),Q260 = 0)),ISBLANK($O$260))</formula>
    </cfRule>
  </conditionalFormatting>
  <conditionalFormatting sqref="O263">
    <cfRule type="expression" dxfId="139" priority="288" stopIfTrue="1">
      <formula>AND(NOT(OR(ISBLANK($P$263),P263 = 0)),NOT(OR(ISBLANK($Q$263),Q263 = 0)),ISBLANK($O$263))</formula>
    </cfRule>
  </conditionalFormatting>
  <conditionalFormatting sqref="O266">
    <cfRule type="expression" dxfId="138" priority="289" stopIfTrue="1">
      <formula>AND(NOT(OR(ISBLANK($P$266),P266 = 0)),NOT(OR(ISBLANK($Q$266),Q266 = 0)),ISBLANK($O$266))</formula>
    </cfRule>
  </conditionalFormatting>
  <conditionalFormatting sqref="O271">
    <cfRule type="expression" dxfId="137" priority="290" stopIfTrue="1">
      <formula>AND(NOT(OR(ISBLANK($P$271),P271 = 0)),NOT(OR(ISBLANK($Q$271),Q271 = 0)),ISBLANK($O$271))</formula>
    </cfRule>
  </conditionalFormatting>
  <conditionalFormatting sqref="O275">
    <cfRule type="expression" dxfId="136" priority="291" stopIfTrue="1">
      <formula>AND(NOT(OR(ISBLANK($P$275),P275 = 0)),NOT(OR(ISBLANK($Q$275),Q275 = 0)),ISBLANK($O$275))</formula>
    </cfRule>
  </conditionalFormatting>
  <conditionalFormatting sqref="O279">
    <cfRule type="expression" dxfId="135" priority="292" stopIfTrue="1">
      <formula>AND(NOT(OR(ISBLANK($P$279),P279 = 0)),NOT(OR(ISBLANK($Q$279),Q279 = 0)),ISBLANK($O$279))</formula>
    </cfRule>
  </conditionalFormatting>
  <conditionalFormatting sqref="O283">
    <cfRule type="expression" dxfId="134" priority="293" stopIfTrue="1">
      <formula>AND(NOT(OR(ISBLANK($P$283),P283 = 0)),NOT(OR(ISBLANK($Q$283),Q283 = 0)),ISBLANK($O$283))</formula>
    </cfRule>
  </conditionalFormatting>
  <conditionalFormatting sqref="O286">
    <cfRule type="expression" dxfId="133" priority="294" stopIfTrue="1">
      <formula>AND(NOT(OR(ISBLANK($P$286),P286 = 0)),NOT(OR(ISBLANK($Q$286),Q286 = 0)),ISBLANK($O$286))</formula>
    </cfRule>
  </conditionalFormatting>
  <conditionalFormatting sqref="O287">
    <cfRule type="expression" dxfId="132" priority="295" stopIfTrue="1">
      <formula>AND(NOT(OR(ISBLANK($P$287),P287 = 0)),NOT(OR(ISBLANK($Q$287),Q287 = 0)),ISBLANK($O$287))</formula>
    </cfRule>
  </conditionalFormatting>
  <conditionalFormatting sqref="O288">
    <cfRule type="expression" dxfId="131" priority="296" stopIfTrue="1">
      <formula>AND(NOT(OR(ISBLANK($P$288),P288 = 0)),NOT(OR(ISBLANK($Q$288),Q288 = 0)),ISBLANK($O$288))</formula>
    </cfRule>
  </conditionalFormatting>
  <conditionalFormatting sqref="O289">
    <cfRule type="expression" dxfId="130" priority="297" stopIfTrue="1">
      <formula>AND(NOT(OR(ISBLANK($P$289),P289 = 0)),NOT(OR(ISBLANK($Q$289),Q289 = 0)),ISBLANK($O$289))</formula>
    </cfRule>
  </conditionalFormatting>
  <conditionalFormatting sqref="O290">
    <cfRule type="expression" dxfId="129" priority="298" stopIfTrue="1">
      <formula>AND(NOT(OR(ISBLANK($P$290),P290 = 0)),NOT(OR(ISBLANK($Q$290),Q290 = 0)),ISBLANK($O$290))</formula>
    </cfRule>
  </conditionalFormatting>
  <conditionalFormatting sqref="O291">
    <cfRule type="expression" dxfId="128" priority="299" stopIfTrue="1">
      <formula>AND(NOT(OR(ISBLANK($P$291),P291 = 0)),NOT(OR(ISBLANK($Q$291),Q291 = 0)),ISBLANK($O$291))</formula>
    </cfRule>
  </conditionalFormatting>
  <conditionalFormatting sqref="O292">
    <cfRule type="expression" dxfId="127" priority="300" stopIfTrue="1">
      <formula>AND(NOT(OR(ISBLANK($P$292),P292 = 0)),NOT(OR(ISBLANK($Q$292),Q292 = 0)),ISBLANK($O$292))</formula>
    </cfRule>
  </conditionalFormatting>
  <conditionalFormatting sqref="O294">
    <cfRule type="expression" dxfId="126" priority="301" stopIfTrue="1">
      <formula>AND(NOT(OR(ISBLANK($P$294),P294 = 0)),NOT(OR(ISBLANK($Q$294),Q294 = 0)),ISBLANK($O$294))</formula>
    </cfRule>
  </conditionalFormatting>
  <conditionalFormatting sqref="O295 O541">
    <cfRule type="expression" dxfId="125" priority="302" stopIfTrue="1">
      <formula>AND(NOT(OR(ISBLANK($P$295),P295 = 0)),NOT(OR(ISBLANK($Q$295),Q295 = 0)),ISBLANK($O$295))</formula>
    </cfRule>
  </conditionalFormatting>
  <conditionalFormatting sqref="O297:O333">
    <cfRule type="expression" dxfId="124" priority="15" stopIfTrue="1">
      <formula>AND(NOT(OR(ISBLANK($P$295),P297 = 0)),NOT(OR(ISBLANK($Q$295),Q297 = 0)),ISBLANK($O$295))</formula>
    </cfRule>
  </conditionalFormatting>
  <conditionalFormatting sqref="O337">
    <cfRule type="expression" dxfId="123" priority="36" stopIfTrue="1">
      <formula>AND(NOT(OR(ISBLANK($P$155),P337 = 0)),NOT(OR(ISBLANK($Q$155),Q337 = 0)),ISBLANK($O$155))</formula>
    </cfRule>
  </conditionalFormatting>
  <conditionalFormatting sqref="O338">
    <cfRule type="expression" dxfId="122" priority="37" stopIfTrue="1">
      <formula>AND(NOT(OR(ISBLANK($P$156),P338 = 0)),NOT(OR(ISBLANK($Q$156),Q338 = 0)),ISBLANK($O$156))</formula>
    </cfRule>
  </conditionalFormatting>
  <conditionalFormatting sqref="O339">
    <cfRule type="expression" dxfId="121" priority="38" stopIfTrue="1">
      <formula>AND(NOT(OR(ISBLANK($P$157),P339 = 0)),NOT(OR(ISBLANK($Q$157),Q339 = 0)),ISBLANK($O$157))</formula>
    </cfRule>
  </conditionalFormatting>
  <conditionalFormatting sqref="O340">
    <cfRule type="expression" dxfId="120" priority="39" stopIfTrue="1">
      <formula>AND(NOT(OR(ISBLANK($P$158),P340 = 0)),NOT(OR(ISBLANK($Q$158),Q340 = 0)),ISBLANK($O$158))</formula>
    </cfRule>
  </conditionalFormatting>
  <conditionalFormatting sqref="O342">
    <cfRule type="expression" dxfId="119" priority="40" stopIfTrue="1">
      <formula>AND(NOT(OR(ISBLANK($P$160),P342 = 0)),NOT(OR(ISBLANK($Q$160),Q342 = 0)),ISBLANK($O$160))</formula>
    </cfRule>
  </conditionalFormatting>
  <conditionalFormatting sqref="O343">
    <cfRule type="expression" dxfId="118" priority="41" stopIfTrue="1">
      <formula>AND(NOT(OR(ISBLANK($P$161),P343 = 0)),NOT(OR(ISBLANK($Q$161),Q343 = 0)),ISBLANK($O$161))</formula>
    </cfRule>
  </conditionalFormatting>
  <conditionalFormatting sqref="O344">
    <cfRule type="expression" dxfId="117" priority="42" stopIfTrue="1">
      <formula>AND(NOT(OR(ISBLANK($P$162),P344 = 0)),NOT(OR(ISBLANK($Q$162),Q344 = 0)),ISBLANK($O$162))</formula>
    </cfRule>
  </conditionalFormatting>
  <conditionalFormatting sqref="O345">
    <cfRule type="expression" dxfId="116" priority="43" stopIfTrue="1">
      <formula>AND(NOT(OR(ISBLANK($P$163),P345 = 0)),NOT(OR(ISBLANK($Q$163),Q345 = 0)),ISBLANK($O$163))</formula>
    </cfRule>
  </conditionalFormatting>
  <conditionalFormatting sqref="O347">
    <cfRule type="expression" dxfId="115" priority="44" stopIfTrue="1">
      <formula>AND(NOT(OR(ISBLANK($P$165),P347 = 0)),NOT(OR(ISBLANK($Q$165),Q347 = 0)),ISBLANK($O$165))</formula>
    </cfRule>
  </conditionalFormatting>
  <conditionalFormatting sqref="O348">
    <cfRule type="expression" dxfId="114" priority="45" stopIfTrue="1">
      <formula>AND(NOT(OR(ISBLANK($P$166),P348 = 0)),NOT(OR(ISBLANK($Q$166),Q348 = 0)),ISBLANK($O$166))</formula>
    </cfRule>
  </conditionalFormatting>
  <conditionalFormatting sqref="O349">
    <cfRule type="expression" dxfId="113" priority="46" stopIfTrue="1">
      <formula>AND(NOT(OR(ISBLANK($P$167),P349 = 0)),NOT(OR(ISBLANK($Q$167),Q349 = 0)),ISBLANK($O$167))</formula>
    </cfRule>
  </conditionalFormatting>
  <conditionalFormatting sqref="O350">
    <cfRule type="expression" dxfId="112" priority="47" stopIfTrue="1">
      <formula>AND(NOT(OR(ISBLANK($P$168),P350 = 0)),NOT(OR(ISBLANK($Q$168),Q350 = 0)),ISBLANK($O$168))</formula>
    </cfRule>
  </conditionalFormatting>
  <conditionalFormatting sqref="O353">
    <cfRule type="expression" dxfId="111" priority="48" stopIfTrue="1">
      <formula>AND(NOT(OR(ISBLANK($P$171),P353 = 0)),NOT(OR(ISBLANK($Q$171),Q353 = 0)),ISBLANK($O$171))</formula>
    </cfRule>
  </conditionalFormatting>
  <conditionalFormatting sqref="O354">
    <cfRule type="expression" dxfId="110" priority="49" stopIfTrue="1">
      <formula>AND(NOT(OR(ISBLANK($P$172),P354 = 0)),NOT(OR(ISBLANK($Q$172),Q354 = 0)),ISBLANK($O$172))</formula>
    </cfRule>
  </conditionalFormatting>
  <conditionalFormatting sqref="O355">
    <cfRule type="expression" dxfId="109" priority="50" stopIfTrue="1">
      <formula>AND(NOT(OR(ISBLANK($P$173),P355 = 0)),NOT(OR(ISBLANK($Q$173),Q355 = 0)),ISBLANK($O$173))</formula>
    </cfRule>
  </conditionalFormatting>
  <conditionalFormatting sqref="O356">
    <cfRule type="expression" dxfId="108" priority="51" stopIfTrue="1">
      <formula>AND(NOT(OR(ISBLANK($P$174),P356 = 0)),NOT(OR(ISBLANK($Q$174),Q356 = 0)),ISBLANK($O$174))</formula>
    </cfRule>
  </conditionalFormatting>
  <conditionalFormatting sqref="O357">
    <cfRule type="expression" dxfId="107" priority="52" stopIfTrue="1">
      <formula>AND(NOT(OR(ISBLANK($P$175),P357 = 0)),NOT(OR(ISBLANK($Q$175),Q357 = 0)),ISBLANK($O$175))</formula>
    </cfRule>
  </conditionalFormatting>
  <conditionalFormatting sqref="O358">
    <cfRule type="expression" dxfId="106" priority="53" stopIfTrue="1">
      <formula>AND(NOT(OR(ISBLANK($P$176),P358 = 0)),NOT(OR(ISBLANK($Q$176),Q358 = 0)),ISBLANK($O$176))</formula>
    </cfRule>
  </conditionalFormatting>
  <conditionalFormatting sqref="O359">
    <cfRule type="expression" dxfId="105" priority="54" stopIfTrue="1">
      <formula>AND(NOT(OR(ISBLANK($P$177),P359 = 0)),NOT(OR(ISBLANK($Q$177),Q359 = 0)),ISBLANK($O$177))</formula>
    </cfRule>
  </conditionalFormatting>
  <conditionalFormatting sqref="O360">
    <cfRule type="expression" dxfId="104" priority="55" stopIfTrue="1">
      <formula>AND(NOT(OR(ISBLANK($P$178),P360 = 0)),NOT(OR(ISBLANK($Q$178),Q360 = 0)),ISBLANK($O$178))</formula>
    </cfRule>
  </conditionalFormatting>
  <conditionalFormatting sqref="O362">
    <cfRule type="expression" dxfId="103" priority="56" stopIfTrue="1">
      <formula>AND(NOT(OR(ISBLANK($P$180),P362 = 0)),NOT(OR(ISBLANK($Q$180),Q362 = 0)),ISBLANK($O$180))</formula>
    </cfRule>
  </conditionalFormatting>
  <conditionalFormatting sqref="O363">
    <cfRule type="expression" dxfId="102" priority="57" stopIfTrue="1">
      <formula>AND(NOT(OR(ISBLANK($P$182),P363 = 0)),NOT(OR(ISBLANK($Q$182),Q363 = 0)),ISBLANK($O$182))</formula>
    </cfRule>
  </conditionalFormatting>
  <conditionalFormatting sqref="O364">
    <cfRule type="expression" dxfId="101" priority="58" stopIfTrue="1">
      <formula>AND(NOT(OR(ISBLANK($P$183),P364 = 0)),NOT(OR(ISBLANK($Q$183),Q364 = 0)),ISBLANK($O$183))</formula>
    </cfRule>
  </conditionalFormatting>
  <conditionalFormatting sqref="O365">
    <cfRule type="expression" dxfId="100" priority="59" stopIfTrue="1">
      <formula>AND(NOT(OR(ISBLANK($P$184),P365 = 0)),NOT(OR(ISBLANK($Q$184),Q365 = 0)),ISBLANK($O$184))</formula>
    </cfRule>
  </conditionalFormatting>
  <conditionalFormatting sqref="O366">
    <cfRule type="expression" dxfId="99" priority="60" stopIfTrue="1">
      <formula>AND(NOT(OR(ISBLANK($P$185),P366 = 0)),NOT(OR(ISBLANK($Q$185),Q366 = 0)),ISBLANK($O$185))</formula>
    </cfRule>
  </conditionalFormatting>
  <conditionalFormatting sqref="O367">
    <cfRule type="expression" dxfId="98" priority="61" stopIfTrue="1">
      <formula>AND(NOT(OR(ISBLANK($P$186),P367 = 0)),NOT(OR(ISBLANK($Q$186),Q367 = 0)),ISBLANK($O$186))</formula>
    </cfRule>
  </conditionalFormatting>
  <conditionalFormatting sqref="O368">
    <cfRule type="expression" dxfId="97" priority="62" stopIfTrue="1">
      <formula>AND(NOT(OR(ISBLANK($P$187),P368 = 0)),NOT(OR(ISBLANK($Q$187),Q368 = 0)),ISBLANK($O$187))</formula>
    </cfRule>
  </conditionalFormatting>
  <conditionalFormatting sqref="O369">
    <cfRule type="expression" dxfId="96" priority="63" stopIfTrue="1">
      <formula>AND(NOT(OR(ISBLANK($P$188),P369 = 0)),NOT(OR(ISBLANK($Q$188),Q369 = 0)),ISBLANK($O$188))</formula>
    </cfRule>
  </conditionalFormatting>
  <conditionalFormatting sqref="O372">
    <cfRule type="expression" dxfId="95" priority="64" stopIfTrue="1">
      <formula>AND(NOT(OR(ISBLANK($P$191),P372 = 0)),NOT(OR(ISBLANK($Q$191),Q372 = 0)),ISBLANK($O$191))</formula>
    </cfRule>
  </conditionalFormatting>
  <conditionalFormatting sqref="O373">
    <cfRule type="expression" dxfId="94" priority="65" stopIfTrue="1">
      <formula>AND(NOT(OR(ISBLANK($P$192),P373 = 0)),NOT(OR(ISBLANK($Q$192),Q373 = 0)),ISBLANK($O$192))</formula>
    </cfRule>
  </conditionalFormatting>
  <conditionalFormatting sqref="O377">
    <cfRule type="expression" dxfId="93" priority="66" stopIfTrue="1">
      <formula>AND(NOT(OR(ISBLANK($P$196),P377 = 0)),NOT(OR(ISBLANK($Q$196),Q377 = 0)),ISBLANK($O$196))</formula>
    </cfRule>
  </conditionalFormatting>
  <conditionalFormatting sqref="O379">
    <cfRule type="expression" dxfId="92" priority="67" stopIfTrue="1">
      <formula>AND(NOT(OR(ISBLANK($P$198),P379 = 0)),NOT(OR(ISBLANK($Q$198),Q379 = 0)),ISBLANK($O$198))</formula>
    </cfRule>
  </conditionalFormatting>
  <conditionalFormatting sqref="O382">
    <cfRule type="expression" dxfId="91" priority="68" stopIfTrue="1">
      <formula>AND(NOT(OR(ISBLANK($P$201),P382 = 0)),NOT(OR(ISBLANK($Q$201),Q382 = 0)),ISBLANK($O$201))</formula>
    </cfRule>
  </conditionalFormatting>
  <conditionalFormatting sqref="O383">
    <cfRule type="expression" dxfId="90" priority="69" stopIfTrue="1">
      <formula>AND(NOT(OR(ISBLANK($P$202),P383 = 0)),NOT(OR(ISBLANK($Q$202),Q383 = 0)),ISBLANK($O$202))</formula>
    </cfRule>
  </conditionalFormatting>
  <conditionalFormatting sqref="O385">
    <cfRule type="expression" dxfId="89" priority="70" stopIfTrue="1">
      <formula>AND(NOT(OR(ISBLANK($P$204),P385 = 0)),NOT(OR(ISBLANK($Q$204),Q385 = 0)),ISBLANK($O$204))</formula>
    </cfRule>
  </conditionalFormatting>
  <conditionalFormatting sqref="O386">
    <cfRule type="expression" dxfId="88" priority="71" stopIfTrue="1">
      <formula>AND(NOT(OR(ISBLANK($P$205),P386 = 0)),NOT(OR(ISBLANK($Q$205),Q386 = 0)),ISBLANK($O$205))</formula>
    </cfRule>
  </conditionalFormatting>
  <conditionalFormatting sqref="O389">
    <cfRule type="expression" dxfId="87" priority="72" stopIfTrue="1">
      <formula>AND(NOT(OR(ISBLANK($P$208),P389 = 0)),NOT(OR(ISBLANK($Q$208),Q389 = 0)),ISBLANK($O$208))</formula>
    </cfRule>
  </conditionalFormatting>
  <conditionalFormatting sqref="O390">
    <cfRule type="expression" dxfId="86" priority="73" stopIfTrue="1">
      <formula>AND(NOT(OR(ISBLANK($P$209),P390 = 0)),NOT(OR(ISBLANK($Q$209),Q390 = 0)),ISBLANK($O$209))</formula>
    </cfRule>
  </conditionalFormatting>
  <conditionalFormatting sqref="O391">
    <cfRule type="expression" dxfId="85" priority="74" stopIfTrue="1">
      <formula>AND(NOT(OR(ISBLANK($P$210),P391 = 0)),NOT(OR(ISBLANK($Q$210),Q391 = 0)),ISBLANK($O$210))</formula>
    </cfRule>
  </conditionalFormatting>
  <conditionalFormatting sqref="O392">
    <cfRule type="expression" dxfId="84" priority="75" stopIfTrue="1">
      <formula>AND(NOT(OR(ISBLANK($P$211),P392 = 0)),NOT(OR(ISBLANK($Q$211),Q392 = 0)),ISBLANK($O$211))</formula>
    </cfRule>
  </conditionalFormatting>
  <conditionalFormatting sqref="O394">
    <cfRule type="expression" dxfId="83" priority="76" stopIfTrue="1">
      <formula>AND(NOT(OR(ISBLANK($P$213),P394 = 0)),NOT(OR(ISBLANK($Q$213),Q394 = 0)),ISBLANK($O$213))</formula>
    </cfRule>
  </conditionalFormatting>
  <conditionalFormatting sqref="O395">
    <cfRule type="expression" dxfId="82" priority="77" stopIfTrue="1">
      <formula>AND(NOT(OR(ISBLANK($P$214),P395 = 0)),NOT(OR(ISBLANK($Q$214),Q395 = 0)),ISBLANK($O$214))</formula>
    </cfRule>
  </conditionalFormatting>
  <conditionalFormatting sqref="O396">
    <cfRule type="expression" dxfId="81" priority="78" stopIfTrue="1">
      <formula>AND(NOT(OR(ISBLANK($P$215),P396 = 0)),NOT(OR(ISBLANK($Q$215),Q396 = 0)),ISBLANK($O$215))</formula>
    </cfRule>
  </conditionalFormatting>
  <conditionalFormatting sqref="O397">
    <cfRule type="expression" dxfId="80" priority="79" stopIfTrue="1">
      <formula>AND(NOT(OR(ISBLANK($P$216),P397 = 0)),NOT(OR(ISBLANK($Q$216),Q397 = 0)),ISBLANK($O$216))</formula>
    </cfRule>
  </conditionalFormatting>
  <conditionalFormatting sqref="O399">
    <cfRule type="expression" dxfId="79" priority="80" stopIfTrue="1">
      <formula>AND(NOT(OR(ISBLANK($P$218),P399 = 0)),NOT(OR(ISBLANK($Q$218),Q399 = 0)),ISBLANK($O$218))</formula>
    </cfRule>
  </conditionalFormatting>
  <conditionalFormatting sqref="O402">
    <cfRule type="expression" dxfId="78" priority="81" stopIfTrue="1">
      <formula>AND(NOT(OR(ISBLANK($P$221),P402 = 0)),NOT(OR(ISBLANK($Q$221),Q402 = 0)),ISBLANK($O$221))</formula>
    </cfRule>
  </conditionalFormatting>
  <conditionalFormatting sqref="O403">
    <cfRule type="expression" dxfId="77" priority="82" stopIfTrue="1">
      <formula>AND(NOT(OR(ISBLANK($P$222),P403 = 0)),NOT(OR(ISBLANK($Q$222),Q403 = 0)),ISBLANK($O$222))</formula>
    </cfRule>
  </conditionalFormatting>
  <conditionalFormatting sqref="O404">
    <cfRule type="expression" dxfId="76" priority="83" stopIfTrue="1">
      <formula>AND(NOT(OR(ISBLANK($P$223),P404 = 0)),NOT(OR(ISBLANK($Q$223),Q404 = 0)),ISBLANK($O$223))</formula>
    </cfRule>
  </conditionalFormatting>
  <conditionalFormatting sqref="O408">
    <cfRule type="expression" dxfId="75" priority="84" stopIfTrue="1">
      <formula>AND(NOT(OR(ISBLANK($P$227),P408 = 0)),NOT(OR(ISBLANK($Q$227),Q408 = 0)),ISBLANK($O$227))</formula>
    </cfRule>
  </conditionalFormatting>
  <conditionalFormatting sqref="O409">
    <cfRule type="expression" dxfId="74" priority="85" stopIfTrue="1">
      <formula>AND(NOT(OR(ISBLANK($P$228),P409 = 0)),NOT(OR(ISBLANK($Q$228),Q409 = 0)),ISBLANK($O$228))</formula>
    </cfRule>
  </conditionalFormatting>
  <conditionalFormatting sqref="O410">
    <cfRule type="expression" dxfId="73" priority="86" stopIfTrue="1">
      <formula>AND(NOT(OR(ISBLANK($P$242),P410 = 0)),NOT(OR(ISBLANK($Q$242),Q410 = 0)),ISBLANK($O$242))</formula>
    </cfRule>
  </conditionalFormatting>
  <conditionalFormatting sqref="O411">
    <cfRule type="expression" dxfId="72" priority="87" stopIfTrue="1">
      <formula>AND(NOT(OR(ISBLANK($P$243),P411 = 0)),NOT(OR(ISBLANK($Q$243),Q411 = 0)),ISBLANK($O$243))</formula>
    </cfRule>
  </conditionalFormatting>
  <conditionalFormatting sqref="O414">
    <cfRule type="expression" dxfId="71" priority="88" stopIfTrue="1">
      <formula>AND(NOT(OR(ISBLANK($P$246),P414 = 0)),NOT(OR(ISBLANK($Q$246),Q414 = 0)),ISBLANK($O$246))</formula>
    </cfRule>
  </conditionalFormatting>
  <conditionalFormatting sqref="O415">
    <cfRule type="expression" dxfId="70" priority="89" stopIfTrue="1">
      <formula>AND(NOT(OR(ISBLANK($P$247),P415 = 0)),NOT(OR(ISBLANK($Q$247),Q415 = 0)),ISBLANK($O$247))</formula>
    </cfRule>
  </conditionalFormatting>
  <conditionalFormatting sqref="O416">
    <cfRule type="expression" dxfId="69" priority="90" stopIfTrue="1">
      <formula>AND(NOT(OR(ISBLANK($P$248),P416 = 0)),NOT(OR(ISBLANK($Q$248),Q416 = 0)),ISBLANK($O$248))</formula>
    </cfRule>
  </conditionalFormatting>
  <conditionalFormatting sqref="O417">
    <cfRule type="expression" dxfId="68" priority="91" stopIfTrue="1">
      <formula>AND(NOT(OR(ISBLANK($P$249),P417 = 0)),NOT(OR(ISBLANK($Q$249),Q417 = 0)),ISBLANK($O$249))</formula>
    </cfRule>
  </conditionalFormatting>
  <conditionalFormatting sqref="O419">
    <cfRule type="expression" dxfId="67" priority="92" stopIfTrue="1">
      <formula>AND(NOT(OR(ISBLANK($P$251),P419 = 0)),NOT(OR(ISBLANK($Q$251),Q419 = 0)),ISBLANK($O$251))</formula>
    </cfRule>
  </conditionalFormatting>
  <conditionalFormatting sqref="O420">
    <cfRule type="expression" dxfId="66" priority="93" stopIfTrue="1">
      <formula>AND(NOT(OR(ISBLANK($P$252),P420 = 0)),NOT(OR(ISBLANK($Q$252),Q420 = 0)),ISBLANK($O$252))</formula>
    </cfRule>
  </conditionalFormatting>
  <conditionalFormatting sqref="O421">
    <cfRule type="expression" dxfId="65" priority="94" stopIfTrue="1">
      <formula>AND(NOT(OR(ISBLANK($P$253),P421 = 0)),NOT(OR(ISBLANK($Q$253),Q421 = 0)),ISBLANK($O$253))</formula>
    </cfRule>
  </conditionalFormatting>
  <conditionalFormatting sqref="O422">
    <cfRule type="expression" dxfId="64" priority="95" stopIfTrue="1">
      <formula>AND(NOT(OR(ISBLANK($P$254),P422 = 0)),NOT(OR(ISBLANK($Q$254),Q422 = 0)),ISBLANK($O$254))</formula>
    </cfRule>
  </conditionalFormatting>
  <conditionalFormatting sqref="O426">
    <cfRule type="expression" dxfId="63" priority="96" stopIfTrue="1">
      <formula>AND(NOT(OR(ISBLANK($P$258),P426 = 0)),NOT(OR(ISBLANK($Q$258),Q426 = 0)),ISBLANK($O$258))</formula>
    </cfRule>
  </conditionalFormatting>
  <conditionalFormatting sqref="O427">
    <cfRule type="expression" dxfId="62" priority="97" stopIfTrue="1">
      <formula>AND(NOT(OR(ISBLANK($P$259),P427 = 0)),NOT(OR(ISBLANK($Q$259),Q427 = 0)),ISBLANK($O$259))</formula>
    </cfRule>
  </conditionalFormatting>
  <conditionalFormatting sqref="O430">
    <cfRule type="expression" dxfId="61" priority="98" stopIfTrue="1">
      <formula>AND(NOT(OR(ISBLANK($P$262),P430 = 0)),NOT(OR(ISBLANK($Q$262),Q430 = 0)),ISBLANK($O$262))</formula>
    </cfRule>
  </conditionalFormatting>
  <conditionalFormatting sqref="O431">
    <cfRule type="expression" dxfId="60" priority="99" stopIfTrue="1">
      <formula>AND(NOT(OR(ISBLANK($P$263),P431 = 0)),NOT(OR(ISBLANK($Q$263),Q431 = 0)),ISBLANK($O$263))</formula>
    </cfRule>
  </conditionalFormatting>
  <conditionalFormatting sqref="O432">
    <cfRule type="expression" dxfId="59" priority="100" stopIfTrue="1">
      <formula>AND(NOT(OR(ISBLANK($P$264),P432 = 0)),NOT(OR(ISBLANK($Q$264),Q432 = 0)),ISBLANK($O$264))</formula>
    </cfRule>
  </conditionalFormatting>
  <conditionalFormatting sqref="O433">
    <cfRule type="expression" dxfId="58" priority="101" stopIfTrue="1">
      <formula>AND(NOT(OR(ISBLANK($P$265),P433 = 0)),NOT(OR(ISBLANK($Q$265),Q433 = 0)),ISBLANK($O$265))</formula>
    </cfRule>
  </conditionalFormatting>
  <conditionalFormatting sqref="O436">
    <cfRule type="expression" dxfId="57" priority="102" stopIfTrue="1">
      <formula>AND(NOT(OR(ISBLANK($P$268),P436 = 0)),NOT(OR(ISBLANK($Q$268),Q436 = 0)),ISBLANK($O$268))</formula>
    </cfRule>
  </conditionalFormatting>
  <conditionalFormatting sqref="O437">
    <cfRule type="expression" dxfId="56" priority="103" stopIfTrue="1">
      <formula>AND(NOT(OR(ISBLANK($P$269),P437 = 0)),NOT(OR(ISBLANK($Q$269),Q437 = 0)),ISBLANK($O$269))</formula>
    </cfRule>
  </conditionalFormatting>
  <conditionalFormatting sqref="O438">
    <cfRule type="expression" dxfId="55" priority="104" stopIfTrue="1">
      <formula>AND(NOT(OR(ISBLANK($P$270),P438 = 0)),NOT(OR(ISBLANK($Q$270),Q438 = 0)),ISBLANK($O$270))</formula>
    </cfRule>
  </conditionalFormatting>
  <conditionalFormatting sqref="O439">
    <cfRule type="expression" dxfId="54" priority="105" stopIfTrue="1">
      <formula>AND(NOT(OR(ISBLANK($P$271),P439 = 0)),NOT(OR(ISBLANK($Q$271),Q439 = 0)),ISBLANK($O$271))</formula>
    </cfRule>
  </conditionalFormatting>
  <conditionalFormatting sqref="O442">
    <cfRule type="expression" dxfId="53" priority="106" stopIfTrue="1">
      <formula>AND(NOT(OR(ISBLANK($P$274),P442 = 0)),NOT(OR(ISBLANK($Q$274),Q442 = 0)),ISBLANK($O$274))</formula>
    </cfRule>
  </conditionalFormatting>
  <conditionalFormatting sqref="O443">
    <cfRule type="expression" dxfId="52" priority="107" stopIfTrue="1">
      <formula>AND(NOT(OR(ISBLANK($P$275),P443 = 0)),NOT(OR(ISBLANK($Q$275),Q443 = 0)),ISBLANK($O$275))</formula>
    </cfRule>
  </conditionalFormatting>
  <conditionalFormatting sqref="O444">
    <cfRule type="expression" dxfId="51" priority="108" stopIfTrue="1">
      <formula>AND(NOT(OR(ISBLANK($P$276),P444 = 0)),NOT(OR(ISBLANK($Q$276),Q444 = 0)),ISBLANK($O$276))</formula>
    </cfRule>
  </conditionalFormatting>
  <conditionalFormatting sqref="O445">
    <cfRule type="expression" dxfId="50" priority="109" stopIfTrue="1">
      <formula>AND(NOT(OR(ISBLANK($P$277),P445 = 0)),NOT(OR(ISBLANK($Q$277),Q445 = 0)),ISBLANK($O$277))</formula>
    </cfRule>
  </conditionalFormatting>
  <conditionalFormatting sqref="O447">
    <cfRule type="expression" dxfId="49" priority="110" stopIfTrue="1">
      <formula>AND(NOT(OR(ISBLANK($P$279),P447 = 0)),NOT(OR(ISBLANK($Q$279),Q447 = 0)),ISBLANK($O$279))</formula>
    </cfRule>
  </conditionalFormatting>
  <conditionalFormatting sqref="O448">
    <cfRule type="expression" dxfId="48" priority="111" stopIfTrue="1">
      <formula>AND(NOT(OR(ISBLANK($P$280),P448 = 0)),NOT(OR(ISBLANK($Q$280),Q448 = 0)),ISBLANK($O$280))</formula>
    </cfRule>
  </conditionalFormatting>
  <conditionalFormatting sqref="O451">
    <cfRule type="expression" dxfId="47" priority="112" stopIfTrue="1">
      <formula>AND(NOT(OR(ISBLANK($P$283),P451 = 0)),NOT(OR(ISBLANK($Q$283),Q451 = 0)),ISBLANK($O$283))</formula>
    </cfRule>
  </conditionalFormatting>
  <conditionalFormatting sqref="O452">
    <cfRule type="expression" dxfId="46" priority="113" stopIfTrue="1">
      <formula>AND(NOT(OR(ISBLANK($P$284),P452 = 0)),NOT(OR(ISBLANK($Q$284),Q452 = 0)),ISBLANK($O$284))</formula>
    </cfRule>
  </conditionalFormatting>
  <conditionalFormatting sqref="O453">
    <cfRule type="expression" dxfId="45" priority="114" stopIfTrue="1">
      <formula>AND(NOT(OR(ISBLANK($P$285),P453 = 0)),NOT(OR(ISBLANK($Q$285),Q453 = 0)),ISBLANK($O$285))</formula>
    </cfRule>
  </conditionalFormatting>
  <conditionalFormatting sqref="O454">
    <cfRule type="expression" dxfId="44" priority="115" stopIfTrue="1">
      <formula>AND(NOT(OR(ISBLANK($P$286),P454 = 0)),NOT(OR(ISBLANK($Q$286),Q454 = 0)),ISBLANK($O$286))</formula>
    </cfRule>
  </conditionalFormatting>
  <conditionalFormatting sqref="O455">
    <cfRule type="expression" dxfId="43" priority="116" stopIfTrue="1">
      <formula>AND(NOT(OR(ISBLANK($P$287),P455 = 0)),NOT(OR(ISBLANK($Q$287),Q455 = 0)),ISBLANK($O$287))</formula>
    </cfRule>
  </conditionalFormatting>
  <conditionalFormatting sqref="O456">
    <cfRule type="expression" dxfId="42" priority="117" stopIfTrue="1">
      <formula>AND(NOT(OR(ISBLANK($P$288),P456 = 0)),NOT(OR(ISBLANK($Q$288),Q456 = 0)),ISBLANK($O$288))</formula>
    </cfRule>
  </conditionalFormatting>
  <conditionalFormatting sqref="O460">
    <cfRule type="expression" dxfId="41" priority="118" stopIfTrue="1">
      <formula>AND(NOT(OR(ISBLANK($P$292),P460 = 0)),NOT(OR(ISBLANK($Q$292),Q460 = 0)),ISBLANK($O$292))</formula>
    </cfRule>
  </conditionalFormatting>
  <conditionalFormatting sqref="O463">
    <cfRule type="expression" dxfId="40" priority="119" stopIfTrue="1">
      <formula>AND(NOT(OR(ISBLANK($P$295),P463 = 0)),NOT(OR(ISBLANK($Q$295),Q463 = 0)),ISBLANK($O$295))</formula>
    </cfRule>
  </conditionalFormatting>
  <conditionalFormatting sqref="O464">
    <cfRule type="expression" dxfId="39" priority="120" stopIfTrue="1">
      <formula>AND(NOT(OR(ISBLANK($P$300),P464 = 0)),NOT(OR(ISBLANK($Q$300),Q464 = 0)),ISBLANK($O$300))</formula>
    </cfRule>
  </conditionalFormatting>
  <conditionalFormatting sqref="O465">
    <cfRule type="expression" dxfId="38" priority="121" stopIfTrue="1">
      <formula>AND(NOT(OR(ISBLANK($P$301),P465 = 0)),NOT(OR(ISBLANK($Q$301),Q465 = 0)),ISBLANK($O$301))</formula>
    </cfRule>
  </conditionalFormatting>
  <conditionalFormatting sqref="O466">
    <cfRule type="expression" dxfId="37" priority="122" stopIfTrue="1">
      <formula>AND(NOT(OR(ISBLANK($P$302),P466 = 0)),NOT(OR(ISBLANK($Q$302),Q466 = 0)),ISBLANK($O$302))</formula>
    </cfRule>
  </conditionalFormatting>
  <conditionalFormatting sqref="O469">
    <cfRule type="expression" dxfId="36" priority="123" stopIfTrue="1">
      <formula>AND(NOT(OR(ISBLANK($P$305),P469 = 0)),NOT(OR(ISBLANK($Q$305),Q469 = 0)),ISBLANK($O$305))</formula>
    </cfRule>
  </conditionalFormatting>
  <conditionalFormatting sqref="O470">
    <cfRule type="expression" dxfId="35" priority="124" stopIfTrue="1">
      <formula>AND(NOT(OR(ISBLANK($P$306),P470 = 0)),NOT(OR(ISBLANK($Q$306),Q470 = 0)),ISBLANK($O$306))</formula>
    </cfRule>
  </conditionalFormatting>
  <conditionalFormatting sqref="O471">
    <cfRule type="expression" dxfId="34" priority="125" stopIfTrue="1">
      <formula>AND(NOT(OR(ISBLANK($P$307),P471 = 0)),NOT(OR(ISBLANK($Q$307),Q471 = 0)),ISBLANK($O$307))</formula>
    </cfRule>
  </conditionalFormatting>
  <conditionalFormatting sqref="O472">
    <cfRule type="expression" dxfId="33" priority="126" stopIfTrue="1">
      <formula>AND(NOT(OR(ISBLANK($P$308),P472 = 0)),NOT(OR(ISBLANK($Q$308),Q472 = 0)),ISBLANK($O$308))</formula>
    </cfRule>
  </conditionalFormatting>
  <conditionalFormatting sqref="O473">
    <cfRule type="expression" dxfId="32" priority="127" stopIfTrue="1">
      <formula>AND(NOT(OR(ISBLANK($P$309),P473 = 0)),NOT(OR(ISBLANK($Q$309),Q473 = 0)),ISBLANK($O$309))</formula>
    </cfRule>
  </conditionalFormatting>
  <conditionalFormatting sqref="O474">
    <cfRule type="expression" dxfId="31" priority="128" stopIfTrue="1">
      <formula>AND(NOT(OR(ISBLANK($P$310),P474 = 0)),NOT(OR(ISBLANK($Q$310),Q474 = 0)),ISBLANK($O$310))</formula>
    </cfRule>
  </conditionalFormatting>
  <conditionalFormatting sqref="O475">
    <cfRule type="expression" dxfId="30" priority="129" stopIfTrue="1">
      <formula>AND(NOT(OR(ISBLANK($P$311),P475 = 0)),NOT(OR(ISBLANK($Q$311),Q475 = 0)),ISBLANK($O$311))</formula>
    </cfRule>
  </conditionalFormatting>
  <conditionalFormatting sqref="O476">
    <cfRule type="expression" dxfId="29" priority="130" stopIfTrue="1">
      <formula>AND(NOT(OR(ISBLANK($P$312),P476 = 0)),NOT(OR(ISBLANK($Q$312),Q476 = 0)),ISBLANK($O$312))</formula>
    </cfRule>
  </conditionalFormatting>
  <conditionalFormatting sqref="O478">
    <cfRule type="expression" dxfId="28" priority="131" stopIfTrue="1">
      <formula>AND(NOT(OR(ISBLANK($P$314),P478 = 0)),NOT(OR(ISBLANK($Q$314),Q478 = 0)),ISBLANK($O$314))</formula>
    </cfRule>
  </conditionalFormatting>
  <conditionalFormatting sqref="O479">
    <cfRule type="expression" dxfId="27" priority="132" stopIfTrue="1">
      <formula>AND(NOT(OR(ISBLANK($P$315),P479 = 0)),NOT(OR(ISBLANK($Q$315),Q479 = 0)),ISBLANK($O$315))</formula>
    </cfRule>
  </conditionalFormatting>
  <conditionalFormatting sqref="O480">
    <cfRule type="expression" dxfId="26" priority="133" stopIfTrue="1">
      <formula>AND(NOT(OR(ISBLANK($P$316),P480 = 0)),NOT(OR(ISBLANK($Q$316),Q480 = 0)),ISBLANK($O$316))</formula>
    </cfRule>
  </conditionalFormatting>
  <conditionalFormatting sqref="O481">
    <cfRule type="expression" dxfId="25" priority="134" stopIfTrue="1">
      <formula>AND(NOT(OR(ISBLANK($P$317),P481 = 0)),NOT(OR(ISBLANK($Q$317),Q481 = 0)),ISBLANK($O$317))</formula>
    </cfRule>
  </conditionalFormatting>
  <conditionalFormatting sqref="O484">
    <cfRule type="expression" dxfId="24" priority="135" stopIfTrue="1">
      <formula>AND(NOT(OR(ISBLANK($P$320),P484 = 0)),NOT(OR(ISBLANK($Q$320),Q484 = 0)),ISBLANK($O$320))</formula>
    </cfRule>
  </conditionalFormatting>
  <conditionalFormatting sqref="O485">
    <cfRule type="expression" dxfId="23" priority="136" stopIfTrue="1">
      <formula>AND(NOT(OR(ISBLANK($P$321),P485 = 0)),NOT(OR(ISBLANK($Q$321),Q485 = 0)),ISBLANK($O$321))</formula>
    </cfRule>
  </conditionalFormatting>
  <conditionalFormatting sqref="O486">
    <cfRule type="expression" dxfId="22" priority="137" stopIfTrue="1">
      <formula>AND(NOT(OR(ISBLANK($P$322),P486 = 0)),NOT(OR(ISBLANK($Q$322),Q486 = 0)),ISBLANK($O$322))</formula>
    </cfRule>
  </conditionalFormatting>
  <conditionalFormatting sqref="O487">
    <cfRule type="expression" dxfId="21" priority="138" stopIfTrue="1">
      <formula>AND(NOT(OR(ISBLANK($P$323),P487 = 0)),NOT(OR(ISBLANK($Q$323),Q487 = 0)),ISBLANK($O$323))</formula>
    </cfRule>
  </conditionalFormatting>
  <conditionalFormatting sqref="O491">
    <cfRule type="expression" dxfId="20" priority="139" stopIfTrue="1">
      <formula>AND(NOT(OR(ISBLANK($P$327),P491 = 0)),NOT(OR(ISBLANK($Q$327),Q491 = 0)),ISBLANK($O$327))</formula>
    </cfRule>
  </conditionalFormatting>
  <conditionalFormatting sqref="O493">
    <cfRule type="expression" dxfId="19" priority="140" stopIfTrue="1">
      <formula>AND(NOT(OR(ISBLANK($P$329),P493 = 0)),NOT(OR(ISBLANK($Q$329),Q493 = 0)),ISBLANK($O$329))</formula>
    </cfRule>
  </conditionalFormatting>
  <conditionalFormatting sqref="O495">
    <cfRule type="expression" dxfId="18" priority="141" stopIfTrue="1">
      <formula>AND(NOT(OR(ISBLANK($P$331),P495 = 0)),NOT(OR(ISBLANK($Q$331),Q495 = 0)),ISBLANK($O$331))</formula>
    </cfRule>
  </conditionalFormatting>
  <conditionalFormatting sqref="O496:O501 O505:O507 O511:O512 O514:O515 O518:O520 O522 O525:O527 O530:O531 O534:O536">
    <cfRule type="expression" dxfId="17" priority="30" stopIfTrue="1">
      <formula>AND(NOT(OR(ISBLANK(#REF!),P496 = 0)),NOT(OR(ISBLANK(#REF!),Q496 = 0)),ISBLANK(#REF!))</formula>
    </cfRule>
  </conditionalFormatting>
  <conditionalFormatting sqref="O502:O504">
    <cfRule type="expression" dxfId="16" priority="29" stopIfTrue="1">
      <formula>AND(NOT(OR(ISBLANK($P$331),P502 = 0)),NOT(OR(ISBLANK($Q$331),Q502 = 0)),ISBLANK($O$331))</formula>
    </cfRule>
  </conditionalFormatting>
  <conditionalFormatting sqref="O508:O510">
    <cfRule type="expression" dxfId="15" priority="26" stopIfTrue="1">
      <formula>AND(NOT(OR(ISBLANK($P$331),P508 = 0)),NOT(OR(ISBLANK($Q$331),Q508 = 0)),ISBLANK($O$331))</formula>
    </cfRule>
  </conditionalFormatting>
  <conditionalFormatting sqref="O513">
    <cfRule type="expression" dxfId="14" priority="25" stopIfTrue="1">
      <formula>AND(NOT(OR(ISBLANK($P$331),P513 = 0)),NOT(OR(ISBLANK($Q$331),Q513 = 0)),ISBLANK($O$331))</formula>
    </cfRule>
  </conditionalFormatting>
  <conditionalFormatting sqref="O516:O517">
    <cfRule type="expression" dxfId="13" priority="24" stopIfTrue="1">
      <formula>AND(NOT(OR(ISBLANK($P$331),P516 = 0)),NOT(OR(ISBLANK($Q$331),Q516 = 0)),ISBLANK($O$331))</formula>
    </cfRule>
  </conditionalFormatting>
  <conditionalFormatting sqref="O521">
    <cfRule type="expression" dxfId="12" priority="23" stopIfTrue="1">
      <formula>AND(NOT(OR(ISBLANK($P$331),P521 = 0)),NOT(OR(ISBLANK($Q$331),Q521 = 0)),ISBLANK($O$331))</formula>
    </cfRule>
  </conditionalFormatting>
  <conditionalFormatting sqref="O523:O524">
    <cfRule type="expression" dxfId="11" priority="22" stopIfTrue="1">
      <formula>AND(NOT(OR(ISBLANK($P$331),P523 = 0)),NOT(OR(ISBLANK($Q$331),Q523 = 0)),ISBLANK($O$331))</formula>
    </cfRule>
  </conditionalFormatting>
  <conditionalFormatting sqref="O528:O529">
    <cfRule type="expression" dxfId="10" priority="21" stopIfTrue="1">
      <formula>AND(NOT(OR(ISBLANK($P$331),P528 = 0)),NOT(OR(ISBLANK($Q$331),Q528 = 0)),ISBLANK($O$331))</formula>
    </cfRule>
  </conditionalFormatting>
  <conditionalFormatting sqref="O532:O533">
    <cfRule type="expression" dxfId="9" priority="20" stopIfTrue="1">
      <formula>AND(NOT(OR(ISBLANK($P$331),P532 = 0)),NOT(OR(ISBLANK($Q$331),Q532 = 0)),ISBLANK($O$331))</formula>
    </cfRule>
  </conditionalFormatting>
  <conditionalFormatting sqref="O537:O540">
    <cfRule type="expression" dxfId="8" priority="19" stopIfTrue="1">
      <formula>AND(NOT(OR(ISBLANK($P$331),P537 = 0)),NOT(OR(ISBLANK($Q$331),Q537 = 0)),ISBLANK($O$331))</formula>
    </cfRule>
  </conditionalFormatting>
  <conditionalFormatting sqref="O563">
    <cfRule type="expression" dxfId="7" priority="303" stopIfTrue="1">
      <formula>AND(NOT(OR(ISBLANK($P$563),P563 = 0)),NOT(OR(ISBLANK($Q$563),Q563 = 0)),ISBLANK($O$563))</formula>
    </cfRule>
  </conditionalFormatting>
  <conditionalFormatting sqref="O564">
    <cfRule type="expression" dxfId="6" priority="304" stopIfTrue="1">
      <formula>AND(NOT(OR(ISBLANK($P$564),P564 = 0)),NOT(OR(ISBLANK($Q$564),Q564 = 0)),ISBLANK($O$564))</formula>
    </cfRule>
  </conditionalFormatting>
  <conditionalFormatting sqref="O566">
    <cfRule type="expression" dxfId="5" priority="305" stopIfTrue="1">
      <formula>AND(NOT(OR(ISBLANK($P$566),P566 = 0)),NOT(OR(ISBLANK($Q$566),Q566 = 0)),ISBLANK($O$566))</formula>
    </cfRule>
  </conditionalFormatting>
  <conditionalFormatting sqref="O567:O568">
    <cfRule type="expression" dxfId="4" priority="306" stopIfTrue="1">
      <formula>AND(NOT(OR(ISBLANK($P$567),P567 = 0)),NOT(OR(ISBLANK($Q$567),Q567 = 0)),ISBLANK($O$567))</formula>
    </cfRule>
  </conditionalFormatting>
  <conditionalFormatting sqref="O569">
    <cfRule type="expression" dxfId="3" priority="34" stopIfTrue="1">
      <formula>AND(NOT(OR(ISBLANK($P$339),P569 = 0)),NOT(OR(ISBLANK($Q$339),Q569 = 0)),ISBLANK($O$339))</formula>
    </cfRule>
  </conditionalFormatting>
  <conditionalFormatting sqref="O570">
    <cfRule type="expression" dxfId="2" priority="4" stopIfTrue="1">
      <formula>AND(NOT(OR(ISBLANK($P$567),P570 = 0)),NOT(OR(ISBLANK($Q$567),Q570 = 0)),ISBLANK($O$567))</formula>
    </cfRule>
  </conditionalFormatting>
  <conditionalFormatting sqref="O572 O574">
    <cfRule type="expression" dxfId="1" priority="35" stopIfTrue="1">
      <formula>AND(NOT(OR(ISBLANK($P$341),P572 = 0)),NOT(OR(ISBLANK($Q$341),Q572 = 0)),ISBLANK($O$341))</formula>
    </cfRule>
  </conditionalFormatting>
  <conditionalFormatting sqref="O573">
    <cfRule type="expression" dxfId="0" priority="3" stopIfTrue="1">
      <formula>AND(NOT(OR(ISBLANK($P$567),P573 = 0)),NOT(OR(ISBLANK($Q$567),Q573 = 0)),ISBLANK($O$567))</formula>
    </cfRule>
  </conditionalFormatting>
  <dataValidations count="1">
    <dataValidation type="list" allowBlank="1" showInputMessage="1" showErrorMessage="1" sqref="O19:O25 O27:O28 O30:O34 O36:O39 O41:O42 O44 O46 O51:O52 O54:O57 O59:O61 O63:O68 O70:O72 O74:O77 O79 O81:O84 O86 O88:O89 O91:O101 O107:O108 O110 O112:O114 O116 O118:O119 O121:O122 O124:O125 O127 O129 O131 O133:O134 O136 O138 O140:O141 O143:O144 O146 O148 O150:O154 O156 O158 O160:O164 O166 O172:O175 O241 O185:O186 O189 O191:O192 O194 O196 O198 O201:O202 O205:O206 O208:O209 O213 O215 O217:O218 O222:O223 O226 O297:O333 O245 O247 O250 O252 O255 O257 O260 O263 O266 O271 O275 O279 O283 O286:O292 O563:O564 O566:O570 O495:O541 O337:O340 O342:O345 O347:O350 O353:O360 O362:O369 O372:O373 O377 O379 O382:O383 O385:O386 O389:O392 O394:O397 O399 O402:O404 O408:O411 O414:O417 O419:O422 O426:O427 O430:O433 O436:O439 O442:O445 O447:O448 O451:O456 O460 O463:O466 O469:O476 O478:O481 O484:O487 O491 O493 O180:O181 O294:O295 O228 O231 O234:O235 O238 O572:O574" xr:uid="{5BFB4220-3963-4A42-9399-D2676DFB950F}">
      <formula1>"ZAR, USD, EUR, GBP, JPY, CNY"</formula1>
    </dataValidation>
  </dataValidation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Worksheets</vt:lpstr>
      </vt:variant>
      <vt:variant>
        <vt:i4>1</vt:i4>
      </vt:variant>
    </vt:vector>
  </HeadingPairs>
  <TitlesOfParts>
    <vt:vector size="1" baseType="lpstr">
      <vt:lpstr>BOQ</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Derick Le Roux</dc:creator>
  <cp:keywords/>
  <dc:description/>
  <cp:lastModifiedBy>Neo Hlatswayo</cp:lastModifiedBy>
  <cp:revision/>
  <dcterms:created xsi:type="dcterms:W3CDTF">2025-08-29T16:46:49Z</dcterms:created>
  <dcterms:modified xsi:type="dcterms:W3CDTF">2026-10-08T07:35:49Z</dcterms:modified>
  <cp:category/>
  <cp:contentStatus/>
</cp:coreProperties>
</file>