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LLetsoalo\OneDrive - csir.co.za\Desktop\Docs For Filing\Call 760083 - HVAC at building 9\3. RFQ\"/>
    </mc:Choice>
  </mc:AlternateContent>
  <xr:revisionPtr revIDLastSave="0" documentId="13_ncr:1_{079E4F54-D9D6-466E-8673-EBAFB2BEE131}" xr6:coauthVersionLast="47" xr6:coauthVersionMax="47" xr10:uidLastSave="{00000000-0000-0000-0000-000000000000}"/>
  <bookViews>
    <workbookView xWindow="28680" yWindow="-120" windowWidth="29040" windowHeight="15840" activeTab="3" xr2:uid="{00000000-000D-0000-FFFF-FFFF00000000}"/>
  </bookViews>
  <sheets>
    <sheet name="Cover Page" sheetId="3" r:id="rId1"/>
    <sheet name="Preliminaries &amp; Generals" sheetId="5" r:id="rId2"/>
    <sheet name="HVAC" sheetId="10" r:id="rId3"/>
    <sheet name="Summary" sheetId="6" r:id="rId4"/>
  </sheets>
  <definedNames>
    <definedName name="_xlnm.Print_Area" localSheetId="0">'Cover Page'!$A$3:$F$79</definedName>
    <definedName name="_xlnm.Print_Area" localSheetId="2">HVAC!$A$2:$F$29</definedName>
    <definedName name="_xlnm.Print_Area" localSheetId="1">'Preliminaries &amp; Generals'!$A$2:$F$34</definedName>
    <definedName name="_xlnm.Print_Area" localSheetId="3">Summary!$A$2:$E$32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0" l="1"/>
  <c r="F23" i="10"/>
  <c r="F22" i="10"/>
  <c r="F21" i="10"/>
  <c r="F20" i="10" l="1"/>
  <c r="F19" i="10"/>
  <c r="F18" i="10"/>
  <c r="F15" i="10"/>
  <c r="F16" i="10"/>
  <c r="F17" i="10"/>
  <c r="F28" i="5" l="1"/>
  <c r="F33" i="5" s="1"/>
  <c r="E13" i="6" s="1"/>
  <c r="F26" i="5"/>
  <c r="F24" i="5"/>
  <c r="A13" i="10" l="1"/>
  <c r="A13" i="6" l="1"/>
  <c r="A14" i="6" s="1"/>
  <c r="F14" i="10"/>
  <c r="F13" i="10"/>
  <c r="A6" i="10"/>
  <c r="A12" i="5" l="1"/>
  <c r="A14" i="5" s="1"/>
  <c r="A16" i="5" l="1"/>
  <c r="A18" i="5" s="1"/>
  <c r="A20" i="5" s="1"/>
  <c r="A22" i="5" s="1"/>
  <c r="A24" i="5" s="1"/>
  <c r="A26" i="5" s="1"/>
  <c r="A28" i="5" s="1"/>
  <c r="A6" i="6"/>
  <c r="F28" i="10" l="1"/>
  <c r="E14" i="6" s="1"/>
  <c r="A14" i="10" l="1"/>
  <c r="A15" i="10" s="1"/>
  <c r="A16" i="10" s="1"/>
  <c r="A17" i="10" s="1"/>
  <c r="A18" i="10" s="1"/>
  <c r="A19" i="10" s="1"/>
  <c r="A20" i="10" s="1"/>
  <c r="A21" i="10" s="1"/>
  <c r="A22" i="10" s="1"/>
  <c r="A23" i="10" s="1"/>
  <c r="A24" i="10" s="1"/>
  <c r="F22" i="5" l="1"/>
  <c r="F20" i="5"/>
  <c r="F18" i="5"/>
  <c r="F16" i="5"/>
  <c r="F14" i="5"/>
  <c r="F12" i="5"/>
  <c r="E18" i="6" l="1"/>
  <c r="E20" i="6" s="1"/>
  <c r="E22" i="6" l="1"/>
  <c r="E24" i="6" s="1"/>
  <c r="E26" i="6" l="1"/>
</calcChain>
</file>

<file path=xl/sharedStrings.xml><?xml version="1.0" encoding="utf-8"?>
<sst xmlns="http://schemas.openxmlformats.org/spreadsheetml/2006/main" count="82" uniqueCount="54">
  <si>
    <t>ITEM NO</t>
  </si>
  <si>
    <t>DESCRIPTION</t>
  </si>
  <si>
    <t>UNIT</t>
  </si>
  <si>
    <t>RATE</t>
  </si>
  <si>
    <t>TENDERED BOQ QUANTITY</t>
  </si>
  <si>
    <t>TENDERED AMOUNT</t>
  </si>
  <si>
    <t>sum</t>
  </si>
  <si>
    <t xml:space="preserve">TOTAL CARRIED FORWARD </t>
  </si>
  <si>
    <t>Preliminaries and General</t>
  </si>
  <si>
    <t>Establishment of Site</t>
  </si>
  <si>
    <t>Transportation</t>
  </si>
  <si>
    <t>SUBJECT :  BILL OF QUANTITIES</t>
  </si>
  <si>
    <t xml:space="preserve">PART 1       </t>
  </si>
  <si>
    <t>BILL NO. 1 - PRELIMINARIES &amp; GENERAL</t>
  </si>
  <si>
    <t xml:space="preserve">PART 2     </t>
  </si>
  <si>
    <t>FROM PART NO.</t>
  </si>
  <si>
    <t>PAGE NO.</t>
  </si>
  <si>
    <t>MAIN OFFER</t>
  </si>
  <si>
    <t>PRELIMINARIES &amp; GENERALS</t>
  </si>
  <si>
    <t xml:space="preserve">ADD 10% CONTINGENCY </t>
  </si>
  <si>
    <t>SUB TOTAL 1</t>
  </si>
  <si>
    <t>PART 3</t>
  </si>
  <si>
    <t>BILL NO. 3 - SUMMARY</t>
  </si>
  <si>
    <t>Builder's work &amp; making good</t>
  </si>
  <si>
    <t>SUB TOTAL 2</t>
  </si>
  <si>
    <t>ADD 15% VAT</t>
  </si>
  <si>
    <t>TOTAL</t>
  </si>
  <si>
    <t>Training of staff</t>
  </si>
  <si>
    <t>Sum</t>
  </si>
  <si>
    <t>Issuing of Compliance Certificate (COC)</t>
  </si>
  <si>
    <t>Handover documentation 1 x archlever file &amp; 1 x flashdrive</t>
  </si>
  <si>
    <t>Testing, commissioning &amp; programming of HVAC system</t>
  </si>
  <si>
    <t>HVAC</t>
  </si>
  <si>
    <t>BILL OF MATERIALS
 MECHANICAL INSTALLATION
BUILDING 9 SANREN SERVER ROOM HVAC SYSTEM REPLACEMENT</t>
  </si>
  <si>
    <t>BUILDING 9 SANREN HVAC SYSTEM REPLACEMENT</t>
  </si>
  <si>
    <t>No</t>
  </si>
  <si>
    <t>BILL NO. 2 - HVAC</t>
  </si>
  <si>
    <t>Item</t>
  </si>
  <si>
    <t>Allow for eletrical connections from the DB to the units (isolators, electrical cables, wiring, circuit breakers etc)</t>
  </si>
  <si>
    <t>Allow for blue condesnsate pipes complete with supporting brackes</t>
  </si>
  <si>
    <t>Supply and install 490 x 420 electrical actuator damper</t>
  </si>
  <si>
    <t>Supply and install 1000 x  360electrical actuator damper</t>
  </si>
  <si>
    <t>Supply and install 1210 x 330 electrical actuator damper</t>
  </si>
  <si>
    <t>Supply and install 1010 x 350 electrical actuator damper</t>
  </si>
  <si>
    <t>Allow for double skinned ducts modification to fit new rooftop package units supply and return sides for both units. Final measurements to be taken on site.</t>
  </si>
  <si>
    <t>Supply, delivery, rigging, installation, commisioning and programming of 47kw cooling capacity inverter rooftop package units. Front discharge and supply. Units must be BacNet compatible.</t>
  </si>
  <si>
    <t>Allow for Original equipment Manufacturer (OEM) of the units central controller and wiring to be installed inside the server room. Controller to be BacNet compatible and to have space to expand. The contorller must be able to connect non-OEM equipment</t>
  </si>
  <si>
    <t xml:space="preserve">Allow for SMS notification </t>
  </si>
  <si>
    <t>BUILDING 9 SANREN SERVER ROOM</t>
  </si>
  <si>
    <t>Supply and install new 500 x 300 return air grille on the existing return air duct. Cut and open duct to allow for connection of the new grille.</t>
  </si>
  <si>
    <t>Hiring of scaffolding and Rigging equipment (Equipment to be installed on ground floor roof)</t>
  </si>
  <si>
    <t xml:space="preserve">Allow for support brakets of both rooftop units. </t>
  </si>
  <si>
    <t>*Please indicate site establishment breakdown under the scope of work</t>
  </si>
  <si>
    <t>Twelve months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</si>
</sst>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R&quot;\ * #,##0.00_ ;_ &quot;R&quot;\ * \-#,##0.00_ ;_ &quot;R&quot;\ * &quot;-&quot;??_ ;_ @_ "/>
    <numFmt numFmtId="165" formatCode="_ * #,##0.00_ ;_ * \-#,##0.00_ ;_ * &quot;-&quot;??_ ;_ @_ "/>
    <numFmt numFmtId="166" formatCode="&quot;R&quot;\ #,##0.00"/>
    <numFmt numFmtId="167" formatCode="[$R-1C09]\ #,##0.00"/>
    <numFmt numFmtId="168" formatCode="0.000"/>
    <numFmt numFmtId="169" formatCode="&quot;R&quot;\ #,##0"/>
  </numFmts>
  <fonts count="36" x14ac:knownFonts="1">
    <font>
      <sz val="10"/>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Arial"/>
      <family val="2"/>
    </font>
    <font>
      <sz val="11"/>
      <name val="Arial"/>
      <family val="2"/>
    </font>
    <font>
      <sz val="11"/>
      <color indexed="10"/>
      <name val="Arial"/>
      <family val="2"/>
    </font>
    <font>
      <b/>
      <sz val="11"/>
      <name val="Arial"/>
      <family val="2"/>
    </font>
    <font>
      <b/>
      <sz val="12"/>
      <name val="Arial"/>
      <family val="2"/>
    </font>
    <font>
      <sz val="12"/>
      <name val="Arial"/>
      <family val="2"/>
    </font>
    <font>
      <sz val="10"/>
      <color indexed="8"/>
      <name val="Arial"/>
      <family val="2"/>
    </font>
    <font>
      <b/>
      <sz val="24"/>
      <color rgb="FF000000"/>
      <name val="Arial"/>
      <family val="2"/>
    </font>
    <font>
      <b/>
      <sz val="14"/>
      <name val="Univers"/>
      <family val="2"/>
    </font>
    <font>
      <b/>
      <u/>
      <sz val="10"/>
      <name val="Univers"/>
      <family val="2"/>
    </font>
    <font>
      <sz val="10"/>
      <name val="Univers"/>
      <family val="2"/>
    </font>
    <font>
      <b/>
      <sz val="10"/>
      <name val="Univers"/>
      <family val="2"/>
    </font>
    <font>
      <sz val="9"/>
      <name val="Arial"/>
      <family val="2"/>
    </font>
    <font>
      <b/>
      <u/>
      <sz val="11"/>
      <name val="Arial"/>
      <family val="2"/>
    </font>
    <font>
      <sz val="8"/>
      <name val="Calibri"/>
      <family val="2"/>
    </font>
    <font>
      <sz val="12"/>
      <color indexed="8"/>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0"/>
        <bgColor indexed="64"/>
      </patternFill>
    </fill>
    <fill>
      <patternFill patternType="solid">
        <fgColor theme="0" tint="-0.14999847407452621"/>
        <bgColor indexed="64"/>
      </patternFill>
    </fill>
    <fill>
      <patternFill patternType="solid">
        <fgColor theme="0" tint="-0.14999847407452621"/>
        <bgColor indexed="22"/>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5" fontId="6"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165" fontId="15" fillId="0" borderId="0" applyFont="0" applyFill="0" applyBorder="0" applyAlignment="0" applyProtection="0"/>
    <xf numFmtId="3" fontId="15" fillId="0" borderId="0" applyFont="0" applyFill="0" applyBorder="0" applyAlignment="0" applyProtection="0"/>
    <xf numFmtId="164" fontId="15" fillId="0" borderId="0" applyFont="0" applyFill="0" applyBorder="0" applyAlignment="0" applyProtection="0"/>
  </cellStyleXfs>
  <cellXfs count="211">
    <xf numFmtId="0" fontId="0" fillId="0" borderId="0" xfId="0"/>
    <xf numFmtId="0" fontId="20" fillId="0" borderId="0" xfId="0" applyFont="1"/>
    <xf numFmtId="0" fontId="20" fillId="24" borderId="0" xfId="0" applyFont="1" applyFill="1"/>
    <xf numFmtId="0" fontId="21" fillId="0" borderId="0" xfId="0" applyFont="1"/>
    <xf numFmtId="0" fontId="22" fillId="0" borderId="0" xfId="0" applyFont="1"/>
    <xf numFmtId="0" fontId="26" fillId="0" borderId="0" xfId="0" applyFont="1"/>
    <xf numFmtId="0" fontId="26" fillId="0" borderId="0" xfId="0" applyFont="1" applyAlignment="1">
      <alignment horizontal="center"/>
    </xf>
    <xf numFmtId="164" fontId="23" fillId="0" borderId="0" xfId="0" applyNumberFormat="1" applyFont="1" applyAlignment="1">
      <alignment horizontal="center" vertical="center" wrapText="1"/>
    </xf>
    <xf numFmtId="164" fontId="26" fillId="0" borderId="0" xfId="0" applyNumberFormat="1" applyFont="1"/>
    <xf numFmtId="164" fontId="21" fillId="0" borderId="0" xfId="0" applyNumberFormat="1" applyFont="1" applyAlignment="1">
      <alignment horizontal="center" vertical="center" wrapText="1"/>
    </xf>
    <xf numFmtId="164" fontId="21" fillId="0" borderId="0" xfId="29" applyFont="1" applyFill="1" applyBorder="1" applyAlignment="1">
      <alignment horizontal="right"/>
    </xf>
    <xf numFmtId="166" fontId="21" fillId="0" borderId="0" xfId="29" applyNumberFormat="1" applyFont="1" applyFill="1" applyBorder="1"/>
    <xf numFmtId="0" fontId="26" fillId="0" borderId="0" xfId="0" applyFont="1" applyAlignment="1">
      <alignment horizontal="center" vertical="center"/>
    </xf>
    <xf numFmtId="0" fontId="26" fillId="0" borderId="17" xfId="0" applyFont="1" applyBorder="1" applyAlignment="1">
      <alignment horizontal="center"/>
    </xf>
    <xf numFmtId="0" fontId="26" fillId="0" borderId="11" xfId="0" applyFont="1" applyBorder="1" applyAlignment="1">
      <alignment horizontal="center"/>
    </xf>
    <xf numFmtId="0" fontId="26" fillId="0" borderId="12" xfId="0" applyFont="1" applyBorder="1"/>
    <xf numFmtId="0" fontId="26" fillId="0" borderId="12" xfId="0" applyFont="1" applyBorder="1" applyAlignment="1">
      <alignment horizontal="center"/>
    </xf>
    <xf numFmtId="164" fontId="26" fillId="0" borderId="12" xfId="0" applyNumberFormat="1" applyFont="1" applyBorder="1"/>
    <xf numFmtId="0" fontId="26" fillId="0" borderId="12" xfId="0" applyFont="1" applyBorder="1" applyAlignment="1">
      <alignment horizontal="center" vertical="center"/>
    </xf>
    <xf numFmtId="0" fontId="26" fillId="0" borderId="19" xfId="0" applyFont="1" applyBorder="1"/>
    <xf numFmtId="0" fontId="26" fillId="0" borderId="18" xfId="0" applyFont="1" applyBorder="1"/>
    <xf numFmtId="0" fontId="26" fillId="0" borderId="14" xfId="0" applyFont="1" applyBorder="1" applyAlignment="1">
      <alignment horizontal="center"/>
    </xf>
    <xf numFmtId="0" fontId="26" fillId="0" borderId="15" xfId="0" applyFont="1" applyBorder="1"/>
    <xf numFmtId="0" fontId="26" fillId="0" borderId="15" xfId="0" applyFont="1" applyBorder="1" applyAlignment="1">
      <alignment horizontal="center"/>
    </xf>
    <xf numFmtId="164" fontId="26" fillId="0" borderId="15" xfId="0" applyNumberFormat="1" applyFont="1" applyBorder="1"/>
    <xf numFmtId="0" fontId="26" fillId="0" borderId="15" xfId="0" applyFont="1" applyBorder="1" applyAlignment="1">
      <alignment horizontal="center" vertical="center"/>
    </xf>
    <xf numFmtId="0" fontId="26" fillId="0" borderId="20" xfId="0" applyFont="1" applyBorder="1"/>
    <xf numFmtId="0" fontId="27" fillId="25" borderId="11" xfId="0" applyFont="1" applyFill="1" applyBorder="1" applyAlignment="1">
      <alignment horizontal="center" vertical="center" wrapText="1"/>
    </xf>
    <xf numFmtId="0" fontId="27" fillId="25" borderId="12" xfId="0" applyFont="1" applyFill="1" applyBorder="1" applyAlignment="1">
      <alignment horizontal="center" vertical="center" wrapText="1"/>
    </xf>
    <xf numFmtId="0" fontId="27" fillId="25" borderId="19" xfId="0" applyFont="1" applyFill="1" applyBorder="1" applyAlignment="1">
      <alignment horizontal="center" vertical="center" wrapText="1"/>
    </xf>
    <xf numFmtId="0" fontId="27" fillId="25" borderId="17" xfId="0" applyFont="1" applyFill="1" applyBorder="1" applyAlignment="1">
      <alignment horizontal="center" vertical="center" wrapText="1"/>
    </xf>
    <xf numFmtId="0" fontId="27" fillId="25" borderId="0" xfId="0" applyFont="1" applyFill="1" applyAlignment="1">
      <alignment horizontal="center" vertical="center" wrapText="1"/>
    </xf>
    <xf numFmtId="0" fontId="27" fillId="25" borderId="18" xfId="0" applyFont="1" applyFill="1" applyBorder="1" applyAlignment="1">
      <alignment horizontal="center" vertical="center" wrapText="1"/>
    </xf>
    <xf numFmtId="0" fontId="27" fillId="25" borderId="14" xfId="0" applyFont="1" applyFill="1" applyBorder="1" applyAlignment="1">
      <alignment horizontal="center" vertical="center" wrapText="1"/>
    </xf>
    <xf numFmtId="0" fontId="27" fillId="25" borderId="15" xfId="0" applyFont="1" applyFill="1" applyBorder="1" applyAlignment="1">
      <alignment horizontal="center" vertical="center" wrapText="1"/>
    </xf>
    <xf numFmtId="0" fontId="27" fillId="25" borderId="20" xfId="0" applyFont="1" applyFill="1" applyBorder="1" applyAlignment="1">
      <alignment horizontal="center" vertical="center" wrapText="1"/>
    </xf>
    <xf numFmtId="0" fontId="26" fillId="0" borderId="0" xfId="0" applyFont="1" applyProtection="1"/>
    <xf numFmtId="0" fontId="29" fillId="26" borderId="12" xfId="0" applyFont="1" applyFill="1" applyBorder="1" applyProtection="1"/>
    <xf numFmtId="0" fontId="30" fillId="26" borderId="0" xfId="0" applyFont="1" applyFill="1" applyProtection="1"/>
    <xf numFmtId="0" fontId="29" fillId="26" borderId="23" xfId="0" applyFont="1" applyFill="1" applyBorder="1" applyProtection="1"/>
    <xf numFmtId="0" fontId="29" fillId="0" borderId="0" xfId="0" applyFont="1" applyProtection="1"/>
    <xf numFmtId="0" fontId="32" fillId="0" borderId="26" xfId="0" applyFont="1" applyBorder="1" applyAlignment="1" applyProtection="1">
      <alignment wrapText="1"/>
    </xf>
    <xf numFmtId="0" fontId="32" fillId="0" borderId="29" xfId="0" applyFont="1" applyBorder="1" applyAlignment="1" applyProtection="1">
      <alignment wrapText="1"/>
    </xf>
    <xf numFmtId="0" fontId="23" fillId="25" borderId="21" xfId="0" applyFont="1" applyFill="1" applyBorder="1" applyAlignment="1" applyProtection="1">
      <alignment vertical="center" wrapText="1"/>
    </xf>
    <xf numFmtId="0" fontId="23" fillId="0" borderId="13" xfId="0" applyFont="1" applyBorder="1" applyAlignment="1" applyProtection="1">
      <alignment vertical="center" wrapText="1"/>
    </xf>
    <xf numFmtId="0" fontId="33" fillId="0" borderId="10" xfId="0" applyFont="1" applyBorder="1" applyAlignment="1" applyProtection="1">
      <alignment wrapText="1"/>
    </xf>
    <xf numFmtId="0" fontId="20" fillId="0" borderId="10" xfId="0" applyFont="1" applyBorder="1" applyAlignment="1" applyProtection="1">
      <alignment horizontal="justify"/>
    </xf>
    <xf numFmtId="0" fontId="20" fillId="0" borderId="10" xfId="0" applyFont="1" applyBorder="1" applyAlignment="1" applyProtection="1">
      <alignment wrapText="1"/>
    </xf>
    <xf numFmtId="0" fontId="21" fillId="0" borderId="10" xfId="0" applyFont="1" applyBorder="1" applyAlignment="1" applyProtection="1">
      <alignment wrapText="1"/>
    </xf>
    <xf numFmtId="0" fontId="21" fillId="0" borderId="16" xfId="0" applyFont="1" applyBorder="1" applyAlignment="1" applyProtection="1">
      <alignment wrapText="1"/>
    </xf>
    <xf numFmtId="0" fontId="24" fillId="0" borderId="12" xfId="0" applyFont="1" applyBorder="1" applyAlignment="1" applyProtection="1">
      <alignment wrapText="1"/>
    </xf>
    <xf numFmtId="0" fontId="24" fillId="0" borderId="0" xfId="0" applyFont="1" applyAlignment="1" applyProtection="1">
      <alignment horizontal="right" wrapText="1"/>
    </xf>
    <xf numFmtId="0" fontId="24" fillId="0" borderId="15" xfId="0" applyFont="1" applyBorder="1" applyAlignment="1" applyProtection="1">
      <alignment vertical="center" wrapText="1"/>
    </xf>
    <xf numFmtId="0" fontId="26" fillId="0" borderId="0" xfId="0" applyFont="1" applyAlignment="1" applyProtection="1">
      <alignment horizontal="center"/>
      <protection locked="0"/>
    </xf>
    <xf numFmtId="0" fontId="26" fillId="0" borderId="0" xfId="0" applyFont="1" applyProtection="1">
      <protection locked="0"/>
    </xf>
    <xf numFmtId="164" fontId="26" fillId="0" borderId="0" xfId="0" applyNumberFormat="1" applyFont="1" applyProtection="1">
      <protection locked="0"/>
    </xf>
    <xf numFmtId="0" fontId="28" fillId="26" borderId="11" xfId="0" applyFont="1" applyFill="1" applyBorder="1" applyProtection="1">
      <protection locked="0"/>
    </xf>
    <xf numFmtId="0" fontId="29" fillId="26" borderId="12" xfId="0" applyFont="1" applyFill="1" applyBorder="1" applyProtection="1">
      <protection locked="0"/>
    </xf>
    <xf numFmtId="0" fontId="30" fillId="26" borderId="12" xfId="0" applyFont="1" applyFill="1" applyBorder="1" applyProtection="1">
      <protection locked="0"/>
    </xf>
    <xf numFmtId="167" fontId="30" fillId="26" borderId="19" xfId="0" applyNumberFormat="1" applyFont="1" applyFill="1" applyBorder="1" applyProtection="1">
      <protection locked="0"/>
    </xf>
    <xf numFmtId="0" fontId="30" fillId="26" borderId="17" xfId="0" applyFont="1" applyFill="1" applyBorder="1" applyProtection="1">
      <protection locked="0"/>
    </xf>
    <xf numFmtId="0" fontId="30" fillId="26" borderId="0" xfId="0" applyFont="1" applyFill="1" applyProtection="1">
      <protection locked="0"/>
    </xf>
    <xf numFmtId="167" fontId="30" fillId="26" borderId="18" xfId="0" applyNumberFormat="1" applyFont="1" applyFill="1" applyBorder="1" applyProtection="1">
      <protection locked="0"/>
    </xf>
    <xf numFmtId="0" fontId="28" fillId="26" borderId="22" xfId="0" applyFont="1" applyFill="1" applyBorder="1" applyProtection="1">
      <protection locked="0"/>
    </xf>
    <xf numFmtId="0" fontId="29" fillId="26" borderId="23" xfId="0" applyFont="1" applyFill="1" applyBorder="1" applyProtection="1">
      <protection locked="0"/>
    </xf>
    <xf numFmtId="0" fontId="30" fillId="26" borderId="23" xfId="0" applyFont="1" applyFill="1" applyBorder="1" applyProtection="1">
      <protection locked="0"/>
    </xf>
    <xf numFmtId="167" fontId="30" fillId="26" borderId="24" xfId="0" applyNumberFormat="1" applyFont="1" applyFill="1" applyBorder="1" applyProtection="1">
      <protection locked="0"/>
    </xf>
    <xf numFmtId="0" fontId="31" fillId="0" borderId="17" xfId="0" applyFont="1" applyBorder="1" applyProtection="1">
      <protection locked="0"/>
    </xf>
    <xf numFmtId="0" fontId="29" fillId="0" borderId="0" xfId="0" applyFont="1" applyProtection="1">
      <protection locked="0"/>
    </xf>
    <xf numFmtId="0" fontId="30" fillId="0" borderId="0" xfId="0" applyFont="1" applyProtection="1">
      <protection locked="0"/>
    </xf>
    <xf numFmtId="167" fontId="30" fillId="0" borderId="18" xfId="0" applyNumberFormat="1" applyFont="1" applyBorder="1" applyProtection="1">
      <protection locked="0"/>
    </xf>
    <xf numFmtId="0" fontId="32" fillId="0" borderId="26" xfId="0" applyFont="1" applyBorder="1" applyAlignment="1" applyProtection="1">
      <alignment horizontal="center"/>
      <protection locked="0"/>
    </xf>
    <xf numFmtId="167" fontId="32" fillId="0" borderId="27" xfId="0" applyNumberFormat="1" applyFont="1" applyBorder="1" applyProtection="1">
      <protection locked="0"/>
    </xf>
    <xf numFmtId="0" fontId="32" fillId="0" borderId="29" xfId="0" applyFont="1" applyBorder="1" applyAlignment="1" applyProtection="1">
      <alignment horizontal="center"/>
      <protection locked="0"/>
    </xf>
    <xf numFmtId="167" fontId="32" fillId="0" borderId="30" xfId="0" applyNumberFormat="1" applyFont="1" applyBorder="1" applyProtection="1">
      <protection locked="0"/>
    </xf>
    <xf numFmtId="0" fontId="26" fillId="0" borderId="17" xfId="0" applyFont="1" applyBorder="1" applyAlignment="1" applyProtection="1">
      <alignment horizontal="center"/>
      <protection locked="0"/>
    </xf>
    <xf numFmtId="0" fontId="26" fillId="0" borderId="18" xfId="0" applyFont="1" applyBorder="1" applyProtection="1">
      <protection locked="0"/>
    </xf>
    <xf numFmtId="164" fontId="23" fillId="25" borderId="21" xfId="30" applyFont="1" applyFill="1" applyBorder="1" applyAlignment="1" applyProtection="1">
      <alignment horizontal="center" vertical="center" wrapText="1"/>
      <protection locked="0"/>
    </xf>
    <xf numFmtId="164" fontId="23" fillId="0" borderId="13" xfId="30" applyFont="1" applyFill="1" applyBorder="1" applyAlignment="1" applyProtection="1">
      <alignment horizontal="center" vertical="center" wrapText="1"/>
      <protection locked="0"/>
    </xf>
    <xf numFmtId="164" fontId="21" fillId="0" borderId="10" xfId="0" applyNumberFormat="1" applyFont="1" applyBorder="1" applyAlignment="1" applyProtection="1">
      <alignment horizontal="center" wrapText="1"/>
      <protection locked="0"/>
    </xf>
    <xf numFmtId="164" fontId="21" fillId="0" borderId="10" xfId="0" applyNumberFormat="1" applyFont="1" applyBorder="1" applyAlignment="1" applyProtection="1">
      <alignment horizontal="left" wrapText="1"/>
      <protection locked="0"/>
    </xf>
    <xf numFmtId="164" fontId="21" fillId="0" borderId="0" xfId="0" applyNumberFormat="1" applyFont="1" applyAlignment="1" applyProtection="1">
      <alignment horizontal="center" wrapText="1"/>
      <protection locked="0"/>
    </xf>
    <xf numFmtId="164" fontId="23" fillId="0" borderId="12" xfId="0" applyNumberFormat="1" applyFont="1" applyBorder="1" applyAlignment="1" applyProtection="1">
      <alignment horizontal="center" wrapText="1"/>
      <protection locked="0"/>
    </xf>
    <xf numFmtId="164" fontId="23" fillId="0" borderId="13" xfId="0" applyNumberFormat="1" applyFont="1" applyBorder="1" applyAlignment="1" applyProtection="1">
      <alignment horizontal="center" wrapText="1"/>
      <protection locked="0"/>
    </xf>
    <xf numFmtId="164" fontId="24" fillId="0" borderId="0" xfId="0" applyNumberFormat="1" applyFont="1" applyAlignment="1" applyProtection="1">
      <alignment horizontal="center" wrapText="1"/>
      <protection locked="0"/>
    </xf>
    <xf numFmtId="164" fontId="23" fillId="0" borderId="21" xfId="0" applyNumberFormat="1" applyFont="1" applyBorder="1" applyAlignment="1" applyProtection="1">
      <alignment horizontal="center" wrapText="1"/>
      <protection locked="0"/>
    </xf>
    <xf numFmtId="164" fontId="23" fillId="0" borderId="15" xfId="0" applyNumberFormat="1" applyFont="1" applyBorder="1" applyAlignment="1" applyProtection="1">
      <alignment horizontal="center" vertical="center" wrapText="1"/>
      <protection locked="0"/>
    </xf>
    <xf numFmtId="164" fontId="23" fillId="0" borderId="16" xfId="0" applyNumberFormat="1" applyFont="1" applyBorder="1" applyAlignment="1" applyProtection="1">
      <alignment horizontal="center" vertical="center" wrapText="1"/>
      <protection locked="0"/>
    </xf>
    <xf numFmtId="0" fontId="30" fillId="26" borderId="12" xfId="0" applyFont="1" applyFill="1" applyBorder="1" applyProtection="1"/>
    <xf numFmtId="0" fontId="30" fillId="26" borderId="23" xfId="0" applyFont="1" applyFill="1" applyBorder="1" applyProtection="1"/>
    <xf numFmtId="0" fontId="30" fillId="0" borderId="0" xfId="0" applyFont="1" applyProtection="1"/>
    <xf numFmtId="0" fontId="32" fillId="0" borderId="26" xfId="0" applyFont="1" applyBorder="1" applyAlignment="1" applyProtection="1">
      <alignment horizontal="center"/>
    </xf>
    <xf numFmtId="0" fontId="32" fillId="0" borderId="29" xfId="0" applyFont="1" applyBorder="1" applyAlignment="1" applyProtection="1">
      <alignment horizontal="center"/>
    </xf>
    <xf numFmtId="164" fontId="23" fillId="0" borderId="12" xfId="0" applyNumberFormat="1" applyFont="1" applyBorder="1" applyAlignment="1" applyProtection="1">
      <alignment horizontal="center" wrapText="1"/>
    </xf>
    <xf numFmtId="164" fontId="24" fillId="0" borderId="0" xfId="0" applyNumberFormat="1" applyFont="1" applyAlignment="1" applyProtection="1">
      <alignment horizontal="center" wrapText="1"/>
    </xf>
    <xf numFmtId="164" fontId="23" fillId="0" borderId="15" xfId="0" applyNumberFormat="1" applyFont="1" applyBorder="1" applyAlignment="1" applyProtection="1">
      <alignment horizontal="center" vertical="center" wrapText="1"/>
    </xf>
    <xf numFmtId="0" fontId="26" fillId="0" borderId="0" xfId="0" applyFont="1" applyAlignment="1" applyProtection="1">
      <alignment horizontal="center"/>
    </xf>
    <xf numFmtId="0" fontId="28" fillId="26" borderId="11" xfId="0" applyFont="1" applyFill="1" applyBorder="1" applyProtection="1"/>
    <xf numFmtId="0" fontId="30" fillId="26" borderId="17" xfId="0" applyFont="1" applyFill="1" applyBorder="1" applyProtection="1"/>
    <xf numFmtId="0" fontId="28" fillId="26" borderId="22" xfId="0" applyFont="1" applyFill="1" applyBorder="1" applyProtection="1"/>
    <xf numFmtId="0" fontId="31" fillId="0" borderId="17" xfId="0" applyFont="1" applyBorder="1" applyProtection="1"/>
    <xf numFmtId="168" fontId="23" fillId="0" borderId="25" xfId="0" applyNumberFormat="1" applyFont="1" applyBorder="1" applyAlignment="1" applyProtection="1">
      <alignment vertical="center"/>
    </xf>
    <xf numFmtId="168" fontId="23" fillId="0" borderId="28" xfId="0" applyNumberFormat="1" applyFont="1" applyBorder="1" applyAlignment="1" applyProtection="1">
      <alignment vertical="center"/>
    </xf>
    <xf numFmtId="0" fontId="26" fillId="0" borderId="17" xfId="0" applyFont="1" applyBorder="1" applyAlignment="1" applyProtection="1">
      <alignment horizontal="center"/>
    </xf>
    <xf numFmtId="0" fontId="23" fillId="25" borderId="21" xfId="0" applyFont="1" applyFill="1" applyBorder="1" applyAlignment="1" applyProtection="1">
      <alignment horizontal="center" vertical="center" wrapText="1"/>
    </xf>
    <xf numFmtId="0" fontId="23" fillId="0" borderId="11" xfId="0" applyFont="1" applyBorder="1" applyAlignment="1" applyProtection="1">
      <alignment horizontal="center" vertical="center" textRotation="90" wrapText="1"/>
    </xf>
    <xf numFmtId="0" fontId="21" fillId="0" borderId="17" xfId="0" applyFont="1" applyBorder="1" applyAlignment="1" applyProtection="1">
      <alignment horizontal="center" wrapText="1"/>
    </xf>
    <xf numFmtId="168" fontId="21" fillId="0" borderId="17" xfId="0" applyNumberFormat="1" applyFont="1" applyBorder="1" applyAlignment="1" applyProtection="1">
      <alignment horizontal="center"/>
    </xf>
    <xf numFmtId="0" fontId="23" fillId="0" borderId="11" xfId="0" applyFont="1" applyBorder="1" applyAlignment="1" applyProtection="1">
      <alignment horizontal="center" wrapText="1"/>
    </xf>
    <xf numFmtId="0" fontId="15" fillId="0" borderId="17" xfId="0" applyFont="1" applyBorder="1" applyAlignment="1" applyProtection="1">
      <alignment horizontal="center" wrapText="1"/>
    </xf>
    <xf numFmtId="0" fontId="23" fillId="0" borderId="14" xfId="0" applyFont="1" applyBorder="1" applyAlignment="1" applyProtection="1">
      <alignment horizontal="center" vertical="center" wrapText="1"/>
    </xf>
    <xf numFmtId="0" fontId="23" fillId="0" borderId="13" xfId="0" applyFont="1" applyBorder="1" applyAlignment="1" applyProtection="1">
      <alignment horizontal="center" vertical="center" wrapText="1"/>
    </xf>
    <xf numFmtId="0" fontId="21" fillId="0" borderId="10" xfId="0" applyFont="1" applyBorder="1" applyAlignment="1" applyProtection="1">
      <alignment horizontal="center"/>
    </xf>
    <xf numFmtId="0" fontId="23" fillId="0" borderId="12" xfId="0" applyFont="1" applyBorder="1" applyAlignment="1" applyProtection="1">
      <alignment horizontal="center" wrapText="1"/>
    </xf>
    <xf numFmtId="0" fontId="24" fillId="0" borderId="0" xfId="0" applyFont="1" applyAlignment="1" applyProtection="1">
      <alignment horizontal="center" wrapText="1"/>
    </xf>
    <xf numFmtId="0" fontId="23" fillId="0" borderId="15" xfId="0" applyFont="1" applyBorder="1" applyAlignment="1" applyProtection="1">
      <alignment horizontal="center" vertical="center" wrapText="1"/>
    </xf>
    <xf numFmtId="0" fontId="26" fillId="0" borderId="0" xfId="0" applyFont="1" applyAlignment="1" applyProtection="1">
      <alignment horizontal="center" vertical="center"/>
    </xf>
    <xf numFmtId="169" fontId="32" fillId="0" borderId="26" xfId="0" applyNumberFormat="1" applyFont="1" applyBorder="1" applyProtection="1"/>
    <xf numFmtId="169" fontId="32" fillId="0" borderId="29" xfId="0" applyNumberFormat="1" applyFont="1" applyBorder="1" applyProtection="1"/>
    <xf numFmtId="165" fontId="23" fillId="25" borderId="21" xfId="28" applyFont="1" applyFill="1" applyBorder="1" applyAlignment="1" applyProtection="1">
      <alignment horizontal="center" vertical="center" wrapText="1"/>
    </xf>
    <xf numFmtId="165" fontId="23" fillId="0" borderId="13" xfId="28" applyFont="1" applyFill="1" applyBorder="1" applyAlignment="1" applyProtection="1">
      <alignment horizontal="center" vertical="center" wrapText="1"/>
    </xf>
    <xf numFmtId="164" fontId="26" fillId="0" borderId="15" xfId="0" applyNumberFormat="1" applyFont="1" applyBorder="1" applyProtection="1">
      <protection locked="0"/>
    </xf>
    <xf numFmtId="0" fontId="26" fillId="0" borderId="20" xfId="0" applyFont="1" applyBorder="1" applyProtection="1">
      <protection locked="0"/>
    </xf>
    <xf numFmtId="164" fontId="21" fillId="0" borderId="10" xfId="29" applyFont="1" applyFill="1" applyBorder="1" applyAlignment="1" applyProtection="1">
      <alignment horizontal="right"/>
      <protection locked="0"/>
    </xf>
    <xf numFmtId="164" fontId="23" fillId="0" borderId="10" xfId="0" applyNumberFormat="1" applyFont="1" applyBorder="1" applyAlignment="1" applyProtection="1">
      <alignment horizontal="center" wrapText="1"/>
      <protection locked="0"/>
    </xf>
    <xf numFmtId="166" fontId="21" fillId="0" borderId="10" xfId="29" applyNumberFormat="1" applyFont="1" applyFill="1" applyBorder="1" applyAlignment="1" applyProtection="1">
      <protection locked="0"/>
    </xf>
    <xf numFmtId="164" fontId="21" fillId="0" borderId="16" xfId="0" applyNumberFormat="1" applyFont="1" applyBorder="1" applyAlignment="1" applyProtection="1">
      <alignment horizontal="center" wrapText="1"/>
      <protection locked="0"/>
    </xf>
    <xf numFmtId="164" fontId="23" fillId="0" borderId="15" xfId="0" applyNumberFormat="1" applyFont="1" applyBorder="1" applyAlignment="1" applyProtection="1">
      <alignment horizontal="center" wrapText="1"/>
      <protection locked="0"/>
    </xf>
    <xf numFmtId="164" fontId="23" fillId="0" borderId="16" xfId="0" applyNumberFormat="1" applyFont="1" applyBorder="1" applyAlignment="1" applyProtection="1">
      <alignment horizontal="center" wrapText="1"/>
      <protection locked="0"/>
    </xf>
    <xf numFmtId="0" fontId="26" fillId="0" borderId="14" xfId="0" applyFont="1" applyBorder="1" applyAlignment="1" applyProtection="1">
      <alignment horizontal="center"/>
    </xf>
    <xf numFmtId="49" fontId="21" fillId="0" borderId="10" xfId="0" applyNumberFormat="1" applyFont="1" applyBorder="1" applyAlignment="1" applyProtection="1">
      <alignment horizontal="center"/>
    </xf>
    <xf numFmtId="168" fontId="21" fillId="0" borderId="31" xfId="0" applyNumberFormat="1" applyFont="1" applyBorder="1" applyAlignment="1" applyProtection="1">
      <alignment horizontal="center"/>
    </xf>
    <xf numFmtId="0" fontId="21" fillId="0" borderId="10" xfId="0" applyFont="1" applyBorder="1" applyAlignment="1" applyProtection="1">
      <alignment horizontal="center" wrapText="1"/>
    </xf>
    <xf numFmtId="49" fontId="21" fillId="0" borderId="16" xfId="0" applyNumberFormat="1" applyFont="1" applyBorder="1" applyAlignment="1" applyProtection="1">
      <alignment horizontal="center"/>
    </xf>
    <xf numFmtId="0" fontId="23" fillId="0" borderId="14" xfId="0" applyFont="1" applyBorder="1" applyAlignment="1" applyProtection="1">
      <alignment horizontal="center" wrapText="1"/>
    </xf>
    <xf numFmtId="0" fontId="26" fillId="0" borderId="15" xfId="0" applyFont="1" applyBorder="1" applyProtection="1"/>
    <xf numFmtId="0" fontId="23" fillId="0" borderId="10" xfId="0" applyFont="1" applyBorder="1" applyAlignment="1" applyProtection="1">
      <alignment wrapText="1"/>
    </xf>
    <xf numFmtId="0" fontId="24" fillId="0" borderId="15" xfId="0" applyFont="1" applyBorder="1" applyAlignment="1" applyProtection="1">
      <alignment wrapText="1"/>
    </xf>
    <xf numFmtId="0" fontId="26" fillId="0" borderId="15" xfId="0" applyFont="1" applyBorder="1" applyAlignment="1" applyProtection="1">
      <alignment horizontal="center"/>
    </xf>
    <xf numFmtId="0" fontId="21" fillId="0" borderId="18" xfId="0" applyFont="1" applyBorder="1" applyAlignment="1" applyProtection="1">
      <alignment horizontal="center"/>
    </xf>
    <xf numFmtId="0" fontId="21" fillId="0" borderId="16" xfId="0" applyFont="1" applyBorder="1" applyAlignment="1" applyProtection="1">
      <alignment horizontal="center"/>
    </xf>
    <xf numFmtId="0" fontId="23" fillId="0" borderId="15" xfId="0" applyFont="1" applyBorder="1" applyAlignment="1" applyProtection="1">
      <alignment horizontal="center" wrapText="1"/>
    </xf>
    <xf numFmtId="0" fontId="26" fillId="0" borderId="15" xfId="0" applyFont="1" applyBorder="1" applyAlignment="1" applyProtection="1">
      <alignment horizontal="center" vertical="center"/>
    </xf>
    <xf numFmtId="164" fontId="23" fillId="0" borderId="15" xfId="0" applyNumberFormat="1" applyFont="1" applyBorder="1" applyAlignment="1" applyProtection="1">
      <alignment horizontal="center" wrapText="1"/>
    </xf>
    <xf numFmtId="168" fontId="24" fillId="0" borderId="25" xfId="0" applyNumberFormat="1" applyFont="1" applyBorder="1" applyAlignment="1" applyProtection="1">
      <alignment vertical="center"/>
      <protection locked="0"/>
    </xf>
    <xf numFmtId="0" fontId="25" fillId="0" borderId="26" xfId="0" applyFont="1" applyBorder="1" applyAlignment="1" applyProtection="1">
      <alignment wrapText="1"/>
      <protection locked="0"/>
    </xf>
    <xf numFmtId="0" fontId="25" fillId="0" borderId="26" xfId="0" applyFont="1" applyBorder="1" applyAlignment="1" applyProtection="1">
      <alignment horizontal="center"/>
      <protection locked="0"/>
    </xf>
    <xf numFmtId="167" fontId="25" fillId="0" borderId="27" xfId="0" applyNumberFormat="1" applyFont="1" applyBorder="1" applyProtection="1">
      <protection locked="0"/>
    </xf>
    <xf numFmtId="168" fontId="24" fillId="0" borderId="28" xfId="0" applyNumberFormat="1" applyFont="1" applyBorder="1" applyAlignment="1" applyProtection="1">
      <alignment vertical="center"/>
      <protection locked="0"/>
    </xf>
    <xf numFmtId="0" fontId="25" fillId="0" borderId="29" xfId="0" applyFont="1" applyBorder="1" applyAlignment="1" applyProtection="1">
      <alignment wrapText="1"/>
      <protection locked="0"/>
    </xf>
    <xf numFmtId="0" fontId="25" fillId="0" borderId="29" xfId="0" applyFont="1" applyBorder="1" applyAlignment="1" applyProtection="1">
      <alignment horizontal="center"/>
      <protection locked="0"/>
    </xf>
    <xf numFmtId="167" fontId="25" fillId="0" borderId="30" xfId="0" applyNumberFormat="1" applyFont="1" applyBorder="1" applyProtection="1">
      <protection locked="0"/>
    </xf>
    <xf numFmtId="0" fontId="35" fillId="0" borderId="14" xfId="0" applyFont="1" applyBorder="1" applyAlignment="1" applyProtection="1">
      <alignment horizontal="center"/>
      <protection locked="0"/>
    </xf>
    <xf numFmtId="0" fontId="35" fillId="0" borderId="15" xfId="0" applyFont="1" applyBorder="1" applyProtection="1">
      <protection locked="0"/>
    </xf>
    <xf numFmtId="0" fontId="35" fillId="0" borderId="15" xfId="0" applyFont="1" applyBorder="1" applyAlignment="1" applyProtection="1">
      <alignment horizontal="center"/>
      <protection locked="0"/>
    </xf>
    <xf numFmtId="164" fontId="35" fillId="0" borderId="15" xfId="0" applyNumberFormat="1" applyFont="1" applyBorder="1" applyProtection="1">
      <protection locked="0"/>
    </xf>
    <xf numFmtId="0" fontId="35" fillId="0" borderId="20" xfId="0" applyFont="1" applyBorder="1" applyProtection="1">
      <protection locked="0"/>
    </xf>
    <xf numFmtId="0" fontId="24" fillId="0" borderId="16" xfId="0" applyFont="1" applyBorder="1" applyAlignment="1" applyProtection="1">
      <alignment horizontal="center" vertical="center" wrapText="1"/>
      <protection locked="0"/>
    </xf>
    <xf numFmtId="0" fontId="24" fillId="0" borderId="16" xfId="0" applyFont="1" applyBorder="1" applyAlignment="1" applyProtection="1">
      <alignment vertical="center" wrapText="1"/>
      <protection locked="0"/>
    </xf>
    <xf numFmtId="0" fontId="24" fillId="0" borderId="21" xfId="0" applyFont="1" applyBorder="1" applyAlignment="1" applyProtection="1">
      <alignment horizontal="center" vertical="center" wrapText="1"/>
      <protection locked="0"/>
    </xf>
    <xf numFmtId="167" fontId="24" fillId="0" borderId="21" xfId="0" applyNumberFormat="1" applyFont="1" applyBorder="1" applyAlignment="1" applyProtection="1">
      <alignment horizontal="center" vertical="center" wrapText="1"/>
      <protection locked="0"/>
    </xf>
    <xf numFmtId="164" fontId="24" fillId="0" borderId="16" xfId="30" applyFont="1" applyFill="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13" xfId="0" applyFont="1" applyBorder="1" applyAlignment="1" applyProtection="1">
      <alignment wrapText="1"/>
      <protection locked="0"/>
    </xf>
    <xf numFmtId="0" fontId="25" fillId="0" borderId="10" xfId="0" applyFont="1" applyBorder="1" applyAlignment="1" applyProtection="1">
      <alignment horizontal="center"/>
      <protection locked="0"/>
    </xf>
    <xf numFmtId="164" fontId="25" fillId="0" borderId="17" xfId="0" applyNumberFormat="1" applyFont="1" applyBorder="1" applyAlignment="1" applyProtection="1">
      <alignment horizontal="center" vertical="center" wrapText="1"/>
      <protection locked="0"/>
    </xf>
    <xf numFmtId="164" fontId="25" fillId="0" borderId="13" xfId="0" applyNumberFormat="1" applyFont="1" applyBorder="1" applyAlignment="1" applyProtection="1">
      <alignment horizontal="left" vertical="center" wrapText="1"/>
      <protection locked="0"/>
    </xf>
    <xf numFmtId="0" fontId="25" fillId="0" borderId="17" xfId="0" applyFont="1" applyBorder="1" applyAlignment="1" applyProtection="1">
      <alignment horizontal="center" wrapText="1"/>
      <protection locked="0"/>
    </xf>
    <xf numFmtId="168" fontId="24" fillId="0" borderId="10" xfId="0" applyNumberFormat="1" applyFont="1" applyBorder="1" applyProtection="1">
      <protection locked="0"/>
    </xf>
    <xf numFmtId="164" fontId="25" fillId="0" borderId="17" xfId="0" applyNumberFormat="1" applyFont="1" applyBorder="1" applyAlignment="1" applyProtection="1">
      <alignment horizontal="center" wrapText="1"/>
      <protection locked="0"/>
    </xf>
    <xf numFmtId="164" fontId="25" fillId="0" borderId="10" xfId="0" applyNumberFormat="1" applyFont="1" applyBorder="1" applyAlignment="1" applyProtection="1">
      <alignment horizontal="left" wrapText="1"/>
      <protection locked="0"/>
    </xf>
    <xf numFmtId="0" fontId="25" fillId="0" borderId="10" xfId="0" applyFont="1" applyBorder="1" applyAlignment="1" applyProtection="1">
      <alignment wrapText="1"/>
      <protection locked="0"/>
    </xf>
    <xf numFmtId="168" fontId="25" fillId="0" borderId="17" xfId="0" applyNumberFormat="1" applyFont="1" applyBorder="1" applyAlignment="1" applyProtection="1">
      <alignment horizontal="center"/>
      <protection locked="0"/>
    </xf>
    <xf numFmtId="0" fontId="25" fillId="0" borderId="10" xfId="0" applyFont="1" applyBorder="1" applyAlignment="1" applyProtection="1">
      <alignment horizontal="center" wrapText="1"/>
      <protection locked="0"/>
    </xf>
    <xf numFmtId="166" fontId="25" fillId="0" borderId="16" xfId="29" applyNumberFormat="1" applyFont="1" applyFill="1" applyBorder="1" applyAlignment="1" applyProtection="1">
      <alignment wrapText="1"/>
      <protection locked="0"/>
    </xf>
    <xf numFmtId="0" fontId="24" fillId="0" borderId="13" xfId="0" applyFont="1" applyBorder="1" applyAlignment="1" applyProtection="1">
      <alignment horizontal="center" wrapText="1"/>
      <protection locked="0"/>
    </xf>
    <xf numFmtId="0" fontId="24" fillId="0" borderId="13" xfId="0" applyFont="1" applyBorder="1" applyAlignment="1" applyProtection="1">
      <alignment wrapText="1"/>
      <protection locked="0"/>
    </xf>
    <xf numFmtId="0" fontId="25" fillId="0" borderId="13" xfId="0" applyFont="1" applyBorder="1" applyAlignment="1" applyProtection="1">
      <alignment horizontal="center" wrapText="1"/>
      <protection locked="0"/>
    </xf>
    <xf numFmtId="164" fontId="25" fillId="0" borderId="11" xfId="0" applyNumberFormat="1" applyFont="1" applyBorder="1" applyAlignment="1" applyProtection="1">
      <alignment horizontal="center" wrapText="1"/>
      <protection locked="0"/>
    </xf>
    <xf numFmtId="164" fontId="24" fillId="0" borderId="10" xfId="0" applyNumberFormat="1" applyFont="1" applyBorder="1" applyAlignment="1" applyProtection="1">
      <alignment horizontal="center" wrapText="1"/>
      <protection locked="0"/>
    </xf>
    <xf numFmtId="0" fontId="35" fillId="0" borderId="10" xfId="0" applyFont="1" applyBorder="1" applyAlignment="1" applyProtection="1">
      <alignment horizontal="center" wrapText="1"/>
      <protection locked="0"/>
    </xf>
    <xf numFmtId="0" fontId="24" fillId="0" borderId="10" xfId="0" applyFont="1" applyBorder="1" applyAlignment="1" applyProtection="1">
      <alignment horizontal="right" wrapText="1"/>
      <protection locked="0"/>
    </xf>
    <xf numFmtId="164" fontId="24" fillId="0" borderId="10" xfId="0" applyNumberFormat="1" applyFont="1" applyBorder="1" applyAlignment="1" applyProtection="1">
      <alignment horizontal="left" wrapText="1"/>
      <protection locked="0"/>
    </xf>
    <xf numFmtId="0" fontId="24" fillId="0" borderId="10" xfId="0" applyFont="1" applyBorder="1" applyAlignment="1" applyProtection="1">
      <alignment horizontal="center" wrapText="1"/>
      <protection locked="0"/>
    </xf>
    <xf numFmtId="0" fontId="25" fillId="0" borderId="10" xfId="0" applyFont="1" applyBorder="1" applyProtection="1">
      <protection locked="0"/>
    </xf>
    <xf numFmtId="164" fontId="25" fillId="0" borderId="17" xfId="0" applyNumberFormat="1" applyFont="1" applyBorder="1" applyProtection="1">
      <protection locked="0"/>
    </xf>
    <xf numFmtId="0" fontId="24" fillId="0" borderId="10" xfId="0" applyFont="1" applyBorder="1" applyAlignment="1" applyProtection="1">
      <alignment wrapText="1"/>
      <protection locked="0"/>
    </xf>
    <xf numFmtId="0" fontId="24" fillId="0" borderId="16" xfId="0" applyFont="1" applyBorder="1" applyAlignment="1" applyProtection="1">
      <alignment horizontal="center" wrapText="1"/>
      <protection locked="0"/>
    </xf>
    <xf numFmtId="0" fontId="25" fillId="0" borderId="16" xfId="0" applyFont="1" applyBorder="1" applyAlignment="1" applyProtection="1">
      <alignment horizontal="center" wrapText="1"/>
      <protection locked="0"/>
    </xf>
    <xf numFmtId="164" fontId="25" fillId="0" borderId="14" xfId="0" applyNumberFormat="1" applyFont="1" applyBorder="1" applyAlignment="1" applyProtection="1">
      <alignment horizontal="center" wrapText="1"/>
      <protection locked="0"/>
    </xf>
    <xf numFmtId="164" fontId="24" fillId="0" borderId="16" xfId="0" applyNumberFormat="1" applyFont="1" applyBorder="1" applyAlignment="1" applyProtection="1">
      <alignment horizontal="center" wrapText="1"/>
      <protection locked="0"/>
    </xf>
    <xf numFmtId="0" fontId="24" fillId="0" borderId="17" xfId="0" applyFont="1" applyBorder="1" applyAlignment="1" applyProtection="1">
      <alignment wrapText="1"/>
      <protection locked="0"/>
    </xf>
    <xf numFmtId="0" fontId="24" fillId="0" borderId="0" xfId="0" applyFont="1" applyAlignment="1" applyProtection="1">
      <alignment wrapText="1"/>
      <protection locked="0"/>
    </xf>
    <xf numFmtId="0" fontId="25" fillId="0" borderId="0" xfId="0" applyFont="1" applyAlignment="1" applyProtection="1">
      <alignment horizontal="center" wrapText="1"/>
      <protection locked="0"/>
    </xf>
    <xf numFmtId="164" fontId="25" fillId="0" borderId="18" xfId="0" applyNumberFormat="1" applyFont="1" applyBorder="1" applyAlignment="1" applyProtection="1">
      <alignment horizontal="left"/>
      <protection locked="0"/>
    </xf>
    <xf numFmtId="0" fontId="21" fillId="0" borderId="17" xfId="0" applyFont="1" applyBorder="1" applyAlignment="1" applyProtection="1">
      <alignment horizontal="center" vertical="center" wrapText="1"/>
      <protection locked="0"/>
    </xf>
    <xf numFmtId="0" fontId="26" fillId="0" borderId="0" xfId="0" applyFont="1" applyAlignment="1" applyProtection="1">
      <alignment vertical="center" wrapText="1"/>
      <protection locked="0"/>
    </xf>
    <xf numFmtId="0" fontId="21" fillId="0" borderId="0" xfId="0" applyFont="1" applyAlignment="1" applyProtection="1">
      <alignment horizontal="center" vertical="center" wrapText="1"/>
      <protection locked="0"/>
    </xf>
    <xf numFmtId="164" fontId="21" fillId="0" borderId="0" xfId="0" applyNumberFormat="1" applyFont="1" applyAlignment="1" applyProtection="1">
      <alignment horizontal="center" vertical="center" wrapText="1"/>
      <protection locked="0"/>
    </xf>
    <xf numFmtId="164" fontId="21" fillId="0" borderId="18" xfId="0" applyNumberFormat="1" applyFont="1" applyBorder="1" applyAlignment="1" applyProtection="1">
      <alignment horizontal="center" vertical="center" wrapText="1"/>
      <protection locked="0"/>
    </xf>
    <xf numFmtId="0" fontId="24" fillId="0" borderId="17" xfId="0" applyFont="1" applyBorder="1" applyAlignment="1" applyProtection="1">
      <alignment vertical="center" wrapText="1"/>
      <protection locked="0"/>
    </xf>
    <xf numFmtId="0" fontId="24" fillId="0" borderId="0" xfId="0" applyFont="1" applyAlignment="1" applyProtection="1">
      <alignment vertical="center" wrapText="1"/>
      <protection locked="0"/>
    </xf>
    <xf numFmtId="3" fontId="21" fillId="0" borderId="0" xfId="0" applyNumberFormat="1" applyFont="1" applyAlignment="1" applyProtection="1">
      <alignment horizontal="center" vertical="center" wrapText="1"/>
      <protection locked="0"/>
    </xf>
    <xf numFmtId="164" fontId="25" fillId="0" borderId="18" xfId="0" applyNumberFormat="1" applyFont="1" applyBorder="1" applyAlignment="1" applyProtection="1">
      <alignment horizontal="left" wrapText="1"/>
      <protection locked="0"/>
    </xf>
    <xf numFmtId="164" fontId="20" fillId="0" borderId="0" xfId="0" applyNumberFormat="1" applyFont="1" applyProtection="1">
      <protection locked="0"/>
    </xf>
    <xf numFmtId="164" fontId="26" fillId="0" borderId="18" xfId="0" applyNumberFormat="1" applyFont="1" applyBorder="1" applyAlignment="1" applyProtection="1">
      <alignment horizontal="center"/>
      <protection locked="0"/>
    </xf>
    <xf numFmtId="0" fontId="24" fillId="0" borderId="14"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164" fontId="21" fillId="0" borderId="15" xfId="0" applyNumberFormat="1" applyFont="1" applyBorder="1" applyAlignment="1" applyProtection="1">
      <alignment horizontal="center" vertical="center" wrapText="1"/>
      <protection locked="0"/>
    </xf>
    <xf numFmtId="164" fontId="23" fillId="0" borderId="20" xfId="0" applyNumberFormat="1" applyFont="1" applyBorder="1" applyAlignment="1" applyProtection="1">
      <alignment horizontal="center" vertical="center" wrapText="1"/>
      <protection locked="0"/>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6" xr:uid="{00000000-0005-0000-0000-00001C000000}"/>
    <cellStyle name="Comma0" xfId="47" xr:uid="{00000000-0005-0000-0000-00001D000000}"/>
    <cellStyle name="Currency" xfId="29" builtinId="4"/>
    <cellStyle name="Currency 2" xfId="30" xr:uid="{00000000-0005-0000-0000-00001F000000}"/>
    <cellStyle name="Currency 3" xfId="48" xr:uid="{00000000-0005-0000-0000-000020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xr:uid="{00000000-0005-0000-0000-00002B000000}"/>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1752600</xdr:colOff>
      <xdr:row>2</xdr:row>
      <xdr:rowOff>0</xdr:rowOff>
    </xdr:from>
    <xdr:to>
      <xdr:col>1</xdr:col>
      <xdr:colOff>1810796</xdr:colOff>
      <xdr:row>3</xdr:row>
      <xdr:rowOff>20424</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2362200" y="8686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1752600</xdr:colOff>
      <xdr:row>2</xdr:row>
      <xdr:rowOff>0</xdr:rowOff>
    </xdr:from>
    <xdr:to>
      <xdr:col>1</xdr:col>
      <xdr:colOff>1828800</xdr:colOff>
      <xdr:row>2</xdr:row>
      <xdr:rowOff>40822</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2362200" y="8686800"/>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1752600</xdr:colOff>
      <xdr:row>2</xdr:row>
      <xdr:rowOff>0</xdr:rowOff>
    </xdr:from>
    <xdr:to>
      <xdr:col>1</xdr:col>
      <xdr:colOff>1828800</xdr:colOff>
      <xdr:row>2</xdr:row>
      <xdr:rowOff>152400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2362200" y="84867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1752600</xdr:colOff>
      <xdr:row>2</xdr:row>
      <xdr:rowOff>0</xdr:rowOff>
    </xdr:from>
    <xdr:to>
      <xdr:col>1</xdr:col>
      <xdr:colOff>1828800</xdr:colOff>
      <xdr:row>2</xdr:row>
      <xdr:rowOff>38100</xdr:rowOff>
    </xdr:to>
    <xdr:sp macro="" textlink="">
      <xdr:nvSpPr>
        <xdr:cNvPr id="5" name="Text Box 2">
          <a:extLst>
            <a:ext uri="{FF2B5EF4-FFF2-40B4-BE49-F238E27FC236}">
              <a16:creationId xmlns:a16="http://schemas.microsoft.com/office/drawing/2014/main" id="{00000000-0008-0000-0600-000005000000}"/>
            </a:ext>
          </a:extLst>
        </xdr:cNvPr>
        <xdr:cNvSpPr txBox="1">
          <a:spLocks noChangeArrowheads="1"/>
        </xdr:cNvSpPr>
      </xdr:nvSpPr>
      <xdr:spPr bwMode="auto">
        <a:xfrm>
          <a:off x="2362200" y="8486775"/>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1752600</xdr:colOff>
      <xdr:row>2</xdr:row>
      <xdr:rowOff>0</xdr:rowOff>
    </xdr:from>
    <xdr:to>
      <xdr:col>1</xdr:col>
      <xdr:colOff>1828800</xdr:colOff>
      <xdr:row>2</xdr:row>
      <xdr:rowOff>152400</xdr:rowOff>
    </xdr:to>
    <xdr:sp macro="" textlink="">
      <xdr:nvSpPr>
        <xdr:cNvPr id="10" name="Text Box 1">
          <a:extLst>
            <a:ext uri="{FF2B5EF4-FFF2-40B4-BE49-F238E27FC236}">
              <a16:creationId xmlns:a16="http://schemas.microsoft.com/office/drawing/2014/main" id="{00000000-0008-0000-0600-00000A000000}"/>
            </a:ext>
          </a:extLst>
        </xdr:cNvPr>
        <xdr:cNvSpPr txBox="1">
          <a:spLocks noChangeArrowheads="1"/>
        </xdr:cNvSpPr>
      </xdr:nvSpPr>
      <xdr:spPr bwMode="auto">
        <a:xfrm>
          <a:off x="2362200" y="8686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1752600</xdr:colOff>
      <xdr:row>2</xdr:row>
      <xdr:rowOff>0</xdr:rowOff>
    </xdr:from>
    <xdr:to>
      <xdr:col>1</xdr:col>
      <xdr:colOff>1828800</xdr:colOff>
      <xdr:row>2</xdr:row>
      <xdr:rowOff>38100</xdr:rowOff>
    </xdr:to>
    <xdr:sp macro="" textlink="">
      <xdr:nvSpPr>
        <xdr:cNvPr id="11" name="Text Box 2">
          <a:extLst>
            <a:ext uri="{FF2B5EF4-FFF2-40B4-BE49-F238E27FC236}">
              <a16:creationId xmlns:a16="http://schemas.microsoft.com/office/drawing/2014/main" id="{00000000-0008-0000-0600-00000B000000}"/>
            </a:ext>
          </a:extLst>
        </xdr:cNvPr>
        <xdr:cNvSpPr txBox="1">
          <a:spLocks noChangeArrowheads="1"/>
        </xdr:cNvSpPr>
      </xdr:nvSpPr>
      <xdr:spPr bwMode="auto">
        <a:xfrm>
          <a:off x="2362200" y="8686800"/>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1752600</xdr:colOff>
      <xdr:row>2</xdr:row>
      <xdr:rowOff>0</xdr:rowOff>
    </xdr:from>
    <xdr:to>
      <xdr:col>1</xdr:col>
      <xdr:colOff>1828800</xdr:colOff>
      <xdr:row>2</xdr:row>
      <xdr:rowOff>152400</xdr:rowOff>
    </xdr:to>
    <xdr:sp macro="" textlink="">
      <xdr:nvSpPr>
        <xdr:cNvPr id="12" name="Text Box 1">
          <a:extLst>
            <a:ext uri="{FF2B5EF4-FFF2-40B4-BE49-F238E27FC236}">
              <a16:creationId xmlns:a16="http://schemas.microsoft.com/office/drawing/2014/main" id="{00000000-0008-0000-0600-00000C000000}"/>
            </a:ext>
          </a:extLst>
        </xdr:cNvPr>
        <xdr:cNvSpPr txBox="1">
          <a:spLocks noChangeArrowheads="1"/>
        </xdr:cNvSpPr>
      </xdr:nvSpPr>
      <xdr:spPr bwMode="auto">
        <a:xfrm>
          <a:off x="2362200" y="84867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1752600</xdr:colOff>
      <xdr:row>2</xdr:row>
      <xdr:rowOff>0</xdr:rowOff>
    </xdr:from>
    <xdr:to>
      <xdr:col>1</xdr:col>
      <xdr:colOff>1828800</xdr:colOff>
      <xdr:row>2</xdr:row>
      <xdr:rowOff>38100</xdr:rowOff>
    </xdr:to>
    <xdr:sp macro="" textlink="">
      <xdr:nvSpPr>
        <xdr:cNvPr id="13" name="Text Box 2">
          <a:extLst>
            <a:ext uri="{FF2B5EF4-FFF2-40B4-BE49-F238E27FC236}">
              <a16:creationId xmlns:a16="http://schemas.microsoft.com/office/drawing/2014/main" id="{00000000-0008-0000-0600-00000D000000}"/>
            </a:ext>
          </a:extLst>
        </xdr:cNvPr>
        <xdr:cNvSpPr txBox="1">
          <a:spLocks noChangeArrowheads="1"/>
        </xdr:cNvSpPr>
      </xdr:nvSpPr>
      <xdr:spPr bwMode="auto">
        <a:xfrm>
          <a:off x="2362200" y="8486775"/>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1752600</xdr:colOff>
      <xdr:row>15</xdr:row>
      <xdr:rowOff>0</xdr:rowOff>
    </xdr:from>
    <xdr:to>
      <xdr:col>1</xdr:col>
      <xdr:colOff>1828800</xdr:colOff>
      <xdr:row>15</xdr:row>
      <xdr:rowOff>152400</xdr:rowOff>
    </xdr:to>
    <xdr:sp macro="" textlink="">
      <xdr:nvSpPr>
        <xdr:cNvPr id="18" name="Text Box 1">
          <a:extLst>
            <a:ext uri="{FF2B5EF4-FFF2-40B4-BE49-F238E27FC236}">
              <a16:creationId xmlns:a16="http://schemas.microsoft.com/office/drawing/2014/main" id="{00000000-0008-0000-0600-000012000000}"/>
            </a:ext>
          </a:extLst>
        </xdr:cNvPr>
        <xdr:cNvSpPr txBox="1">
          <a:spLocks noChangeArrowheads="1"/>
        </xdr:cNvSpPr>
      </xdr:nvSpPr>
      <xdr:spPr bwMode="auto">
        <a:xfrm>
          <a:off x="2362200" y="8686800"/>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1752600</xdr:colOff>
      <xdr:row>15</xdr:row>
      <xdr:rowOff>0</xdr:rowOff>
    </xdr:from>
    <xdr:to>
      <xdr:col>1</xdr:col>
      <xdr:colOff>1828800</xdr:colOff>
      <xdr:row>15</xdr:row>
      <xdr:rowOff>38100</xdr:rowOff>
    </xdr:to>
    <xdr:sp macro="" textlink="">
      <xdr:nvSpPr>
        <xdr:cNvPr id="19" name="Text Box 2">
          <a:extLst>
            <a:ext uri="{FF2B5EF4-FFF2-40B4-BE49-F238E27FC236}">
              <a16:creationId xmlns:a16="http://schemas.microsoft.com/office/drawing/2014/main" id="{00000000-0008-0000-0600-000013000000}"/>
            </a:ext>
          </a:extLst>
        </xdr:cNvPr>
        <xdr:cNvSpPr txBox="1">
          <a:spLocks noChangeArrowheads="1"/>
        </xdr:cNvSpPr>
      </xdr:nvSpPr>
      <xdr:spPr bwMode="auto">
        <a:xfrm>
          <a:off x="2362200" y="8686800"/>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1752600</xdr:colOff>
      <xdr:row>15</xdr:row>
      <xdr:rowOff>0</xdr:rowOff>
    </xdr:from>
    <xdr:to>
      <xdr:col>1</xdr:col>
      <xdr:colOff>1828800</xdr:colOff>
      <xdr:row>15</xdr:row>
      <xdr:rowOff>152400</xdr:rowOff>
    </xdr:to>
    <xdr:sp macro="" textlink="">
      <xdr:nvSpPr>
        <xdr:cNvPr id="20" name="Text Box 1">
          <a:extLst>
            <a:ext uri="{FF2B5EF4-FFF2-40B4-BE49-F238E27FC236}">
              <a16:creationId xmlns:a16="http://schemas.microsoft.com/office/drawing/2014/main" id="{00000000-0008-0000-0600-000014000000}"/>
            </a:ext>
          </a:extLst>
        </xdr:cNvPr>
        <xdr:cNvSpPr txBox="1">
          <a:spLocks noChangeArrowheads="1"/>
        </xdr:cNvSpPr>
      </xdr:nvSpPr>
      <xdr:spPr bwMode="auto">
        <a:xfrm>
          <a:off x="2362200" y="848677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1752600</xdr:colOff>
      <xdr:row>15</xdr:row>
      <xdr:rowOff>0</xdr:rowOff>
    </xdr:from>
    <xdr:to>
      <xdr:col>1</xdr:col>
      <xdr:colOff>1828800</xdr:colOff>
      <xdr:row>15</xdr:row>
      <xdr:rowOff>38100</xdr:rowOff>
    </xdr:to>
    <xdr:sp macro="" textlink="">
      <xdr:nvSpPr>
        <xdr:cNvPr id="21" name="Text Box 2">
          <a:extLst>
            <a:ext uri="{FF2B5EF4-FFF2-40B4-BE49-F238E27FC236}">
              <a16:creationId xmlns:a16="http://schemas.microsoft.com/office/drawing/2014/main" id="{00000000-0008-0000-0600-000015000000}"/>
            </a:ext>
          </a:extLst>
        </xdr:cNvPr>
        <xdr:cNvSpPr txBox="1">
          <a:spLocks noChangeArrowheads="1"/>
        </xdr:cNvSpPr>
      </xdr:nvSpPr>
      <xdr:spPr bwMode="auto">
        <a:xfrm>
          <a:off x="2362200" y="8486775"/>
          <a:ext cx="762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79"/>
  <sheetViews>
    <sheetView view="pageBreakPreview" zoomScale="70" zoomScaleNormal="100" zoomScaleSheetLayoutView="70" zoomScalePageLayoutView="50" workbookViewId="0">
      <selection activeCell="B44" sqref="B44"/>
    </sheetView>
  </sheetViews>
  <sheetFormatPr defaultColWidth="9.109375" defaultRowHeight="13.2" x14ac:dyDescent="0.25"/>
  <cols>
    <col min="1" max="1" width="9.109375" style="6"/>
    <col min="2" max="2" width="79.5546875" style="5" customWidth="1"/>
    <col min="3" max="3" width="7" style="6" customWidth="1"/>
    <col min="4" max="4" width="16.6640625" style="8" customWidth="1"/>
    <col min="5" max="5" width="13.5546875" style="12" customWidth="1"/>
    <col min="6" max="6" width="21.6640625" style="5" customWidth="1"/>
    <col min="7" max="7" width="12.88671875" style="5" bestFit="1" customWidth="1"/>
    <col min="8" max="8" width="28.33203125" style="5" customWidth="1"/>
    <col min="9" max="9" width="21.44140625" style="5" customWidth="1"/>
    <col min="10" max="10" width="21.88671875" style="5" customWidth="1"/>
    <col min="11" max="16384" width="9.109375" style="5"/>
  </cols>
  <sheetData>
    <row r="2" spans="1:6" ht="13.8" thickBot="1" x14ac:dyDescent="0.3"/>
    <row r="3" spans="1:6" x14ac:dyDescent="0.25">
      <c r="A3" s="14"/>
      <c r="B3" s="15"/>
      <c r="C3" s="16"/>
      <c r="D3" s="17"/>
      <c r="E3" s="18"/>
      <c r="F3" s="19"/>
    </row>
    <row r="4" spans="1:6" x14ac:dyDescent="0.25">
      <c r="A4" s="13"/>
      <c r="F4" s="20"/>
    </row>
    <row r="5" spans="1:6" x14ac:dyDescent="0.25">
      <c r="A5" s="13"/>
      <c r="F5" s="20"/>
    </row>
    <row r="6" spans="1:6" x14ac:dyDescent="0.25">
      <c r="A6" s="13"/>
      <c r="F6" s="20"/>
    </row>
    <row r="7" spans="1:6" x14ac:dyDescent="0.25">
      <c r="A7" s="13"/>
      <c r="F7" s="20"/>
    </row>
    <row r="8" spans="1:6" x14ac:dyDescent="0.25">
      <c r="A8" s="13"/>
      <c r="F8" s="20"/>
    </row>
    <row r="9" spans="1:6" x14ac:dyDescent="0.25">
      <c r="A9" s="13"/>
      <c r="F9" s="20"/>
    </row>
    <row r="10" spans="1:6" x14ac:dyDescent="0.25">
      <c r="A10" s="13"/>
      <c r="F10" s="20"/>
    </row>
    <row r="11" spans="1:6" x14ac:dyDescent="0.25">
      <c r="A11" s="13"/>
      <c r="F11" s="20"/>
    </row>
    <row r="12" spans="1:6" x14ac:dyDescent="0.25">
      <c r="A12" s="13"/>
      <c r="F12" s="20"/>
    </row>
    <row r="13" spans="1:6" x14ac:dyDescent="0.25">
      <c r="A13" s="13"/>
      <c r="F13" s="20"/>
    </row>
    <row r="14" spans="1:6" x14ac:dyDescent="0.25">
      <c r="A14" s="13"/>
      <c r="F14" s="20"/>
    </row>
    <row r="15" spans="1:6" x14ac:dyDescent="0.25">
      <c r="A15" s="13"/>
      <c r="F15" s="20"/>
    </row>
    <row r="16" spans="1:6" x14ac:dyDescent="0.25">
      <c r="A16" s="13"/>
      <c r="F16" s="20"/>
    </row>
    <row r="17" spans="1:6" x14ac:dyDescent="0.25">
      <c r="A17" s="13"/>
      <c r="F17" s="20"/>
    </row>
    <row r="18" spans="1:6" x14ac:dyDescent="0.25">
      <c r="A18" s="13"/>
      <c r="F18" s="20"/>
    </row>
    <row r="19" spans="1:6" x14ac:dyDescent="0.25">
      <c r="A19" s="13"/>
      <c r="F19" s="20"/>
    </row>
    <row r="20" spans="1:6" x14ac:dyDescent="0.25">
      <c r="A20" s="13"/>
      <c r="F20" s="20"/>
    </row>
    <row r="21" spans="1:6" x14ac:dyDescent="0.25">
      <c r="A21" s="13"/>
      <c r="F21" s="20"/>
    </row>
    <row r="22" spans="1:6" ht="13.8" thickBot="1" x14ac:dyDescent="0.3">
      <c r="A22" s="13"/>
      <c r="F22" s="20"/>
    </row>
    <row r="23" spans="1:6" ht="12.75" customHeight="1" x14ac:dyDescent="0.25">
      <c r="A23" s="27" t="s">
        <v>33</v>
      </c>
      <c r="B23" s="28"/>
      <c r="C23" s="28"/>
      <c r="D23" s="28"/>
      <c r="E23" s="28"/>
      <c r="F23" s="29"/>
    </row>
    <row r="24" spans="1:6" x14ac:dyDescent="0.25">
      <c r="A24" s="30"/>
      <c r="B24" s="31"/>
      <c r="C24" s="31"/>
      <c r="D24" s="31"/>
      <c r="E24" s="31"/>
      <c r="F24" s="32"/>
    </row>
    <row r="25" spans="1:6" ht="12.75" customHeight="1" x14ac:dyDescent="0.25">
      <c r="A25" s="30"/>
      <c r="B25" s="31"/>
      <c r="C25" s="31"/>
      <c r="D25" s="31"/>
      <c r="E25" s="31"/>
      <c r="F25" s="32"/>
    </row>
    <row r="26" spans="1:6" x14ac:dyDescent="0.25">
      <c r="A26" s="30"/>
      <c r="B26" s="31"/>
      <c r="C26" s="31"/>
      <c r="D26" s="31"/>
      <c r="E26" s="31"/>
      <c r="F26" s="32"/>
    </row>
    <row r="27" spans="1:6" ht="12.75" customHeight="1" x14ac:dyDescent="0.25">
      <c r="A27" s="30"/>
      <c r="B27" s="31"/>
      <c r="C27" s="31"/>
      <c r="D27" s="31"/>
      <c r="E27" s="31"/>
      <c r="F27" s="32"/>
    </row>
    <row r="28" spans="1:6" x14ac:dyDescent="0.25">
      <c r="A28" s="30"/>
      <c r="B28" s="31"/>
      <c r="C28" s="31"/>
      <c r="D28" s="31"/>
      <c r="E28" s="31"/>
      <c r="F28" s="32"/>
    </row>
    <row r="29" spans="1:6" x14ac:dyDescent="0.25">
      <c r="A29" s="30"/>
      <c r="B29" s="31"/>
      <c r="C29" s="31"/>
      <c r="D29" s="31"/>
      <c r="E29" s="31"/>
      <c r="F29" s="32"/>
    </row>
    <row r="30" spans="1:6" ht="36" customHeight="1" thickBot="1" x14ac:dyDescent="0.3">
      <c r="A30" s="33"/>
      <c r="B30" s="34"/>
      <c r="C30" s="34"/>
      <c r="D30" s="34"/>
      <c r="E30" s="34"/>
      <c r="F30" s="35"/>
    </row>
    <row r="31" spans="1:6" x14ac:dyDescent="0.25">
      <c r="A31" s="13"/>
      <c r="F31" s="20"/>
    </row>
    <row r="32" spans="1:6" x14ac:dyDescent="0.25">
      <c r="A32" s="13"/>
      <c r="F32" s="20"/>
    </row>
    <row r="33" spans="1:6" x14ac:dyDescent="0.25">
      <c r="A33" s="13"/>
      <c r="F33" s="20"/>
    </row>
    <row r="34" spans="1:6" x14ac:dyDescent="0.25">
      <c r="A34" s="13"/>
      <c r="F34" s="20"/>
    </row>
    <row r="35" spans="1:6" x14ac:dyDescent="0.25">
      <c r="A35" s="13"/>
      <c r="F35" s="20"/>
    </row>
    <row r="36" spans="1:6" x14ac:dyDescent="0.25">
      <c r="A36" s="13"/>
      <c r="F36" s="20"/>
    </row>
    <row r="37" spans="1:6" x14ac:dyDescent="0.25">
      <c r="A37" s="13"/>
      <c r="F37" s="20"/>
    </row>
    <row r="38" spans="1:6" x14ac:dyDescent="0.25">
      <c r="A38" s="13"/>
      <c r="F38" s="20"/>
    </row>
    <row r="39" spans="1:6" x14ac:dyDescent="0.25">
      <c r="A39" s="13"/>
      <c r="F39" s="20"/>
    </row>
    <row r="40" spans="1:6" x14ac:dyDescent="0.25">
      <c r="A40" s="13"/>
      <c r="F40" s="20"/>
    </row>
    <row r="41" spans="1:6" x14ac:dyDescent="0.25">
      <c r="A41" s="13"/>
      <c r="F41" s="20"/>
    </row>
    <row r="42" spans="1:6" x14ac:dyDescent="0.25">
      <c r="A42" s="13"/>
      <c r="F42" s="20"/>
    </row>
    <row r="43" spans="1:6" x14ac:dyDescent="0.25">
      <c r="A43" s="13"/>
      <c r="F43" s="20"/>
    </row>
    <row r="44" spans="1:6" x14ac:dyDescent="0.25">
      <c r="A44" s="13"/>
      <c r="F44" s="20"/>
    </row>
    <row r="45" spans="1:6" x14ac:dyDescent="0.25">
      <c r="A45" s="13"/>
      <c r="F45" s="20"/>
    </row>
    <row r="46" spans="1:6" x14ac:dyDescent="0.25">
      <c r="A46" s="13"/>
      <c r="F46" s="20"/>
    </row>
    <row r="47" spans="1:6" x14ac:dyDescent="0.25">
      <c r="A47" s="13"/>
      <c r="F47" s="20"/>
    </row>
    <row r="48" spans="1:6" x14ac:dyDescent="0.25">
      <c r="A48" s="13"/>
      <c r="F48" s="20"/>
    </row>
    <row r="49" spans="1:6" x14ac:dyDescent="0.25">
      <c r="A49" s="13"/>
      <c r="F49" s="20"/>
    </row>
    <row r="50" spans="1:6" x14ac:dyDescent="0.25">
      <c r="A50" s="13"/>
      <c r="F50" s="20"/>
    </row>
    <row r="51" spans="1:6" x14ac:dyDescent="0.25">
      <c r="A51" s="13"/>
      <c r="F51" s="20"/>
    </row>
    <row r="52" spans="1:6" x14ac:dyDescent="0.25">
      <c r="A52" s="13"/>
      <c r="F52" s="20"/>
    </row>
    <row r="53" spans="1:6" x14ac:dyDescent="0.25">
      <c r="A53" s="13"/>
      <c r="F53" s="20"/>
    </row>
    <row r="54" spans="1:6" x14ac:dyDescent="0.25">
      <c r="A54" s="13"/>
      <c r="F54" s="20"/>
    </row>
    <row r="55" spans="1:6" x14ac:dyDescent="0.25">
      <c r="A55" s="13"/>
      <c r="F55" s="20"/>
    </row>
    <row r="56" spans="1:6" x14ac:dyDescent="0.25">
      <c r="A56" s="13"/>
      <c r="F56" s="20"/>
    </row>
    <row r="57" spans="1:6" x14ac:dyDescent="0.25">
      <c r="A57" s="13"/>
      <c r="F57" s="20"/>
    </row>
    <row r="58" spans="1:6" x14ac:dyDescent="0.25">
      <c r="A58" s="13"/>
      <c r="F58" s="20"/>
    </row>
    <row r="59" spans="1:6" x14ac:dyDescent="0.25">
      <c r="A59" s="13"/>
      <c r="F59" s="20"/>
    </row>
    <row r="60" spans="1:6" x14ac:dyDescent="0.25">
      <c r="A60" s="13"/>
      <c r="F60" s="20"/>
    </row>
    <row r="61" spans="1:6" x14ac:dyDescent="0.25">
      <c r="A61" s="13"/>
      <c r="F61" s="20"/>
    </row>
    <row r="62" spans="1:6" x14ac:dyDescent="0.25">
      <c r="A62" s="13"/>
      <c r="F62" s="20"/>
    </row>
    <row r="63" spans="1:6" x14ac:dyDescent="0.25">
      <c r="A63" s="13"/>
      <c r="F63" s="20"/>
    </row>
    <row r="64" spans="1:6" x14ac:dyDescent="0.25">
      <c r="A64" s="13"/>
      <c r="F64" s="20"/>
    </row>
    <row r="65" spans="1:6" x14ac:dyDescent="0.25">
      <c r="A65" s="13"/>
      <c r="F65" s="20"/>
    </row>
    <row r="66" spans="1:6" x14ac:dyDescent="0.25">
      <c r="A66" s="13"/>
      <c r="F66" s="20"/>
    </row>
    <row r="67" spans="1:6" x14ac:dyDescent="0.25">
      <c r="A67" s="13"/>
      <c r="F67" s="20"/>
    </row>
    <row r="68" spans="1:6" x14ac:dyDescent="0.25">
      <c r="A68" s="13"/>
      <c r="F68" s="20"/>
    </row>
    <row r="69" spans="1:6" x14ac:dyDescent="0.25">
      <c r="A69" s="13"/>
      <c r="F69" s="20"/>
    </row>
    <row r="70" spans="1:6" x14ac:dyDescent="0.25">
      <c r="A70" s="13"/>
      <c r="F70" s="20"/>
    </row>
    <row r="71" spans="1:6" x14ac:dyDescent="0.25">
      <c r="A71" s="13"/>
      <c r="F71" s="20"/>
    </row>
    <row r="72" spans="1:6" x14ac:dyDescent="0.25">
      <c r="A72" s="13"/>
      <c r="F72" s="20"/>
    </row>
    <row r="73" spans="1:6" x14ac:dyDescent="0.25">
      <c r="A73" s="13"/>
      <c r="F73" s="20"/>
    </row>
    <row r="74" spans="1:6" x14ac:dyDescent="0.25">
      <c r="A74" s="13"/>
      <c r="F74" s="20"/>
    </row>
    <row r="75" spans="1:6" x14ac:dyDescent="0.25">
      <c r="A75" s="13"/>
      <c r="F75" s="20"/>
    </row>
    <row r="76" spans="1:6" x14ac:dyDescent="0.25">
      <c r="A76" s="13"/>
      <c r="F76" s="20"/>
    </row>
    <row r="77" spans="1:6" x14ac:dyDescent="0.25">
      <c r="A77" s="13"/>
      <c r="F77" s="20"/>
    </row>
    <row r="78" spans="1:6" x14ac:dyDescent="0.25">
      <c r="A78" s="13"/>
      <c r="F78" s="20"/>
    </row>
    <row r="79" spans="1:6" ht="13.8" thickBot="1" x14ac:dyDescent="0.3">
      <c r="A79" s="21"/>
      <c r="B79" s="22"/>
      <c r="C79" s="23"/>
      <c r="D79" s="24"/>
      <c r="E79" s="25"/>
      <c r="F79" s="26"/>
    </row>
  </sheetData>
  <mergeCells count="1">
    <mergeCell ref="A23:F30"/>
  </mergeCells>
  <pageMargins left="0.74803149606299213" right="0.74803149606299213" top="0.98425196850393704" bottom="0.98425196850393704" header="0.51181102362204722" footer="0.51181102362204722"/>
  <pageSetup paperSize="9" scale="65" fitToHeight="10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topLeftCell="A18" zoomScale="90" zoomScaleNormal="100" zoomScaleSheetLayoutView="90" zoomScalePageLayoutView="50" workbookViewId="0">
      <selection activeCell="F13" sqref="F13"/>
    </sheetView>
  </sheetViews>
  <sheetFormatPr defaultColWidth="9.109375" defaultRowHeight="13.2" x14ac:dyDescent="0.25"/>
  <cols>
    <col min="1" max="1" width="9.109375" style="96"/>
    <col min="2" max="2" width="70.109375" style="36" customWidth="1"/>
    <col min="3" max="3" width="7" style="96" customWidth="1"/>
    <col min="4" max="4" width="16.6640625" style="8" customWidth="1"/>
    <col min="5" max="5" width="13.5546875" style="116" customWidth="1"/>
    <col min="6" max="6" width="26" style="5" customWidth="1"/>
    <col min="7" max="7" width="12.88671875" style="5" bestFit="1" customWidth="1"/>
    <col min="8" max="8" width="28.33203125" style="5" customWidth="1"/>
    <col min="9" max="9" width="21.44140625" style="5" customWidth="1"/>
    <col min="10" max="10" width="21.88671875" style="5" customWidth="1"/>
    <col min="11" max="16384" width="9.109375" style="5"/>
  </cols>
  <sheetData>
    <row r="1" spans="1:8" ht="13.8" thickBot="1" x14ac:dyDescent="0.3"/>
    <row r="2" spans="1:8" ht="18" x14ac:dyDescent="0.35">
      <c r="A2" s="97" t="s">
        <v>11</v>
      </c>
      <c r="B2" s="37"/>
      <c r="C2" s="37"/>
      <c r="D2" s="58"/>
      <c r="E2" s="88"/>
      <c r="F2" s="59"/>
    </row>
    <row r="3" spans="1:8" x14ac:dyDescent="0.25">
      <c r="A3" s="98"/>
      <c r="B3" s="38"/>
      <c r="C3" s="38"/>
      <c r="D3" s="61"/>
      <c r="E3" s="38"/>
      <c r="F3" s="62"/>
    </row>
    <row r="4" spans="1:8" ht="18" x14ac:dyDescent="0.35">
      <c r="A4" s="99" t="s">
        <v>12</v>
      </c>
      <c r="B4" s="39"/>
      <c r="C4" s="39"/>
      <c r="D4" s="65"/>
      <c r="E4" s="89"/>
      <c r="F4" s="66"/>
    </row>
    <row r="5" spans="1:8" x14ac:dyDescent="0.25">
      <c r="A5" s="100"/>
      <c r="B5" s="40"/>
      <c r="C5" s="40"/>
      <c r="D5" s="69"/>
      <c r="E5" s="90"/>
      <c r="F5" s="70"/>
    </row>
    <row r="6" spans="1:8" ht="30" customHeight="1" x14ac:dyDescent="0.25">
      <c r="A6" s="101" t="s">
        <v>34</v>
      </c>
      <c r="B6" s="41"/>
      <c r="C6" s="91"/>
      <c r="D6" s="71"/>
      <c r="E6" s="117"/>
      <c r="F6" s="72"/>
    </row>
    <row r="7" spans="1:8" ht="30" customHeight="1" x14ac:dyDescent="0.25">
      <c r="A7" s="102" t="s">
        <v>13</v>
      </c>
      <c r="B7" s="42"/>
      <c r="C7" s="92"/>
      <c r="D7" s="73"/>
      <c r="E7" s="118"/>
      <c r="F7" s="74"/>
    </row>
    <row r="8" spans="1:8" ht="13.8" thickBot="1" x14ac:dyDescent="0.3">
      <c r="A8" s="129"/>
      <c r="B8" s="135"/>
      <c r="C8" s="138"/>
      <c r="D8" s="121"/>
      <c r="E8" s="142"/>
      <c r="F8" s="122"/>
    </row>
    <row r="9" spans="1:8" s="1" customFormat="1" ht="42" thickBot="1" x14ac:dyDescent="0.3">
      <c r="A9" s="104" t="s">
        <v>0</v>
      </c>
      <c r="B9" s="43" t="s">
        <v>1</v>
      </c>
      <c r="C9" s="104" t="s">
        <v>2</v>
      </c>
      <c r="D9" s="77" t="s">
        <v>3</v>
      </c>
      <c r="E9" s="119" t="s">
        <v>4</v>
      </c>
      <c r="F9" s="77" t="s">
        <v>5</v>
      </c>
    </row>
    <row r="10" spans="1:8" s="1" customFormat="1" ht="30.6" customHeight="1" x14ac:dyDescent="0.25">
      <c r="A10" s="112"/>
      <c r="B10" s="48" t="s">
        <v>8</v>
      </c>
      <c r="C10" s="112"/>
      <c r="D10" s="123"/>
      <c r="E10" s="112"/>
      <c r="F10" s="124"/>
      <c r="H10" s="7"/>
    </row>
    <row r="11" spans="1:8" s="3" customFormat="1" ht="30.6" customHeight="1" x14ac:dyDescent="0.25">
      <c r="A11" s="130"/>
      <c r="B11" s="48"/>
      <c r="C11" s="132"/>
      <c r="D11" s="79"/>
      <c r="E11" s="112"/>
      <c r="F11" s="125"/>
      <c r="H11" s="11"/>
    </row>
    <row r="12" spans="1:8" s="3" customFormat="1" ht="30.6" customHeight="1" x14ac:dyDescent="0.25">
      <c r="A12" s="131">
        <f>1+0.001</f>
        <v>1.0009999999999999</v>
      </c>
      <c r="B12" s="48" t="s">
        <v>9</v>
      </c>
      <c r="C12" s="112" t="s">
        <v>6</v>
      </c>
      <c r="D12" s="79">
        <v>0</v>
      </c>
      <c r="E12" s="132">
        <v>1</v>
      </c>
      <c r="F12" s="80">
        <f t="shared" ref="F12:F20" si="0">D12*E12</f>
        <v>0</v>
      </c>
      <c r="H12" s="7"/>
    </row>
    <row r="13" spans="1:8" s="3" customFormat="1" ht="30.6" customHeight="1" x14ac:dyDescent="0.25">
      <c r="A13" s="130"/>
      <c r="B13" s="48"/>
      <c r="C13" s="132"/>
      <c r="D13" s="79"/>
      <c r="E13" s="132"/>
      <c r="F13" s="80"/>
      <c r="H13" s="11"/>
    </row>
    <row r="14" spans="1:8" s="3" customFormat="1" ht="30.6" customHeight="1" x14ac:dyDescent="0.25">
      <c r="A14" s="131">
        <f>A12+0.001</f>
        <v>1.0019999999999998</v>
      </c>
      <c r="B14" s="48" t="s">
        <v>53</v>
      </c>
      <c r="C14" s="112" t="s">
        <v>6</v>
      </c>
      <c r="D14" s="79">
        <v>0</v>
      </c>
      <c r="E14" s="112">
        <v>1</v>
      </c>
      <c r="F14" s="80">
        <f t="shared" si="0"/>
        <v>0</v>
      </c>
      <c r="H14" s="7"/>
    </row>
    <row r="15" spans="1:8" s="3" customFormat="1" ht="30.6" customHeight="1" x14ac:dyDescent="0.25">
      <c r="A15" s="130"/>
      <c r="B15" s="48"/>
      <c r="C15" s="132"/>
      <c r="D15" s="79"/>
      <c r="E15" s="132"/>
      <c r="F15" s="80"/>
    </row>
    <row r="16" spans="1:8" s="3" customFormat="1" ht="30.6" customHeight="1" x14ac:dyDescent="0.25">
      <c r="A16" s="131">
        <f>A14+0.001</f>
        <v>1.0029999999999997</v>
      </c>
      <c r="B16" s="48" t="s">
        <v>23</v>
      </c>
      <c r="C16" s="112" t="s">
        <v>6</v>
      </c>
      <c r="D16" s="79">
        <v>0</v>
      </c>
      <c r="E16" s="112">
        <v>1</v>
      </c>
      <c r="F16" s="80">
        <f t="shared" si="0"/>
        <v>0</v>
      </c>
    </row>
    <row r="17" spans="1:6" s="3" customFormat="1" ht="30.6" customHeight="1" x14ac:dyDescent="0.25">
      <c r="A17" s="130"/>
      <c r="B17" s="48"/>
      <c r="C17" s="112"/>
      <c r="D17" s="123"/>
      <c r="E17" s="112"/>
      <c r="F17" s="80"/>
    </row>
    <row r="18" spans="1:6" s="3" customFormat="1" ht="30.6" customHeight="1" x14ac:dyDescent="0.25">
      <c r="A18" s="131">
        <f>A16+0.001</f>
        <v>1.0039999999999996</v>
      </c>
      <c r="B18" s="48" t="s">
        <v>31</v>
      </c>
      <c r="C18" s="112" t="s">
        <v>6</v>
      </c>
      <c r="D18" s="79">
        <v>0</v>
      </c>
      <c r="E18" s="112">
        <v>1</v>
      </c>
      <c r="F18" s="80">
        <f t="shared" si="0"/>
        <v>0</v>
      </c>
    </row>
    <row r="19" spans="1:6" s="3" customFormat="1" ht="30.6" customHeight="1" x14ac:dyDescent="0.25">
      <c r="A19" s="112"/>
      <c r="B19" s="48"/>
      <c r="C19" s="112"/>
      <c r="D19" s="123"/>
      <c r="E19" s="112"/>
      <c r="F19" s="80"/>
    </row>
    <row r="20" spans="1:6" s="3" customFormat="1" ht="30.6" customHeight="1" x14ac:dyDescent="0.25">
      <c r="A20" s="131">
        <f>A18+0.001</f>
        <v>1.0049999999999994</v>
      </c>
      <c r="B20" s="48" t="s">
        <v>10</v>
      </c>
      <c r="C20" s="112" t="s">
        <v>6</v>
      </c>
      <c r="D20" s="79">
        <v>0</v>
      </c>
      <c r="E20" s="112">
        <v>1</v>
      </c>
      <c r="F20" s="80">
        <f t="shared" si="0"/>
        <v>0</v>
      </c>
    </row>
    <row r="21" spans="1:6" s="4" customFormat="1" ht="30.6" customHeight="1" x14ac:dyDescent="0.25">
      <c r="A21" s="132"/>
      <c r="B21" s="48"/>
      <c r="C21" s="132"/>
      <c r="D21" s="79"/>
      <c r="E21" s="132"/>
      <c r="F21" s="80"/>
    </row>
    <row r="22" spans="1:6" s="3" customFormat="1" ht="30.6" customHeight="1" x14ac:dyDescent="0.25">
      <c r="A22" s="131">
        <f>A20+0.001</f>
        <v>1.0059999999999993</v>
      </c>
      <c r="B22" s="48" t="s">
        <v>50</v>
      </c>
      <c r="C22" s="112" t="s">
        <v>6</v>
      </c>
      <c r="D22" s="79">
        <v>0</v>
      </c>
      <c r="E22" s="132">
        <v>1</v>
      </c>
      <c r="F22" s="80">
        <f t="shared" ref="F22" si="1">D22*E22</f>
        <v>0</v>
      </c>
    </row>
    <row r="23" spans="1:6" s="3" customFormat="1" ht="30.6" customHeight="1" x14ac:dyDescent="0.25">
      <c r="A23" s="130"/>
      <c r="B23" s="48"/>
      <c r="C23" s="112"/>
      <c r="D23" s="79"/>
      <c r="E23" s="132"/>
      <c r="F23" s="80"/>
    </row>
    <row r="24" spans="1:6" s="3" customFormat="1" ht="30.6" customHeight="1" x14ac:dyDescent="0.25">
      <c r="A24" s="131">
        <f>A22+0.001</f>
        <v>1.0069999999999992</v>
      </c>
      <c r="B24" s="48" t="s">
        <v>29</v>
      </c>
      <c r="C24" s="112" t="s">
        <v>6</v>
      </c>
      <c r="D24" s="79">
        <v>0</v>
      </c>
      <c r="E24" s="132">
        <v>1</v>
      </c>
      <c r="F24" s="80">
        <f t="shared" ref="F24" si="2">D24*E24</f>
        <v>0</v>
      </c>
    </row>
    <row r="25" spans="1:6" s="3" customFormat="1" ht="30.6" customHeight="1" x14ac:dyDescent="0.25">
      <c r="A25" s="130"/>
      <c r="B25" s="48"/>
      <c r="C25" s="112"/>
      <c r="D25" s="79"/>
      <c r="E25" s="132"/>
      <c r="F25" s="80"/>
    </row>
    <row r="26" spans="1:6" s="3" customFormat="1" ht="30.6" customHeight="1" x14ac:dyDescent="0.25">
      <c r="A26" s="131">
        <f>A24+0.001</f>
        <v>1.0079999999999991</v>
      </c>
      <c r="B26" s="48" t="s">
        <v>27</v>
      </c>
      <c r="C26" s="112" t="s">
        <v>6</v>
      </c>
      <c r="D26" s="79">
        <v>0</v>
      </c>
      <c r="E26" s="132">
        <v>1</v>
      </c>
      <c r="F26" s="80">
        <f t="shared" ref="F26" si="3">D26*E26</f>
        <v>0</v>
      </c>
    </row>
    <row r="27" spans="1:6" ht="30.6" customHeight="1" x14ac:dyDescent="0.25">
      <c r="A27" s="130"/>
      <c r="C27" s="112"/>
      <c r="D27" s="79"/>
      <c r="E27" s="112"/>
      <c r="F27" s="79"/>
    </row>
    <row r="28" spans="1:6" s="3" customFormat="1" ht="30.6" customHeight="1" x14ac:dyDescent="0.25">
      <c r="A28" s="131">
        <f>A26+0.001</f>
        <v>1.008999999999999</v>
      </c>
      <c r="B28" s="48" t="s">
        <v>30</v>
      </c>
      <c r="C28" s="112" t="s">
        <v>6</v>
      </c>
      <c r="D28" s="79">
        <v>0</v>
      </c>
      <c r="E28" s="132">
        <v>1</v>
      </c>
      <c r="F28" s="80">
        <f t="shared" ref="F28" si="4">D28*E28</f>
        <v>0</v>
      </c>
    </row>
    <row r="29" spans="1:6" s="3" customFormat="1" ht="30.6" customHeight="1" x14ac:dyDescent="0.25">
      <c r="A29" s="107"/>
      <c r="B29" s="48"/>
      <c r="C29" s="139"/>
      <c r="D29" s="79"/>
      <c r="E29" s="112"/>
      <c r="F29" s="79"/>
    </row>
    <row r="30" spans="1:6" s="3" customFormat="1" ht="30.6" customHeight="1" x14ac:dyDescent="0.25">
      <c r="A30" s="107"/>
      <c r="B30" s="136" t="s">
        <v>52</v>
      </c>
      <c r="C30" s="139"/>
      <c r="D30" s="79"/>
      <c r="E30" s="112"/>
      <c r="F30" s="79"/>
    </row>
    <row r="31" spans="1:6" s="3" customFormat="1" ht="30.6" customHeight="1" thickBot="1" x14ac:dyDescent="0.3">
      <c r="A31" s="133"/>
      <c r="B31" s="49"/>
      <c r="C31" s="140"/>
      <c r="D31" s="126"/>
      <c r="E31" s="140"/>
      <c r="F31" s="126"/>
    </row>
    <row r="32" spans="1:6" ht="30.6" customHeight="1" thickBot="1" x14ac:dyDescent="0.35">
      <c r="A32" s="108"/>
      <c r="B32" s="50"/>
      <c r="C32" s="113"/>
      <c r="D32" s="82"/>
      <c r="E32" s="93"/>
      <c r="F32" s="83"/>
    </row>
    <row r="33" spans="1:6" ht="30.6" customHeight="1" thickBot="1" x14ac:dyDescent="0.35">
      <c r="A33" s="109"/>
      <c r="B33" s="51" t="s">
        <v>7</v>
      </c>
      <c r="C33" s="114"/>
      <c r="D33" s="84"/>
      <c r="E33" s="94"/>
      <c r="F33" s="85">
        <f>SUM(F12:F32)</f>
        <v>0</v>
      </c>
    </row>
    <row r="34" spans="1:6" ht="30.6" customHeight="1" thickBot="1" x14ac:dyDescent="0.35">
      <c r="A34" s="134"/>
      <c r="B34" s="137"/>
      <c r="C34" s="141"/>
      <c r="D34" s="127"/>
      <c r="E34" s="143"/>
      <c r="F34" s="128"/>
    </row>
  </sheetData>
  <sheetProtection algorithmName="SHA-512" hashValue="2P0WRuxbsXA4WRbu4Dn+Cnw1tt2zgYkI30xQWdRKm5ghchO48esQUEBZqXHfN0zRxZwD54KQFy57CIfffIaJ/w==" saltValue="wpV3NoD0mF1M5h078H+Zeg==" spinCount="100000" sheet="1" objects="1" scenarios="1" selectLockedCells="1"/>
  <pageMargins left="0.74803149606299202" right="0.74803149606299202" top="0.98425196850393704" bottom="0.98425196850393704" header="0.511811023622047" footer="0.511811023622047"/>
  <pageSetup paperSize="9" scale="65" fitToHeight="10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9"/>
  <sheetViews>
    <sheetView view="pageBreakPreview" zoomScale="90" zoomScaleNormal="100" zoomScaleSheetLayoutView="90" zoomScalePageLayoutView="50" workbookViewId="0">
      <selection activeCell="D13" sqref="D13"/>
    </sheetView>
  </sheetViews>
  <sheetFormatPr defaultColWidth="9.109375" defaultRowHeight="13.2" x14ac:dyDescent="0.25"/>
  <cols>
    <col min="1" max="1" width="9.109375" style="96"/>
    <col min="2" max="2" width="76.6640625" style="36" customWidth="1"/>
    <col min="3" max="3" width="7" style="96" customWidth="1"/>
    <col min="4" max="4" width="16.6640625" style="55" customWidth="1"/>
    <col min="5" max="5" width="13.5546875" style="116" customWidth="1"/>
    <col min="6" max="6" width="22.21875" style="54" customWidth="1"/>
    <col min="7" max="7" width="12.88671875" style="5" bestFit="1" customWidth="1"/>
    <col min="8" max="8" width="28.33203125" style="5" customWidth="1"/>
    <col min="9" max="9" width="21.44140625" style="5" customWidth="1"/>
    <col min="10" max="10" width="21.88671875" style="5" customWidth="1"/>
    <col min="11" max="16384" width="9.109375" style="5"/>
  </cols>
  <sheetData>
    <row r="1" spans="1:8" ht="13.8" thickBot="1" x14ac:dyDescent="0.3"/>
    <row r="2" spans="1:8" ht="18" x14ac:dyDescent="0.35">
      <c r="A2" s="97" t="s">
        <v>11</v>
      </c>
      <c r="B2" s="37"/>
      <c r="C2" s="37"/>
      <c r="D2" s="58"/>
      <c r="E2" s="88"/>
      <c r="F2" s="59"/>
    </row>
    <row r="3" spans="1:8" x14ac:dyDescent="0.25">
      <c r="A3" s="98"/>
      <c r="B3" s="38"/>
      <c r="C3" s="38"/>
      <c r="D3" s="61"/>
      <c r="E3" s="38"/>
      <c r="F3" s="62"/>
    </row>
    <row r="4" spans="1:8" ht="18" x14ac:dyDescent="0.35">
      <c r="A4" s="99" t="s">
        <v>14</v>
      </c>
      <c r="B4" s="39"/>
      <c r="C4" s="39"/>
      <c r="D4" s="65"/>
      <c r="E4" s="89"/>
      <c r="F4" s="66"/>
    </row>
    <row r="5" spans="1:8" x14ac:dyDescent="0.25">
      <c r="A5" s="100"/>
      <c r="B5" s="40"/>
      <c r="C5" s="40"/>
      <c r="D5" s="69"/>
      <c r="E5" s="90"/>
      <c r="F5" s="70"/>
    </row>
    <row r="6" spans="1:8" ht="30" customHeight="1" x14ac:dyDescent="0.25">
      <c r="A6" s="101" t="str">
        <f>'Preliminaries &amp; Generals'!A6</f>
        <v>BUILDING 9 SANREN HVAC SYSTEM REPLACEMENT</v>
      </c>
      <c r="B6" s="41"/>
      <c r="C6" s="91"/>
      <c r="D6" s="71"/>
      <c r="E6" s="117"/>
      <c r="F6" s="72"/>
    </row>
    <row r="7" spans="1:8" ht="30" customHeight="1" x14ac:dyDescent="0.25">
      <c r="A7" s="102" t="s">
        <v>36</v>
      </c>
      <c r="B7" s="42"/>
      <c r="C7" s="92"/>
      <c r="D7" s="73"/>
      <c r="E7" s="118"/>
      <c r="F7" s="74"/>
    </row>
    <row r="8" spans="1:8" ht="13.8" thickBot="1" x14ac:dyDescent="0.3">
      <c r="A8" s="103"/>
      <c r="F8" s="76"/>
    </row>
    <row r="9" spans="1:8" s="1" customFormat="1" ht="42" thickBot="1" x14ac:dyDescent="0.3">
      <c r="A9" s="104" t="s">
        <v>0</v>
      </c>
      <c r="B9" s="43" t="s">
        <v>1</v>
      </c>
      <c r="C9" s="104" t="s">
        <v>2</v>
      </c>
      <c r="D9" s="77" t="s">
        <v>3</v>
      </c>
      <c r="E9" s="119" t="s">
        <v>4</v>
      </c>
      <c r="F9" s="77" t="s">
        <v>5</v>
      </c>
    </row>
    <row r="10" spans="1:8" s="2" customFormat="1" ht="13.8" x14ac:dyDescent="0.25">
      <c r="A10" s="105"/>
      <c r="B10" s="44"/>
      <c r="C10" s="111"/>
      <c r="D10" s="78"/>
      <c r="E10" s="120"/>
      <c r="F10" s="78"/>
    </row>
    <row r="11" spans="1:8" s="2" customFormat="1" ht="30" customHeight="1" x14ac:dyDescent="0.25">
      <c r="A11" s="106"/>
      <c r="B11" s="45" t="s">
        <v>48</v>
      </c>
      <c r="C11" s="112"/>
      <c r="D11" s="79"/>
      <c r="E11" s="112"/>
      <c r="F11" s="80"/>
    </row>
    <row r="12" spans="1:8" s="2" customFormat="1" ht="13.8" x14ac:dyDescent="0.25">
      <c r="A12" s="106"/>
      <c r="B12" s="45"/>
      <c r="C12" s="112"/>
      <c r="D12" s="79"/>
      <c r="E12" s="112"/>
      <c r="F12" s="80"/>
    </row>
    <row r="13" spans="1:8" s="3" customFormat="1" ht="41.4" x14ac:dyDescent="0.25">
      <c r="A13" s="107">
        <f>2+0.001</f>
        <v>2.0009999999999999</v>
      </c>
      <c r="B13" s="46" t="s">
        <v>45</v>
      </c>
      <c r="C13" s="112" t="s">
        <v>35</v>
      </c>
      <c r="D13" s="79">
        <v>0</v>
      </c>
      <c r="E13" s="112">
        <v>2</v>
      </c>
      <c r="F13" s="80">
        <f t="shared" ref="F13:F14" si="0">D13*E13</f>
        <v>0</v>
      </c>
      <c r="H13" s="9"/>
    </row>
    <row r="14" spans="1:8" s="3" customFormat="1" ht="30" customHeight="1" x14ac:dyDescent="0.25">
      <c r="A14" s="107">
        <f t="shared" ref="A14:A24" si="1">A13+0.001</f>
        <v>2.0019999999999998</v>
      </c>
      <c r="B14" s="47" t="s">
        <v>40</v>
      </c>
      <c r="C14" s="112" t="s">
        <v>35</v>
      </c>
      <c r="D14" s="79">
        <v>0</v>
      </c>
      <c r="E14" s="112">
        <v>1</v>
      </c>
      <c r="F14" s="80">
        <f t="shared" si="0"/>
        <v>0</v>
      </c>
      <c r="H14" s="10"/>
    </row>
    <row r="15" spans="1:8" s="3" customFormat="1" ht="30" customHeight="1" x14ac:dyDescent="0.25">
      <c r="A15" s="107">
        <f t="shared" si="1"/>
        <v>2.0029999999999997</v>
      </c>
      <c r="B15" s="47" t="s">
        <v>41</v>
      </c>
      <c r="C15" s="112" t="s">
        <v>35</v>
      </c>
      <c r="D15" s="79">
        <v>0</v>
      </c>
      <c r="E15" s="112">
        <v>1</v>
      </c>
      <c r="F15" s="80">
        <f t="shared" ref="F15:F17" si="2">D15*E15</f>
        <v>0</v>
      </c>
      <c r="H15" s="9"/>
    </row>
    <row r="16" spans="1:8" s="3" customFormat="1" ht="30" customHeight="1" x14ac:dyDescent="0.25">
      <c r="A16" s="107">
        <f t="shared" si="1"/>
        <v>2.0039999999999996</v>
      </c>
      <c r="B16" s="47" t="s">
        <v>42</v>
      </c>
      <c r="C16" s="112" t="s">
        <v>35</v>
      </c>
      <c r="D16" s="79">
        <v>0</v>
      </c>
      <c r="E16" s="112">
        <v>1</v>
      </c>
      <c r="F16" s="80">
        <f t="shared" si="2"/>
        <v>0</v>
      </c>
      <c r="H16" s="9"/>
    </row>
    <row r="17" spans="1:8" s="3" customFormat="1" ht="30" customHeight="1" x14ac:dyDescent="0.25">
      <c r="A17" s="107">
        <f t="shared" si="1"/>
        <v>2.0049999999999994</v>
      </c>
      <c r="B17" s="47" t="s">
        <v>43</v>
      </c>
      <c r="C17" s="112" t="s">
        <v>35</v>
      </c>
      <c r="D17" s="79">
        <v>0</v>
      </c>
      <c r="E17" s="112">
        <v>1</v>
      </c>
      <c r="F17" s="80">
        <f t="shared" si="2"/>
        <v>0</v>
      </c>
      <c r="H17" s="9"/>
    </row>
    <row r="18" spans="1:8" s="3" customFormat="1" ht="30" customHeight="1" x14ac:dyDescent="0.25">
      <c r="A18" s="107">
        <f t="shared" si="1"/>
        <v>2.0059999999999993</v>
      </c>
      <c r="B18" s="47" t="s">
        <v>44</v>
      </c>
      <c r="C18" s="112"/>
      <c r="D18" s="79">
        <v>0</v>
      </c>
      <c r="E18" s="112">
        <v>1</v>
      </c>
      <c r="F18" s="80">
        <f t="shared" ref="F18:F19" si="3">D18*E18</f>
        <v>0</v>
      </c>
      <c r="H18" s="9"/>
    </row>
    <row r="19" spans="1:8" s="3" customFormat="1" ht="55.2" x14ac:dyDescent="0.25">
      <c r="A19" s="107">
        <f t="shared" si="1"/>
        <v>2.0069999999999992</v>
      </c>
      <c r="B19" s="47" t="s">
        <v>46</v>
      </c>
      <c r="C19" s="112" t="s">
        <v>35</v>
      </c>
      <c r="D19" s="79">
        <v>0</v>
      </c>
      <c r="E19" s="112">
        <v>1</v>
      </c>
      <c r="F19" s="80">
        <f t="shared" si="3"/>
        <v>0</v>
      </c>
      <c r="H19" s="9"/>
    </row>
    <row r="20" spans="1:8" s="3" customFormat="1" ht="30" customHeight="1" x14ac:dyDescent="0.25">
      <c r="A20" s="107">
        <f t="shared" si="1"/>
        <v>2.0079999999999991</v>
      </c>
      <c r="B20" s="48" t="s">
        <v>47</v>
      </c>
      <c r="C20" s="112" t="s">
        <v>37</v>
      </c>
      <c r="D20" s="79">
        <v>0</v>
      </c>
      <c r="E20" s="112">
        <v>1</v>
      </c>
      <c r="F20" s="80">
        <f t="shared" ref="F20" si="4">D20*E20</f>
        <v>0</v>
      </c>
      <c r="H20" s="9"/>
    </row>
    <row r="21" spans="1:8" s="3" customFormat="1" ht="30" customHeight="1" x14ac:dyDescent="0.25">
      <c r="A21" s="107">
        <f t="shared" si="1"/>
        <v>2.008999999999999</v>
      </c>
      <c r="B21" s="48" t="s">
        <v>38</v>
      </c>
      <c r="C21" s="112" t="s">
        <v>28</v>
      </c>
      <c r="D21" s="79">
        <v>0</v>
      </c>
      <c r="E21" s="112">
        <v>1</v>
      </c>
      <c r="F21" s="80">
        <f t="shared" ref="F21" si="5">D21*E21</f>
        <v>0</v>
      </c>
      <c r="H21" s="9"/>
    </row>
    <row r="22" spans="1:8" s="3" customFormat="1" ht="30" customHeight="1" x14ac:dyDescent="0.25">
      <c r="A22" s="107">
        <f t="shared" si="1"/>
        <v>2.0099999999999989</v>
      </c>
      <c r="B22" s="48" t="s">
        <v>39</v>
      </c>
      <c r="C22" s="112" t="s">
        <v>28</v>
      </c>
      <c r="D22" s="79">
        <v>0</v>
      </c>
      <c r="E22" s="112">
        <v>1</v>
      </c>
      <c r="F22" s="80">
        <f t="shared" ref="F22" si="6">D22*E22</f>
        <v>0</v>
      </c>
      <c r="H22" s="9"/>
    </row>
    <row r="23" spans="1:8" s="3" customFormat="1" ht="30" customHeight="1" x14ac:dyDescent="0.25">
      <c r="A23" s="107">
        <f t="shared" si="1"/>
        <v>2.0109999999999988</v>
      </c>
      <c r="B23" s="48" t="s">
        <v>49</v>
      </c>
      <c r="C23" s="112" t="s">
        <v>35</v>
      </c>
      <c r="D23" s="79">
        <v>0</v>
      </c>
      <c r="E23" s="112">
        <v>1</v>
      </c>
      <c r="F23" s="80">
        <f t="shared" ref="F23" si="7">D23*E23</f>
        <v>0</v>
      </c>
      <c r="H23" s="9"/>
    </row>
    <row r="24" spans="1:8" s="3" customFormat="1" ht="30" customHeight="1" x14ac:dyDescent="0.25">
      <c r="A24" s="107">
        <f t="shared" si="1"/>
        <v>2.0119999999999987</v>
      </c>
      <c r="B24" s="48" t="s">
        <v>51</v>
      </c>
      <c r="C24" s="112" t="s">
        <v>35</v>
      </c>
      <c r="D24" s="79">
        <v>0</v>
      </c>
      <c r="E24" s="112">
        <v>1</v>
      </c>
      <c r="F24" s="80">
        <f t="shared" ref="F24" si="8">D24*E24</f>
        <v>0</v>
      </c>
      <c r="H24" s="9"/>
    </row>
    <row r="25" spans="1:8" s="3" customFormat="1" ht="13.8" x14ac:dyDescent="0.25">
      <c r="A25" s="107"/>
      <c r="B25" s="48"/>
      <c r="C25" s="112"/>
      <c r="D25" s="79"/>
      <c r="E25" s="112"/>
      <c r="F25" s="80"/>
      <c r="H25" s="9"/>
    </row>
    <row r="26" spans="1:8" s="3" customFormat="1" ht="14.4" thickBot="1" x14ac:dyDescent="0.3">
      <c r="A26" s="107"/>
      <c r="B26" s="49"/>
      <c r="C26" s="112"/>
      <c r="D26" s="81"/>
      <c r="E26" s="112"/>
      <c r="F26" s="80"/>
      <c r="H26" s="9"/>
    </row>
    <row r="27" spans="1:8" s="3" customFormat="1" ht="16.2" thickBot="1" x14ac:dyDescent="0.35">
      <c r="A27" s="108"/>
      <c r="B27" s="50"/>
      <c r="C27" s="113"/>
      <c r="D27" s="82"/>
      <c r="E27" s="93"/>
      <c r="F27" s="83"/>
      <c r="H27" s="9"/>
    </row>
    <row r="28" spans="1:8" s="3" customFormat="1" ht="30" customHeight="1" thickBot="1" x14ac:dyDescent="0.35">
      <c r="A28" s="109"/>
      <c r="B28" s="51" t="s">
        <v>7</v>
      </c>
      <c r="C28" s="114"/>
      <c r="D28" s="84"/>
      <c r="E28" s="94"/>
      <c r="F28" s="85">
        <f>SUM(F10:F25)</f>
        <v>0</v>
      </c>
      <c r="H28" s="9"/>
    </row>
    <row r="29" spans="1:8" s="3" customFormat="1" ht="16.2" thickBot="1" x14ac:dyDescent="0.3">
      <c r="A29" s="110"/>
      <c r="B29" s="52"/>
      <c r="C29" s="115"/>
      <c r="D29" s="86"/>
      <c r="E29" s="95"/>
      <c r="F29" s="87"/>
      <c r="H29" s="9"/>
    </row>
  </sheetData>
  <sheetProtection algorithmName="SHA-512" hashValue="4o68NLGqYQufzjqiMyGSEx0ioiLz/S9Pl1lEp7s3Wg06o7MZpD9J4i3kvQplyQXnUwely2oX8OJMIkUbF4G3BA==" saltValue="YU1yoDVUQhjVYo6iSJQPHA==" spinCount="100000" sheet="1" objects="1" scenarios="1" selectLockedCells="1"/>
  <phoneticPr fontId="34" type="noConversion"/>
  <pageMargins left="0.74803149606299213" right="0.74803149606299213" top="0.98425196850393704" bottom="0.98425196850393704" header="0.51181102362204722" footer="0.51181102362204722"/>
  <pageSetup paperSize="9" scale="65" fitToHeight="10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2"/>
  <sheetViews>
    <sheetView tabSelected="1" view="pageBreakPreview" topLeftCell="A12" zoomScale="80" zoomScaleNormal="100" zoomScaleSheetLayoutView="80" zoomScalePageLayoutView="50" workbookViewId="0">
      <selection activeCell="B23" sqref="B23"/>
    </sheetView>
  </sheetViews>
  <sheetFormatPr defaultColWidth="9.109375" defaultRowHeight="13.2" x14ac:dyDescent="0.25"/>
  <cols>
    <col min="1" max="1" width="9.109375" style="6"/>
    <col min="2" max="2" width="64.6640625" style="5" customWidth="1"/>
    <col min="3" max="3" width="9" style="6" customWidth="1"/>
    <col min="4" max="4" width="16.6640625" style="8" customWidth="1"/>
    <col min="5" max="5" width="32.88671875" style="12" customWidth="1"/>
    <col min="6" max="6" width="12.88671875" style="5" bestFit="1" customWidth="1"/>
    <col min="7" max="7" width="28.33203125" style="5" customWidth="1"/>
    <col min="8" max="8" width="21.44140625" style="5" customWidth="1"/>
    <col min="9" max="9" width="21.88671875" style="5" customWidth="1"/>
    <col min="10" max="16384" width="9.109375" style="5"/>
  </cols>
  <sheetData>
    <row r="1" spans="1:5" ht="13.8" thickBot="1" x14ac:dyDescent="0.3"/>
    <row r="2" spans="1:5" ht="18" x14ac:dyDescent="0.35">
      <c r="A2" s="56" t="s">
        <v>11</v>
      </c>
      <c r="B2" s="57"/>
      <c r="C2" s="57"/>
      <c r="D2" s="58"/>
      <c r="E2" s="59"/>
    </row>
    <row r="3" spans="1:5" x14ac:dyDescent="0.25">
      <c r="A3" s="60"/>
      <c r="B3" s="61"/>
      <c r="C3" s="61"/>
      <c r="D3" s="61"/>
      <c r="E3" s="62"/>
    </row>
    <row r="4" spans="1:5" ht="18" x14ac:dyDescent="0.35">
      <c r="A4" s="63" t="s">
        <v>21</v>
      </c>
      <c r="B4" s="64"/>
      <c r="C4" s="64"/>
      <c r="D4" s="65"/>
      <c r="E4" s="66"/>
    </row>
    <row r="5" spans="1:5" x14ac:dyDescent="0.25">
      <c r="A5" s="67"/>
      <c r="B5" s="68"/>
      <c r="C5" s="68"/>
      <c r="D5" s="69"/>
      <c r="E5" s="70"/>
    </row>
    <row r="6" spans="1:5" ht="30" customHeight="1" x14ac:dyDescent="0.25">
      <c r="A6" s="144" t="str">
        <f>HVAC!A6</f>
        <v>BUILDING 9 SANREN HVAC SYSTEM REPLACEMENT</v>
      </c>
      <c r="B6" s="145"/>
      <c r="C6" s="146"/>
      <c r="D6" s="146"/>
      <c r="E6" s="147"/>
    </row>
    <row r="7" spans="1:5" ht="30" customHeight="1" x14ac:dyDescent="0.25">
      <c r="A7" s="148" t="s">
        <v>22</v>
      </c>
      <c r="B7" s="149"/>
      <c r="C7" s="150"/>
      <c r="D7" s="150"/>
      <c r="E7" s="151"/>
    </row>
    <row r="8" spans="1:5" ht="15.6" thickBot="1" x14ac:dyDescent="0.3">
      <c r="A8" s="152"/>
      <c r="B8" s="153"/>
      <c r="C8" s="154"/>
      <c r="D8" s="155"/>
      <c r="E8" s="156"/>
    </row>
    <row r="9" spans="1:5" ht="69" customHeight="1" thickBot="1" x14ac:dyDescent="0.3">
      <c r="A9" s="157" t="s">
        <v>0</v>
      </c>
      <c r="B9" s="158" t="s">
        <v>1</v>
      </c>
      <c r="C9" s="159" t="s">
        <v>15</v>
      </c>
      <c r="D9" s="160" t="s">
        <v>16</v>
      </c>
      <c r="E9" s="161" t="s">
        <v>5</v>
      </c>
    </row>
    <row r="10" spans="1:5" ht="15" x14ac:dyDescent="0.25">
      <c r="A10" s="162"/>
      <c r="B10" s="163"/>
      <c r="C10" s="164"/>
      <c r="D10" s="165"/>
      <c r="E10" s="166"/>
    </row>
    <row r="11" spans="1:5" ht="30" customHeight="1" x14ac:dyDescent="0.3">
      <c r="A11" s="167"/>
      <c r="B11" s="168" t="s">
        <v>17</v>
      </c>
      <c r="C11" s="164"/>
      <c r="D11" s="169"/>
      <c r="E11" s="170"/>
    </row>
    <row r="12" spans="1:5" ht="30" customHeight="1" x14ac:dyDescent="0.25">
      <c r="A12" s="167"/>
      <c r="B12" s="171"/>
      <c r="C12" s="164"/>
      <c r="D12" s="169"/>
      <c r="E12" s="170"/>
    </row>
    <row r="13" spans="1:5" ht="30" customHeight="1" x14ac:dyDescent="0.25">
      <c r="A13" s="172">
        <f>3+0.001</f>
        <v>3.0009999999999999</v>
      </c>
      <c r="B13" s="171" t="s">
        <v>18</v>
      </c>
      <c r="C13" s="164">
        <v>1</v>
      </c>
      <c r="D13" s="169"/>
      <c r="E13" s="170">
        <f>'Preliminaries &amp; Generals'!F33</f>
        <v>0</v>
      </c>
    </row>
    <row r="14" spans="1:5" ht="30" customHeight="1" x14ac:dyDescent="0.25">
      <c r="A14" s="172">
        <f>A13+0.001</f>
        <v>3.0019999999999998</v>
      </c>
      <c r="B14" s="171" t="s">
        <v>32</v>
      </c>
      <c r="C14" s="164">
        <v>2</v>
      </c>
      <c r="D14" s="169"/>
      <c r="E14" s="170">
        <f>HVAC!F28</f>
        <v>0</v>
      </c>
    </row>
    <row r="15" spans="1:5" ht="30" customHeight="1" x14ac:dyDescent="0.25">
      <c r="A15" s="167"/>
      <c r="B15" s="171"/>
      <c r="C15" s="164"/>
      <c r="D15" s="169"/>
      <c r="E15" s="170"/>
    </row>
    <row r="16" spans="1:5" ht="30" customHeight="1" thickBot="1" x14ac:dyDescent="0.3">
      <c r="A16" s="173"/>
      <c r="B16" s="171"/>
      <c r="C16" s="173"/>
      <c r="D16" s="169"/>
      <c r="E16" s="174"/>
    </row>
    <row r="17" spans="1:5" ht="30" customHeight="1" x14ac:dyDescent="0.3">
      <c r="A17" s="175"/>
      <c r="B17" s="176"/>
      <c r="C17" s="177"/>
      <c r="D17" s="178"/>
      <c r="E17" s="179"/>
    </row>
    <row r="18" spans="1:5" ht="30" customHeight="1" x14ac:dyDescent="0.3">
      <c r="A18" s="180"/>
      <c r="B18" s="181" t="s">
        <v>20</v>
      </c>
      <c r="C18" s="173"/>
      <c r="D18" s="169"/>
      <c r="E18" s="182">
        <f>SUM(E11:E15)</f>
        <v>0</v>
      </c>
    </row>
    <row r="19" spans="1:5" ht="30" customHeight="1" x14ac:dyDescent="0.3">
      <c r="A19" s="180"/>
      <c r="B19" s="181"/>
      <c r="C19" s="173"/>
      <c r="D19" s="169"/>
      <c r="E19" s="179"/>
    </row>
    <row r="20" spans="1:5" ht="30" customHeight="1" x14ac:dyDescent="0.3">
      <c r="A20" s="180"/>
      <c r="B20" s="181" t="s">
        <v>19</v>
      </c>
      <c r="C20" s="173"/>
      <c r="D20" s="169"/>
      <c r="E20" s="182">
        <f>E18*10%</f>
        <v>0</v>
      </c>
    </row>
    <row r="21" spans="1:5" ht="30" customHeight="1" x14ac:dyDescent="0.3">
      <c r="A21" s="180"/>
      <c r="B21" s="181"/>
      <c r="C21" s="173"/>
      <c r="D21" s="169"/>
      <c r="E21" s="179"/>
    </row>
    <row r="22" spans="1:5" ht="30" customHeight="1" x14ac:dyDescent="0.3">
      <c r="A22" s="180"/>
      <c r="B22" s="181" t="s">
        <v>24</v>
      </c>
      <c r="C22" s="173"/>
      <c r="D22" s="169"/>
      <c r="E22" s="182">
        <f>SUM(E18,E20)</f>
        <v>0</v>
      </c>
    </row>
    <row r="23" spans="1:5" ht="30" customHeight="1" x14ac:dyDescent="0.3">
      <c r="A23" s="183"/>
      <c r="B23" s="181"/>
      <c r="C23" s="173"/>
      <c r="D23" s="169"/>
      <c r="E23" s="179"/>
    </row>
    <row r="24" spans="1:5" ht="30" customHeight="1" x14ac:dyDescent="0.3">
      <c r="A24" s="184"/>
      <c r="B24" s="181" t="s">
        <v>25</v>
      </c>
      <c r="C24" s="184"/>
      <c r="D24" s="185"/>
      <c r="E24" s="182">
        <f>E22*15%</f>
        <v>0</v>
      </c>
    </row>
    <row r="25" spans="1:5" ht="30" customHeight="1" x14ac:dyDescent="0.3">
      <c r="A25" s="183"/>
      <c r="B25" s="181"/>
      <c r="C25" s="173"/>
      <c r="D25" s="169"/>
      <c r="E25" s="179"/>
    </row>
    <row r="26" spans="1:5" ht="30" customHeight="1" x14ac:dyDescent="0.3">
      <c r="A26" s="186"/>
      <c r="B26" s="181" t="s">
        <v>26</v>
      </c>
      <c r="C26" s="184"/>
      <c r="D26" s="185"/>
      <c r="E26" s="182">
        <f>SUM(E22,E24)</f>
        <v>0</v>
      </c>
    </row>
    <row r="27" spans="1:5" ht="16.2" thickBot="1" x14ac:dyDescent="0.35">
      <c r="A27" s="187"/>
      <c r="B27" s="187"/>
      <c r="C27" s="188"/>
      <c r="D27" s="189"/>
      <c r="E27" s="190"/>
    </row>
    <row r="28" spans="1:5" ht="15.75" customHeight="1" x14ac:dyDescent="0.3">
      <c r="A28" s="191"/>
      <c r="B28" s="192"/>
      <c r="C28" s="193"/>
      <c r="D28" s="81"/>
      <c r="E28" s="194"/>
    </row>
    <row r="29" spans="1:5" ht="13.8" x14ac:dyDescent="0.25">
      <c r="A29" s="195"/>
      <c r="B29" s="196"/>
      <c r="C29" s="197"/>
      <c r="D29" s="198"/>
      <c r="E29" s="199"/>
    </row>
    <row r="30" spans="1:5" ht="15" customHeight="1" x14ac:dyDescent="0.25">
      <c r="A30" s="200"/>
      <c r="B30" s="201"/>
      <c r="C30" s="202"/>
      <c r="D30" s="198"/>
      <c r="E30" s="203"/>
    </row>
    <row r="31" spans="1:5" ht="13.8" x14ac:dyDescent="0.25">
      <c r="A31" s="75"/>
      <c r="B31" s="54"/>
      <c r="C31" s="53"/>
      <c r="D31" s="204"/>
      <c r="E31" s="205"/>
    </row>
    <row r="32" spans="1:5" ht="16.5" customHeight="1" thickBot="1" x14ac:dyDescent="0.3">
      <c r="A32" s="206"/>
      <c r="B32" s="207"/>
      <c r="C32" s="208"/>
      <c r="D32" s="209"/>
      <c r="E32" s="210"/>
    </row>
  </sheetData>
  <mergeCells count="1">
    <mergeCell ref="A32:B32"/>
  </mergeCells>
  <pageMargins left="0.74803149606299213" right="0.74803149606299213" top="0.98425196850393704" bottom="0.98425196850393704" header="0.51181102362204722" footer="0.51181102362204722"/>
  <pageSetup paperSize="9" scale="65" fitToHeight="10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Page</vt:lpstr>
      <vt:lpstr>Preliminaries &amp; Generals</vt:lpstr>
      <vt:lpstr>HVAC</vt:lpstr>
      <vt:lpstr>Summary</vt:lpstr>
      <vt:lpstr>'Cover Page'!Print_Area</vt:lpstr>
      <vt:lpstr>HVAC!Print_Area</vt:lpstr>
      <vt:lpstr>'Preliminaries &amp; Generals'!Print_Area</vt:lpstr>
      <vt:lpstr>Summary!Print_Area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Rory</dc:creator>
  <cp:lastModifiedBy>Lethabo Letsoalo</cp:lastModifiedBy>
  <cp:lastPrinted>2024-11-05T13:28:50Z</cp:lastPrinted>
  <dcterms:created xsi:type="dcterms:W3CDTF">2013-07-08T05:05:06Z</dcterms:created>
  <dcterms:modified xsi:type="dcterms:W3CDTF">2024-11-11T06:56:32Z</dcterms:modified>
</cp:coreProperties>
</file>