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33D56281-1886-4B08-B634-315E17735334}" xr6:coauthVersionLast="47" xr6:coauthVersionMax="47" xr10:uidLastSave="{00000000-0000-0000-0000-000000000000}"/>
  <workbookProtection workbookAlgorithmName="SHA-512" workbookHashValue="C0o3CNEqgXuMlgu9p/Man2zkIclNVq7g7VKHOkQGJ5CZ+TCAKFtUJsN6YbqdFTbuPiTbp/1F5c3UsvvhOsLH1g==" workbookSaltValue="vcoO5Bn0IUJs+0JwfhMdwg==" workbookSpinCount="100000" lockStructure="1"/>
  <bookViews>
    <workbookView xWindow="-110" yWindow="-110" windowWidth="19420" windowHeight="10420" xr2:uid="{00000000-000D-0000-FFFF-FFFF00000000}"/>
  </bookViews>
  <sheets>
    <sheet name="Annexure D- Pricing Schedule" sheetId="1" r:id="rId1"/>
  </sheets>
  <definedNames>
    <definedName name="_xlnm._FilterDatabase" localSheetId="0" hidden="1">'Annexure D- Pricing Schedule'!$A$1:$N$9</definedName>
    <definedName name="_xlnm.Print_Area" localSheetId="0">'Annexure D- Pricing Schedule'!$A$1:$N$25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L17" i="1"/>
  <c r="L18" i="1"/>
  <c r="I17" i="1"/>
  <c r="I18" i="1"/>
  <c r="F16" i="1"/>
  <c r="I16" i="1"/>
  <c r="F17" i="1"/>
  <c r="F18" i="1"/>
  <c r="G16" i="1"/>
  <c r="M6" i="1"/>
  <c r="J6" i="1"/>
  <c r="G6" i="1"/>
  <c r="G17" i="1"/>
  <c r="J17" i="1"/>
  <c r="M17" i="1"/>
  <c r="G18" i="1"/>
  <c r="J18" i="1"/>
  <c r="M18" i="1"/>
  <c r="J16" i="1"/>
  <c r="L16" i="1"/>
  <c r="M16" i="1"/>
  <c r="N6" i="1" l="1"/>
  <c r="N7" i="1" s="1"/>
  <c r="N17" i="1"/>
  <c r="N18" i="1"/>
  <c r="N16" i="1"/>
  <c r="N19" i="1" l="1"/>
  <c r="N8" i="1"/>
  <c r="N9" i="1" s="1"/>
  <c r="N20" i="1" l="1"/>
  <c r="N21" i="1" s="1"/>
  <c r="N25" i="1" s="1"/>
</calcChain>
</file>

<file path=xl/sharedStrings.xml><?xml version="1.0" encoding="utf-8"?>
<sst xmlns="http://schemas.openxmlformats.org/spreadsheetml/2006/main" count="52" uniqueCount="27">
  <si>
    <t xml:space="preserve">Group A: REC members (1 day) Total of 12 members that will be trained once in the 3-year cycle </t>
  </si>
  <si>
    <t xml:space="preserve">Group A: REC members (1 day) 
Total of 12 members that will be trained once in the 3-year cycle </t>
  </si>
  <si>
    <t>Quantity</t>
  </si>
  <si>
    <t>Session</t>
  </si>
  <si>
    <t>Year 1</t>
  </si>
  <si>
    <t>Year 2</t>
  </si>
  <si>
    <t>Year 3</t>
  </si>
  <si>
    <t>Totals</t>
  </si>
  <si>
    <t>Rate per person</t>
  </si>
  <si>
    <t>Total per category per session</t>
  </si>
  <si>
    <t>Total per category per Year</t>
  </si>
  <si>
    <t>Pretoria</t>
  </si>
  <si>
    <t>Group 10-15</t>
  </si>
  <si>
    <t>Total Cost (VAT Exclusive)</t>
  </si>
  <si>
    <t>Value Added Tax (VAT)</t>
  </si>
  <si>
    <t>Total Cost (VAT Inclusive) for twelve (12) months</t>
  </si>
  <si>
    <r>
      <rPr>
        <u/>
        <sz val="12"/>
        <color theme="1"/>
        <rFont val="Arial"/>
        <family val="2"/>
      </rPr>
      <t>Notes</t>
    </r>
    <r>
      <rPr>
        <sz val="12"/>
        <color theme="1"/>
        <rFont val="Arial"/>
        <family val="2"/>
      </rPr>
      <t xml:space="preserve">
</t>
    </r>
  </si>
  <si>
    <t>Group B: Research Managers and CSIR researchers (2 days)Three (3) sessions per annum per categories</t>
  </si>
  <si>
    <t>Group B: Research Managers and CSIR researchers (2 days) 
Three (3) sessions per annum per categories</t>
  </si>
  <si>
    <t>Notes</t>
  </si>
  <si>
    <t>Bid Price used for Evaluation purposes</t>
  </si>
  <si>
    <t xml:space="preserve">	
	</t>
  </si>
  <si>
    <t>Group 1-15</t>
  </si>
  <si>
    <t>Group 16-30</t>
  </si>
  <si>
    <t>Group 31-50</t>
  </si>
  <si>
    <t>Provision of a Research Ethics Training Course to the CSIR for a period of 36 months
RFP No. 1096/07/08/2023</t>
  </si>
  <si>
    <t>Annexure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</si>
</sst>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_-[$R-1C09]* #,##0.00_-;\-[$R-1C09]* #,##0.00_-;_-[$R-1C09]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44" fontId="4" fillId="0" borderId="0" xfId="0" applyNumberFormat="1" applyFont="1"/>
    <xf numFmtId="4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3" borderId="1" xfId="0" applyNumberFormat="1" applyFont="1" applyFill="1" applyBorder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view="pageBreakPreview" topLeftCell="A11" zoomScale="70" zoomScaleNormal="70" zoomScaleSheetLayoutView="70" workbookViewId="0">
      <selection activeCell="K16" sqref="K16:K18"/>
    </sheetView>
  </sheetViews>
  <sheetFormatPr defaultColWidth="9.1796875" defaultRowHeight="15.5" x14ac:dyDescent="0.35"/>
  <cols>
    <col min="1" max="1" width="9.54296875" style="2" customWidth="1"/>
    <col min="2" max="2" width="13.453125" style="2" customWidth="1"/>
    <col min="3" max="3" width="10.7265625" style="2" customWidth="1"/>
    <col min="4" max="4" width="9.453125" style="2" customWidth="1"/>
    <col min="5" max="13" width="17.453125" style="2" customWidth="1"/>
    <col min="14" max="14" width="24.81640625" style="2" customWidth="1"/>
    <col min="15" max="16384" width="9.1796875" style="2"/>
  </cols>
  <sheetData>
    <row r="1" spans="1:14" ht="24.65" customHeight="1" x14ac:dyDescent="0.3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62.5" customHeight="1" x14ac:dyDescent="0.3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3" customFormat="1" ht="24" customHeight="1" x14ac:dyDescent="0.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4" customFormat="1" ht="20.5" customHeight="1" x14ac:dyDescent="0.35">
      <c r="A4" s="20" t="s">
        <v>1</v>
      </c>
      <c r="B4" s="20"/>
      <c r="C4" s="23" t="s">
        <v>2</v>
      </c>
      <c r="D4" s="23" t="s">
        <v>3</v>
      </c>
      <c r="E4" s="23" t="s">
        <v>4</v>
      </c>
      <c r="F4" s="23"/>
      <c r="G4" s="23"/>
      <c r="H4" s="23" t="s">
        <v>5</v>
      </c>
      <c r="I4" s="23"/>
      <c r="J4" s="23"/>
      <c r="K4" s="23" t="s">
        <v>6</v>
      </c>
      <c r="L4" s="23"/>
      <c r="M4" s="23"/>
      <c r="N4" s="24" t="s">
        <v>7</v>
      </c>
    </row>
    <row r="5" spans="1:14" s="4" customFormat="1" ht="72" customHeight="1" x14ac:dyDescent="0.35">
      <c r="A5" s="20"/>
      <c r="B5" s="20"/>
      <c r="C5" s="23"/>
      <c r="D5" s="23"/>
      <c r="E5" s="5" t="s">
        <v>8</v>
      </c>
      <c r="F5" s="5" t="s">
        <v>9</v>
      </c>
      <c r="G5" s="5" t="s">
        <v>10</v>
      </c>
      <c r="H5" s="5" t="s">
        <v>8</v>
      </c>
      <c r="I5" s="5" t="s">
        <v>9</v>
      </c>
      <c r="J5" s="5" t="s">
        <v>10</v>
      </c>
      <c r="K5" s="5" t="s">
        <v>8</v>
      </c>
      <c r="L5" s="5" t="s">
        <v>9</v>
      </c>
      <c r="M5" s="5" t="s">
        <v>10</v>
      </c>
      <c r="N5" s="24"/>
    </row>
    <row r="6" spans="1:14" ht="30" customHeight="1" x14ac:dyDescent="0.35">
      <c r="A6" s="6" t="s">
        <v>11</v>
      </c>
      <c r="B6" s="7" t="s">
        <v>12</v>
      </c>
      <c r="C6" s="8">
        <v>12</v>
      </c>
      <c r="D6" s="9">
        <v>1</v>
      </c>
      <c r="E6" s="10"/>
      <c r="F6" s="10"/>
      <c r="G6" s="11">
        <f>C6*D6*E6</f>
        <v>0</v>
      </c>
      <c r="H6" s="15"/>
      <c r="I6" s="11">
        <f>C6*H6</f>
        <v>0</v>
      </c>
      <c r="J6" s="11">
        <f>C6*D6*H6</f>
        <v>0</v>
      </c>
      <c r="K6" s="10"/>
      <c r="L6" s="10"/>
      <c r="M6" s="11">
        <f>C6*D6*K6</f>
        <v>0</v>
      </c>
      <c r="N6" s="11">
        <f>G6+J6+M6</f>
        <v>0</v>
      </c>
    </row>
    <row r="7" spans="1:14" s="14" customFormat="1" ht="31" customHeight="1" x14ac:dyDescent="0.35">
      <c r="A7" s="25" t="s">
        <v>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13">
        <f>SUM(N6:N6)</f>
        <v>0</v>
      </c>
    </row>
    <row r="8" spans="1:14" s="14" customFormat="1" ht="31" customHeight="1" x14ac:dyDescent="0.35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13">
        <f>N7*0.15</f>
        <v>0</v>
      </c>
    </row>
    <row r="9" spans="1:14" s="14" customFormat="1" ht="31" customHeight="1" x14ac:dyDescent="0.35">
      <c r="A9" s="25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16">
        <f>N7+N8</f>
        <v>0</v>
      </c>
    </row>
    <row r="10" spans="1:14" x14ac:dyDescent="0.35">
      <c r="N10" s="12"/>
    </row>
    <row r="11" spans="1:14" s="1" customFormat="1" ht="68.5" customHeight="1" x14ac:dyDescent="0.35">
      <c r="A11" s="30" t="s">
        <v>16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33.65" customHeight="1" x14ac:dyDescent="0.35"/>
    <row r="13" spans="1:14" s="3" customFormat="1" ht="24" customHeight="1" x14ac:dyDescent="0.5">
      <c r="A13" s="22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s="4" customFormat="1" ht="20.5" customHeight="1" x14ac:dyDescent="0.35">
      <c r="A14" s="20" t="s">
        <v>18</v>
      </c>
      <c r="B14" s="20"/>
      <c r="C14" s="23" t="s">
        <v>2</v>
      </c>
      <c r="D14" s="23" t="s">
        <v>3</v>
      </c>
      <c r="E14" s="23" t="s">
        <v>4</v>
      </c>
      <c r="F14" s="23"/>
      <c r="G14" s="23"/>
      <c r="H14" s="23" t="s">
        <v>5</v>
      </c>
      <c r="I14" s="23"/>
      <c r="J14" s="23"/>
      <c r="K14" s="23" t="s">
        <v>6</v>
      </c>
      <c r="L14" s="23"/>
      <c r="M14" s="23"/>
      <c r="N14" s="24" t="s">
        <v>7</v>
      </c>
    </row>
    <row r="15" spans="1:14" s="4" customFormat="1" ht="72.650000000000006" customHeight="1" x14ac:dyDescent="0.35">
      <c r="A15" s="20"/>
      <c r="B15" s="20"/>
      <c r="C15" s="23"/>
      <c r="D15" s="23"/>
      <c r="E15" s="5" t="s">
        <v>8</v>
      </c>
      <c r="F15" s="5" t="s">
        <v>9</v>
      </c>
      <c r="G15" s="5" t="s">
        <v>10</v>
      </c>
      <c r="H15" s="5" t="s">
        <v>8</v>
      </c>
      <c r="I15" s="5" t="s">
        <v>9</v>
      </c>
      <c r="J15" s="5" t="s">
        <v>10</v>
      </c>
      <c r="K15" s="5" t="s">
        <v>8</v>
      </c>
      <c r="L15" s="5" t="s">
        <v>9</v>
      </c>
      <c r="M15" s="5" t="s">
        <v>10</v>
      </c>
      <c r="N15" s="24"/>
    </row>
    <row r="16" spans="1:14" ht="30" customHeight="1" x14ac:dyDescent="0.35">
      <c r="A16" s="21" t="s">
        <v>11</v>
      </c>
      <c r="B16" s="7" t="s">
        <v>22</v>
      </c>
      <c r="C16" s="8">
        <v>15</v>
      </c>
      <c r="D16" s="9">
        <v>3</v>
      </c>
      <c r="E16" s="15"/>
      <c r="F16" s="11">
        <f>C16*E16</f>
        <v>0</v>
      </c>
      <c r="G16" s="11">
        <f>C16*D16*E16</f>
        <v>0</v>
      </c>
      <c r="H16" s="15"/>
      <c r="I16" s="11">
        <f>C16*H16</f>
        <v>0</v>
      </c>
      <c r="J16" s="11">
        <f>C16*D16*H16</f>
        <v>0</v>
      </c>
      <c r="K16" s="15"/>
      <c r="L16" s="11">
        <f>C16*K16</f>
        <v>0</v>
      </c>
      <c r="M16" s="11">
        <f>C16*D16*K16</f>
        <v>0</v>
      </c>
      <c r="N16" s="11">
        <f>G16+J16+M16</f>
        <v>0</v>
      </c>
    </row>
    <row r="17" spans="1:14" ht="30" customHeight="1" x14ac:dyDescent="0.35">
      <c r="A17" s="21"/>
      <c r="B17" s="7" t="s">
        <v>23</v>
      </c>
      <c r="C17" s="7">
        <v>20</v>
      </c>
      <c r="D17" s="9">
        <v>3</v>
      </c>
      <c r="E17" s="15"/>
      <c r="F17" s="11">
        <f t="shared" ref="F17:F18" si="0">C17*E17</f>
        <v>0</v>
      </c>
      <c r="G17" s="11">
        <f>C17*D17*E17</f>
        <v>0</v>
      </c>
      <c r="H17" s="15"/>
      <c r="I17" s="11">
        <f t="shared" ref="I17:I18" si="1">C17*H17</f>
        <v>0</v>
      </c>
      <c r="J17" s="11">
        <f>C17*D17*H17</f>
        <v>0</v>
      </c>
      <c r="K17" s="15"/>
      <c r="L17" s="11">
        <f t="shared" ref="L17:L18" si="2">C17*K17</f>
        <v>0</v>
      </c>
      <c r="M17" s="11">
        <f>C17*D17*K17</f>
        <v>0</v>
      </c>
      <c r="N17" s="11">
        <f t="shared" ref="N17:N18" si="3">G17+J17+M17</f>
        <v>0</v>
      </c>
    </row>
    <row r="18" spans="1:14" ht="30" customHeight="1" x14ac:dyDescent="0.35">
      <c r="A18" s="21"/>
      <c r="B18" s="7" t="s">
        <v>24</v>
      </c>
      <c r="C18" s="7">
        <v>50</v>
      </c>
      <c r="D18" s="9">
        <v>3</v>
      </c>
      <c r="E18" s="15"/>
      <c r="F18" s="11">
        <f t="shared" si="0"/>
        <v>0</v>
      </c>
      <c r="G18" s="11">
        <f>C18*D18*E18</f>
        <v>0</v>
      </c>
      <c r="H18" s="15"/>
      <c r="I18" s="11">
        <f t="shared" si="1"/>
        <v>0</v>
      </c>
      <c r="J18" s="11">
        <f>C18*D18*H18</f>
        <v>0</v>
      </c>
      <c r="K18" s="15"/>
      <c r="L18" s="11">
        <f t="shared" si="2"/>
        <v>0</v>
      </c>
      <c r="M18" s="11">
        <f>C18*D18*K18</f>
        <v>0</v>
      </c>
      <c r="N18" s="11">
        <f t="shared" si="3"/>
        <v>0</v>
      </c>
    </row>
    <row r="19" spans="1:14" s="14" customFormat="1" ht="34" customHeight="1" x14ac:dyDescent="0.35">
      <c r="A19" s="25" t="s">
        <v>13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13">
        <f>SUM(N16:N18)</f>
        <v>0</v>
      </c>
    </row>
    <row r="20" spans="1:14" s="14" customFormat="1" ht="34" customHeight="1" x14ac:dyDescent="0.35">
      <c r="A20" s="25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13">
        <f>N19*0.15</f>
        <v>0</v>
      </c>
    </row>
    <row r="21" spans="1:14" s="14" customFormat="1" ht="34" customHeight="1" x14ac:dyDescent="0.35">
      <c r="A21" s="25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6">
        <f>N19+N20</f>
        <v>0</v>
      </c>
    </row>
    <row r="22" spans="1:14" x14ac:dyDescent="0.3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s="1" customFormat="1" ht="68.5" customHeight="1" x14ac:dyDescent="0.35">
      <c r="A23" s="32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5" spans="1:14" s="18" customFormat="1" ht="24.65" customHeight="1" x14ac:dyDescent="0.35">
      <c r="A25" s="28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6">
        <f>N21+N9</f>
        <v>0</v>
      </c>
    </row>
    <row r="33" spans="6:6" ht="31" x14ac:dyDescent="0.35">
      <c r="F33" s="17" t="s">
        <v>21</v>
      </c>
    </row>
  </sheetData>
  <sheetProtection algorithmName="SHA-512" hashValue="NsGAs8GhEElJQ2/lLwF5zL0uwrmuiDp7ALqNL2mMeOZC88lu4ERFFodl0jLCpz71iUA9HNkCuv1VgZLaE0PfKw==" saltValue="5ZzSVNUbszlm7YeynJC+1w==" spinCount="100000" sheet="1" objects="1" scenarios="1"/>
  <mergeCells count="29">
    <mergeCell ref="A25:M25"/>
    <mergeCell ref="C4:C5"/>
    <mergeCell ref="A11:N11"/>
    <mergeCell ref="A23:N23"/>
    <mergeCell ref="A19:M19"/>
    <mergeCell ref="A20:M20"/>
    <mergeCell ref="A21:M21"/>
    <mergeCell ref="A22:N22"/>
    <mergeCell ref="K4:M4"/>
    <mergeCell ref="N4:N5"/>
    <mergeCell ref="H4:J4"/>
    <mergeCell ref="E4:G4"/>
    <mergeCell ref="D4:D5"/>
    <mergeCell ref="A1:N1"/>
    <mergeCell ref="A2:N2"/>
    <mergeCell ref="A4:B5"/>
    <mergeCell ref="A16:A18"/>
    <mergeCell ref="A13:N13"/>
    <mergeCell ref="A14:B15"/>
    <mergeCell ref="C14:C15"/>
    <mergeCell ref="D14:D15"/>
    <mergeCell ref="E14:G14"/>
    <mergeCell ref="H14:J14"/>
    <mergeCell ref="K14:M14"/>
    <mergeCell ref="N14:N15"/>
    <mergeCell ref="A3:N3"/>
    <mergeCell ref="A7:M7"/>
    <mergeCell ref="A8:M8"/>
    <mergeCell ref="A9:M9"/>
  </mergeCells>
  <conditionalFormatting sqref="H6 E16:E18 H16:H18 K16:K18">
    <cfRule type="containsBlanks" dxfId="0" priority="1">
      <formula>LEN(TRIM(E6))=0</formula>
    </cfRule>
  </conditionalFormatting>
  <dataValidations count="1">
    <dataValidation type="custom" errorStyle="information" showInputMessage="1" showErrorMessage="1" errorTitle="VAT" error="Please select the VAT %. Select &quot;0&quot; is Non-VAT Vendor or 15% is VAT Vendor" sqref="G16:G18 I16:I18 G6 I6" xr:uid="{9E00CDEB-7008-4CBC-929C-17B77D8AEEF8}">
      <formula1>OR(#REF!="15%",#REF!="0")</formula1>
    </dataValidation>
  </dataValidations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D- Pricing Schedule</vt:lpstr>
      <vt:lpstr>'Annexure D- Pricing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2023-07-26T15:36:06Z</dcterms:modified>
  <cp:category/>
  <cp:contentStatus/>
</cp:coreProperties>
</file>