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amaregane\OneDrive - csir.co.za\Tenders\Call 699664 Support and Maintenance for fortigate Firewall NDoH\"/>
    </mc:Choice>
  </mc:AlternateContent>
  <xr:revisionPtr revIDLastSave="0" documentId="8_{DFCCD03B-367A-4AC5-9122-C140AD766EB2}" xr6:coauthVersionLast="47" xr6:coauthVersionMax="47" xr10:uidLastSave="{00000000-0000-0000-0000-000000000000}"/>
  <bookViews>
    <workbookView xWindow="-110" yWindow="-110" windowWidth="19420" windowHeight="10420" xr2:uid="{368D2304-B9A7-42EF-8AC7-C808DBDEA37B}"/>
  </bookViews>
  <sheets>
    <sheet name="Annexure D - Security Schedule" sheetId="1" r:id="rId1"/>
    <sheet name="Annexure D - Support Hours" sheetId="2" r:id="rId2"/>
  </sheets>
  <definedNames>
    <definedName name="_Hlk119464156" localSheetId="0">'Annexure D - Security Schedule'!#REF!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K19" i="1" s="1"/>
  <c r="G19" i="1"/>
  <c r="I19" i="1"/>
  <c r="H9" i="2"/>
  <c r="I8" i="2"/>
  <c r="I9" i="2" s="1"/>
  <c r="J14" i="1"/>
  <c r="J13" i="1"/>
  <c r="J12" i="1"/>
  <c r="J11" i="1"/>
  <c r="F9" i="2"/>
  <c r="D9" i="2"/>
  <c r="J9" i="2" s="1"/>
  <c r="G8" i="2"/>
  <c r="E8" i="2"/>
  <c r="E6" i="2"/>
  <c r="H14" i="1"/>
  <c r="H13" i="1"/>
  <c r="H12" i="1"/>
  <c r="H11" i="1"/>
  <c r="F13" i="1"/>
  <c r="F11" i="1"/>
  <c r="F14" i="1"/>
  <c r="F12" i="1"/>
  <c r="J19" i="1" l="1"/>
  <c r="G9" i="2"/>
  <c r="E9" i="2"/>
  <c r="F19" i="1"/>
  <c r="L19" i="1" s="1"/>
  <c r="H19" i="1"/>
  <c r="K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tc={5AADF442-F7BD-4F04-832F-23C4BE99AD14}</author>
  </authors>
  <commentList>
    <comment ref="B11" authorId="0" shapeId="0" xr:uid="{5AADF442-F7BD-4F04-832F-23C4BE99AD14}">
      <text>
        <t>[Threaded comment]
Your version of Excel allows you to read this threaded comment; however, any edits to it will get removed if the file is opened in a newer version of Excel. Learn more: https://go.microsoft.com/fwlink/?linkid=870924
Comment:
    Cedric to make changes on the items and add one more item line</t>
      </text>
    </comment>
  </commentList>
</comments>
</file>

<file path=xl/sharedStrings.xml><?xml version="1.0" encoding="utf-8"?>
<sst xmlns="http://schemas.openxmlformats.org/spreadsheetml/2006/main" count="50" uniqueCount="38">
  <si>
    <t xml:space="preserve"> Site Address: CSIR, Meiring Naude Road, Pretoria</t>
  </si>
  <si>
    <t xml:space="preserve">FortiGate			</t>
  </si>
  <si>
    <t>Hardware, Software Support and Maintenance
(365x24x7x4 hours to resolve)</t>
  </si>
  <si>
    <t>Pricing Y1</t>
  </si>
  <si>
    <t>Pricing Y2</t>
  </si>
  <si>
    <t>Pricing Y3</t>
  </si>
  <si>
    <t>GrandTotal</t>
  </si>
  <si>
    <t>Device Sku</t>
  </si>
  <si>
    <t>Description</t>
  </si>
  <si>
    <t>QTY</t>
  </si>
  <si>
    <t>Total Price (Excl.VAT)</t>
  </si>
  <si>
    <t>Total Price 
(Incl. VAT)</t>
  </si>
  <si>
    <t>Total Price (Incl.VAT)</t>
  </si>
  <si>
    <t>ONLY ENTER VALUES IN THE BLUE SHADED CELLS</t>
  </si>
  <si>
    <t>Annexure D: Support Hours</t>
  </si>
  <si>
    <t>Support Credits</t>
  </si>
  <si>
    <t>Ranges</t>
  </si>
  <si>
    <t>Y1 Pricing</t>
  </si>
  <si>
    <t xml:space="preserve">Y2 Pricing  </t>
  </si>
  <si>
    <t xml:space="preserve">Y3 Pricing  </t>
  </si>
  <si>
    <t>Total Price (Excl. VAT)</t>
  </si>
  <si>
    <t>Total Price (Incl. VAT)</t>
  </si>
  <si>
    <t>Total Price (Excl.</t>
  </si>
  <si>
    <t xml:space="preserve">Total               </t>
  </si>
  <si>
    <t>FC-10-FD3K4-950-02-00</t>
  </si>
  <si>
    <t>Unified Threat Protection (UTP) (IPS, Advanced MalwareProtection, Application Control, URL, DNS &amp; VideoFiltering, Antispam Service, and FortiCare Premium)
24x7 FortiCare and FortiGuard
Unified (UTM) Protection</t>
  </si>
  <si>
    <t>FC-10-F3K4E-211-02-00</t>
  </si>
  <si>
    <t>4-Hour Hardware Delivery Premium RMA Service (RequiresFortiCare Premium or FortiCare Elite)</t>
  </si>
  <si>
    <t>FC-10-L200F-149-02-00</t>
  </si>
  <si>
    <t>Subscription license for the FortiGuard Indicator
license for the FortiGuard Indicator
of Compromise (IOC).</t>
  </si>
  <si>
    <t>FC-10-L200F-247-02-00</t>
  </si>
  <si>
    <t>FortiAnalyzer-200F FortiCare Premium Support</t>
  </si>
  <si>
    <t>2 hour weekly check meetings</t>
  </si>
  <si>
    <t>200 ad-hoc hours for support</t>
  </si>
  <si>
    <t>24x7x365 MDR/Managed SIEM</t>
  </si>
  <si>
    <t>Daily checks (Mornings &amp; Afternoons/Evenings)</t>
  </si>
  <si>
    <t>FTM-ELIC-10</t>
  </si>
  <si>
    <t>Software one-time password tokens for iOS, Android and
Windows Phone mobile devices. Perpetual licenses
for 10 users. Electronic license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</si>
</sst>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&quot;R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</fills>
  <borders count="52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7" fillId="0" borderId="6" xfId="0" applyFont="1" applyBorder="1" applyAlignment="1">
      <alignment vertical="center" wrapText="1"/>
    </xf>
    <xf numFmtId="165" fontId="8" fillId="3" borderId="6" xfId="0" applyNumberFormat="1" applyFont="1" applyFill="1" applyBorder="1" applyAlignment="1">
      <alignment vertical="center" wrapText="1"/>
    </xf>
    <xf numFmtId="165" fontId="7" fillId="0" borderId="6" xfId="0" applyNumberFormat="1" applyFont="1" applyBorder="1" applyAlignment="1">
      <alignment vertical="center" wrapText="1"/>
    </xf>
    <xf numFmtId="165" fontId="7" fillId="3" borderId="6" xfId="0" applyNumberFormat="1" applyFont="1" applyFill="1" applyBorder="1" applyAlignment="1">
      <alignment vertical="center" wrapText="1"/>
    </xf>
    <xf numFmtId="165" fontId="8" fillId="3" borderId="3" xfId="0" applyNumberFormat="1" applyFont="1" applyFill="1" applyBorder="1" applyAlignment="1">
      <alignment vertical="center" wrapText="1"/>
    </xf>
    <xf numFmtId="165" fontId="7" fillId="0" borderId="3" xfId="0" applyNumberFormat="1" applyFont="1" applyBorder="1" applyAlignment="1">
      <alignment vertical="center" wrapText="1"/>
    </xf>
    <xf numFmtId="165" fontId="7" fillId="3" borderId="3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5" fillId="0" borderId="0" xfId="0" applyFont="1"/>
    <xf numFmtId="165" fontId="5" fillId="2" borderId="8" xfId="0" applyNumberFormat="1" applyFont="1" applyFill="1" applyBorder="1" applyAlignment="1">
      <alignment horizontal="center" vertical="center" wrapText="1"/>
    </xf>
    <xf numFmtId="165" fontId="5" fillId="2" borderId="25" xfId="0" applyNumberFormat="1" applyFont="1" applyFill="1" applyBorder="1" applyAlignment="1">
      <alignment horizontal="center" vertical="center" wrapText="1"/>
    </xf>
    <xf numFmtId="165" fontId="5" fillId="2" borderId="17" xfId="0" applyNumberFormat="1" applyFont="1" applyFill="1" applyBorder="1" applyAlignment="1">
      <alignment vertical="center" wrapText="1"/>
    </xf>
    <xf numFmtId="165" fontId="5" fillId="2" borderId="19" xfId="0" applyNumberFormat="1" applyFont="1" applyFill="1" applyBorder="1" applyAlignment="1">
      <alignment vertical="center" wrapText="1"/>
    </xf>
    <xf numFmtId="164" fontId="0" fillId="0" borderId="0" xfId="0" applyNumberFormat="1"/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4" borderId="27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11" fillId="5" borderId="39" xfId="1" applyFont="1" applyFill="1" applyBorder="1" applyAlignment="1">
      <alignment horizontal="justify" vertical="center" wrapText="1"/>
    </xf>
    <xf numFmtId="164" fontId="11" fillId="0" borderId="40" xfId="1" applyFont="1" applyBorder="1" applyAlignment="1">
      <alignment horizontal="justify" vertical="center" wrapText="1"/>
    </xf>
    <xf numFmtId="164" fontId="11" fillId="5" borderId="40" xfId="1" applyFont="1" applyFill="1" applyBorder="1" applyAlignment="1">
      <alignment horizontal="justify" vertical="center" wrapText="1"/>
    </xf>
    <xf numFmtId="164" fontId="11" fillId="5" borderId="43" xfId="1" applyFont="1" applyFill="1" applyBorder="1" applyAlignment="1">
      <alignment horizontal="justify" vertical="center" wrapText="1"/>
    </xf>
    <xf numFmtId="164" fontId="11" fillId="0" borderId="44" xfId="1" applyFont="1" applyBorder="1" applyAlignment="1">
      <alignment horizontal="justify" vertical="center" wrapText="1"/>
    </xf>
    <xf numFmtId="164" fontId="11" fillId="5" borderId="44" xfId="1" applyFont="1" applyFill="1" applyBorder="1" applyAlignment="1">
      <alignment horizontal="justify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164" fontId="12" fillId="5" borderId="8" xfId="1" applyFont="1" applyFill="1" applyBorder="1" applyAlignment="1">
      <alignment horizontal="justify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0" fillId="0" borderId="8" xfId="0" applyNumberFormat="1" applyBorder="1"/>
    <xf numFmtId="0" fontId="12" fillId="0" borderId="29" xfId="0" applyFont="1" applyBorder="1" applyAlignment="1">
      <alignment horizontal="left" vertical="center" wrapText="1"/>
    </xf>
    <xf numFmtId="164" fontId="11" fillId="5" borderId="35" xfId="1" applyFont="1" applyFill="1" applyBorder="1" applyAlignment="1">
      <alignment horizontal="justify" vertical="center" wrapText="1"/>
    </xf>
    <xf numFmtId="164" fontId="11" fillId="0" borderId="49" xfId="1" applyFont="1" applyBorder="1" applyAlignment="1">
      <alignment horizontal="justify" vertical="center" wrapText="1"/>
    </xf>
    <xf numFmtId="164" fontId="11" fillId="5" borderId="49" xfId="1" applyFont="1" applyFill="1" applyBorder="1" applyAlignment="1">
      <alignment horizontal="justify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13" fillId="5" borderId="12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amaregane" id="{6BAFE956-ABA3-431B-B7E3-951608E6E144}" userId="S::DMamaregane@csir.co.za::bc3b526d-7c55-411b-9b90-4180f513a2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1" dT="2023-03-27T08:50:45.50" personId="{6BAFE956-ABA3-431B-B7E3-951608E6E144}" id="{5AADF442-F7BD-4F04-832F-23C4BE99AD14}">
    <text>Cedric to make changes on the items and add one more item line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EE6D-2C9E-4E6D-95C1-7D6EB9F922A1}">
  <dimension ref="A1:L21"/>
  <sheetViews>
    <sheetView tabSelected="1" topLeftCell="A10" zoomScale="60" zoomScaleNormal="60" workbookViewId="0">
      <selection activeCell="E17" sqref="E17"/>
    </sheetView>
  </sheetViews>
  <sheetFormatPr defaultColWidth="8.7265625" defaultRowHeight="15.5" x14ac:dyDescent="0.35"/>
  <cols>
    <col min="1" max="1" width="8.7265625" style="1"/>
    <col min="2" max="2" width="46.453125" style="1" customWidth="1"/>
    <col min="3" max="3" width="77.7265625" style="1" customWidth="1"/>
    <col min="4" max="4" width="28.1796875" style="1" customWidth="1"/>
    <col min="5" max="5" width="19.26953125" style="1" customWidth="1"/>
    <col min="6" max="6" width="18.453125" style="1" customWidth="1"/>
    <col min="7" max="7" width="14.81640625" style="1" customWidth="1"/>
    <col min="8" max="8" width="19.453125" style="1" customWidth="1"/>
    <col min="9" max="9" width="14.81640625" style="1" customWidth="1"/>
    <col min="10" max="10" width="19.453125" style="1" customWidth="1"/>
    <col min="11" max="11" width="23.453125" style="1" customWidth="1"/>
    <col min="12" max="12" width="23.1796875" style="1" customWidth="1"/>
    <col min="13" max="16384" width="8.7265625" style="1"/>
  </cols>
  <sheetData>
    <row r="1" spans="2:12" ht="16" thickTop="1" x14ac:dyDescent="0.35">
      <c r="B1" s="52"/>
      <c r="C1" s="52"/>
      <c r="D1" s="52"/>
      <c r="E1" s="52"/>
      <c r="F1" s="52"/>
      <c r="G1" s="52"/>
      <c r="H1" s="52"/>
      <c r="I1" s="23"/>
      <c r="J1" s="23"/>
    </row>
    <row r="2" spans="2:12" x14ac:dyDescent="0.35">
      <c r="B2" s="53"/>
      <c r="C2" s="53"/>
      <c r="D2" s="53"/>
      <c r="E2" s="53"/>
      <c r="F2" s="53"/>
      <c r="G2" s="53"/>
      <c r="H2" s="53"/>
      <c r="I2" s="23"/>
      <c r="J2" s="23"/>
    </row>
    <row r="3" spans="2:12" ht="16" thickBot="1" x14ac:dyDescent="0.4">
      <c r="B3" s="54"/>
      <c r="C3" s="54"/>
      <c r="D3" s="54"/>
      <c r="E3" s="54"/>
      <c r="F3" s="54"/>
      <c r="G3" s="54"/>
      <c r="H3" s="54"/>
      <c r="I3" s="24"/>
      <c r="J3" s="24"/>
    </row>
    <row r="4" spans="2:12" ht="47.15" customHeight="1" x14ac:dyDescent="0.35">
      <c r="B4" s="57" t="s">
        <v>0</v>
      </c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2:12" ht="16" customHeight="1" thickBot="1" x14ac:dyDescent="0.4">
      <c r="B5" s="63"/>
      <c r="C5" s="64"/>
      <c r="D5" s="64"/>
      <c r="E5" s="64"/>
      <c r="F5" s="64"/>
      <c r="G5" s="64"/>
      <c r="H5" s="64"/>
      <c r="I5" s="64"/>
      <c r="J5" s="64"/>
      <c r="K5" s="64"/>
      <c r="L5" s="65"/>
    </row>
    <row r="6" spans="2:12" ht="15.65" customHeight="1" x14ac:dyDescent="0.35">
      <c r="B6" s="66" t="s">
        <v>1</v>
      </c>
      <c r="C6" s="67"/>
      <c r="D6" s="68"/>
      <c r="E6" s="57" t="s">
        <v>2</v>
      </c>
      <c r="F6" s="58"/>
      <c r="G6" s="58"/>
      <c r="H6" s="58"/>
      <c r="I6" s="58"/>
      <c r="J6" s="58"/>
      <c r="K6" s="58"/>
      <c r="L6" s="59"/>
    </row>
    <row r="7" spans="2:12" ht="31.5" customHeight="1" x14ac:dyDescent="0.35">
      <c r="B7" s="69"/>
      <c r="C7" s="70"/>
      <c r="D7" s="71"/>
      <c r="E7" s="60"/>
      <c r="F7" s="61"/>
      <c r="G7" s="61"/>
      <c r="H7" s="61"/>
      <c r="I7" s="61"/>
      <c r="J7" s="61"/>
      <c r="K7" s="61"/>
      <c r="L7" s="62"/>
    </row>
    <row r="8" spans="2:12" ht="16" thickBot="1" x14ac:dyDescent="0.4">
      <c r="B8" s="69"/>
      <c r="C8" s="70"/>
      <c r="D8" s="71"/>
      <c r="E8" s="63"/>
      <c r="F8" s="64"/>
      <c r="G8" s="64"/>
      <c r="H8" s="64"/>
      <c r="I8" s="64"/>
      <c r="J8" s="64"/>
      <c r="K8" s="64"/>
      <c r="L8" s="65"/>
    </row>
    <row r="9" spans="2:12" ht="16" thickBot="1" x14ac:dyDescent="0.4">
      <c r="B9" s="72"/>
      <c r="C9" s="73"/>
      <c r="D9" s="74"/>
      <c r="E9" s="55" t="s">
        <v>3</v>
      </c>
      <c r="F9" s="56"/>
      <c r="G9" s="56" t="s">
        <v>4</v>
      </c>
      <c r="H9" s="56"/>
      <c r="I9" s="56" t="s">
        <v>5</v>
      </c>
      <c r="J9" s="56"/>
      <c r="K9" s="56" t="s">
        <v>6</v>
      </c>
      <c r="L9" s="86"/>
    </row>
    <row r="10" spans="2:12" ht="31.5" thickBot="1" x14ac:dyDescent="0.4">
      <c r="B10" s="27" t="s">
        <v>7</v>
      </c>
      <c r="C10" s="28" t="s">
        <v>8</v>
      </c>
      <c r="D10" s="29" t="s">
        <v>9</v>
      </c>
      <c r="E10" s="18" t="s">
        <v>10</v>
      </c>
      <c r="F10" s="19" t="s">
        <v>11</v>
      </c>
      <c r="G10" s="19" t="s">
        <v>10</v>
      </c>
      <c r="H10" s="19" t="s">
        <v>12</v>
      </c>
      <c r="I10" s="19" t="s">
        <v>10</v>
      </c>
      <c r="J10" s="19" t="s">
        <v>12</v>
      </c>
      <c r="K10" s="19" t="s">
        <v>10</v>
      </c>
      <c r="L10" s="20" t="s">
        <v>12</v>
      </c>
    </row>
    <row r="11" spans="2:12" ht="77.5" x14ac:dyDescent="0.35">
      <c r="B11" s="10" t="s">
        <v>24</v>
      </c>
      <c r="C11" s="9" t="s">
        <v>25</v>
      </c>
      <c r="D11" s="25">
        <v>1</v>
      </c>
      <c r="E11" s="6"/>
      <c r="F11" s="7">
        <f>E11*1.15</f>
        <v>0</v>
      </c>
      <c r="G11" s="8"/>
      <c r="H11" s="7">
        <f>G11*1.15</f>
        <v>0</v>
      </c>
      <c r="I11" s="8"/>
      <c r="J11" s="7">
        <f>I11*1.15</f>
        <v>0</v>
      </c>
      <c r="K11" s="80"/>
      <c r="L11" s="81"/>
    </row>
    <row r="12" spans="2:12" ht="78" customHeight="1" x14ac:dyDescent="0.35">
      <c r="B12" s="11" t="s">
        <v>26</v>
      </c>
      <c r="C12" s="2" t="s">
        <v>27</v>
      </c>
      <c r="D12" s="26">
        <v>1</v>
      </c>
      <c r="E12" s="3"/>
      <c r="F12" s="4">
        <f>E12*1.15</f>
        <v>0</v>
      </c>
      <c r="G12" s="5"/>
      <c r="H12" s="4">
        <f t="shared" ref="H12:H14" si="0">G12*1.15</f>
        <v>0</v>
      </c>
      <c r="I12" s="5"/>
      <c r="J12" s="4">
        <f t="shared" ref="J12:J14" si="1">I12*1.15</f>
        <v>0</v>
      </c>
      <c r="K12" s="82"/>
      <c r="L12" s="83"/>
    </row>
    <row r="13" spans="2:12" ht="64" customHeight="1" x14ac:dyDescent="0.35">
      <c r="B13" s="11" t="s">
        <v>28</v>
      </c>
      <c r="C13" s="2" t="s">
        <v>29</v>
      </c>
      <c r="D13" s="26">
        <v>1</v>
      </c>
      <c r="E13" s="3"/>
      <c r="F13" s="2">
        <f>E123*1.15</f>
        <v>0</v>
      </c>
      <c r="G13" s="5"/>
      <c r="H13" s="4">
        <f t="shared" si="0"/>
        <v>0</v>
      </c>
      <c r="I13" s="5"/>
      <c r="J13" s="4">
        <f t="shared" si="1"/>
        <v>0</v>
      </c>
      <c r="K13" s="82"/>
      <c r="L13" s="83"/>
    </row>
    <row r="14" spans="2:12" ht="57.65" customHeight="1" x14ac:dyDescent="0.35">
      <c r="B14" s="11" t="s">
        <v>30</v>
      </c>
      <c r="C14" s="2" t="s">
        <v>31</v>
      </c>
      <c r="D14" s="26">
        <v>1</v>
      </c>
      <c r="E14" s="3"/>
      <c r="F14" s="4">
        <f>E14*1.15</f>
        <v>0</v>
      </c>
      <c r="G14" s="5"/>
      <c r="H14" s="4">
        <f t="shared" si="0"/>
        <v>0</v>
      </c>
      <c r="I14" s="5"/>
      <c r="J14" s="4">
        <f t="shared" si="1"/>
        <v>0</v>
      </c>
      <c r="K14" s="82"/>
      <c r="L14" s="83"/>
    </row>
    <row r="15" spans="2:12" ht="46.5" x14ac:dyDescent="0.35">
      <c r="B15" s="11" t="s">
        <v>36</v>
      </c>
      <c r="C15" s="2" t="s">
        <v>37</v>
      </c>
      <c r="D15" s="26">
        <v>3</v>
      </c>
      <c r="E15" s="3"/>
      <c r="F15" s="4"/>
      <c r="G15" s="5"/>
      <c r="H15" s="4"/>
      <c r="I15" s="5"/>
      <c r="J15" s="4"/>
      <c r="K15" s="82"/>
      <c r="L15" s="83"/>
    </row>
    <row r="16" spans="2:12" x14ac:dyDescent="0.35">
      <c r="B16" s="11"/>
      <c r="C16" s="2"/>
      <c r="D16" s="2"/>
      <c r="E16" s="3"/>
      <c r="F16" s="4"/>
      <c r="G16" s="5"/>
      <c r="H16" s="4"/>
      <c r="I16" s="5"/>
      <c r="J16" s="4"/>
      <c r="K16" s="82"/>
      <c r="L16" s="83"/>
    </row>
    <row r="17" spans="1:12" ht="24" customHeight="1" x14ac:dyDescent="0.35">
      <c r="B17" s="11"/>
      <c r="C17" s="2"/>
      <c r="D17" s="2"/>
      <c r="E17" s="3"/>
      <c r="F17" s="4"/>
      <c r="G17" s="5"/>
      <c r="H17" s="4"/>
      <c r="I17" s="5"/>
      <c r="J17" s="4"/>
      <c r="K17" s="82"/>
      <c r="L17" s="83"/>
    </row>
    <row r="18" spans="1:12" ht="16" thickBot="1" x14ac:dyDescent="0.4">
      <c r="B18" s="76"/>
      <c r="C18" s="77"/>
      <c r="D18" s="77"/>
      <c r="E18" s="77"/>
      <c r="F18" s="77"/>
      <c r="G18" s="77"/>
      <c r="H18" s="77"/>
      <c r="I18" s="21"/>
      <c r="J18" s="21"/>
      <c r="K18" s="84"/>
      <c r="L18" s="85"/>
    </row>
    <row r="19" spans="1:12" ht="32.15" customHeight="1" thickBot="1" x14ac:dyDescent="0.4">
      <c r="B19" s="78"/>
      <c r="C19" s="79"/>
      <c r="D19" s="22"/>
      <c r="E19" s="13">
        <f>SUM(E11:E17)</f>
        <v>0</v>
      </c>
      <c r="F19" s="13">
        <f>SUM(F11:F17)</f>
        <v>0</v>
      </c>
      <c r="G19" s="13">
        <f>SUM(G11:G17)</f>
        <v>0</v>
      </c>
      <c r="H19" s="14">
        <f>SUM(H11:H17)</f>
        <v>0</v>
      </c>
      <c r="I19" s="13">
        <f t="shared" ref="I19:J19" si="2">SUM(I11:I17)</f>
        <v>0</v>
      </c>
      <c r="J19" s="14">
        <f t="shared" si="2"/>
        <v>0</v>
      </c>
      <c r="K19" s="15">
        <f>E19+G19+I19</f>
        <v>0</v>
      </c>
      <c r="L19" s="16">
        <f>+F19+H19+J19</f>
        <v>0</v>
      </c>
    </row>
    <row r="21" spans="1:12" ht="16" customHeight="1" x14ac:dyDescent="0.35">
      <c r="A21" s="12"/>
      <c r="B21" s="75" t="s">
        <v>13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</row>
  </sheetData>
  <mergeCells count="14">
    <mergeCell ref="B21:L21"/>
    <mergeCell ref="B18:H18"/>
    <mergeCell ref="B19:C19"/>
    <mergeCell ref="K11:L18"/>
    <mergeCell ref="K9:L9"/>
    <mergeCell ref="B1:H1"/>
    <mergeCell ref="B2:H2"/>
    <mergeCell ref="B3:H3"/>
    <mergeCell ref="E9:F9"/>
    <mergeCell ref="G9:H9"/>
    <mergeCell ref="E6:L8"/>
    <mergeCell ref="B4:L5"/>
    <mergeCell ref="B6:D9"/>
    <mergeCell ref="I9:J9"/>
  </mergeCells>
  <phoneticPr fontId="14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A08A0-E6DA-4354-A221-FA28169D0AD9}">
  <dimension ref="B1:K11"/>
  <sheetViews>
    <sheetView zoomScale="80" zoomScaleNormal="80" workbookViewId="0">
      <selection activeCell="C6" sqref="C6"/>
    </sheetView>
  </sheetViews>
  <sheetFormatPr defaultRowHeight="14.5" x14ac:dyDescent="0.35"/>
  <cols>
    <col min="2" max="2" width="43.7265625" customWidth="1"/>
    <col min="3" max="3" width="42.6328125" bestFit="1" customWidth="1"/>
    <col min="4" max="4" width="16.453125" customWidth="1"/>
    <col min="5" max="9" width="13.54296875" customWidth="1"/>
    <col min="10" max="10" width="19.26953125" customWidth="1"/>
    <col min="11" max="11" width="24.26953125" customWidth="1"/>
  </cols>
  <sheetData>
    <row r="1" spans="2:11" ht="15.75" customHeight="1" x14ac:dyDescent="0.35">
      <c r="B1" s="97" t="s">
        <v>14</v>
      </c>
      <c r="C1" s="97"/>
      <c r="D1" s="97"/>
      <c r="E1" s="97"/>
      <c r="F1" s="97"/>
      <c r="G1" s="97"/>
      <c r="H1" s="97"/>
      <c r="I1" s="97"/>
      <c r="J1" s="97"/>
      <c r="K1" s="97"/>
    </row>
    <row r="2" spans="2:11" ht="15.75" customHeight="1" thickBot="1" x14ac:dyDescent="0.4">
      <c r="B2" s="97"/>
      <c r="C2" s="97"/>
      <c r="D2" s="98"/>
      <c r="E2" s="98"/>
      <c r="F2" s="98"/>
      <c r="G2" s="98"/>
      <c r="H2" s="98"/>
      <c r="I2" s="98"/>
      <c r="J2" s="98"/>
      <c r="K2" s="98"/>
    </row>
    <row r="3" spans="2:11" ht="35.15" customHeight="1" thickBot="1" x14ac:dyDescent="0.4">
      <c r="B3" s="106" t="s">
        <v>15</v>
      </c>
      <c r="C3" s="101" t="s">
        <v>16</v>
      </c>
      <c r="D3" s="103" t="s">
        <v>17</v>
      </c>
      <c r="E3" s="104"/>
      <c r="F3" s="104" t="s">
        <v>18</v>
      </c>
      <c r="G3" s="105"/>
      <c r="H3" s="104" t="s">
        <v>19</v>
      </c>
      <c r="I3" s="105"/>
      <c r="J3" s="87" t="s">
        <v>6</v>
      </c>
      <c r="K3" s="88"/>
    </row>
    <row r="4" spans="2:11" ht="26.5" thickBot="1" x14ac:dyDescent="0.4">
      <c r="B4" s="107"/>
      <c r="C4" s="102"/>
      <c r="D4" s="39" t="s">
        <v>20</v>
      </c>
      <c r="E4" s="40" t="s">
        <v>21</v>
      </c>
      <c r="F4" s="40" t="s">
        <v>20</v>
      </c>
      <c r="G4" s="41" t="s">
        <v>21</v>
      </c>
      <c r="H4" s="40" t="s">
        <v>20</v>
      </c>
      <c r="I4" s="41" t="s">
        <v>21</v>
      </c>
      <c r="J4" s="42" t="s">
        <v>22</v>
      </c>
      <c r="K4" s="43" t="s">
        <v>12</v>
      </c>
    </row>
    <row r="5" spans="2:11" ht="16" thickBot="1" x14ac:dyDescent="0.4">
      <c r="B5" s="107"/>
      <c r="C5" s="37" t="s">
        <v>35</v>
      </c>
      <c r="D5" s="31"/>
      <c r="E5" s="32"/>
      <c r="F5" s="33"/>
      <c r="G5" s="32"/>
      <c r="H5" s="33"/>
      <c r="I5" s="32"/>
      <c r="J5" s="51"/>
      <c r="K5" s="30"/>
    </row>
    <row r="6" spans="2:11" x14ac:dyDescent="0.35">
      <c r="B6" s="107"/>
      <c r="C6" s="37" t="s">
        <v>32</v>
      </c>
      <c r="D6" s="31"/>
      <c r="E6" s="32">
        <f>D6*1.15</f>
        <v>0</v>
      </c>
      <c r="F6" s="33"/>
      <c r="G6" s="32"/>
      <c r="H6" s="33"/>
      <c r="I6" s="32"/>
      <c r="J6" s="89"/>
      <c r="K6" s="90"/>
    </row>
    <row r="7" spans="2:11" x14ac:dyDescent="0.35">
      <c r="B7" s="107"/>
      <c r="C7" s="47" t="s">
        <v>34</v>
      </c>
      <c r="D7" s="48"/>
      <c r="E7" s="49"/>
      <c r="F7" s="50"/>
      <c r="G7" s="49"/>
      <c r="H7" s="50"/>
      <c r="I7" s="49"/>
      <c r="J7" s="91"/>
      <c r="K7" s="92"/>
    </row>
    <row r="8" spans="2:11" ht="15" thickBot="1" x14ac:dyDescent="0.4">
      <c r="B8" s="108"/>
      <c r="C8" s="38" t="s">
        <v>33</v>
      </c>
      <c r="D8" s="34"/>
      <c r="E8" s="35">
        <f>D8*1.15</f>
        <v>0</v>
      </c>
      <c r="F8" s="36"/>
      <c r="G8" s="35">
        <f>F8*1.15</f>
        <v>0</v>
      </c>
      <c r="H8" s="36"/>
      <c r="I8" s="35">
        <f>H8*1.15</f>
        <v>0</v>
      </c>
      <c r="J8" s="93"/>
      <c r="K8" s="94"/>
    </row>
    <row r="9" spans="2:11" ht="15" thickBot="1" x14ac:dyDescent="0.4">
      <c r="B9" s="99" t="s">
        <v>23</v>
      </c>
      <c r="C9" s="100"/>
      <c r="D9" s="44">
        <f t="shared" ref="D9:I9" si="0">SUM(D6:D8)</f>
        <v>0</v>
      </c>
      <c r="E9" s="45">
        <f t="shared" si="0"/>
        <v>0</v>
      </c>
      <c r="F9" s="44">
        <f t="shared" si="0"/>
        <v>0</v>
      </c>
      <c r="G9" s="45">
        <f t="shared" si="0"/>
        <v>0</v>
      </c>
      <c r="H9" s="44">
        <f t="shared" si="0"/>
        <v>0</v>
      </c>
      <c r="I9" s="45">
        <f t="shared" si="0"/>
        <v>0</v>
      </c>
      <c r="J9" s="46">
        <f>+D9+F9+H9</f>
        <v>0</v>
      </c>
      <c r="K9" s="46">
        <f>+E9+G9</f>
        <v>0</v>
      </c>
    </row>
    <row r="10" spans="2:11" x14ac:dyDescent="0.35">
      <c r="J10" s="17"/>
    </row>
    <row r="11" spans="2:11" ht="15.75" customHeight="1" x14ac:dyDescent="0.35">
      <c r="B11" s="95" t="s">
        <v>13</v>
      </c>
      <c r="C11" s="96"/>
      <c r="D11" s="96"/>
      <c r="E11" s="96"/>
      <c r="F11" s="96"/>
      <c r="G11" s="96"/>
      <c r="H11" s="96"/>
      <c r="I11" s="96"/>
      <c r="J11" s="96"/>
      <c r="K11" s="96"/>
    </row>
  </sheetData>
  <mergeCells count="10">
    <mergeCell ref="J3:K3"/>
    <mergeCell ref="J6:K8"/>
    <mergeCell ref="B11:K11"/>
    <mergeCell ref="B1:K2"/>
    <mergeCell ref="B9:C9"/>
    <mergeCell ref="C3:C4"/>
    <mergeCell ref="D3:E3"/>
    <mergeCell ref="F3:G3"/>
    <mergeCell ref="B3:B8"/>
    <mergeCell ref="H3:I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83EE7A10B374B8E4E59EFB7D96D3D" ma:contentTypeVersion="4" ma:contentTypeDescription="Create a new document." ma:contentTypeScope="" ma:versionID="87f70708938610453c1110927327cac6">
  <xsd:schema xmlns:xsd="http://www.w3.org/2001/XMLSchema" xmlns:xs="http://www.w3.org/2001/XMLSchema" xmlns:p="http://schemas.microsoft.com/office/2006/metadata/properties" xmlns:ns2="a75844a5-5df8-4609-9a17-dbaf9d73658e" xmlns:ns3="05727eef-ec28-4c45-b2b6-033b86d1e562" targetNamespace="http://schemas.microsoft.com/office/2006/metadata/properties" ma:root="true" ma:fieldsID="f25fab18a54b8eac9dd22cc2e0c7dad4" ns2:_="" ns3:_="">
    <xsd:import namespace="a75844a5-5df8-4609-9a17-dbaf9d73658e"/>
    <xsd:import namespace="05727eef-ec28-4c45-b2b6-033b86d1e5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844a5-5df8-4609-9a17-dbaf9d736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27eef-ec28-4c45-b2b6-033b86d1e5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380A6-9960-4B17-8669-8708BAB165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FB3B07-3A36-4460-95BD-F637BBEA0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844a5-5df8-4609-9a17-dbaf9d73658e"/>
    <ds:schemaRef ds:uri="05727eef-ec28-4c45-b2b6-033b86d1e5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307FAC-E647-4C55-9084-8DBBAB93ECE0}">
  <ds:schemaRefs>
    <ds:schemaRef ds:uri="http://www.w3.org/XML/1998/namespace"/>
    <ds:schemaRef ds:uri="a75844a5-5df8-4609-9a17-dbaf9d73658e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5727eef-ec28-4c45-b2b6-033b86d1e56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D - Security Schedule</vt:lpstr>
      <vt:lpstr>Annexure D - Support Hours</vt:lpstr>
    </vt:vector>
  </TitlesOfParts>
  <Manager/>
  <Company>CSIR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TSepeng</dc:creator>
  <cp:keywords/>
  <dc:description/>
  <cp:lastModifiedBy>Daniel Mamaregane</cp:lastModifiedBy>
  <cp:revision/>
  <dcterms:created xsi:type="dcterms:W3CDTF">2022-11-16T02:12:29Z</dcterms:created>
  <dcterms:modified xsi:type="dcterms:W3CDTF">2023-04-19T09:34:09Z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0x010100AAA83EE7A10B374B8E4E59EFB7D96D3D</vt:lpwstr>
  </property>
</Properties>
</file>