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rshaadHassen\Desktop\"/>
    </mc:Choice>
  </mc:AlternateContent>
  <xr:revisionPtr revIDLastSave="0" documentId="8_{8E177C50-486D-43F0-B601-F25AFA986EF2}" xr6:coauthVersionLast="47" xr6:coauthVersionMax="47" xr10:uidLastSave="{00000000-0000-0000-0000-000000000000}"/>
  <bookViews>
    <workbookView xWindow="-110" yWindow="-110" windowWidth="19420" windowHeight="11620" xr2:uid="{61A93957-BA5C-4E05-9EDC-314766536A04}"/>
  </bookViews>
  <sheets>
    <sheet name="P&amp;G" sheetId="2" r:id="rId1"/>
    <sheet name="Section C " sheetId="1" r:id="rId2"/>
    <sheet name="Summary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[1]Sched2!#REF!</definedName>
    <definedName name="\B">[1]Sched2!#REF!</definedName>
    <definedName name="\C">[1]Sched2!#REF!</definedName>
    <definedName name="\D">[1]Sched2!#REF!</definedName>
    <definedName name="\E">[1]Sched2!#REF!</definedName>
    <definedName name="\F">[1]Sched2!#REF!</definedName>
    <definedName name="\G">[1]Sched2!#REF!</definedName>
    <definedName name="\H">[1]Sched2!#REF!</definedName>
    <definedName name="\hh">[1]Sched2!#REF!</definedName>
    <definedName name="\J">[1]Sched2!#REF!</definedName>
    <definedName name="\K">[1]Sched2!#REF!</definedName>
    <definedName name="\Q">[1]Sched2!#REF!</definedName>
    <definedName name="___HVS3">[2]Tender!$A$1:$G$4</definedName>
    <definedName name="___HVS4">[3]Tender!$A$1:$G$4</definedName>
    <definedName name="___jv7">[4]Estimate!$A$1:$G$86</definedName>
    <definedName name="___RLS3">[2]Tender!$A$1:$G$4</definedName>
    <definedName name="___RLS4">[3]Tender!$A$1:$G$4</definedName>
    <definedName name="___S1">#REF!</definedName>
    <definedName name="___sc7">#REF!</definedName>
    <definedName name="___TMS3">[2]Tender!$A$1:$G$4</definedName>
    <definedName name="___TMS4">[3]Tender!$A$1:$G$4</definedName>
    <definedName name="___VCS3">[2]Tender!$A$1:$G$4</definedName>
    <definedName name="__HVS3">[2]Tender!$A$1:$G$4</definedName>
    <definedName name="__HVS4">[3]Tender!$A$1:$G$4</definedName>
    <definedName name="__jv7">[4]Estimate!$A$1:$G$86</definedName>
    <definedName name="__RLS3">[2]Tender!$A$1:$G$4</definedName>
    <definedName name="__RLS4">[3]Tender!$A$1:$G$4</definedName>
    <definedName name="__S1">#REF!</definedName>
    <definedName name="__sc7">#REF!</definedName>
    <definedName name="__TMS3">[2]Tender!$A$1:$G$4</definedName>
    <definedName name="__TMS4">[3]Tender!$A$1:$G$4</definedName>
    <definedName name="__VCS3">[2]Tender!$A$1:$G$4</definedName>
    <definedName name="_789">[5]SVRREG!#REF!</definedName>
    <definedName name="_Fill" hidden="1">#REF!</definedName>
    <definedName name="_HVS3">[2]Tender!$A$1:$G$4</definedName>
    <definedName name="_HVS4">[3]Tender!$A$1:$G$4</definedName>
    <definedName name="_jv7">[4]Estimate!$A$1:$G$86</definedName>
    <definedName name="_PG_other" localSheetId="2" hidden="1">{"'S Summ'!$B$2:$L$73","'S Summ'!$G$76"}</definedName>
    <definedName name="_PG_other" hidden="1">{"'S Summ'!$B$2:$L$73","'S Summ'!$G$76"}</definedName>
    <definedName name="_pgother" localSheetId="2" hidden="1">{"'S Summ'!$B$2:$L$73","'S Summ'!$G$76"}</definedName>
    <definedName name="_pgother" hidden="1">{"'S Summ'!$B$2:$L$73","'S Summ'!$G$76"}</definedName>
    <definedName name="_RLS3">[2]Tender!$A$1:$G$4</definedName>
    <definedName name="_RLS4">[3]Tender!$A$1:$G$4</definedName>
    <definedName name="_S1">#REF!</definedName>
    <definedName name="_sc7">#REF!</definedName>
    <definedName name="_TMS3">[2]Tender!$A$1:$G$4</definedName>
    <definedName name="_TMS4">[3]Tender!$A$1:$G$4</definedName>
    <definedName name="_VCS3">[2]Tender!$A$1:$G$4</definedName>
    <definedName name="a">[6]SVRREG!#REF!</definedName>
    <definedName name="Adjusted">#REF!</definedName>
    <definedName name="asa">[5]SVRREG!#REF!</definedName>
    <definedName name="base">[7]SVRREG!#REF!</definedName>
    <definedName name="bed" hidden="1">#REF!</definedName>
    <definedName name="bedding">[1]Sched2!#REF!</definedName>
    <definedName name="BM">[2]Tender!$A$1:$G$4</definedName>
    <definedName name="CEClassification">#REF!</definedName>
    <definedName name="CWMS3">[2]Tender!$A$1:$G$4</definedName>
    <definedName name="CWMS4">[3]Tender!$A$1:$G$4</definedName>
    <definedName name="e">[1]Sched2!#REF!</definedName>
    <definedName name="ESTIMATE">#REF!</definedName>
    <definedName name="Evaluation">#REF!</definedName>
    <definedName name="Evaluation11">#REF!</definedName>
    <definedName name="formation">[6]SVRREG!#REF!</definedName>
    <definedName name="HTML_CodePage" hidden="1">1252</definedName>
    <definedName name="HTML_Control" localSheetId="2" hidden="1">{"'S Summ'!$B$2:$L$73","'S Summ'!$G$76"}</definedName>
    <definedName name="HTML_Control" hidden="1">{"'S Summ'!$B$2:$L$73","'S Summ'!$G$76"}</definedName>
    <definedName name="HTML_Description" hidden="1">""</definedName>
    <definedName name="HTML_Email" hidden="1">""</definedName>
    <definedName name="HTML_Header" hidden="1">"S Summ"</definedName>
    <definedName name="HTML_LastUpdate" hidden="1">"28-Sep-99"</definedName>
    <definedName name="HTML_LineAfter" hidden="1">FALSE</definedName>
    <definedName name="HTML_LineBefore" hidden="1">FALSE</definedName>
    <definedName name="HTML_Name" hidden="1">"WINDOWS"</definedName>
    <definedName name="HTML_OBDlg2" hidden="1">TRUE</definedName>
    <definedName name="HTML_OBDlg4" hidden="1">TRUE</definedName>
    <definedName name="HTML_OS" hidden="1">0</definedName>
    <definedName name="HTML_PathFile" hidden="1">"C:\FC BOSSERT\MyHTML.htm"</definedName>
    <definedName name="HTML_Title" hidden="1">"1-Sept 99"</definedName>
    <definedName name="ii">#REF!</definedName>
    <definedName name="j">[6]SVRREG!#REF!</definedName>
    <definedName name="ListArea">#REF!</definedName>
    <definedName name="ListAreas">'[8]Document Lists'!$C$13:$C$218</definedName>
    <definedName name="ListElement">#REF!</definedName>
    <definedName name="ListElements">'[8]Document Lists'!$E$13:$E$216</definedName>
    <definedName name="PHASE2">#REF!</definedName>
    <definedName name="_xlnm.Print_Area" localSheetId="0">'P&amp;G'!$A$1:$G$45</definedName>
    <definedName name="_xlnm.Print_Area" localSheetId="1">'Section C '!$A$1:$G$197</definedName>
    <definedName name="_xlnm.Print_Area" localSheetId="2">Summary!$A$1:$D$17</definedName>
    <definedName name="_xlnm.Print_Area">#REF!</definedName>
    <definedName name="PRINT_AREA_MI">#N/A</definedName>
    <definedName name="_xlnm.Print_Titles">#N/A</definedName>
    <definedName name="PRINT_TITLES_MI">[5]SVRREG!#REF!</definedName>
    <definedName name="SIClassification">'[8]Document Lists'!$G$13:$G$216</definedName>
    <definedName name="Tender">#REF!</definedName>
    <definedName name="tender1">#REF!</definedName>
    <definedName name="Test" localSheetId="2" hidden="1">{"'S Summ'!$B$2:$L$73","'S Summ'!$G$76"}</definedName>
    <definedName name="Test" hidden="1">{"'S Summ'!$B$2:$L$73","'S Summ'!$G$76"}</definedName>
    <definedName name="Tot_Exc_Vol">'[9]Section 4.1'!$I$12</definedName>
    <definedName name="VALVE">[3]Tender!$A$1:$G$4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" l="1"/>
  <c r="G44" i="2" s="1"/>
  <c r="C8" i="4" s="1"/>
  <c r="G49" i="1" l="1"/>
  <c r="G50" i="1" s="1"/>
  <c r="G113" i="1" s="1"/>
  <c r="G114" i="1" l="1"/>
  <c r="G172" i="1" s="1"/>
  <c r="G173" i="1" s="1"/>
  <c r="G196" i="1" s="1"/>
  <c r="C9" i="4" s="1"/>
  <c r="C13" i="4" s="1"/>
  <c r="C14" i="4" s="1"/>
  <c r="C15" i="4" s="1"/>
</calcChain>
</file>

<file path=xl/sharedStrings.xml><?xml version="1.0" encoding="utf-8"?>
<sst xmlns="http://schemas.openxmlformats.org/spreadsheetml/2006/main" count="418" uniqueCount="305">
  <si>
    <t>Item Ref</t>
  </si>
  <si>
    <t>Payment
Refers SANS</t>
  </si>
  <si>
    <t>Description</t>
  </si>
  <si>
    <t>Unit</t>
  </si>
  <si>
    <t>Quantity</t>
  </si>
  <si>
    <t>Rate</t>
  </si>
  <si>
    <t>Amount</t>
  </si>
  <si>
    <t>C1.0</t>
  </si>
  <si>
    <t>1200 C</t>
  </si>
  <si>
    <t xml:space="preserve">SITE CLEARANCE </t>
  </si>
  <si>
    <t>C1.1</t>
  </si>
  <si>
    <t>8.2.1</t>
  </si>
  <si>
    <t>Clear and grub</t>
  </si>
  <si>
    <t>ha</t>
  </si>
  <si>
    <t>8.2.2</t>
  </si>
  <si>
    <t>Remove and grub large trees and tree stumps of girth</t>
  </si>
  <si>
    <t>C1.3</t>
  </si>
  <si>
    <t xml:space="preserve"> 1 m                 2 m</t>
  </si>
  <si>
    <t xml:space="preserve"> No.</t>
  </si>
  <si>
    <t>C1.4</t>
  </si>
  <si>
    <t xml:space="preserve"> 2 m                 3 m</t>
  </si>
  <si>
    <t>C1.5</t>
  </si>
  <si>
    <t>8.2.4</t>
  </si>
  <si>
    <t>Reclear surfaces (provisional) (where ordered by Engineer)</t>
  </si>
  <si>
    <t>C1.6</t>
  </si>
  <si>
    <t>8.2.5</t>
  </si>
  <si>
    <t>Take down existing fence</t>
  </si>
  <si>
    <t>Km</t>
  </si>
  <si>
    <t>C1.7</t>
  </si>
  <si>
    <t>8.2.8</t>
  </si>
  <si>
    <t>Sum</t>
  </si>
  <si>
    <t>C1.8</t>
  </si>
  <si>
    <t>8.2.9</t>
  </si>
  <si>
    <t>t.km</t>
  </si>
  <si>
    <t>8.2.10</t>
  </si>
  <si>
    <t>Remove Topsoil to Nominal Depth 150 mm (or other Stated Depth), Stockpile,and Maintain</t>
  </si>
  <si>
    <r>
      <t>m</t>
    </r>
    <r>
      <rPr>
        <vertAlign val="superscript"/>
        <sz val="9"/>
        <rFont val="Arial"/>
        <family val="2"/>
      </rPr>
      <t>2</t>
    </r>
  </si>
  <si>
    <t>C2.0</t>
  </si>
  <si>
    <t>1200 D</t>
  </si>
  <si>
    <t>EARTHWORKS</t>
  </si>
  <si>
    <t>8.3.2</t>
  </si>
  <si>
    <t>Bulk excavations</t>
  </si>
  <si>
    <t>C2.1</t>
  </si>
  <si>
    <t>a) i) Excavate in all materials, compact formation and use material for embankment or backfill or dispose, as ordered :</t>
  </si>
  <si>
    <t>m³</t>
  </si>
  <si>
    <t>b) Extra over items 8.3.2a) above for:</t>
  </si>
  <si>
    <t>C2.3</t>
  </si>
  <si>
    <t xml:space="preserve">     i) Intermediate materials</t>
  </si>
  <si>
    <t xml:space="preserve">     ii) Hard rock materials</t>
  </si>
  <si>
    <t xml:space="preserve">   i) 150mm G5 natural material compacted to 95% Mod AASHTO for laying inside the pond</t>
  </si>
  <si>
    <t>C2.6</t>
  </si>
  <si>
    <t xml:space="preserve">   ii) 150mm G7 or better natural material compacted to 93% Mod AASHTO for laying inside the pond</t>
  </si>
  <si>
    <t>P/Sum</t>
  </si>
  <si>
    <t xml:space="preserve"> 8.3.8.2</t>
  </si>
  <si>
    <t>Dealing with services that are at risk because of the construction of earthworks (Provisional)</t>
  </si>
  <si>
    <t>CARRIED FORWARD</t>
  </si>
  <si>
    <t>BROUGHT FORWARD</t>
  </si>
  <si>
    <t>m²</t>
  </si>
  <si>
    <t>C3.0</t>
  </si>
  <si>
    <t xml:space="preserve">1200 G </t>
  </si>
  <si>
    <t>CONCRETE (STRUCTURAL)</t>
  </si>
  <si>
    <t>Formwork</t>
  </si>
  <si>
    <t>Smooth vertical formwork Walls</t>
  </si>
  <si>
    <t>C3.1</t>
  </si>
  <si>
    <t>C3.2</t>
  </si>
  <si>
    <t>8.3</t>
  </si>
  <si>
    <t>Reinforcement</t>
  </si>
  <si>
    <t>C3.5</t>
  </si>
  <si>
    <t>8.3.1</t>
  </si>
  <si>
    <t>High tensile Steel with diameters rangining from 8mm up to 32 mm</t>
  </si>
  <si>
    <t>t</t>
  </si>
  <si>
    <t>C3.6</t>
  </si>
  <si>
    <t>a) High-tensile welded mesh reiforcemnt REF 617 in Concrete Pond lining  and access ramp</t>
  </si>
  <si>
    <t>CONCRETE</t>
  </si>
  <si>
    <t>8.4.1</t>
  </si>
  <si>
    <t>C3.7</t>
  </si>
  <si>
    <t>8.4.4</t>
  </si>
  <si>
    <t>Unformed Surface Finishes</t>
  </si>
  <si>
    <t>a) Wood-floated finish to:</t>
  </si>
  <si>
    <t>C3.10</t>
  </si>
  <si>
    <t>C3.11</t>
  </si>
  <si>
    <t>C3.12</t>
  </si>
  <si>
    <t>8.5</t>
  </si>
  <si>
    <t>Joints</t>
  </si>
  <si>
    <t>C3.13</t>
  </si>
  <si>
    <t>Formed construction Joint sealed with  SIKAFLEX PRO-3 WF polyurethane sealant or similarly approved with 8mm dia polycord backing strip as per detail</t>
  </si>
  <si>
    <t>m</t>
  </si>
  <si>
    <t>C3.14</t>
  </si>
  <si>
    <t>PSG 8.9.1</t>
  </si>
  <si>
    <t xml:space="preserve">Supply and Install 0,25 mm thick HDPE lining for all the ponds. </t>
  </si>
  <si>
    <t xml:space="preserve"> TOTAL CARRIED TO SUMMARY</t>
  </si>
  <si>
    <t>Contract No:</t>
  </si>
  <si>
    <t>Contract Name: Construction of Platform for Water Demonstration Hub</t>
  </si>
  <si>
    <t>at Scientia campus, CSIR</t>
  </si>
  <si>
    <t xml:space="preserve">SECTION C: </t>
  </si>
  <si>
    <t>Slab</t>
  </si>
  <si>
    <t>Sump</t>
  </si>
  <si>
    <t>Cart materials and debris and dump to the nearest landfill (Provisional)</t>
  </si>
  <si>
    <t>Apron</t>
  </si>
  <si>
    <t>Ramp</t>
  </si>
  <si>
    <t>SEWER RETICULATON</t>
  </si>
  <si>
    <t>1200 LB</t>
  </si>
  <si>
    <t xml:space="preserve">Bedding </t>
  </si>
  <si>
    <t>8.2.2.3</t>
  </si>
  <si>
    <t>Supply only of bedding by Importation from Commercial Source</t>
  </si>
  <si>
    <t xml:space="preserve">     .01) Selected granular material</t>
  </si>
  <si>
    <t xml:space="preserve">     .02) Selected fill material </t>
  </si>
  <si>
    <t>Pipe specials</t>
  </si>
  <si>
    <t>PVC-u bends Class 16</t>
  </si>
  <si>
    <r>
      <t>45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</t>
    </r>
  </si>
  <si>
    <t xml:space="preserve">110 mm dia </t>
  </si>
  <si>
    <t>No</t>
  </si>
  <si>
    <r>
      <t>90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</t>
    </r>
  </si>
  <si>
    <r>
      <t>PVC-u 45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Y- Junctions (Class 16)</t>
    </r>
  </si>
  <si>
    <t xml:space="preserve">160 mm dia </t>
  </si>
  <si>
    <t>1200LD</t>
  </si>
  <si>
    <t>SEWERS</t>
  </si>
  <si>
    <t>Supply, handle, lay and bed pipes on flexible pipe bedding complete with testing of Class 34 Solid wall uPVC pipeline.</t>
  </si>
  <si>
    <t xml:space="preserve">     .01) 110mm diameter pipe</t>
  </si>
  <si>
    <t xml:space="preserve">     .02) 160mm diameter pipe</t>
  </si>
  <si>
    <t>8.2.3</t>
  </si>
  <si>
    <t>MANHOLES</t>
  </si>
  <si>
    <t>Supply, construct manholes 1250mm diameter complete with HDPE step irons and medium duty concrete cover and frames for following depths as per the engineer's design</t>
  </si>
  <si>
    <t xml:space="preserve">           Exceeding     but      Not Exceeding </t>
  </si>
  <si>
    <t xml:space="preserve">     .01)   Up               to               1.5 m</t>
  </si>
  <si>
    <t>No.</t>
  </si>
  <si>
    <t xml:space="preserve">     .02)   1.50             to               2.5 m</t>
  </si>
  <si>
    <t>Extra-over Items 8.2.2.3 above for supplying, laying and bedding of specials complete with couplings for:</t>
  </si>
  <si>
    <t>Breaking up existing sewer and Connection to existing sewer</t>
  </si>
  <si>
    <t xml:space="preserve">     .01)   0.0m                            1.0 m</t>
  </si>
  <si>
    <t xml:space="preserve">     .02)   1.0 m                           2.0 m</t>
  </si>
  <si>
    <t xml:space="preserve">Demolish and remove structure, buildings and dismantle steelwork etc. </t>
  </si>
  <si>
    <t>1200 DB</t>
  </si>
  <si>
    <t xml:space="preserve">Excavation  </t>
  </si>
  <si>
    <t>8.3.2.a</t>
  </si>
  <si>
    <t>Excavate in all materials for trenches, backfill and compact to 93% Mod AASHTO Density, including disposal of surplus and unsuitable material as directed for :</t>
  </si>
  <si>
    <t>Pipes up to 200mm dia for the following depths:</t>
  </si>
  <si>
    <t>8.3.2.b</t>
  </si>
  <si>
    <t xml:space="preserve">     .01) Intermediate excavation </t>
  </si>
  <si>
    <t xml:space="preserve">     .02) Hard rock excavation </t>
  </si>
  <si>
    <t>8.3.2 c</t>
  </si>
  <si>
    <t>Excavate and dispose of unsuitable material from trench bottom (Provisional)</t>
  </si>
  <si>
    <t>8.3.3</t>
  </si>
  <si>
    <t xml:space="preserve">Excavation ancillaries </t>
  </si>
  <si>
    <t>8.3.3.1</t>
  </si>
  <si>
    <t>Make up deficiency in backfill material (Provisional )</t>
  </si>
  <si>
    <t>8.3.4</t>
  </si>
  <si>
    <t xml:space="preserve">     a) Shore trench opposite structures or services</t>
  </si>
  <si>
    <t xml:space="preserve">     b) Temproray works</t>
  </si>
  <si>
    <t>8.3.5</t>
  </si>
  <si>
    <t>Existing serives that intersect or adjoin  a pipe trench</t>
  </si>
  <si>
    <t>PIPELINES LAYING</t>
  </si>
  <si>
    <t>Extra-over item  above for:</t>
  </si>
  <si>
    <t>1200 L</t>
  </si>
  <si>
    <t>MEDIUM- PRESSURE PIPELINES</t>
  </si>
  <si>
    <t xml:space="preserve">Supply handle, lay and bed pipes on flexible pipe bedding complete with coupling, testing and disinfecting </t>
  </si>
  <si>
    <t xml:space="preserve">     .01) 110mm uPVC Class 12 </t>
  </si>
  <si>
    <t>Extra-over Items for supplying, laying and bedding of specials complete with couplings for:</t>
  </si>
  <si>
    <t>1200 DM</t>
  </si>
  <si>
    <t>EARTHWORKS (roads, subgrade)</t>
  </si>
  <si>
    <t>Treatment of road bed</t>
  </si>
  <si>
    <t>a) Treatment of road-bed. Road- bed Preparation (to a depth  150 mm) and compaction of  material Minimum of 90% of Mod AASHTO maximum density</t>
  </si>
  <si>
    <t>Grating</t>
  </si>
  <si>
    <t xml:space="preserve">8.3.3  </t>
  </si>
  <si>
    <t xml:space="preserve">     a) Construct subbase layer, 150 mm thick, C4 materail compacted to 100% Mod AASHTO Max Dry Density</t>
  </si>
  <si>
    <t>a) Strength Concrete Grade 35 MPa/19mm to:</t>
  </si>
  <si>
    <t>Retaining Wall</t>
  </si>
  <si>
    <t>C1.2</t>
  </si>
  <si>
    <t>C2.2</t>
  </si>
  <si>
    <t>C2.7</t>
  </si>
  <si>
    <t>C3.3</t>
  </si>
  <si>
    <t>C3.4</t>
  </si>
  <si>
    <t>C3.8</t>
  </si>
  <si>
    <t>C3.9</t>
  </si>
  <si>
    <t>C3.15</t>
  </si>
  <si>
    <t>C3.16</t>
  </si>
  <si>
    <t>C3.17</t>
  </si>
  <si>
    <t>C3.18</t>
  </si>
  <si>
    <t>C3.19</t>
  </si>
  <si>
    <t>C4.0</t>
  </si>
  <si>
    <t>C4.1</t>
  </si>
  <si>
    <t>C4.2</t>
  </si>
  <si>
    <t>C4.3</t>
  </si>
  <si>
    <t>C4.4</t>
  </si>
  <si>
    <t>C4.5</t>
  </si>
  <si>
    <t>C4.6</t>
  </si>
  <si>
    <t>C4.7</t>
  </si>
  <si>
    <t>C4.8</t>
  </si>
  <si>
    <t>C4.9</t>
  </si>
  <si>
    <t>C4.10</t>
  </si>
  <si>
    <t xml:space="preserve">       .01)  From other necessary excavations on site</t>
  </si>
  <si>
    <t xml:space="preserve">       .02)  by importation from  commercial</t>
  </si>
  <si>
    <t>C4.11</t>
  </si>
  <si>
    <t>C4.12</t>
  </si>
  <si>
    <t>C5.0</t>
  </si>
  <si>
    <t>C5.1</t>
  </si>
  <si>
    <t>C5.2</t>
  </si>
  <si>
    <t>C5.3</t>
  </si>
  <si>
    <t>C5.4</t>
  </si>
  <si>
    <t>C5.5</t>
  </si>
  <si>
    <t>C5.6</t>
  </si>
  <si>
    <t>C5.7</t>
  </si>
  <si>
    <t>C5.8</t>
  </si>
  <si>
    <t>C5.9</t>
  </si>
  <si>
    <t>C5.10</t>
  </si>
  <si>
    <t>C5.11</t>
  </si>
  <si>
    <t>C5.12</t>
  </si>
  <si>
    <t>C5.13</t>
  </si>
  <si>
    <t>PSG 8.4</t>
  </si>
  <si>
    <t>ITEM</t>
  </si>
  <si>
    <t>PAYMENT</t>
  </si>
  <si>
    <t>DESCRIPTION</t>
  </si>
  <si>
    <t>UNIT</t>
  </si>
  <si>
    <t>QTY</t>
  </si>
  <si>
    <t>RATE</t>
  </si>
  <si>
    <t xml:space="preserve">   AMOUNT</t>
  </si>
  <si>
    <t>NO</t>
  </si>
  <si>
    <t>SANS</t>
  </si>
  <si>
    <t>R</t>
  </si>
  <si>
    <t>1200A</t>
  </si>
  <si>
    <t>PRELIMINARY AND GENERAL (limited to 10%)</t>
  </si>
  <si>
    <t>FIXED - CHARGE ITEMS</t>
  </si>
  <si>
    <t>1.1.1</t>
  </si>
  <si>
    <t>1.1.2</t>
  </si>
  <si>
    <t>PSA 4.5</t>
  </si>
  <si>
    <t>Submission of the Health and Safety File</t>
  </si>
  <si>
    <t>PSA  8.3.2</t>
  </si>
  <si>
    <t>b) Facilities for Contractor</t>
  </si>
  <si>
    <t>(v) Tools and equipment</t>
  </si>
  <si>
    <t>1.1.6</t>
  </si>
  <si>
    <t>Remove Contractor's Site establishment on completion of construction</t>
  </si>
  <si>
    <t>PSA 8.2.2</t>
  </si>
  <si>
    <t>TIME-RELATED ITEMS</t>
  </si>
  <si>
    <t>1.2.1</t>
  </si>
  <si>
    <t>Contractual Requirements</t>
  </si>
  <si>
    <t xml:space="preserve"> Sum</t>
  </si>
  <si>
    <t>Operation and maintenance of facilities on the Site for duration of construction, except where otherwise stated:</t>
  </si>
  <si>
    <t>a) Facilities for Engineer for duration of construction (SANS 1200 AB)</t>
  </si>
  <si>
    <t>1.2.2</t>
  </si>
  <si>
    <t>(vi) Survey assistants and materials</t>
  </si>
  <si>
    <t>Contractor's initial obligations in respect of the Occupational Health and Safety Act and Construction Regulations</t>
  </si>
  <si>
    <t>1.2.4</t>
  </si>
  <si>
    <t>PSA 8.13</t>
  </si>
  <si>
    <t>Compliance with environmental requirements</t>
  </si>
  <si>
    <t>b) Facilities for Contractor for duration of construction, except where otherwise stated</t>
  </si>
  <si>
    <t>(i) Office and storage sheds</t>
  </si>
  <si>
    <t>Months</t>
  </si>
  <si>
    <t>1.2.6</t>
  </si>
  <si>
    <t>1.2.7</t>
  </si>
  <si>
    <t>PSA 8.8</t>
  </si>
  <si>
    <t>1.2.8</t>
  </si>
  <si>
    <t>(iv) Portable latrines- maintenance</t>
  </si>
  <si>
    <t>1.2.9</t>
  </si>
  <si>
    <t>1.2.10</t>
  </si>
  <si>
    <t>PSA 8.4.3</t>
  </si>
  <si>
    <t>Supervision for duration of construction</t>
  </si>
  <si>
    <t>1.2.11</t>
  </si>
  <si>
    <t>Company and Head Office overhead cost</t>
  </si>
  <si>
    <t>1.2.13</t>
  </si>
  <si>
    <t>8.4.5</t>
  </si>
  <si>
    <t>Provision of Security Personnel</t>
  </si>
  <si>
    <t>Month</t>
  </si>
  <si>
    <t xml:space="preserve">SUMS STATED PROVISIONALLY BY ENGINEER
</t>
  </si>
  <si>
    <t>1.3.1</t>
  </si>
  <si>
    <t>PSG 8.20</t>
  </si>
  <si>
    <t>a) Acceptance testing of material and workmanship called for by the Engineer at a nominated laboratory</t>
  </si>
  <si>
    <t>Prov. Sum</t>
  </si>
  <si>
    <t>1.3.2</t>
  </si>
  <si>
    <t/>
  </si>
  <si>
    <t>b) Overheads, charges and profit on item 1.3.1</t>
  </si>
  <si>
    <t>%</t>
  </si>
  <si>
    <t>Existing Services</t>
  </si>
  <si>
    <t>1.3.3</t>
  </si>
  <si>
    <t>Valves</t>
  </si>
  <si>
    <t xml:space="preserve">110ND handwheel cast iron (non-rising stem) resilient seal gate valve flanged on both ends. </t>
  </si>
  <si>
    <t>Extra-over Items C5.9 for supplying, laying and bedding of valves:</t>
  </si>
  <si>
    <t>1200 ME</t>
  </si>
  <si>
    <t>Subbase from commercial sources</t>
  </si>
  <si>
    <t>Process subbase material by stabilization</t>
  </si>
  <si>
    <t>8.3.8</t>
  </si>
  <si>
    <t xml:space="preserve">Stabilizing agent </t>
  </si>
  <si>
    <t>b) Portland cemet at 3%</t>
  </si>
  <si>
    <t>1200 MF</t>
  </si>
  <si>
    <t>Base from commercial sources</t>
  </si>
  <si>
    <t>b) Grid inlets frame</t>
  </si>
  <si>
    <t>a) Cable trench</t>
  </si>
  <si>
    <t>38x38mm square mesh pattern, 38mm Deep open grid anti-slip grey coloured fibre glass grating, complete with angle iron frame and the fixing components</t>
  </si>
  <si>
    <t>C2.8</t>
  </si>
  <si>
    <t>C2.9</t>
  </si>
  <si>
    <t>C2.10</t>
  </si>
  <si>
    <t>C2.11</t>
  </si>
  <si>
    <t>C2.12</t>
  </si>
  <si>
    <t>a) Facilities for Engineer (SABS 1200 AB)</t>
  </si>
  <si>
    <t>Establish Facilities on the Site :</t>
  </si>
  <si>
    <t>Relocation of existing Services</t>
  </si>
  <si>
    <t>SUMMARY</t>
  </si>
  <si>
    <t>SECTION</t>
  </si>
  <si>
    <t xml:space="preserve">AMOUNT </t>
  </si>
  <si>
    <t>SECTION 1</t>
  </si>
  <si>
    <t>PRELIMINARY AND GENERAL</t>
  </si>
  <si>
    <t>SECTION 2</t>
  </si>
  <si>
    <t>CIVIL WORKS</t>
  </si>
  <si>
    <t>NETT TOTAL OF TENDER</t>
  </si>
  <si>
    <t>ALLOWANCE FOR VAT  15.0%</t>
  </si>
  <si>
    <t>TOTAL TENDER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</si>
</sst>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R&quot;* #,##0_-;\-&quot;R&quot;* #,##0_-;_-&quot;R&quot;* &quot;-&quot;_-;_-@_-"/>
    <numFmt numFmtId="44" formatCode="_-&quot;R&quot;* #,##0.00_-;\-&quot;R&quot;* #,##0.00_-;_-&quot;R&quot;* &quot;-&quot;??_-;_-@_-"/>
    <numFmt numFmtId="164" formatCode="&quot;R&quot;\ #,##0.00"/>
    <numFmt numFmtId="165" formatCode="#,##0.0"/>
    <numFmt numFmtId="166" formatCode="_(* #,##0.00_);_(* \(#,##0.00\);_(* &quot;-&quot;??_);_(@_)"/>
    <numFmt numFmtId="167" formatCode="_ * #,##0.00_ ;_ * \-#,##0.00_ ;_ * &quot;-&quot;??_ ;_ @_ "/>
    <numFmt numFmtId="168" formatCode="0.0"/>
    <numFmt numFmtId="169" formatCode="#,##0.000"/>
    <numFmt numFmtId="170" formatCode="[$R-1C09]\ #,##0.00"/>
    <numFmt numFmtId="171" formatCode="_ &quot;R&quot;\ * #,##0.00_ ;_ &quot;R&quot;\ * \-#,##0.00_ ;_ &quot;R&quot;\ * &quot;-&quot;??_ ;_ @_ "/>
    <numFmt numFmtId="172" formatCode="_ [$R-46C]\ * #,##0.00_ ;_ [$R-46C]\ * \-#,##0.00_ ;_ [$R-46C]\ * &quot;-&quot;??_ ;_ @_ "/>
  </numFmts>
  <fonts count="21" x14ac:knownFonts="1">
    <font>
      <sz val="11"/>
      <color theme="1"/>
      <name val="Aptos Narrow"/>
      <family val="2"/>
      <scheme val="minor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vertAlign val="superscript"/>
      <sz val="9"/>
      <name val="Arial"/>
      <family val="2"/>
    </font>
    <font>
      <b/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rgb="FFFF0000"/>
      <name val="Arial"/>
      <family val="2"/>
    </font>
    <font>
      <sz val="9"/>
      <color rgb="FFC00000"/>
      <name val="Aptos Narrow"/>
      <family val="2"/>
      <scheme val="minor"/>
    </font>
    <font>
      <b/>
      <sz val="9"/>
      <color rgb="FFC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i/>
      <u/>
      <sz val="9"/>
      <name val="Arial"/>
      <family val="2"/>
    </font>
    <font>
      <sz val="8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12">
    <xf numFmtId="0" fontId="0" fillId="0" borderId="0"/>
    <xf numFmtId="0" fontId="4" fillId="0" borderId="0"/>
    <xf numFmtId="0" fontId="6" fillId="0" borderId="0"/>
    <xf numFmtId="0" fontId="7" fillId="0" borderId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6" fillId="0" borderId="0"/>
    <xf numFmtId="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</cellStyleXfs>
  <cellXfs count="2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5" fillId="0" borderId="1" xfId="1" applyFont="1" applyBorder="1" applyAlignment="1">
      <alignment horizontal="center" vertical="center" wrapText="1"/>
    </xf>
    <xf numFmtId="42" fontId="5" fillId="0" borderId="1" xfId="1" applyNumberFormat="1" applyFont="1" applyBorder="1" applyAlignment="1">
      <alignment horizontal="center" vertical="center" wrapText="1"/>
    </xf>
    <xf numFmtId="44" fontId="5" fillId="0" borderId="1" xfId="1" applyNumberFormat="1" applyFont="1" applyBorder="1" applyAlignment="1">
      <alignment horizontal="center" vertical="center" wrapText="1"/>
    </xf>
    <xf numFmtId="0" fontId="2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vertical="top" wrapText="1"/>
    </xf>
    <xf numFmtId="0" fontId="2" fillId="0" borderId="2" xfId="2" applyFont="1" applyBorder="1" applyAlignment="1">
      <alignment horizontal="center" vertical="center" wrapText="1"/>
    </xf>
    <xf numFmtId="42" fontId="2" fillId="0" borderId="2" xfId="2" applyNumberFormat="1" applyFont="1" applyBorder="1" applyAlignment="1">
      <alignment horizontal="center" vertical="top" wrapText="1"/>
    </xf>
    <xf numFmtId="44" fontId="2" fillId="0" borderId="3" xfId="2" applyNumberFormat="1" applyFont="1" applyBorder="1" applyAlignment="1">
      <alignment vertical="top" wrapText="1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vertical="top" wrapText="1"/>
    </xf>
    <xf numFmtId="42" fontId="2" fillId="0" borderId="3" xfId="2" applyNumberFormat="1" applyFont="1" applyBorder="1" applyAlignment="1">
      <alignment horizontal="center" vertical="top" wrapText="1"/>
    </xf>
    <xf numFmtId="44" fontId="2" fillId="0" borderId="3" xfId="3" applyNumberFormat="1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top" wrapText="1"/>
    </xf>
    <xf numFmtId="0" fontId="5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left" vertical="center" wrapText="1"/>
    </xf>
    <xf numFmtId="164" fontId="2" fillId="0" borderId="3" xfId="2" applyNumberFormat="1" applyFont="1" applyBorder="1" applyAlignment="1">
      <alignment horizontal="center" vertical="top" wrapText="1"/>
    </xf>
    <xf numFmtId="49" fontId="4" fillId="0" borderId="3" xfId="1" applyNumberFormat="1" applyBorder="1" applyAlignment="1">
      <alignment horizontal="center" vertical="center" wrapText="1"/>
    </xf>
    <xf numFmtId="0" fontId="2" fillId="0" borderId="3" xfId="2" applyFont="1" applyBorder="1" applyAlignment="1">
      <alignment horizontal="left" vertical="center"/>
    </xf>
    <xf numFmtId="42" fontId="2" fillId="0" borderId="3" xfId="2" applyNumberFormat="1" applyFont="1" applyBorder="1" applyAlignment="1">
      <alignment horizontal="center" vertical="center" wrapText="1"/>
    </xf>
    <xf numFmtId="49" fontId="4" fillId="0" borderId="3" xfId="1" applyNumberFormat="1" applyBorder="1" applyAlignment="1">
      <alignment vertical="top"/>
    </xf>
    <xf numFmtId="49" fontId="4" fillId="0" borderId="3" xfId="1" applyNumberFormat="1" applyBorder="1" applyAlignment="1">
      <alignment horizontal="center" vertical="center"/>
    </xf>
    <xf numFmtId="165" fontId="2" fillId="0" borderId="3" xfId="0" applyNumberFormat="1" applyFont="1" applyBorder="1" applyAlignment="1">
      <alignment vertical="center"/>
    </xf>
    <xf numFmtId="166" fontId="2" fillId="0" borderId="2" xfId="4" applyFont="1" applyFill="1" applyBorder="1" applyAlignment="1">
      <alignment vertical="center"/>
    </xf>
    <xf numFmtId="164" fontId="2" fillId="0" borderId="3" xfId="2" applyNumberFormat="1" applyFont="1" applyBorder="1" applyAlignment="1">
      <alignment horizontal="center" vertical="center" wrapText="1"/>
    </xf>
    <xf numFmtId="0" fontId="2" fillId="0" borderId="2" xfId="2" applyFont="1" applyBorder="1" applyAlignment="1">
      <alignment vertical="top" wrapText="1"/>
    </xf>
    <xf numFmtId="49" fontId="2" fillId="0" borderId="3" xfId="0" applyNumberFormat="1" applyFont="1" applyBorder="1" applyAlignment="1">
      <alignment horizontal="center" vertical="center" wrapText="1"/>
    </xf>
    <xf numFmtId="42" fontId="4" fillId="0" borderId="3" xfId="1" applyNumberForma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44" fontId="2" fillId="0" borderId="3" xfId="5" applyNumberFormat="1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42" fontId="2" fillId="0" borderId="3" xfId="3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42" fontId="2" fillId="0" borderId="0" xfId="3" applyNumberFormat="1" applyFont="1" applyAlignment="1">
      <alignment vertical="center" wrapText="1"/>
    </xf>
    <xf numFmtId="44" fontId="1" fillId="0" borderId="3" xfId="3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42" fontId="2" fillId="0" borderId="5" xfId="0" applyNumberFormat="1" applyFont="1" applyBorder="1" applyAlignment="1">
      <alignment horizontal="center" vertical="center"/>
    </xf>
    <xf numFmtId="44" fontId="2" fillId="0" borderId="1" xfId="3" applyNumberFormat="1" applyFont="1" applyBorder="1" applyAlignment="1">
      <alignment horizontal="left" vertical="center" wrapText="1"/>
    </xf>
    <xf numFmtId="0" fontId="5" fillId="0" borderId="3" xfId="2" applyFont="1" applyBorder="1" applyAlignment="1">
      <alignment vertical="top" wrapText="1"/>
    </xf>
    <xf numFmtId="42" fontId="5" fillId="0" borderId="3" xfId="2" applyNumberFormat="1" applyFont="1" applyBorder="1" applyAlignment="1">
      <alignment horizontal="center" vertical="top" wrapText="1"/>
    </xf>
    <xf numFmtId="44" fontId="5" fillId="0" borderId="3" xfId="3" applyNumberFormat="1" applyFont="1" applyBorder="1" applyAlignment="1">
      <alignment horizontal="left" vertical="center" wrapText="1"/>
    </xf>
    <xf numFmtId="0" fontId="9" fillId="0" borderId="0" xfId="0" applyFont="1"/>
    <xf numFmtId="0" fontId="2" fillId="0" borderId="0" xfId="2" applyFont="1" applyAlignment="1">
      <alignment horizontal="center" vertical="center" wrapText="1"/>
    </xf>
    <xf numFmtId="0" fontId="2" fillId="0" borderId="3" xfId="3" applyFont="1" applyBorder="1" applyAlignment="1">
      <alignment horizontal="left" vertical="top" wrapText="1"/>
    </xf>
    <xf numFmtId="0" fontId="2" fillId="0" borderId="0" xfId="3" applyFont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left" vertical="top" wrapText="1"/>
    </xf>
    <xf numFmtId="44" fontId="2" fillId="0" borderId="3" xfId="4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 wrapText="1"/>
    </xf>
    <xf numFmtId="0" fontId="1" fillId="0" borderId="3" xfId="3" applyFont="1" applyBorder="1" applyAlignment="1">
      <alignment horizontal="left" vertical="top" wrapText="1"/>
    </xf>
    <xf numFmtId="0" fontId="1" fillId="0" borderId="0" xfId="3" applyFont="1" applyAlignment="1">
      <alignment horizontal="center" vertical="center" wrapText="1"/>
    </xf>
    <xf numFmtId="42" fontId="1" fillId="0" borderId="3" xfId="2" applyNumberFormat="1" applyFont="1" applyBorder="1" applyAlignment="1">
      <alignment horizontal="center" vertical="top" wrapText="1"/>
    </xf>
    <xf numFmtId="0" fontId="1" fillId="0" borderId="3" xfId="2" applyFont="1" applyBorder="1" applyAlignment="1">
      <alignment horizontal="left" vertical="top" wrapText="1"/>
    </xf>
    <xf numFmtId="0" fontId="1" fillId="0" borderId="2" xfId="2" applyFont="1" applyBorder="1" applyAlignment="1">
      <alignment vertical="top" wrapText="1"/>
    </xf>
    <xf numFmtId="0" fontId="1" fillId="0" borderId="2" xfId="2" applyFont="1" applyBorder="1" applyAlignment="1">
      <alignment horizontal="center" vertical="center" wrapText="1"/>
    </xf>
    <xf numFmtId="42" fontId="1" fillId="0" borderId="2" xfId="2" applyNumberFormat="1" applyFont="1" applyBorder="1" applyAlignment="1">
      <alignment horizontal="center" vertical="top" wrapText="1"/>
    </xf>
    <xf numFmtId="44" fontId="1" fillId="0" borderId="7" xfId="5" applyNumberFormat="1" applyFont="1" applyFill="1" applyBorder="1" applyAlignment="1">
      <alignment horizontal="right" vertical="top" wrapText="1"/>
    </xf>
    <xf numFmtId="42" fontId="2" fillId="0" borderId="5" xfId="2" applyNumberFormat="1" applyFont="1" applyBorder="1" applyAlignment="1">
      <alignment horizontal="center" vertical="top" wrapText="1"/>
    </xf>
    <xf numFmtId="44" fontId="5" fillId="0" borderId="1" xfId="5" applyNumberFormat="1" applyFont="1" applyFill="1" applyBorder="1" applyAlignment="1">
      <alignment vertical="top" wrapText="1"/>
    </xf>
    <xf numFmtId="0" fontId="10" fillId="0" borderId="0" xfId="0" applyFont="1"/>
    <xf numFmtId="0" fontId="11" fillId="0" borderId="0" xfId="2" applyFont="1" applyAlignment="1">
      <alignment horizontal="center" vertical="top" wrapText="1"/>
    </xf>
    <xf numFmtId="0" fontId="11" fillId="0" borderId="0" xfId="2" applyFont="1" applyAlignment="1">
      <alignment horizontal="center" vertical="center" wrapText="1"/>
    </xf>
    <xf numFmtId="42" fontId="1" fillId="0" borderId="0" xfId="2" applyNumberFormat="1" applyFont="1" applyAlignment="1">
      <alignment horizontal="center" vertical="top" wrapText="1"/>
    </xf>
    <xf numFmtId="44" fontId="11" fillId="0" borderId="0" xfId="5" applyNumberFormat="1" applyFont="1" applyFill="1" applyBorder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0" borderId="0" xfId="2" applyFont="1" applyAlignment="1">
      <alignment horizontal="center" vertical="center" wrapText="1"/>
    </xf>
    <xf numFmtId="0" fontId="1" fillId="0" borderId="0" xfId="2" applyFont="1" applyAlignment="1">
      <alignment vertical="top" wrapText="1"/>
    </xf>
    <xf numFmtId="44" fontId="1" fillId="0" borderId="0" xfId="5" applyNumberFormat="1" applyFont="1" applyFill="1" applyBorder="1" applyAlignment="1">
      <alignment horizontal="right" vertical="top" wrapText="1"/>
    </xf>
    <xf numFmtId="42" fontId="1" fillId="0" borderId="0" xfId="0" applyNumberFormat="1" applyFont="1"/>
    <xf numFmtId="44" fontId="1" fillId="0" borderId="0" xfId="0" applyNumberFormat="1" applyFont="1"/>
    <xf numFmtId="0" fontId="2" fillId="0" borderId="3" xfId="0" applyFont="1" applyBorder="1" applyAlignment="1">
      <alignment horizontal="left" vertical="center" wrapText="1" indent="1"/>
    </xf>
    <xf numFmtId="44" fontId="2" fillId="2" borderId="0" xfId="5" applyNumberFormat="1" applyFont="1" applyFill="1" applyBorder="1" applyAlignment="1">
      <alignment horizontal="left" wrapText="1"/>
    </xf>
    <xf numFmtId="0" fontId="5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3" applyFont="1" applyBorder="1" applyAlignment="1">
      <alignment horizontal="left" vertical="top" wrapText="1"/>
    </xf>
    <xf numFmtId="0" fontId="2" fillId="0" borderId="2" xfId="0" applyFont="1" applyBorder="1" applyAlignment="1">
      <alignment vertical="center" wrapText="1"/>
    </xf>
    <xf numFmtId="165" fontId="2" fillId="0" borderId="3" xfId="0" applyNumberFormat="1" applyFont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168" fontId="2" fillId="0" borderId="3" xfId="3" applyNumberFormat="1" applyFont="1" applyBorder="1" applyAlignment="1">
      <alignment horizontal="center" vertical="center" wrapText="1"/>
    </xf>
    <xf numFmtId="168" fontId="2" fillId="0" borderId="3" xfId="3" applyNumberFormat="1" applyFont="1" applyBorder="1" applyAlignment="1">
      <alignment horizontal="center" vertical="center" shrinkToFit="1"/>
    </xf>
    <xf numFmtId="168" fontId="1" fillId="0" borderId="3" xfId="3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center" vertical="top"/>
    </xf>
    <xf numFmtId="0" fontId="16" fillId="0" borderId="3" xfId="0" applyFont="1" applyBorder="1" applyAlignment="1">
      <alignment vertical="top" wrapText="1"/>
    </xf>
    <xf numFmtId="44" fontId="2" fillId="0" borderId="3" xfId="6" applyFont="1" applyBorder="1" applyAlignment="1">
      <alignment vertical="center" wrapText="1"/>
    </xf>
    <xf numFmtId="170" fontId="2" fillId="0" borderId="3" xfId="0" applyNumberFormat="1" applyFont="1" applyBorder="1"/>
    <xf numFmtId="0" fontId="16" fillId="0" borderId="3" xfId="0" applyFont="1" applyBorder="1" applyAlignment="1">
      <alignment horizontal="center" vertical="center" wrapText="1"/>
    </xf>
    <xf numFmtId="170" fontId="5" fillId="0" borderId="3" xfId="0" applyNumberFormat="1" applyFont="1" applyBorder="1"/>
    <xf numFmtId="170" fontId="5" fillId="0" borderId="0" xfId="0" applyNumberFormat="1" applyFont="1"/>
    <xf numFmtId="170" fontId="2" fillId="0" borderId="2" xfId="0" applyNumberFormat="1" applyFont="1" applyBorder="1" applyAlignment="1">
      <alignment horizontal="center" vertical="center"/>
    </xf>
    <xf numFmtId="0" fontId="17" fillId="0" borderId="3" xfId="2" applyFont="1" applyBorder="1" applyAlignment="1">
      <alignment horizontal="right"/>
    </xf>
    <xf numFmtId="0" fontId="2" fillId="0" borderId="0" xfId="0" applyFont="1" applyAlignment="1">
      <alignment vertical="center" wrapText="1"/>
    </xf>
    <xf numFmtId="170" fontId="2" fillId="0" borderId="3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70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top" wrapText="1" indent="1"/>
    </xf>
    <xf numFmtId="0" fontId="5" fillId="0" borderId="3" xfId="0" applyFont="1" applyBorder="1" applyAlignment="1">
      <alignment horizontal="center" vertical="center" wrapText="1"/>
    </xf>
    <xf numFmtId="0" fontId="5" fillId="0" borderId="3" xfId="7" applyFont="1" applyBorder="1" applyAlignment="1">
      <alignment horizontal="center" vertical="center"/>
    </xf>
    <xf numFmtId="0" fontId="2" fillId="0" borderId="3" xfId="7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/>
    </xf>
    <xf numFmtId="0" fontId="4" fillId="0" borderId="0" xfId="0" applyFont="1"/>
    <xf numFmtId="2" fontId="16" fillId="0" borderId="8" xfId="0" applyNumberFormat="1" applyFont="1" applyBorder="1" applyAlignment="1">
      <alignment horizontal="center" vertical="top"/>
    </xf>
    <xf numFmtId="2" fontId="16" fillId="0" borderId="8" xfId="0" applyNumberFormat="1" applyFont="1" applyBorder="1" applyAlignment="1">
      <alignment horizontal="center" vertical="top" wrapText="1"/>
    </xf>
    <xf numFmtId="2" fontId="16" fillId="0" borderId="8" xfId="0" applyNumberFormat="1" applyFont="1" applyBorder="1" applyAlignment="1">
      <alignment horizontal="center" vertical="center"/>
    </xf>
    <xf numFmtId="167" fontId="2" fillId="0" borderId="8" xfId="9" applyFont="1" applyFill="1" applyBorder="1" applyAlignment="1">
      <alignment horizontal="center" vertical="center"/>
    </xf>
    <xf numFmtId="167" fontId="16" fillId="0" borderId="8" xfId="9" applyFont="1" applyBorder="1" applyAlignment="1">
      <alignment horizontal="center" vertical="center"/>
    </xf>
    <xf numFmtId="2" fontId="16" fillId="0" borderId="7" xfId="0" applyNumberFormat="1" applyFont="1" applyBorder="1" applyAlignment="1">
      <alignment horizontal="center" vertical="top"/>
    </xf>
    <xf numFmtId="2" fontId="16" fillId="0" borderId="7" xfId="0" applyNumberFormat="1" applyFont="1" applyBorder="1" applyAlignment="1">
      <alignment horizontal="center" vertical="top" wrapText="1"/>
    </xf>
    <xf numFmtId="2" fontId="16" fillId="0" borderId="7" xfId="0" applyNumberFormat="1" applyFont="1" applyBorder="1" applyAlignment="1">
      <alignment horizontal="center" vertical="center"/>
    </xf>
    <xf numFmtId="167" fontId="2" fillId="0" borderId="7" xfId="9" applyFont="1" applyFill="1" applyBorder="1" applyAlignment="1">
      <alignment horizontal="center" vertical="center"/>
    </xf>
    <xf numFmtId="167" fontId="16" fillId="0" borderId="7" xfId="9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left" vertical="top"/>
    </xf>
    <xf numFmtId="2" fontId="15" fillId="0" borderId="3" xfId="0" applyNumberFormat="1" applyFont="1" applyBorder="1" applyAlignment="1">
      <alignment horizontal="left" vertical="top" wrapText="1"/>
    </xf>
    <xf numFmtId="2" fontId="16" fillId="0" borderId="3" xfId="0" applyNumberFormat="1" applyFont="1" applyBorder="1" applyAlignment="1">
      <alignment horizontal="center" vertical="center"/>
    </xf>
    <xf numFmtId="167" fontId="2" fillId="0" borderId="3" xfId="9" applyFont="1" applyFill="1" applyBorder="1" applyAlignment="1">
      <alignment horizontal="center" vertical="center"/>
    </xf>
    <xf numFmtId="167" fontId="16" fillId="0" borderId="3" xfId="9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left" vertical="top" wrapText="1"/>
    </xf>
    <xf numFmtId="2" fontId="16" fillId="0" borderId="3" xfId="0" applyNumberFormat="1" applyFont="1" applyBorder="1" applyAlignment="1">
      <alignment horizontal="center" vertical="center" wrapText="1"/>
    </xf>
    <xf numFmtId="167" fontId="2" fillId="0" borderId="3" xfId="9" applyFont="1" applyFill="1" applyBorder="1" applyAlignment="1">
      <alignment horizontal="center" vertical="center" wrapText="1"/>
    </xf>
    <xf numFmtId="167" fontId="16" fillId="0" borderId="3" xfId="9" applyFont="1" applyBorder="1" applyAlignment="1">
      <alignment horizontal="center" vertical="center" wrapText="1"/>
    </xf>
    <xf numFmtId="168" fontId="16" fillId="0" borderId="3" xfId="0" applyNumberFormat="1" applyFont="1" applyBorder="1" applyAlignment="1">
      <alignment horizontal="left" vertical="center" wrapText="1"/>
    </xf>
    <xf numFmtId="2" fontId="16" fillId="0" borderId="3" xfId="0" applyNumberFormat="1" applyFont="1" applyBorder="1" applyAlignment="1">
      <alignment horizontal="left" vertical="center" wrapText="1"/>
    </xf>
    <xf numFmtId="0" fontId="4" fillId="0" borderId="2" xfId="0" applyFont="1" applyBorder="1"/>
    <xf numFmtId="2" fontId="16" fillId="0" borderId="3" xfId="0" applyNumberFormat="1" applyFont="1" applyBorder="1" applyAlignment="1">
      <alignment vertical="top"/>
    </xf>
    <xf numFmtId="0" fontId="2" fillId="0" borderId="0" xfId="0" applyFont="1"/>
    <xf numFmtId="2" fontId="16" fillId="0" borderId="3" xfId="0" applyNumberFormat="1" applyFont="1" applyBorder="1" applyAlignment="1">
      <alignment vertical="center" wrapText="1"/>
    </xf>
    <xf numFmtId="2" fontId="4" fillId="0" borderId="3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top" wrapText="1"/>
    </xf>
    <xf numFmtId="168" fontId="15" fillId="0" borderId="3" xfId="0" applyNumberFormat="1" applyFont="1" applyBorder="1" applyAlignment="1">
      <alignment horizontal="left" vertical="top" wrapText="1"/>
    </xf>
    <xf numFmtId="0" fontId="2" fillId="0" borderId="2" xfId="0" applyFont="1" applyBorder="1"/>
    <xf numFmtId="49" fontId="4" fillId="0" borderId="3" xfId="1" applyNumberFormat="1" applyBorder="1" applyAlignment="1">
      <alignment vertical="top" wrapText="1"/>
    </xf>
    <xf numFmtId="49" fontId="4" fillId="0" borderId="3" xfId="1" applyNumberFormat="1" applyBorder="1" applyAlignment="1">
      <alignment horizontal="center" vertical="top" wrapText="1"/>
    </xf>
    <xf numFmtId="3" fontId="16" fillId="0" borderId="3" xfId="0" applyNumberFormat="1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2" fontId="16" fillId="0" borderId="2" xfId="0" applyNumberFormat="1" applyFont="1" applyBorder="1" applyAlignment="1">
      <alignment horizontal="left" vertical="top" wrapText="1"/>
    </xf>
    <xf numFmtId="2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67" fontId="5" fillId="0" borderId="6" xfId="9" applyFont="1" applyFill="1" applyBorder="1" applyAlignment="1">
      <alignment horizontal="center" vertical="center"/>
    </xf>
    <xf numFmtId="167" fontId="15" fillId="0" borderId="1" xfId="9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wrapText="1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/>
    <xf numFmtId="2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7" fontId="2" fillId="0" borderId="0" xfId="9" applyFont="1" applyFill="1" applyAlignment="1">
      <alignment horizontal="center"/>
    </xf>
    <xf numFmtId="167" fontId="4" fillId="0" borderId="0" xfId="9" applyFont="1" applyAlignment="1">
      <alignment horizontal="center"/>
    </xf>
    <xf numFmtId="2" fontId="2" fillId="0" borderId="3" xfId="3" applyNumberFormat="1" applyFont="1" applyBorder="1" applyAlignment="1">
      <alignment horizontal="center" vertical="center" shrinkToFit="1"/>
    </xf>
    <xf numFmtId="0" fontId="2" fillId="0" borderId="0" xfId="7" applyFont="1" applyAlignment="1">
      <alignment horizontal="center" vertical="center"/>
    </xf>
    <xf numFmtId="44" fontId="2" fillId="0" borderId="9" xfId="10" applyNumberFormat="1" applyFont="1" applyFill="1" applyBorder="1" applyAlignment="1">
      <alignment horizontal="right" vertical="center"/>
    </xf>
    <xf numFmtId="0" fontId="16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vertical="top" wrapText="1"/>
    </xf>
    <xf numFmtId="0" fontId="2" fillId="0" borderId="9" xfId="1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170" fontId="2" fillId="0" borderId="3" xfId="0" applyNumberFormat="1" applyFont="1" applyBorder="1" applyAlignment="1">
      <alignment horizontal="left" vertical="center"/>
    </xf>
    <xf numFmtId="170" fontId="2" fillId="0" borderId="9" xfId="0" applyNumberFormat="1" applyFont="1" applyBorder="1" applyAlignment="1">
      <alignment wrapText="1"/>
    </xf>
    <xf numFmtId="0" fontId="5" fillId="0" borderId="3" xfId="0" applyFont="1" applyBorder="1" applyAlignment="1">
      <alignment horizontal="left" vertical="center" wrapText="1"/>
    </xf>
    <xf numFmtId="170" fontId="5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2" fontId="2" fillId="0" borderId="3" xfId="0" applyNumberFormat="1" applyFont="1" applyBorder="1" applyAlignment="1">
      <alignment horizontal="right" vertical="center"/>
    </xf>
    <xf numFmtId="169" fontId="12" fillId="0" borderId="0" xfId="0" applyNumberFormat="1" applyFont="1" applyAlignment="1">
      <alignment vertical="center"/>
    </xf>
    <xf numFmtId="169" fontId="13" fillId="0" borderId="0" xfId="0" applyNumberFormat="1" applyFont="1" applyAlignment="1">
      <alignment vertical="center"/>
    </xf>
    <xf numFmtId="169" fontId="10" fillId="0" borderId="0" xfId="0" applyNumberFormat="1" applyFont="1" applyAlignment="1">
      <alignment vertical="center"/>
    </xf>
    <xf numFmtId="49" fontId="4" fillId="0" borderId="3" xfId="1" applyNumberFormat="1" applyBorder="1" applyAlignment="1">
      <alignment horizontal="left" vertical="top" wrapText="1" indent="1"/>
    </xf>
    <xf numFmtId="2" fontId="16" fillId="0" borderId="3" xfId="0" applyNumberFormat="1" applyFont="1" applyBorder="1" applyAlignment="1">
      <alignment horizontal="left" vertical="center" wrapText="1" indent="1"/>
    </xf>
    <xf numFmtId="2" fontId="1" fillId="0" borderId="3" xfId="0" applyNumberFormat="1" applyFont="1" applyBorder="1" applyAlignment="1">
      <alignment horizontal="left" vertical="top" wrapText="1"/>
    </xf>
    <xf numFmtId="2" fontId="2" fillId="0" borderId="3" xfId="0" applyNumberFormat="1" applyFont="1" applyBorder="1" applyAlignment="1">
      <alignment horizontal="left" vertical="top" wrapText="1" indent="1"/>
    </xf>
    <xf numFmtId="44" fontId="4" fillId="0" borderId="0" xfId="0" applyNumberFormat="1" applyFont="1"/>
    <xf numFmtId="2" fontId="16" fillId="0" borderId="2" xfId="0" applyNumberFormat="1" applyFont="1" applyBorder="1" applyAlignment="1">
      <alignment vertical="top" wrapText="1"/>
    </xf>
    <xf numFmtId="2" fontId="16" fillId="0" borderId="2" xfId="0" applyNumberFormat="1" applyFont="1" applyBorder="1" applyAlignment="1">
      <alignment horizontal="left" vertical="top" wrapText="1" indent="1"/>
    </xf>
    <xf numFmtId="49" fontId="4" fillId="0" borderId="2" xfId="1" applyNumberFormat="1" applyBorder="1" applyAlignment="1">
      <alignment vertical="top" wrapText="1"/>
    </xf>
    <xf numFmtId="2" fontId="16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/>
    <xf numFmtId="0" fontId="1" fillId="0" borderId="0" xfId="0" applyFont="1" applyAlignment="1">
      <alignment vertical="center"/>
    </xf>
    <xf numFmtId="9" fontId="4" fillId="0" borderId="0" xfId="8" applyFont="1"/>
    <xf numFmtId="9" fontId="2" fillId="0" borderId="0" xfId="8" applyFont="1"/>
    <xf numFmtId="9" fontId="1" fillId="0" borderId="0" xfId="8" applyFont="1"/>
    <xf numFmtId="9" fontId="4" fillId="0" borderId="0" xfId="8" applyFont="1" applyAlignment="1">
      <alignment vertical="center"/>
    </xf>
    <xf numFmtId="164" fontId="16" fillId="0" borderId="0" xfId="0" applyNumberFormat="1" applyFont="1"/>
    <xf numFmtId="44" fontId="2" fillId="0" borderId="0" xfId="0" applyNumberFormat="1" applyFont="1"/>
    <xf numFmtId="170" fontId="16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  <xf numFmtId="0" fontId="4" fillId="0" borderId="4" xfId="0" applyFont="1" applyBorder="1"/>
    <xf numFmtId="0" fontId="4" fillId="0" borderId="5" xfId="0" applyFont="1" applyBorder="1"/>
    <xf numFmtId="170" fontId="15" fillId="0" borderId="6" xfId="0" applyNumberFormat="1" applyFont="1" applyBorder="1" applyAlignment="1">
      <alignment horizontal="right" vertical="top"/>
    </xf>
    <xf numFmtId="170" fontId="16" fillId="0" borderId="0" xfId="0" applyNumberFormat="1" applyFont="1" applyAlignment="1">
      <alignment horizontal="right" vertical="top"/>
    </xf>
    <xf numFmtId="0" fontId="4" fillId="0" borderId="1" xfId="0" applyFont="1" applyBorder="1"/>
    <xf numFmtId="172" fontId="4" fillId="0" borderId="1" xfId="1" applyNumberFormat="1" applyBorder="1" applyAlignment="1">
      <alignment vertical="center"/>
    </xf>
    <xf numFmtId="0" fontId="4" fillId="0" borderId="11" xfId="0" applyFont="1" applyBorder="1"/>
    <xf numFmtId="170" fontId="16" fillId="0" borderId="11" xfId="0" applyNumberFormat="1" applyFont="1" applyBorder="1" applyAlignment="1">
      <alignment horizontal="right" vertical="top"/>
    </xf>
    <xf numFmtId="172" fontId="20" fillId="0" borderId="7" xfId="1" applyNumberFormat="1" applyFont="1" applyBorder="1" applyAlignment="1">
      <alignment vertical="center"/>
    </xf>
    <xf numFmtId="172" fontId="20" fillId="0" borderId="11" xfId="1" applyNumberFormat="1" applyFont="1" applyBorder="1" applyAlignment="1">
      <alignment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4" fontId="2" fillId="2" borderId="0" xfId="3" applyNumberFormat="1" applyFont="1" applyFill="1" applyAlignment="1">
      <alignment horizontal="left" vertical="center" wrapText="1"/>
    </xf>
    <xf numFmtId="4" fontId="10" fillId="0" borderId="0" xfId="0" applyNumberFormat="1" applyFont="1"/>
    <xf numFmtId="44" fontId="5" fillId="0" borderId="1" xfId="3" applyNumberFormat="1" applyFont="1" applyBorder="1" applyAlignment="1">
      <alignment horizontal="left" vertical="center" wrapText="1"/>
    </xf>
    <xf numFmtId="44" fontId="2" fillId="0" borderId="0" xfId="0" applyNumberFormat="1" applyFont="1" applyAlignment="1">
      <alignment horizontal="right"/>
    </xf>
    <xf numFmtId="2" fontId="16" fillId="0" borderId="4" xfId="0" applyNumberFormat="1" applyFont="1" applyBorder="1" applyAlignment="1">
      <alignment horizontal="left" vertical="center"/>
    </xf>
    <xf numFmtId="2" fontId="16" fillId="0" borderId="5" xfId="0" applyNumberFormat="1" applyFont="1" applyBorder="1" applyAlignment="1">
      <alignment horizontal="left" vertical="center"/>
    </xf>
    <xf numFmtId="0" fontId="5" fillId="0" borderId="4" xfId="2" applyFont="1" applyBorder="1" applyAlignment="1">
      <alignment horizontal="left" vertical="top" wrapText="1"/>
    </xf>
    <xf numFmtId="0" fontId="5" fillId="0" borderId="5" xfId="2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1" xfId="1" applyBorder="1" applyAlignment="1">
      <alignment horizontal="left" vertical="center"/>
    </xf>
    <xf numFmtId="0" fontId="20" fillId="0" borderId="11" xfId="1" applyFont="1" applyBorder="1" applyAlignment="1">
      <alignment horizontal="left" vertical="center"/>
    </xf>
    <xf numFmtId="164" fontId="16" fillId="0" borderId="0" xfId="0" applyNumberFormat="1" applyFont="1" applyAlignment="1">
      <alignment horizontal="right"/>
    </xf>
    <xf numFmtId="0" fontId="20" fillId="0" borderId="10" xfId="11" applyFont="1" applyBorder="1" applyAlignment="1">
      <alignment horizontal="center" vertical="center"/>
    </xf>
    <xf numFmtId="0" fontId="20" fillId="0" borderId="7" xfId="1" applyFont="1" applyBorder="1" applyAlignment="1">
      <alignment horizontal="left" vertical="center"/>
    </xf>
  </cellXfs>
  <cellStyles count="12">
    <cellStyle name="Comma 2" xfId="9" xr:uid="{D4DD42E7-E6D8-4C70-B192-483B160DC971}"/>
    <cellStyle name="Comma 2 5" xfId="4" xr:uid="{E2C95463-8B60-478F-A5D3-EEF3E578D09D}"/>
    <cellStyle name="Comma_Att Ponds" xfId="5" xr:uid="{7D003ACF-4E46-40E8-85BE-4DEAF712FE28}"/>
    <cellStyle name="Currency" xfId="6" builtinId="4"/>
    <cellStyle name="Currency 2" xfId="10" xr:uid="{B786F64C-8F37-4713-A1E8-9398842CEB5B}"/>
    <cellStyle name="Normal" xfId="0" builtinId="0"/>
    <cellStyle name="Normal 10 2" xfId="7" xr:uid="{AB61D2EB-7AA2-4D53-9A36-1EE468340265}"/>
    <cellStyle name="Normal 2" xfId="11" xr:uid="{53FB0446-3E78-461B-A3C0-7B6CCA82A9D9}"/>
    <cellStyle name="Normal 2 2 2 2" xfId="1" xr:uid="{04114F3B-62E0-401B-B48D-AA77123D4957}"/>
    <cellStyle name="Normal 41" xfId="3" xr:uid="{C6C3EAD6-147A-4E2C-96B8-5AC4C48AAE1D}"/>
    <cellStyle name="Normal_Att Ponds" xfId="2" xr:uid="{7299A35A-60EB-4B3C-BCE6-2E01575E3F09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PC\ADMIN\0042\10\00\D\Schedule%20of%20ite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010523-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010524-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010526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Anglo%20Gold%20-%20AG\CES%20AG10000%20-%20General\01%20-%20Old%20Projects\01%20-%20Taung%20North%20Sink%20&amp;%20Line\Taung%20North%20Sink%20&amp;%20Line%20-%20Cert%202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eter\c\My%20Documents\Joel%20Projects\Cem%20-%20Phase%20II\Certificates\CERT%20CM%202-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eter\c\WINDOWS\DESKTOP\Joel%20Projects\ORD%20-%20Mine\Adj%2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PL%20ProjectLink\PL%201601%20-%20Van%20Dyksdrift%20Colliery\07%20Certificates\Karman%20-%20Vibrating%20Screens\PL%201601%20-%20VDDC%20GMB%20Vibrating%20Screens%20Certificate%2001%20-%20Apr%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itBurger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2"/>
      <sheetName val="Sched1"/>
      <sheetName val="Sched3A"/>
      <sheetName val="Sched3B"/>
      <sheetName val="Sched3C"/>
      <sheetName val="Sched3D"/>
      <sheetName val="SCHED 4A"/>
      <sheetName val="SCHED 4B"/>
      <sheetName val="SCHED 4C"/>
      <sheetName val="SCHED 4D"/>
      <sheetName val="Sched5A"/>
      <sheetName val="Sched5B"/>
      <sheetName val="Sched6A"/>
      <sheetName val="Sched6B"/>
      <sheetName val="SCHED 7A"/>
      <sheetName val="SCHED 7B"/>
      <sheetName val="SCHED 7C"/>
      <sheetName val="Sched8A"/>
      <sheetName val="Sched8B"/>
      <sheetName val="Sched8C"/>
      <sheetName val="Sched9"/>
      <sheetName val="Sched10A"/>
      <sheetName val="Sched10B"/>
      <sheetName val="Sched11A"/>
      <sheetName val="Sched11B"/>
      <sheetName val="Sched12A"/>
      <sheetName val="Sched12B"/>
      <sheetName val="Sched13A"/>
      <sheetName val="Sched13B"/>
      <sheetName val="Summary"/>
      <sheetName val="MOS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euns mulder (VO5)"/>
      <sheetName val="hendrik verwoerd (VO3)"/>
      <sheetName val="rautenbach loop (VO4)"/>
      <sheetName val="Estimate"/>
      <sheetName val="new bulk water meters"/>
      <sheetName val="consumer water meters"/>
      <sheetName val="Tender"/>
      <sheetName val="Evaluation"/>
      <sheetName val="rautenbach stee(VO)"/>
      <sheetName val="VC S3"/>
      <sheetName val="Section 4.1"/>
    </sheetNames>
    <sheetDataSet>
      <sheetData sheetId="0">
        <row r="1">
          <cell r="A1" t="str">
            <v>Contract:  S4/2003 Section 5.2</v>
          </cell>
        </row>
      </sheetData>
      <sheetData sheetId="1"/>
      <sheetData sheetId="2"/>
      <sheetData sheetId="3"/>
      <sheetData sheetId="4"/>
      <sheetData sheetId="5">
        <row r="1">
          <cell r="A1" t="str">
            <v>Contract:  S4/2003 Section 5.2</v>
          </cell>
        </row>
      </sheetData>
      <sheetData sheetId="6">
        <row r="1">
          <cell r="A1" t="str">
            <v>Contract:  S4/2003 Section 5.2</v>
          </cell>
        </row>
        <row r="2">
          <cell r="A2" t="str">
            <v>Brits Industrial Area - Water Supply Infrastructure Rehabilitation/Augmentation Project</v>
          </cell>
        </row>
        <row r="3">
          <cell r="A3" t="str">
            <v>Schedule 3 : Earthworks (Pipe Trenches)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ndrik verwoerd (VO3)"/>
      <sheetName val="theuns mulder (VO5)"/>
      <sheetName val="rautenbach loop (VO4)"/>
      <sheetName val="consumer water meters"/>
      <sheetName val="valvechambers"/>
      <sheetName val="Tender"/>
      <sheetName val="Estimate"/>
      <sheetName val="Addendum"/>
      <sheetName val="Evaluation"/>
      <sheetName val="rautenbach steel (V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Contract:  S4/2003 Section 5.2</v>
          </cell>
        </row>
        <row r="2">
          <cell r="A2" t="str">
            <v>Brits Industrial Area - Water Supply Infrastructure Rehabilitation/Augmentation Project</v>
          </cell>
        </row>
        <row r="3">
          <cell r="A3" t="str">
            <v>Schedule 4 : Medium Pressure Pipelines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"/>
    </sheetNames>
    <sheetDataSet>
      <sheetData sheetId="0">
        <row r="1">
          <cell r="A1" t="str">
            <v>Ga Motle Housing</v>
          </cell>
          <cell r="G1" t="str">
            <v>Section5.2</v>
          </cell>
        </row>
        <row r="2">
          <cell r="A2" t="str">
            <v>Transitional District Council for the Eastern Region</v>
          </cell>
        </row>
        <row r="3">
          <cell r="A3" t="str">
            <v>Ga Motle Housing</v>
          </cell>
        </row>
        <row r="4">
          <cell r="A4" t="str">
            <v>CONTRACT 9826/ID1</v>
          </cell>
        </row>
        <row r="5">
          <cell r="A5" t="str">
            <v>Internal Services : Phase 1</v>
          </cell>
        </row>
        <row r="6">
          <cell r="A6" t="str">
            <v>Schedule 6 : Sewers</v>
          </cell>
        </row>
        <row r="8">
          <cell r="B8" t="str">
            <v>Payment</v>
          </cell>
          <cell r="F8" t="str">
            <v>Rate</v>
          </cell>
          <cell r="G8" t="str">
            <v>Amount</v>
          </cell>
        </row>
        <row r="9">
          <cell r="A9" t="str">
            <v>Item</v>
          </cell>
          <cell r="B9" t="str">
            <v>Reference</v>
          </cell>
          <cell r="C9" t="str">
            <v>Description</v>
          </cell>
          <cell r="D9" t="str">
            <v>Unit</v>
          </cell>
          <cell r="E9" t="str">
            <v>Qty</v>
          </cell>
          <cell r="F9" t="str">
            <v>(R)</v>
          </cell>
          <cell r="G9" t="str">
            <v>(R)</v>
          </cell>
        </row>
        <row r="11">
          <cell r="A11">
            <v>6</v>
          </cell>
          <cell r="C11" t="str">
            <v>SCHEDULE 6</v>
          </cell>
          <cell r="D11" t="str">
            <v/>
          </cell>
        </row>
        <row r="12">
          <cell r="C12" t="str">
            <v>SEWERS</v>
          </cell>
        </row>
        <row r="14">
          <cell r="A14" t="str">
            <v>6.1</v>
          </cell>
          <cell r="B14" t="str">
            <v>SABS</v>
          </cell>
          <cell r="C14" t="str">
            <v>PIPEWORK</v>
          </cell>
        </row>
        <row r="15">
          <cell r="B15" t="str">
            <v>1200 LD</v>
          </cell>
        </row>
        <row r="16">
          <cell r="B16" t="str">
            <v>8.2.1</v>
          </cell>
          <cell r="C16" t="str">
            <v>Supply, lay, joint, bed and test structured wall</v>
          </cell>
        </row>
        <row r="17">
          <cell r="C17" t="str">
            <v>sewer pipe in accordance with SABS 1061</v>
          </cell>
        </row>
        <row r="19">
          <cell r="A19" t="str">
            <v>6.1.1</v>
          </cell>
          <cell r="C19" t="str">
            <v>160 mm ND</v>
          </cell>
          <cell r="D19" t="str">
            <v>m</v>
          </cell>
          <cell r="E19">
            <v>32520</v>
          </cell>
          <cell r="F19">
            <v>26</v>
          </cell>
          <cell r="G19">
            <v>845520</v>
          </cell>
        </row>
        <row r="21">
          <cell r="A21" t="str">
            <v>6.1.2</v>
          </cell>
          <cell r="C21" t="str">
            <v>200 mm ND</v>
          </cell>
          <cell r="D21" t="str">
            <v>m</v>
          </cell>
          <cell r="E21">
            <v>2160</v>
          </cell>
          <cell r="F21">
            <v>44.1</v>
          </cell>
          <cell r="G21">
            <v>95256</v>
          </cell>
        </row>
        <row r="23">
          <cell r="A23" t="str">
            <v>6.1.3</v>
          </cell>
          <cell r="C23" t="str">
            <v>250 mm ND</v>
          </cell>
          <cell r="D23" t="str">
            <v>m</v>
          </cell>
          <cell r="E23">
            <v>2840</v>
          </cell>
          <cell r="F23">
            <v>61.5</v>
          </cell>
          <cell r="G23">
            <v>174660</v>
          </cell>
        </row>
        <row r="25">
          <cell r="A25" t="str">
            <v>6.2</v>
          </cell>
          <cell r="B25" t="str">
            <v>8.2.3</v>
          </cell>
          <cell r="C25" t="str">
            <v>MANHOLES</v>
          </cell>
        </row>
        <row r="27">
          <cell r="C27" t="str">
            <v>Construct manholes as per Drawing 9826.06.D01,</v>
          </cell>
        </row>
        <row r="28">
          <cell r="C28" t="str">
            <v>complete with Type 2A round concrete replacement</v>
          </cell>
        </row>
        <row r="29">
          <cell r="C29" t="str">
            <v>cover and Type 4 Cast Iron frame to SABS 556-1973</v>
          </cell>
        </row>
        <row r="30">
          <cell r="C30" t="str">
            <v>cast into precast concrete cover slab</v>
          </cell>
        </row>
        <row r="32">
          <cell r="A32" t="str">
            <v>6.2.1</v>
          </cell>
          <cell r="C32" t="str">
            <v>up to 1,5 m in depth</v>
          </cell>
          <cell r="D32" t="str">
            <v>No</v>
          </cell>
          <cell r="E32">
            <v>3</v>
          </cell>
          <cell r="F32">
            <v>2028</v>
          </cell>
          <cell r="G32">
            <v>6084</v>
          </cell>
        </row>
        <row r="34">
          <cell r="A34" t="str">
            <v>6.2.2</v>
          </cell>
          <cell r="C34" t="str">
            <v>deeper than 1,5 m but not deeper than 2,5m</v>
          </cell>
          <cell r="D34" t="str">
            <v>No</v>
          </cell>
          <cell r="E34">
            <v>209</v>
          </cell>
          <cell r="F34">
            <v>2598</v>
          </cell>
          <cell r="G34">
            <v>542982</v>
          </cell>
        </row>
        <row r="36">
          <cell r="A36" t="str">
            <v>6.2.3</v>
          </cell>
          <cell r="C36" t="str">
            <v>deeper than 2,5 m but not deeper than 3,5 m</v>
          </cell>
          <cell r="D36" t="str">
            <v>No</v>
          </cell>
          <cell r="E36">
            <v>256</v>
          </cell>
          <cell r="F36">
            <v>2987</v>
          </cell>
          <cell r="G36">
            <v>764672</v>
          </cell>
        </row>
        <row r="38">
          <cell r="A38" t="str">
            <v>6.2.4</v>
          </cell>
          <cell r="C38" t="str">
            <v>deeper than 3,5 m but not deeper than 4,5 m</v>
          </cell>
          <cell r="D38" t="str">
            <v>No</v>
          </cell>
          <cell r="E38">
            <v>79</v>
          </cell>
          <cell r="F38">
            <v>3625</v>
          </cell>
          <cell r="G38">
            <v>286375</v>
          </cell>
        </row>
        <row r="40">
          <cell r="A40" t="str">
            <v>6.2.5</v>
          </cell>
          <cell r="C40" t="str">
            <v>deeper than 4,5 m but not deeper than 5,5 m</v>
          </cell>
          <cell r="D40" t="str">
            <v>No</v>
          </cell>
          <cell r="E40">
            <v>38</v>
          </cell>
          <cell r="F40">
            <v>4320</v>
          </cell>
          <cell r="G40">
            <v>164160</v>
          </cell>
        </row>
        <row r="42">
          <cell r="A42" t="str">
            <v>6.2.6</v>
          </cell>
          <cell r="C42" t="str">
            <v>deeper than 5,5 m but not deeper than 6,5 m</v>
          </cell>
          <cell r="D42" t="str">
            <v>No</v>
          </cell>
          <cell r="E42">
            <v>15</v>
          </cell>
          <cell r="F42">
            <v>5282</v>
          </cell>
          <cell r="G42">
            <v>79230</v>
          </cell>
        </row>
        <row r="44">
          <cell r="A44" t="str">
            <v>6.2.7</v>
          </cell>
          <cell r="C44" t="str">
            <v>deeper than 6,5 m but not deeper than 7,5 m</v>
          </cell>
          <cell r="D44" t="str">
            <v>No.</v>
          </cell>
          <cell r="E44" t="str">
            <v>R/only</v>
          </cell>
          <cell r="G44" t="str">
            <v>-</v>
          </cell>
        </row>
        <row r="46">
          <cell r="C46" t="str">
            <v>Extra over items 6.2.1 to 6.2.6 for drop manholes</v>
          </cell>
        </row>
        <row r="47">
          <cell r="C47" t="str">
            <v>as per details on Drawing 9826.06.D02 for :</v>
          </cell>
        </row>
        <row r="49">
          <cell r="A49" t="str">
            <v>6.2.7</v>
          </cell>
          <cell r="C49" t="str">
            <v>IL1 - IL2 less than 840 mm</v>
          </cell>
          <cell r="D49" t="str">
            <v>No</v>
          </cell>
          <cell r="E49">
            <v>10</v>
          </cell>
          <cell r="F49">
            <v>711</v>
          </cell>
          <cell r="G49">
            <v>7110</v>
          </cell>
        </row>
        <row r="51">
          <cell r="E51" t="str">
            <v>Carried Forward</v>
          </cell>
          <cell r="G51">
            <v>2966049</v>
          </cell>
        </row>
        <row r="52">
          <cell r="E52" t="str">
            <v>Brought Forward</v>
          </cell>
          <cell r="G52">
            <v>2966049</v>
          </cell>
        </row>
        <row r="54">
          <cell r="A54" t="str">
            <v>6.2.8</v>
          </cell>
          <cell r="C54" t="str">
            <v>IL1 - IL2 greater than 840 mm</v>
          </cell>
          <cell r="D54" t="str">
            <v>No</v>
          </cell>
          <cell r="E54">
            <v>50</v>
          </cell>
          <cell r="F54">
            <v>850</v>
          </cell>
          <cell r="G54">
            <v>42500</v>
          </cell>
        </row>
        <row r="56">
          <cell r="A56" t="str">
            <v>6.3</v>
          </cell>
          <cell r="B56" t="str">
            <v>8.2.6</v>
          </cell>
          <cell r="C56" t="str">
            <v>HOUSE CONNECTIONS</v>
          </cell>
        </row>
        <row r="58">
          <cell r="C58" t="str">
            <v>House connections complete in uPVC pipes and</v>
          </cell>
        </row>
        <row r="59">
          <cell r="C59" t="str">
            <v>specials, including end cap and marker as per Drawing</v>
          </cell>
        </row>
        <row r="60">
          <cell r="C60" t="str">
            <v>9826.06.D03 on 160 - 250 mm dia. pipes</v>
          </cell>
        </row>
        <row r="62">
          <cell r="A62" t="str">
            <v>6.3.1</v>
          </cell>
          <cell r="C62" t="str">
            <v>Direct connection - Type 1 (D1)</v>
          </cell>
          <cell r="D62" t="str">
            <v>No</v>
          </cell>
          <cell r="E62">
            <v>777</v>
          </cell>
          <cell r="F62">
            <v>220</v>
          </cell>
          <cell r="G62">
            <v>170940</v>
          </cell>
        </row>
        <row r="64">
          <cell r="A64" t="str">
            <v>6.3.2</v>
          </cell>
          <cell r="C64" t="str">
            <v>Direct connection - Type 2 (D2)</v>
          </cell>
          <cell r="D64" t="str">
            <v>No</v>
          </cell>
          <cell r="E64">
            <v>678</v>
          </cell>
          <cell r="F64">
            <v>187</v>
          </cell>
          <cell r="G64">
            <v>126786</v>
          </cell>
        </row>
        <row r="66">
          <cell r="A66" t="str">
            <v>6.3.3</v>
          </cell>
          <cell r="C66" t="str">
            <v>Sloping drop connection - Type 1 (SD1)</v>
          </cell>
          <cell r="D66" t="str">
            <v>No</v>
          </cell>
          <cell r="E66">
            <v>101</v>
          </cell>
          <cell r="F66">
            <v>330</v>
          </cell>
          <cell r="G66">
            <v>33330</v>
          </cell>
        </row>
        <row r="68">
          <cell r="A68" t="str">
            <v>6.3.4</v>
          </cell>
          <cell r="C68" t="str">
            <v>Sloping drop connection - Type 2 (SD2)</v>
          </cell>
          <cell r="D68" t="str">
            <v>No</v>
          </cell>
          <cell r="E68">
            <v>74</v>
          </cell>
          <cell r="F68">
            <v>385</v>
          </cell>
          <cell r="G68">
            <v>28490</v>
          </cell>
        </row>
        <row r="70">
          <cell r="A70" t="str">
            <v>6.3.5</v>
          </cell>
          <cell r="C70" t="str">
            <v>Vertical drop connection - Type 1 (VD1)</v>
          </cell>
          <cell r="D70" t="str">
            <v>No</v>
          </cell>
          <cell r="E70">
            <v>58</v>
          </cell>
          <cell r="F70">
            <v>341</v>
          </cell>
          <cell r="G70">
            <v>19778</v>
          </cell>
        </row>
        <row r="72">
          <cell r="A72" t="str">
            <v>6.3.6</v>
          </cell>
          <cell r="C72" t="str">
            <v>Vertical drop connection - Type 2 (VD2)</v>
          </cell>
          <cell r="D72" t="str">
            <v>No</v>
          </cell>
          <cell r="E72">
            <v>42</v>
          </cell>
          <cell r="F72">
            <v>308</v>
          </cell>
          <cell r="G72">
            <v>12936</v>
          </cell>
        </row>
        <row r="74">
          <cell r="A74" t="str">
            <v>6.3.7</v>
          </cell>
          <cell r="C74" t="str">
            <v>Direct connection to manhole - Type 1 (DM1)</v>
          </cell>
          <cell r="D74" t="str">
            <v>No</v>
          </cell>
          <cell r="E74">
            <v>78</v>
          </cell>
          <cell r="F74">
            <v>190</v>
          </cell>
          <cell r="G74">
            <v>14820</v>
          </cell>
        </row>
        <row r="76">
          <cell r="A76" t="str">
            <v>6.3.8</v>
          </cell>
          <cell r="C76" t="str">
            <v>Direct connection to manhole - Type 2 (DM2)</v>
          </cell>
          <cell r="D76" t="str">
            <v>No</v>
          </cell>
          <cell r="E76">
            <v>38</v>
          </cell>
          <cell r="F76">
            <v>220</v>
          </cell>
          <cell r="G76">
            <v>8360</v>
          </cell>
        </row>
        <row r="78">
          <cell r="A78" t="str">
            <v>6.3.9</v>
          </cell>
          <cell r="C78" t="str">
            <v>Sloping drop connection to manhole - Type 1 (SDM1)</v>
          </cell>
          <cell r="D78" t="str">
            <v>No</v>
          </cell>
          <cell r="E78">
            <v>3</v>
          </cell>
          <cell r="F78">
            <v>250</v>
          </cell>
          <cell r="G78">
            <v>750</v>
          </cell>
        </row>
        <row r="80">
          <cell r="A80" t="str">
            <v>6.3.10</v>
          </cell>
          <cell r="C80" t="str">
            <v>Sloping drop connection to manhole - Type 2 (SDM2)</v>
          </cell>
          <cell r="D80" t="str">
            <v>No</v>
          </cell>
          <cell r="E80">
            <v>5</v>
          </cell>
          <cell r="F80">
            <v>330</v>
          </cell>
          <cell r="G80">
            <v>1650</v>
          </cell>
        </row>
        <row r="82">
          <cell r="A82" t="str">
            <v>6.3.11</v>
          </cell>
          <cell r="C82" t="str">
            <v>Vertical drop connections to manhole - Type1 (VDM1)</v>
          </cell>
          <cell r="D82" t="str">
            <v>No</v>
          </cell>
          <cell r="E82">
            <v>1</v>
          </cell>
          <cell r="F82">
            <v>297</v>
          </cell>
          <cell r="G82">
            <v>297</v>
          </cell>
        </row>
        <row r="84">
          <cell r="A84" t="str">
            <v>6.3.12</v>
          </cell>
          <cell r="C84" t="str">
            <v>Vertical drop connection to manhole - Type 2 (VDM2)</v>
          </cell>
          <cell r="D84" t="str">
            <v>No</v>
          </cell>
          <cell r="E84">
            <v>1</v>
          </cell>
          <cell r="F84">
            <v>275</v>
          </cell>
          <cell r="G84">
            <v>275</v>
          </cell>
        </row>
        <row r="86">
          <cell r="A86">
            <v>6.4</v>
          </cell>
          <cell r="C86" t="str">
            <v>SUNDRIES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rt cover"/>
      <sheetName val="Summ"/>
      <sheetName val="Cert Detail"/>
      <sheetName val="SVRREG"/>
      <sheetName val="Eskal"/>
      <sheetName val="TPC's"/>
      <sheetName val="Claim Var"/>
      <sheetName val="STime"/>
      <sheetName val="Correction"/>
      <sheetName val="Appr Delays"/>
      <sheetName val="Cov drill"/>
      <sheetName val="Cert calcs"/>
      <sheetName val="Sheet2"/>
      <sheetName val="Fin Rev"/>
      <sheetName val="Finl Sum"/>
      <sheetName val="Notes"/>
      <sheetName val="Cert Graph"/>
      <sheetName val="C flo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rt cover"/>
      <sheetName val="Summ"/>
      <sheetName val="Cert Detail"/>
      <sheetName val="SVRREG"/>
      <sheetName val="Escal"/>
      <sheetName val="TPC's"/>
      <sheetName val="Appr Delays"/>
      <sheetName val="Cov drill"/>
      <sheetName val="Cert calcs"/>
      <sheetName val="Cover"/>
      <sheetName val="Sheet3"/>
      <sheetName val="Sheet2"/>
      <sheetName val="Fin Rev"/>
      <sheetName val="Finl Sum"/>
      <sheetName val="Cert Su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rt cover"/>
      <sheetName val="Cert Detail"/>
      <sheetName val="SVRREG"/>
      <sheetName val="Escal"/>
      <sheetName val="TPC's"/>
      <sheetName val="Appr Delays"/>
      <sheetName val="Cover"/>
      <sheetName val="Sheet3"/>
      <sheetName val="Sheet2"/>
      <sheetName val="Fin Rev"/>
      <sheetName val="Finl Sum"/>
      <sheetName val="Cert Sum"/>
      <sheetName val="Summ"/>
      <sheetName val="TPC Backup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S Data Sheet"/>
      <sheetName val="Payment Certificate"/>
      <sheetName val="Statement"/>
      <sheetName val="Certificate Details"/>
      <sheetName val="Certificate Rates"/>
      <sheetName val="Sheet1"/>
      <sheetName val="SI Register"/>
      <sheetName val="Material on Site"/>
      <sheetName val="Retention"/>
      <sheetName val="Contract Price Adjustment"/>
      <sheetName val="Final Cost Statement"/>
      <sheetName val="Document Lists"/>
      <sheetName val="Financial Review"/>
      <sheetName val="Financial Review Data"/>
      <sheetName val="Cash Flow"/>
      <sheetName val="EVM"/>
      <sheetName val="Dashboard"/>
      <sheetName val="Calc Sheet 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3">
          <cell r="C13" t="str">
            <v>PLANT 2</v>
          </cell>
          <cell r="E13" t="str">
            <v>Bill 1</v>
          </cell>
          <cell r="G13" t="str">
            <v>Labour</v>
          </cell>
        </row>
        <row r="14">
          <cell r="C14" t="str">
            <v>PLANT 3</v>
          </cell>
          <cell r="E14" t="str">
            <v>Bill 2</v>
          </cell>
          <cell r="G14" t="str">
            <v>Design</v>
          </cell>
        </row>
        <row r="15">
          <cell r="C15" t="str">
            <v>PLANT 4</v>
          </cell>
          <cell r="E15" t="str">
            <v>Bill 3</v>
          </cell>
          <cell r="G15" t="str">
            <v>Equipment</v>
          </cell>
        </row>
        <row r="16">
          <cell r="C16" t="str">
            <v>PLANT 5</v>
          </cell>
          <cell r="E16" t="str">
            <v>Bill 4</v>
          </cell>
          <cell r="G16" t="str">
            <v>Transport</v>
          </cell>
        </row>
        <row r="17">
          <cell r="C17" t="str">
            <v>PLANT 6</v>
          </cell>
          <cell r="E17" t="str">
            <v>Bill 5</v>
          </cell>
          <cell r="G17" t="str">
            <v>Material</v>
          </cell>
        </row>
        <row r="18">
          <cell r="C18" t="str">
            <v>PLANT 7 #1</v>
          </cell>
          <cell r="E18" t="str">
            <v>Bill 6</v>
          </cell>
          <cell r="G18" t="str">
            <v>Labour &amp; Equipment</v>
          </cell>
        </row>
        <row r="19">
          <cell r="C19" t="str">
            <v>PLANT 7 #2</v>
          </cell>
          <cell r="E19" t="str">
            <v>Bill 7</v>
          </cell>
          <cell r="G19" t="str">
            <v>-</v>
          </cell>
        </row>
        <row r="20">
          <cell r="C20" t="str">
            <v>PLANT 8</v>
          </cell>
          <cell r="E20" t="str">
            <v>Bill 8</v>
          </cell>
          <cell r="G20" t="str">
            <v>-</v>
          </cell>
        </row>
        <row r="21">
          <cell r="C21" t="str">
            <v>PLANT 9 #1</v>
          </cell>
          <cell r="E21" t="str">
            <v>Bill 9</v>
          </cell>
          <cell r="G21" t="str">
            <v>-</v>
          </cell>
        </row>
        <row r="22">
          <cell r="C22" t="str">
            <v>PLANT 9 #2</v>
          </cell>
          <cell r="E22" t="str">
            <v>Bill 10</v>
          </cell>
          <cell r="G22" t="str">
            <v>-</v>
          </cell>
        </row>
        <row r="23">
          <cell r="C23" t="str">
            <v>PLANT 10</v>
          </cell>
          <cell r="E23" t="str">
            <v>Bill 11</v>
          </cell>
          <cell r="G23" t="str">
            <v>-</v>
          </cell>
        </row>
        <row r="24">
          <cell r="C24" t="str">
            <v>PLANT 11</v>
          </cell>
          <cell r="E24" t="str">
            <v>Bill 12</v>
          </cell>
          <cell r="G24" t="str">
            <v>-</v>
          </cell>
        </row>
        <row r="25">
          <cell r="C25" t="str">
            <v>PLANT 12 #1</v>
          </cell>
          <cell r="E25" t="str">
            <v>Bill 13</v>
          </cell>
          <cell r="G25" t="str">
            <v>-</v>
          </cell>
        </row>
        <row r="26">
          <cell r="C26" t="str">
            <v>PLANT 12 #2</v>
          </cell>
          <cell r="E26" t="str">
            <v>Bill 14</v>
          </cell>
          <cell r="G26" t="str">
            <v>-</v>
          </cell>
        </row>
        <row r="27">
          <cell r="C27" t="str">
            <v>GEN</v>
          </cell>
          <cell r="E27" t="str">
            <v>Bill 15</v>
          </cell>
          <cell r="G27" t="str">
            <v>-</v>
          </cell>
        </row>
        <row r="28">
          <cell r="C28" t="str">
            <v>-</v>
          </cell>
          <cell r="E28" t="str">
            <v>Bill 16</v>
          </cell>
          <cell r="G28" t="str">
            <v>-</v>
          </cell>
        </row>
        <row r="29">
          <cell r="C29" t="str">
            <v>-</v>
          </cell>
          <cell r="E29" t="str">
            <v>Bill 17</v>
          </cell>
          <cell r="G29" t="str">
            <v>-</v>
          </cell>
        </row>
        <row r="30">
          <cell r="C30" t="str">
            <v>-</v>
          </cell>
          <cell r="E30" t="str">
            <v>Bill 18</v>
          </cell>
          <cell r="G30" t="str">
            <v>-</v>
          </cell>
        </row>
        <row r="31">
          <cell r="C31" t="str">
            <v>-</v>
          </cell>
          <cell r="E31" t="str">
            <v>Bill 19</v>
          </cell>
          <cell r="G31" t="str">
            <v>-</v>
          </cell>
        </row>
        <row r="32">
          <cell r="C32" t="str">
            <v>-</v>
          </cell>
          <cell r="E32" t="str">
            <v>Bill 20</v>
          </cell>
          <cell r="G32" t="str">
            <v>-</v>
          </cell>
        </row>
        <row r="33">
          <cell r="C33" t="str">
            <v>-</v>
          </cell>
          <cell r="E33" t="str">
            <v>Bill 21</v>
          </cell>
        </row>
        <row r="34">
          <cell r="C34" t="str">
            <v>-</v>
          </cell>
          <cell r="E34" t="str">
            <v>Bill 22</v>
          </cell>
        </row>
        <row r="35">
          <cell r="C35" t="str">
            <v>-</v>
          </cell>
          <cell r="E35" t="str">
            <v>Bill 23</v>
          </cell>
        </row>
        <row r="36">
          <cell r="C36" t="str">
            <v>-</v>
          </cell>
          <cell r="E36" t="str">
            <v>Bill 24</v>
          </cell>
        </row>
        <row r="37">
          <cell r="C37" t="str">
            <v>-</v>
          </cell>
          <cell r="E37" t="str">
            <v>Bill 25</v>
          </cell>
        </row>
        <row r="38">
          <cell r="C38" t="str">
            <v>-</v>
          </cell>
          <cell r="E38" t="str">
            <v>Bill 26</v>
          </cell>
        </row>
        <row r="39">
          <cell r="C39" t="str">
            <v>-</v>
          </cell>
          <cell r="E39" t="str">
            <v>Bill 27</v>
          </cell>
        </row>
        <row r="40">
          <cell r="C40" t="str">
            <v>-</v>
          </cell>
          <cell r="E40" t="str">
            <v>Bill 28</v>
          </cell>
        </row>
        <row r="41">
          <cell r="C41" t="str">
            <v>-</v>
          </cell>
          <cell r="E41" t="str">
            <v>Bill 29</v>
          </cell>
        </row>
        <row r="42">
          <cell r="C42" t="str">
            <v>-</v>
          </cell>
          <cell r="E42" t="str">
            <v>Bill 30</v>
          </cell>
        </row>
        <row r="43">
          <cell r="C43" t="str">
            <v>-</v>
          </cell>
          <cell r="E43" t="str">
            <v>Bill 31</v>
          </cell>
        </row>
        <row r="44">
          <cell r="C44" t="str">
            <v>-</v>
          </cell>
          <cell r="E44" t="str">
            <v>Bill 32</v>
          </cell>
        </row>
        <row r="45">
          <cell r="C45" t="str">
            <v>-</v>
          </cell>
          <cell r="E45" t="str">
            <v>Bill 33</v>
          </cell>
        </row>
        <row r="46">
          <cell r="C46" t="str">
            <v>-</v>
          </cell>
          <cell r="E46" t="str">
            <v>Bill 34</v>
          </cell>
        </row>
        <row r="47">
          <cell r="C47" t="str">
            <v>-</v>
          </cell>
          <cell r="E47" t="str">
            <v>Bill 35</v>
          </cell>
        </row>
        <row r="48">
          <cell r="C48" t="str">
            <v>-</v>
          </cell>
          <cell r="E48" t="str">
            <v>Bill 36</v>
          </cell>
        </row>
        <row r="49">
          <cell r="C49" t="str">
            <v>-</v>
          </cell>
          <cell r="E49" t="str">
            <v>Bill 37</v>
          </cell>
        </row>
        <row r="50">
          <cell r="C50" t="str">
            <v>-</v>
          </cell>
          <cell r="E50" t="str">
            <v>Bill 38</v>
          </cell>
        </row>
        <row r="51">
          <cell r="C51" t="str">
            <v>-</v>
          </cell>
          <cell r="E51" t="str">
            <v>Bill 39</v>
          </cell>
        </row>
        <row r="52">
          <cell r="C52" t="str">
            <v>-</v>
          </cell>
          <cell r="E52" t="str">
            <v>Bill 40</v>
          </cell>
        </row>
        <row r="53">
          <cell r="C53" t="str">
            <v>-</v>
          </cell>
          <cell r="E53" t="str">
            <v>Bill 41</v>
          </cell>
        </row>
        <row r="54">
          <cell r="C54" t="str">
            <v>-</v>
          </cell>
          <cell r="E54" t="str">
            <v>Bill 42</v>
          </cell>
        </row>
        <row r="55">
          <cell r="C55" t="str">
            <v>-</v>
          </cell>
          <cell r="E55" t="str">
            <v>Bill 43</v>
          </cell>
        </row>
        <row r="56">
          <cell r="C56" t="str">
            <v>-</v>
          </cell>
          <cell r="E56" t="str">
            <v>Bill 44</v>
          </cell>
        </row>
        <row r="57">
          <cell r="C57" t="str">
            <v>-</v>
          </cell>
          <cell r="E57" t="str">
            <v>Bill 45</v>
          </cell>
        </row>
        <row r="58">
          <cell r="C58" t="str">
            <v>-</v>
          </cell>
          <cell r="E58" t="str">
            <v>Bill 46</v>
          </cell>
        </row>
        <row r="59">
          <cell r="C59" t="str">
            <v>-</v>
          </cell>
          <cell r="E59" t="str">
            <v>Bill 47</v>
          </cell>
        </row>
        <row r="60">
          <cell r="C60" t="str">
            <v>-</v>
          </cell>
          <cell r="E60" t="str">
            <v>Bill 48</v>
          </cell>
        </row>
        <row r="61">
          <cell r="C61" t="str">
            <v>-</v>
          </cell>
          <cell r="E61" t="str">
            <v>Bill 49</v>
          </cell>
        </row>
        <row r="62">
          <cell r="C62" t="str">
            <v>-</v>
          </cell>
          <cell r="E62" t="str">
            <v>Bill 50</v>
          </cell>
        </row>
        <row r="63">
          <cell r="C63" t="str">
            <v>-</v>
          </cell>
          <cell r="E63" t="str">
            <v>Bill 51</v>
          </cell>
        </row>
        <row r="64">
          <cell r="C64" t="str">
            <v>-</v>
          </cell>
          <cell r="E64" t="str">
            <v>Bill 52</v>
          </cell>
        </row>
        <row r="65">
          <cell r="C65" t="str">
            <v>-</v>
          </cell>
          <cell r="E65" t="str">
            <v>Bill 53</v>
          </cell>
        </row>
        <row r="66">
          <cell r="C66" t="str">
            <v>-</v>
          </cell>
          <cell r="E66" t="str">
            <v>Bill 54</v>
          </cell>
        </row>
        <row r="67">
          <cell r="C67" t="str">
            <v>-</v>
          </cell>
          <cell r="E67" t="str">
            <v>Bill 55</v>
          </cell>
        </row>
        <row r="68">
          <cell r="C68" t="str">
            <v>-</v>
          </cell>
          <cell r="E68" t="str">
            <v>Bill 56</v>
          </cell>
        </row>
        <row r="69">
          <cell r="C69" t="str">
            <v>-</v>
          </cell>
          <cell r="E69" t="str">
            <v>Bill 57</v>
          </cell>
        </row>
        <row r="70">
          <cell r="C70" t="str">
            <v>-</v>
          </cell>
          <cell r="E70" t="str">
            <v>Bill 58</v>
          </cell>
        </row>
        <row r="71">
          <cell r="C71" t="str">
            <v>-</v>
          </cell>
          <cell r="E71" t="str">
            <v>Bill 59</v>
          </cell>
        </row>
        <row r="72">
          <cell r="C72" t="str">
            <v>-</v>
          </cell>
          <cell r="E72" t="str">
            <v>Bill 60</v>
          </cell>
        </row>
        <row r="73">
          <cell r="C73" t="str">
            <v>-</v>
          </cell>
          <cell r="E73" t="str">
            <v>Bill 61</v>
          </cell>
        </row>
        <row r="74">
          <cell r="C74" t="str">
            <v>-</v>
          </cell>
          <cell r="E74" t="str">
            <v>Bill 62</v>
          </cell>
        </row>
        <row r="75">
          <cell r="C75" t="str">
            <v>-</v>
          </cell>
          <cell r="E75" t="str">
            <v>Bill 63</v>
          </cell>
        </row>
        <row r="76">
          <cell r="C76" t="str">
            <v>-</v>
          </cell>
          <cell r="E76" t="str">
            <v>Bill 64</v>
          </cell>
        </row>
        <row r="77">
          <cell r="C77" t="str">
            <v>-</v>
          </cell>
          <cell r="E77" t="str">
            <v>Bill 65</v>
          </cell>
        </row>
        <row r="78">
          <cell r="C78" t="str">
            <v>-</v>
          </cell>
          <cell r="E78" t="str">
            <v>Bill 66</v>
          </cell>
        </row>
        <row r="79">
          <cell r="C79" t="str">
            <v>-</v>
          </cell>
          <cell r="E79" t="str">
            <v>Bill 67</v>
          </cell>
        </row>
        <row r="80">
          <cell r="C80" t="str">
            <v>-</v>
          </cell>
          <cell r="E80" t="str">
            <v>Bill 68</v>
          </cell>
        </row>
        <row r="81">
          <cell r="C81" t="str">
            <v>-</v>
          </cell>
          <cell r="E81" t="str">
            <v>Bill 69</v>
          </cell>
        </row>
        <row r="82">
          <cell r="C82" t="str">
            <v>-</v>
          </cell>
          <cell r="E82" t="str">
            <v>Bill 70</v>
          </cell>
        </row>
        <row r="83">
          <cell r="C83" t="str">
            <v>-</v>
          </cell>
          <cell r="E83" t="str">
            <v>Bill 71</v>
          </cell>
        </row>
        <row r="84">
          <cell r="C84" t="str">
            <v>-</v>
          </cell>
          <cell r="E84" t="str">
            <v>Bill 72</v>
          </cell>
        </row>
        <row r="85">
          <cell r="C85" t="str">
            <v>-</v>
          </cell>
          <cell r="E85" t="str">
            <v>Bill 73</v>
          </cell>
        </row>
        <row r="86">
          <cell r="C86" t="str">
            <v>-</v>
          </cell>
          <cell r="E86" t="str">
            <v>Bill 74</v>
          </cell>
        </row>
        <row r="87">
          <cell r="C87" t="str">
            <v>-</v>
          </cell>
          <cell r="E87" t="str">
            <v>Bill 75</v>
          </cell>
        </row>
        <row r="88">
          <cell r="C88" t="str">
            <v>-</v>
          </cell>
          <cell r="E88" t="str">
            <v>Bill 76</v>
          </cell>
        </row>
        <row r="89">
          <cell r="C89" t="str">
            <v>-</v>
          </cell>
          <cell r="E89" t="str">
            <v>Bill 77</v>
          </cell>
        </row>
        <row r="90">
          <cell r="C90" t="str">
            <v>-</v>
          </cell>
          <cell r="E90" t="str">
            <v>Bill 78</v>
          </cell>
        </row>
        <row r="91">
          <cell r="C91" t="str">
            <v>-</v>
          </cell>
          <cell r="E91" t="str">
            <v>Bill 79</v>
          </cell>
        </row>
        <row r="92">
          <cell r="C92" t="str">
            <v>-</v>
          </cell>
          <cell r="E92" t="str">
            <v>Bill 80</v>
          </cell>
        </row>
        <row r="93">
          <cell r="C93" t="str">
            <v>-</v>
          </cell>
          <cell r="E93" t="str">
            <v>Bill 81</v>
          </cell>
        </row>
        <row r="94">
          <cell r="C94" t="str">
            <v>-</v>
          </cell>
          <cell r="E94" t="str">
            <v>Bill 82</v>
          </cell>
        </row>
        <row r="95">
          <cell r="C95" t="str">
            <v>-</v>
          </cell>
          <cell r="E95" t="str">
            <v>Bill 83</v>
          </cell>
        </row>
        <row r="96">
          <cell r="C96" t="str">
            <v>-</v>
          </cell>
          <cell r="E96" t="str">
            <v>Bill 84</v>
          </cell>
        </row>
        <row r="97">
          <cell r="C97" t="str">
            <v>-</v>
          </cell>
          <cell r="E97" t="str">
            <v>Bill 85</v>
          </cell>
        </row>
        <row r="98">
          <cell r="C98" t="str">
            <v>-</v>
          </cell>
          <cell r="E98" t="str">
            <v>Bill 86</v>
          </cell>
        </row>
        <row r="99">
          <cell r="C99" t="str">
            <v>-</v>
          </cell>
          <cell r="E99" t="str">
            <v>Bill 87</v>
          </cell>
        </row>
        <row r="100">
          <cell r="C100" t="str">
            <v>-</v>
          </cell>
          <cell r="E100" t="str">
            <v>Bill 88</v>
          </cell>
        </row>
        <row r="101">
          <cell r="C101" t="str">
            <v>-</v>
          </cell>
          <cell r="E101" t="str">
            <v>Bill 89</v>
          </cell>
        </row>
        <row r="102">
          <cell r="C102" t="str">
            <v>-</v>
          </cell>
          <cell r="E102" t="str">
            <v>Bill 90</v>
          </cell>
        </row>
        <row r="103">
          <cell r="C103" t="str">
            <v>-</v>
          </cell>
          <cell r="E103" t="str">
            <v>Bill 91</v>
          </cell>
        </row>
        <row r="104">
          <cell r="C104" t="str">
            <v>-</v>
          </cell>
          <cell r="E104" t="str">
            <v>Bill 92</v>
          </cell>
        </row>
        <row r="105">
          <cell r="C105" t="str">
            <v>-</v>
          </cell>
          <cell r="E105" t="str">
            <v>Bill 93</v>
          </cell>
        </row>
        <row r="106">
          <cell r="C106" t="str">
            <v>-</v>
          </cell>
          <cell r="E106" t="str">
            <v>Bill 94</v>
          </cell>
        </row>
        <row r="107">
          <cell r="C107" t="str">
            <v>-</v>
          </cell>
          <cell r="E107" t="str">
            <v>Bill 95</v>
          </cell>
        </row>
        <row r="108">
          <cell r="C108" t="str">
            <v>-</v>
          </cell>
          <cell r="E108" t="str">
            <v>Bill 96</v>
          </cell>
        </row>
        <row r="109">
          <cell r="C109" t="str">
            <v>-</v>
          </cell>
          <cell r="E109" t="str">
            <v>Bill 97</v>
          </cell>
        </row>
        <row r="110">
          <cell r="C110" t="str">
            <v>-</v>
          </cell>
          <cell r="E110" t="str">
            <v>Bill 98</v>
          </cell>
        </row>
        <row r="111">
          <cell r="C111" t="str">
            <v>-</v>
          </cell>
          <cell r="E111" t="str">
            <v>Bill 99</v>
          </cell>
        </row>
        <row r="112">
          <cell r="C112" t="str">
            <v>-</v>
          </cell>
          <cell r="E112" t="str">
            <v>Bill 100</v>
          </cell>
        </row>
        <row r="113">
          <cell r="C113" t="str">
            <v>-</v>
          </cell>
          <cell r="E113" t="str">
            <v>Bill 101</v>
          </cell>
        </row>
        <row r="114">
          <cell r="C114" t="str">
            <v>-</v>
          </cell>
          <cell r="E114" t="str">
            <v>Bill 102</v>
          </cell>
        </row>
        <row r="115">
          <cell r="C115" t="str">
            <v>-</v>
          </cell>
          <cell r="E115" t="str">
            <v>Bill 103</v>
          </cell>
        </row>
        <row r="116">
          <cell r="C116" t="str">
            <v>-</v>
          </cell>
          <cell r="E116" t="str">
            <v>Bill 104</v>
          </cell>
        </row>
        <row r="117">
          <cell r="C117" t="str">
            <v>-</v>
          </cell>
          <cell r="E117" t="str">
            <v>Bill 105</v>
          </cell>
        </row>
        <row r="118">
          <cell r="C118" t="str">
            <v>-</v>
          </cell>
          <cell r="E118" t="str">
            <v>Bill 106</v>
          </cell>
        </row>
        <row r="119">
          <cell r="C119" t="str">
            <v>-</v>
          </cell>
          <cell r="E119" t="str">
            <v>Bill 107</v>
          </cell>
        </row>
        <row r="120">
          <cell r="C120" t="str">
            <v>-</v>
          </cell>
          <cell r="E120" t="str">
            <v>Bill 108</v>
          </cell>
        </row>
        <row r="121">
          <cell r="C121" t="str">
            <v>-</v>
          </cell>
          <cell r="E121" t="str">
            <v>Bill 109</v>
          </cell>
        </row>
        <row r="122">
          <cell r="C122" t="str">
            <v>-</v>
          </cell>
          <cell r="E122" t="str">
            <v>Bill 110</v>
          </cell>
        </row>
        <row r="123">
          <cell r="C123" t="str">
            <v>-</v>
          </cell>
          <cell r="E123" t="str">
            <v>Bill 111</v>
          </cell>
        </row>
        <row r="124">
          <cell r="C124" t="str">
            <v>-</v>
          </cell>
          <cell r="E124" t="str">
            <v>Bill 112</v>
          </cell>
        </row>
        <row r="125">
          <cell r="C125" t="str">
            <v>-</v>
          </cell>
          <cell r="E125" t="str">
            <v>Bill 113</v>
          </cell>
        </row>
        <row r="126">
          <cell r="C126" t="str">
            <v>-</v>
          </cell>
          <cell r="E126" t="str">
            <v>Bill 114</v>
          </cell>
        </row>
        <row r="127">
          <cell r="C127" t="str">
            <v>-</v>
          </cell>
          <cell r="E127" t="str">
            <v>Bill 115</v>
          </cell>
        </row>
        <row r="128">
          <cell r="C128" t="str">
            <v>-</v>
          </cell>
          <cell r="E128" t="str">
            <v>Bill 116</v>
          </cell>
        </row>
        <row r="129">
          <cell r="C129" t="str">
            <v>-</v>
          </cell>
          <cell r="E129" t="str">
            <v>Bill 117</v>
          </cell>
        </row>
        <row r="130">
          <cell r="C130" t="str">
            <v>-</v>
          </cell>
          <cell r="E130" t="str">
            <v>Bill 118</v>
          </cell>
        </row>
        <row r="131">
          <cell r="C131" t="str">
            <v>-</v>
          </cell>
          <cell r="E131" t="str">
            <v>Bill 119</v>
          </cell>
        </row>
        <row r="132">
          <cell r="C132" t="str">
            <v>-</v>
          </cell>
          <cell r="E132" t="str">
            <v>Bill 120</v>
          </cell>
        </row>
        <row r="133">
          <cell r="C133" t="str">
            <v>-</v>
          </cell>
          <cell r="E133" t="str">
            <v>Bill 121</v>
          </cell>
        </row>
        <row r="134">
          <cell r="C134" t="str">
            <v>-</v>
          </cell>
          <cell r="E134" t="str">
            <v>Bill 122</v>
          </cell>
        </row>
        <row r="135">
          <cell r="C135" t="str">
            <v>-</v>
          </cell>
          <cell r="E135" t="str">
            <v>Bill 123</v>
          </cell>
        </row>
        <row r="136">
          <cell r="C136" t="str">
            <v>-</v>
          </cell>
          <cell r="E136" t="str">
            <v>Bill 124</v>
          </cell>
        </row>
        <row r="137">
          <cell r="C137" t="str">
            <v>-</v>
          </cell>
          <cell r="E137" t="str">
            <v>Bill 125</v>
          </cell>
        </row>
        <row r="138">
          <cell r="C138" t="str">
            <v>-</v>
          </cell>
          <cell r="E138" t="str">
            <v>Bill 126</v>
          </cell>
        </row>
        <row r="139">
          <cell r="C139" t="str">
            <v>-</v>
          </cell>
          <cell r="E139" t="str">
            <v>Bill 127</v>
          </cell>
        </row>
        <row r="140">
          <cell r="C140" t="str">
            <v>-</v>
          </cell>
          <cell r="E140" t="str">
            <v>Bill 128</v>
          </cell>
        </row>
        <row r="141">
          <cell r="C141" t="str">
            <v>-</v>
          </cell>
          <cell r="E141" t="str">
            <v>Bill 129</v>
          </cell>
        </row>
        <row r="142">
          <cell r="C142" t="str">
            <v>-</v>
          </cell>
          <cell r="E142" t="str">
            <v>Bill 130</v>
          </cell>
        </row>
        <row r="143">
          <cell r="C143" t="str">
            <v>-</v>
          </cell>
          <cell r="E143" t="str">
            <v>Bill 131</v>
          </cell>
        </row>
        <row r="144">
          <cell r="C144" t="str">
            <v>-</v>
          </cell>
          <cell r="E144" t="str">
            <v>Bill 132</v>
          </cell>
        </row>
        <row r="145">
          <cell r="C145" t="str">
            <v>-</v>
          </cell>
          <cell r="E145" t="str">
            <v>Bill 133</v>
          </cell>
        </row>
        <row r="146">
          <cell r="C146" t="str">
            <v>-</v>
          </cell>
          <cell r="E146" t="str">
            <v>Bill 134</v>
          </cell>
        </row>
        <row r="147">
          <cell r="C147" t="str">
            <v>-</v>
          </cell>
          <cell r="E147" t="str">
            <v>Bill 135</v>
          </cell>
        </row>
        <row r="148">
          <cell r="C148" t="str">
            <v>-</v>
          </cell>
          <cell r="E148" t="str">
            <v>Bill 136</v>
          </cell>
        </row>
        <row r="149">
          <cell r="C149" t="str">
            <v>-</v>
          </cell>
          <cell r="E149" t="str">
            <v>Bill 137</v>
          </cell>
        </row>
        <row r="150">
          <cell r="C150" t="str">
            <v>-</v>
          </cell>
          <cell r="E150" t="str">
            <v>Bill 138</v>
          </cell>
        </row>
        <row r="151">
          <cell r="C151" t="str">
            <v>-</v>
          </cell>
          <cell r="E151" t="str">
            <v>Bill 139</v>
          </cell>
        </row>
        <row r="152">
          <cell r="C152" t="str">
            <v>-</v>
          </cell>
          <cell r="E152" t="str">
            <v>Bill 140</v>
          </cell>
        </row>
        <row r="153">
          <cell r="C153" t="str">
            <v>-</v>
          </cell>
          <cell r="E153" t="str">
            <v>Bill 141</v>
          </cell>
        </row>
        <row r="154">
          <cell r="C154" t="str">
            <v>-</v>
          </cell>
          <cell r="E154" t="str">
            <v>Bill 142</v>
          </cell>
        </row>
        <row r="155">
          <cell r="C155" t="str">
            <v>-</v>
          </cell>
          <cell r="E155" t="str">
            <v>Bill 143</v>
          </cell>
        </row>
        <row r="156">
          <cell r="C156" t="str">
            <v>-</v>
          </cell>
          <cell r="E156" t="str">
            <v>Bill 144</v>
          </cell>
        </row>
        <row r="157">
          <cell r="C157" t="str">
            <v>-</v>
          </cell>
          <cell r="E157" t="str">
            <v>Bill 145</v>
          </cell>
        </row>
        <row r="158">
          <cell r="C158" t="str">
            <v>-</v>
          </cell>
          <cell r="E158" t="str">
            <v>Bill 146</v>
          </cell>
        </row>
        <row r="159">
          <cell r="C159" t="str">
            <v>-</v>
          </cell>
          <cell r="E159" t="str">
            <v>Bill 147</v>
          </cell>
        </row>
        <row r="160">
          <cell r="C160" t="str">
            <v>-</v>
          </cell>
          <cell r="E160" t="str">
            <v>Bill 148</v>
          </cell>
        </row>
        <row r="161">
          <cell r="C161" t="str">
            <v>-</v>
          </cell>
          <cell r="E161" t="str">
            <v>Bill 149</v>
          </cell>
        </row>
        <row r="162">
          <cell r="C162" t="str">
            <v>-</v>
          </cell>
          <cell r="E162" t="str">
            <v>Bill 150</v>
          </cell>
        </row>
        <row r="163">
          <cell r="C163" t="str">
            <v>-</v>
          </cell>
          <cell r="E163" t="str">
            <v>Bill 151</v>
          </cell>
        </row>
        <row r="164">
          <cell r="C164" t="str">
            <v>-</v>
          </cell>
          <cell r="E164" t="str">
            <v>Bill 152</v>
          </cell>
        </row>
        <row r="165">
          <cell r="C165" t="str">
            <v>-</v>
          </cell>
          <cell r="E165" t="str">
            <v>Bill 153</v>
          </cell>
        </row>
        <row r="166">
          <cell r="C166" t="str">
            <v>-</v>
          </cell>
          <cell r="E166" t="str">
            <v>Bill 154</v>
          </cell>
        </row>
        <row r="167">
          <cell r="C167" t="str">
            <v>-</v>
          </cell>
          <cell r="E167" t="str">
            <v>Bill 155</v>
          </cell>
        </row>
        <row r="168">
          <cell r="C168" t="str">
            <v>-</v>
          </cell>
          <cell r="E168" t="str">
            <v>Bill 156</v>
          </cell>
        </row>
        <row r="169">
          <cell r="C169" t="str">
            <v>-</v>
          </cell>
          <cell r="E169" t="str">
            <v>Bill 157</v>
          </cell>
        </row>
        <row r="170">
          <cell r="C170" t="str">
            <v>-</v>
          </cell>
          <cell r="E170" t="str">
            <v>Bill 158</v>
          </cell>
        </row>
        <row r="171">
          <cell r="C171" t="str">
            <v>-</v>
          </cell>
          <cell r="E171" t="str">
            <v>Bill 159</v>
          </cell>
        </row>
        <row r="172">
          <cell r="C172" t="str">
            <v>-</v>
          </cell>
          <cell r="E172" t="str">
            <v>Bill 160</v>
          </cell>
        </row>
        <row r="173">
          <cell r="C173" t="str">
            <v>-</v>
          </cell>
          <cell r="E173" t="str">
            <v>Bill 161</v>
          </cell>
        </row>
        <row r="174">
          <cell r="C174" t="str">
            <v>-</v>
          </cell>
          <cell r="E174" t="str">
            <v>Bill 162</v>
          </cell>
        </row>
        <row r="175">
          <cell r="C175" t="str">
            <v>-</v>
          </cell>
          <cell r="E175" t="str">
            <v>Bill 163</v>
          </cell>
        </row>
        <row r="176">
          <cell r="C176" t="str">
            <v>-</v>
          </cell>
          <cell r="E176" t="str">
            <v>Bill 164</v>
          </cell>
        </row>
        <row r="177">
          <cell r="C177" t="str">
            <v>-</v>
          </cell>
          <cell r="E177" t="str">
            <v>Bill 165</v>
          </cell>
        </row>
        <row r="178">
          <cell r="C178" t="str">
            <v>-</v>
          </cell>
          <cell r="E178" t="str">
            <v>Bill 166</v>
          </cell>
        </row>
        <row r="179">
          <cell r="C179" t="str">
            <v>-</v>
          </cell>
          <cell r="E179" t="str">
            <v>Bill 167</v>
          </cell>
        </row>
        <row r="180">
          <cell r="C180" t="str">
            <v>-</v>
          </cell>
          <cell r="E180" t="str">
            <v>Bill 168</v>
          </cell>
        </row>
        <row r="181">
          <cell r="C181" t="str">
            <v>-</v>
          </cell>
          <cell r="E181" t="str">
            <v>Bill 169</v>
          </cell>
        </row>
        <row r="182">
          <cell r="C182" t="str">
            <v>-</v>
          </cell>
          <cell r="E182" t="str">
            <v>Bill 170</v>
          </cell>
        </row>
        <row r="183">
          <cell r="C183" t="str">
            <v>-</v>
          </cell>
          <cell r="E183" t="str">
            <v>Bill 171</v>
          </cell>
        </row>
        <row r="184">
          <cell r="C184" t="str">
            <v>-</v>
          </cell>
          <cell r="E184" t="str">
            <v>Bill 172</v>
          </cell>
        </row>
        <row r="185">
          <cell r="C185" t="str">
            <v>-</v>
          </cell>
          <cell r="E185" t="str">
            <v>Bill 173</v>
          </cell>
        </row>
        <row r="186">
          <cell r="C186" t="str">
            <v>-</v>
          </cell>
          <cell r="E186" t="str">
            <v>Bill 174</v>
          </cell>
        </row>
        <row r="187">
          <cell r="C187" t="str">
            <v>-</v>
          </cell>
          <cell r="E187" t="str">
            <v>Bill 175</v>
          </cell>
        </row>
        <row r="188">
          <cell r="C188" t="str">
            <v>-</v>
          </cell>
          <cell r="E188" t="str">
            <v>Bill 176</v>
          </cell>
        </row>
        <row r="189">
          <cell r="C189" t="str">
            <v>-</v>
          </cell>
          <cell r="E189" t="str">
            <v>Bill 177</v>
          </cell>
        </row>
        <row r="190">
          <cell r="C190" t="str">
            <v>-</v>
          </cell>
          <cell r="E190" t="str">
            <v>Bill 178</v>
          </cell>
        </row>
        <row r="191">
          <cell r="C191" t="str">
            <v>-</v>
          </cell>
          <cell r="E191" t="str">
            <v>Bill 179</v>
          </cell>
        </row>
        <row r="192">
          <cell r="C192" t="str">
            <v>-</v>
          </cell>
          <cell r="E192" t="str">
            <v>Bill 180</v>
          </cell>
        </row>
        <row r="193">
          <cell r="C193" t="str">
            <v>-</v>
          </cell>
          <cell r="E193" t="str">
            <v>Bill 181</v>
          </cell>
        </row>
        <row r="194">
          <cell r="C194" t="str">
            <v>-</v>
          </cell>
          <cell r="E194" t="str">
            <v>Bill 182</v>
          </cell>
        </row>
        <row r="195">
          <cell r="C195" t="str">
            <v>-</v>
          </cell>
          <cell r="E195" t="str">
            <v>Bill 183</v>
          </cell>
        </row>
        <row r="196">
          <cell r="C196" t="str">
            <v>-</v>
          </cell>
          <cell r="E196" t="str">
            <v>Bill 184</v>
          </cell>
        </row>
        <row r="197">
          <cell r="C197" t="str">
            <v>-</v>
          </cell>
          <cell r="E197" t="str">
            <v>Bill 185</v>
          </cell>
        </row>
        <row r="198">
          <cell r="C198" t="str">
            <v>-</v>
          </cell>
          <cell r="E198" t="str">
            <v>Bill 186</v>
          </cell>
        </row>
        <row r="199">
          <cell r="C199" t="str">
            <v>-</v>
          </cell>
          <cell r="E199" t="str">
            <v>Bill 187</v>
          </cell>
        </row>
        <row r="200">
          <cell r="C200" t="str">
            <v>-</v>
          </cell>
          <cell r="E200" t="str">
            <v>Bill 188</v>
          </cell>
        </row>
        <row r="201">
          <cell r="C201" t="str">
            <v>-</v>
          </cell>
          <cell r="E201" t="str">
            <v>Bill 189</v>
          </cell>
        </row>
        <row r="202">
          <cell r="C202" t="str">
            <v>-</v>
          </cell>
          <cell r="E202" t="str">
            <v>Bill 190</v>
          </cell>
        </row>
        <row r="203">
          <cell r="C203" t="str">
            <v>-</v>
          </cell>
          <cell r="E203" t="str">
            <v>Bill 191</v>
          </cell>
        </row>
        <row r="204">
          <cell r="C204" t="str">
            <v>-</v>
          </cell>
          <cell r="E204" t="str">
            <v>Bill 192</v>
          </cell>
        </row>
        <row r="205">
          <cell r="C205" t="str">
            <v>-</v>
          </cell>
          <cell r="E205" t="str">
            <v>Bill 193</v>
          </cell>
        </row>
        <row r="206">
          <cell r="C206" t="str">
            <v>-</v>
          </cell>
          <cell r="E206" t="str">
            <v>Bill 194</v>
          </cell>
        </row>
        <row r="207">
          <cell r="C207" t="str">
            <v>-</v>
          </cell>
          <cell r="E207" t="str">
            <v>Bill 195</v>
          </cell>
        </row>
        <row r="208">
          <cell r="C208" t="str">
            <v>-</v>
          </cell>
          <cell r="E208" t="str">
            <v>Bill 196</v>
          </cell>
        </row>
        <row r="209">
          <cell r="C209" t="str">
            <v>-</v>
          </cell>
          <cell r="E209" t="str">
            <v>Bill 197</v>
          </cell>
        </row>
        <row r="210">
          <cell r="C210" t="str">
            <v>-</v>
          </cell>
          <cell r="E210" t="str">
            <v>Bill 198</v>
          </cell>
        </row>
        <row r="211">
          <cell r="C211" t="str">
            <v>-</v>
          </cell>
          <cell r="E211" t="str">
            <v>Bill 199</v>
          </cell>
        </row>
        <row r="212">
          <cell r="C212" t="str">
            <v>-</v>
          </cell>
          <cell r="E212" t="str">
            <v>Bill 200</v>
          </cell>
        </row>
        <row r="213">
          <cell r="C213" t="str">
            <v>-</v>
          </cell>
          <cell r="E213" t="str">
            <v>Bill 201</v>
          </cell>
        </row>
        <row r="214">
          <cell r="C214" t="str">
            <v>-</v>
          </cell>
          <cell r="E214" t="str">
            <v>Bill 202</v>
          </cell>
        </row>
        <row r="215">
          <cell r="C215" t="str">
            <v>-</v>
          </cell>
          <cell r="E215" t="str">
            <v>Bill 203</v>
          </cell>
        </row>
        <row r="216">
          <cell r="C216" t="str">
            <v>-</v>
          </cell>
          <cell r="E216" t="str">
            <v>Bill 204</v>
          </cell>
        </row>
        <row r="217">
          <cell r="C217" t="str">
            <v>-</v>
          </cell>
        </row>
        <row r="218">
          <cell r="C218" t="str">
            <v>-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heet1"/>
      <sheetName val="Section 2"/>
      <sheetName val="Section 3"/>
      <sheetName val="Section 4.1"/>
      <sheetName val="Section 4.2"/>
      <sheetName val="Section 5.1"/>
      <sheetName val="Section 5.2"/>
      <sheetName val="Section 6"/>
      <sheetName val="Estimate"/>
      <sheetName val="Cert 7"/>
      <sheetName val="VO4 cert 7"/>
      <sheetName val="Phase 1 MC ext. cert 7"/>
      <sheetName val="MOS 6"/>
      <sheetName val="Section 4_1"/>
    </sheetNames>
    <sheetDataSet>
      <sheetData sheetId="0"/>
      <sheetData sheetId="1"/>
      <sheetData sheetId="2"/>
      <sheetData sheetId="3">
        <row r="12">
          <cell r="I12">
            <v>2100</v>
          </cell>
        </row>
      </sheetData>
      <sheetData sheetId="4">
        <row r="12">
          <cell r="I12">
            <v>2100</v>
          </cell>
        </row>
      </sheetData>
      <sheetData sheetId="5">
        <row r="12">
          <cell r="I12">
            <v>2100</v>
          </cell>
        </row>
      </sheetData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BC49A-5007-4E53-9CAD-82933141F526}">
  <dimension ref="A1:L88"/>
  <sheetViews>
    <sheetView tabSelected="1" view="pageBreakPreview" zoomScaleNormal="100" zoomScaleSheetLayoutView="100" workbookViewId="0">
      <selection activeCell="G44" sqref="G44"/>
    </sheetView>
  </sheetViews>
  <sheetFormatPr defaultColWidth="6.7265625" defaultRowHeight="15" customHeight="1" x14ac:dyDescent="0.25"/>
  <cols>
    <col min="1" max="1" width="6" style="125" customWidth="1"/>
    <col min="2" max="2" width="8.7265625" style="126" customWidth="1"/>
    <col min="3" max="3" width="52.26953125" style="167" customWidth="1"/>
    <col min="4" max="4" width="7" style="168" customWidth="1"/>
    <col min="5" max="5" width="6.453125" style="169" customWidth="1"/>
    <col min="6" max="6" width="11.7265625" style="114" customWidth="1"/>
    <col min="7" max="7" width="13.54296875" style="170" customWidth="1"/>
    <col min="8" max="8" width="14.26953125" style="1" bestFit="1" customWidth="1"/>
    <col min="9" max="9" width="5.26953125" style="127" bestFit="1" customWidth="1"/>
    <col min="10" max="10" width="6.7265625" style="205"/>
    <col min="11" max="11" width="6.7265625" style="127"/>
    <col min="12" max="12" width="12" style="127" bestFit="1" customWidth="1"/>
    <col min="13" max="16384" width="6.7265625" style="127"/>
  </cols>
  <sheetData>
    <row r="1" spans="1:12" ht="15" customHeight="1" x14ac:dyDescent="0.25">
      <c r="C1" s="231" t="s">
        <v>91</v>
      </c>
      <c r="D1" s="231"/>
      <c r="E1" s="231"/>
      <c r="F1" s="231"/>
      <c r="G1" s="231"/>
    </row>
    <row r="2" spans="1:12" ht="15" customHeight="1" x14ac:dyDescent="0.25">
      <c r="C2" s="231" t="s">
        <v>92</v>
      </c>
      <c r="D2" s="231"/>
      <c r="E2" s="231"/>
      <c r="F2" s="231"/>
      <c r="G2" s="231"/>
    </row>
    <row r="3" spans="1:12" ht="15" customHeight="1" x14ac:dyDescent="0.25">
      <c r="C3" s="231" t="s">
        <v>93</v>
      </c>
      <c r="D3" s="231"/>
      <c r="E3" s="231"/>
      <c r="F3" s="231"/>
      <c r="G3" s="231"/>
    </row>
    <row r="4" spans="1:12" ht="15" customHeight="1" x14ac:dyDescent="0.25">
      <c r="A4" s="128" t="s">
        <v>209</v>
      </c>
      <c r="B4" s="128" t="s">
        <v>210</v>
      </c>
      <c r="C4" s="129" t="s">
        <v>211</v>
      </c>
      <c r="D4" s="130" t="s">
        <v>212</v>
      </c>
      <c r="E4" s="130" t="s">
        <v>213</v>
      </c>
      <c r="F4" s="131" t="s">
        <v>214</v>
      </c>
      <c r="G4" s="132" t="s">
        <v>215</v>
      </c>
    </row>
    <row r="5" spans="1:12" ht="15" customHeight="1" x14ac:dyDescent="0.25">
      <c r="A5" s="133" t="s">
        <v>216</v>
      </c>
      <c r="B5" s="133" t="s">
        <v>217</v>
      </c>
      <c r="C5" s="134"/>
      <c r="D5" s="135"/>
      <c r="E5" s="135"/>
      <c r="F5" s="136"/>
      <c r="G5" s="137" t="s">
        <v>218</v>
      </c>
    </row>
    <row r="6" spans="1:12" ht="15" customHeight="1" x14ac:dyDescent="0.25">
      <c r="A6" s="138">
        <v>1</v>
      </c>
      <c r="B6" s="138" t="s">
        <v>219</v>
      </c>
      <c r="C6" s="139" t="s">
        <v>220</v>
      </c>
      <c r="D6" s="140"/>
      <c r="E6" s="140"/>
      <c r="F6" s="141"/>
      <c r="G6" s="142"/>
      <c r="H6" s="79"/>
    </row>
    <row r="7" spans="1:12" ht="15" customHeight="1" x14ac:dyDescent="0.25">
      <c r="A7" s="143"/>
      <c r="B7" s="143"/>
      <c r="C7" s="143"/>
      <c r="D7" s="144"/>
      <c r="E7" s="107"/>
      <c r="F7" s="145"/>
      <c r="G7" s="146"/>
    </row>
    <row r="8" spans="1:12" ht="15" customHeight="1" x14ac:dyDescent="0.25">
      <c r="A8" s="147">
        <v>1.1000000000000001</v>
      </c>
      <c r="B8" s="143">
        <v>8.3000000000000007</v>
      </c>
      <c r="C8" s="139" t="s">
        <v>221</v>
      </c>
      <c r="D8" s="144"/>
      <c r="E8" s="107"/>
      <c r="F8" s="145"/>
      <c r="G8" s="146"/>
    </row>
    <row r="9" spans="1:12" ht="15" customHeight="1" x14ac:dyDescent="0.25">
      <c r="A9" s="148" t="s">
        <v>222</v>
      </c>
      <c r="B9" s="143" t="s">
        <v>68</v>
      </c>
      <c r="C9" s="157" t="s">
        <v>234</v>
      </c>
      <c r="D9" s="158" t="s">
        <v>235</v>
      </c>
      <c r="E9" s="107">
        <v>1</v>
      </c>
      <c r="F9" s="145"/>
      <c r="G9" s="146"/>
      <c r="H9" s="79"/>
    </row>
    <row r="10" spans="1:12" ht="23" x14ac:dyDescent="0.25">
      <c r="A10" s="148" t="s">
        <v>223</v>
      </c>
      <c r="B10" s="148" t="s">
        <v>224</v>
      </c>
      <c r="C10" s="157" t="s">
        <v>240</v>
      </c>
      <c r="D10" s="158" t="s">
        <v>30</v>
      </c>
      <c r="E10" s="107">
        <v>1</v>
      </c>
      <c r="F10" s="145"/>
      <c r="G10" s="146"/>
      <c r="H10" s="79"/>
      <c r="L10" s="198"/>
    </row>
    <row r="11" spans="1:12" ht="15" customHeight="1" x14ac:dyDescent="0.25">
      <c r="A11" s="149"/>
      <c r="B11" s="143"/>
      <c r="C11" s="157" t="s">
        <v>225</v>
      </c>
      <c r="D11" s="158" t="s">
        <v>30</v>
      </c>
      <c r="E11" s="107">
        <v>1</v>
      </c>
      <c r="F11" s="145"/>
      <c r="G11" s="146"/>
      <c r="H11" s="79"/>
      <c r="L11" s="198"/>
    </row>
    <row r="12" spans="1:12" ht="15" customHeight="1" x14ac:dyDescent="0.25">
      <c r="A12" s="149"/>
      <c r="B12" s="143"/>
      <c r="C12" s="157" t="s">
        <v>293</v>
      </c>
      <c r="D12" s="158"/>
      <c r="E12" s="107"/>
      <c r="F12" s="145"/>
      <c r="G12" s="146"/>
      <c r="H12" s="79"/>
    </row>
    <row r="13" spans="1:12" ht="15" customHeight="1" x14ac:dyDescent="0.25">
      <c r="A13" s="149"/>
      <c r="B13" s="143"/>
      <c r="C13" s="157" t="s">
        <v>292</v>
      </c>
      <c r="D13" s="158" t="s">
        <v>30</v>
      </c>
      <c r="E13" s="107">
        <v>1</v>
      </c>
      <c r="F13" s="145"/>
      <c r="G13" s="146"/>
      <c r="H13" s="79"/>
    </row>
    <row r="14" spans="1:12" ht="15" customHeight="1" x14ac:dyDescent="0.25">
      <c r="A14" s="149"/>
      <c r="B14" s="143"/>
      <c r="C14" s="143"/>
      <c r="D14" s="144"/>
      <c r="E14" s="107"/>
      <c r="F14" s="145"/>
      <c r="G14" s="146"/>
      <c r="H14" s="79"/>
    </row>
    <row r="15" spans="1:12" ht="15" customHeight="1" x14ac:dyDescent="0.25">
      <c r="A15" s="149"/>
      <c r="B15" s="150" t="s">
        <v>226</v>
      </c>
      <c r="C15" s="157" t="s">
        <v>227</v>
      </c>
      <c r="D15" s="158" t="s">
        <v>235</v>
      </c>
      <c r="E15" s="107">
        <v>1</v>
      </c>
      <c r="F15" s="145"/>
      <c r="G15" s="146"/>
      <c r="H15" s="79"/>
    </row>
    <row r="16" spans="1:12" ht="15" customHeight="1" x14ac:dyDescent="0.25">
      <c r="A16" s="127"/>
      <c r="B16" s="143"/>
      <c r="C16" s="194"/>
      <c r="D16" s="158"/>
      <c r="E16" s="107"/>
      <c r="F16" s="145"/>
      <c r="G16" s="146"/>
      <c r="H16" s="79"/>
    </row>
    <row r="17" spans="1:10" s="1" customFormat="1" ht="11.5" x14ac:dyDescent="0.25">
      <c r="A17" s="148" t="s">
        <v>229</v>
      </c>
      <c r="B17" s="148" t="s">
        <v>146</v>
      </c>
      <c r="C17" s="152" t="s">
        <v>230</v>
      </c>
      <c r="D17" s="144" t="s">
        <v>30</v>
      </c>
      <c r="E17" s="107">
        <v>1</v>
      </c>
      <c r="F17" s="145"/>
      <c r="G17" s="146"/>
      <c r="H17" s="79"/>
      <c r="J17" s="207"/>
    </row>
    <row r="18" spans="1:10" ht="15" customHeight="1" x14ac:dyDescent="0.25">
      <c r="A18" s="153"/>
      <c r="B18" s="154"/>
      <c r="C18" s="154"/>
      <c r="D18" s="88"/>
      <c r="E18" s="34"/>
      <c r="F18" s="145"/>
      <c r="G18" s="146"/>
      <c r="H18" s="79"/>
    </row>
    <row r="19" spans="1:10" ht="15" customHeight="1" x14ac:dyDescent="0.25">
      <c r="A19" s="155">
        <v>1.2</v>
      </c>
      <c r="B19" s="143" t="s">
        <v>231</v>
      </c>
      <c r="C19" s="139" t="s">
        <v>232</v>
      </c>
      <c r="D19" s="144"/>
      <c r="E19" s="107"/>
      <c r="F19" s="145"/>
      <c r="G19" s="146"/>
      <c r="H19" s="79"/>
    </row>
    <row r="20" spans="1:10" ht="15" customHeight="1" x14ac:dyDescent="0.25">
      <c r="A20" s="148" t="s">
        <v>233</v>
      </c>
      <c r="B20" s="143" t="s">
        <v>74</v>
      </c>
      <c r="C20" s="154" t="s">
        <v>234</v>
      </c>
      <c r="D20" s="88" t="s">
        <v>235</v>
      </c>
      <c r="E20" s="34">
        <v>1</v>
      </c>
      <c r="F20" s="145"/>
      <c r="G20" s="146"/>
      <c r="H20" s="79"/>
    </row>
    <row r="21" spans="1:10" ht="23" x14ac:dyDescent="0.25">
      <c r="A21" s="148"/>
      <c r="B21" s="148" t="s">
        <v>231</v>
      </c>
      <c r="C21" s="152" t="s">
        <v>236</v>
      </c>
      <c r="D21" s="144"/>
      <c r="E21" s="107"/>
      <c r="F21" s="145"/>
      <c r="G21" s="146"/>
      <c r="H21" s="79"/>
    </row>
    <row r="22" spans="1:10" ht="15" customHeight="1" x14ac:dyDescent="0.25">
      <c r="A22" s="143"/>
      <c r="B22" s="143"/>
      <c r="C22" s="143"/>
      <c r="D22" s="144"/>
      <c r="E22" s="107"/>
      <c r="F22" s="145"/>
      <c r="G22" s="146"/>
      <c r="H22" s="79"/>
    </row>
    <row r="23" spans="1:10" ht="23" x14ac:dyDescent="0.25">
      <c r="A23" s="148"/>
      <c r="B23" s="148" t="s">
        <v>231</v>
      </c>
      <c r="C23" s="195" t="s">
        <v>237</v>
      </c>
      <c r="D23" s="144"/>
      <c r="E23" s="107"/>
      <c r="F23" s="145"/>
      <c r="G23" s="146"/>
      <c r="H23" s="79"/>
    </row>
    <row r="24" spans="1:10" s="151" customFormat="1" ht="15" customHeight="1" x14ac:dyDescent="0.25">
      <c r="A24" s="143" t="s">
        <v>238</v>
      </c>
      <c r="B24" s="196"/>
      <c r="C24" s="197" t="s">
        <v>239</v>
      </c>
      <c r="D24" s="144" t="s">
        <v>30</v>
      </c>
      <c r="E24" s="34">
        <v>1</v>
      </c>
      <c r="F24" s="145"/>
      <c r="G24" s="146"/>
      <c r="H24" s="79"/>
      <c r="J24" s="206"/>
    </row>
    <row r="25" spans="1:10" s="151" customFormat="1" ht="15" customHeight="1" x14ac:dyDescent="0.25">
      <c r="A25" s="143"/>
      <c r="B25" s="196"/>
      <c r="C25" s="154"/>
      <c r="D25" s="144"/>
      <c r="E25" s="34"/>
      <c r="F25" s="145"/>
      <c r="G25" s="146"/>
      <c r="H25" s="79"/>
      <c r="J25" s="206"/>
    </row>
    <row r="26" spans="1:10" s="151" customFormat="1" ht="15" customHeight="1" x14ac:dyDescent="0.25">
      <c r="A26" s="148" t="s">
        <v>241</v>
      </c>
      <c r="B26" s="143" t="s">
        <v>242</v>
      </c>
      <c r="C26" s="161" t="s">
        <v>243</v>
      </c>
      <c r="D26" s="144" t="s">
        <v>30</v>
      </c>
      <c r="E26" s="107">
        <v>1</v>
      </c>
      <c r="F26" s="145"/>
      <c r="G26" s="146"/>
      <c r="H26" s="79"/>
      <c r="J26" s="206"/>
    </row>
    <row r="27" spans="1:10" s="151" customFormat="1" ht="12" customHeight="1" x14ac:dyDescent="0.25">
      <c r="A27" s="148"/>
      <c r="B27" s="143"/>
      <c r="C27" s="161"/>
      <c r="D27" s="144"/>
      <c r="E27" s="107"/>
      <c r="F27" s="145"/>
      <c r="G27" s="146"/>
      <c r="H27" s="79"/>
      <c r="J27" s="206"/>
    </row>
    <row r="28" spans="1:10" s="151" customFormat="1" ht="23" x14ac:dyDescent="0.25">
      <c r="A28" s="156"/>
      <c r="B28" s="143" t="s">
        <v>231</v>
      </c>
      <c r="C28" s="199" t="s">
        <v>244</v>
      </c>
      <c r="D28" s="202"/>
      <c r="E28" s="107"/>
      <c r="F28" s="145"/>
      <c r="G28" s="146"/>
      <c r="H28" s="79"/>
      <c r="J28" s="206"/>
    </row>
    <row r="29" spans="1:10" s="151" customFormat="1" ht="11.5" x14ac:dyDescent="0.25">
      <c r="A29" s="143" t="s">
        <v>247</v>
      </c>
      <c r="B29" s="154"/>
      <c r="C29" s="200" t="s">
        <v>245</v>
      </c>
      <c r="D29" s="202" t="s">
        <v>246</v>
      </c>
      <c r="E29" s="107">
        <v>3</v>
      </c>
      <c r="F29" s="145"/>
      <c r="G29" s="146"/>
      <c r="H29" s="79"/>
      <c r="J29" s="206"/>
    </row>
    <row r="30" spans="1:10" s="151" customFormat="1" ht="11.5" x14ac:dyDescent="0.25">
      <c r="A30" s="143" t="s">
        <v>248</v>
      </c>
      <c r="B30" s="154" t="s">
        <v>249</v>
      </c>
      <c r="C30" s="200" t="s">
        <v>251</v>
      </c>
      <c r="D30" s="202" t="s">
        <v>246</v>
      </c>
      <c r="E30" s="107">
        <v>3</v>
      </c>
      <c r="F30" s="145"/>
      <c r="G30" s="146"/>
      <c r="H30" s="79"/>
      <c r="J30" s="206"/>
    </row>
    <row r="31" spans="1:10" s="151" customFormat="1" ht="11.5" x14ac:dyDescent="0.25">
      <c r="A31" s="143" t="s">
        <v>250</v>
      </c>
      <c r="B31" s="143"/>
      <c r="C31" s="200" t="s">
        <v>228</v>
      </c>
      <c r="D31" s="202" t="s">
        <v>246</v>
      </c>
      <c r="E31" s="107">
        <v>3</v>
      </c>
      <c r="F31" s="145"/>
      <c r="G31" s="146"/>
      <c r="H31" s="79"/>
      <c r="J31" s="206"/>
    </row>
    <row r="32" spans="1:10" s="151" customFormat="1" ht="11.5" x14ac:dyDescent="0.25">
      <c r="A32" s="143" t="s">
        <v>252</v>
      </c>
      <c r="B32" s="143"/>
      <c r="D32" s="156"/>
      <c r="E32" s="203"/>
      <c r="F32" s="145"/>
      <c r="G32" s="146"/>
      <c r="H32" s="79"/>
      <c r="J32" s="206"/>
    </row>
    <row r="33" spans="1:10" s="151" customFormat="1" ht="11.5" x14ac:dyDescent="0.25">
      <c r="A33" s="143" t="s">
        <v>253</v>
      </c>
      <c r="B33" s="143" t="s">
        <v>254</v>
      </c>
      <c r="C33" s="161" t="s">
        <v>255</v>
      </c>
      <c r="D33" s="202" t="s">
        <v>246</v>
      </c>
      <c r="E33" s="107">
        <v>3</v>
      </c>
      <c r="F33" s="145"/>
      <c r="G33" s="146"/>
      <c r="H33" s="79"/>
      <c r="J33" s="206"/>
    </row>
    <row r="34" spans="1:10" s="151" customFormat="1" ht="11.5" x14ac:dyDescent="0.25">
      <c r="A34" s="143" t="s">
        <v>256</v>
      </c>
      <c r="B34" s="143" t="s">
        <v>76</v>
      </c>
      <c r="C34" s="161" t="s">
        <v>257</v>
      </c>
      <c r="D34" s="202" t="s">
        <v>246</v>
      </c>
      <c r="E34" s="107">
        <v>3</v>
      </c>
      <c r="F34" s="145"/>
      <c r="G34" s="146"/>
      <c r="H34" s="79"/>
      <c r="J34" s="206"/>
    </row>
    <row r="35" spans="1:10" s="151" customFormat="1" ht="11.5" x14ac:dyDescent="0.25">
      <c r="A35" s="143" t="s">
        <v>258</v>
      </c>
      <c r="B35" s="157" t="s">
        <v>259</v>
      </c>
      <c r="C35" s="201" t="s">
        <v>260</v>
      </c>
      <c r="D35" s="158" t="s">
        <v>261</v>
      </c>
      <c r="E35" s="107">
        <v>3</v>
      </c>
      <c r="F35" s="145"/>
      <c r="G35" s="146"/>
      <c r="H35" s="79"/>
      <c r="J35" s="206"/>
    </row>
    <row r="36" spans="1:10" s="151" customFormat="1" ht="11.5" x14ac:dyDescent="0.25">
      <c r="A36" s="143"/>
      <c r="B36" s="157"/>
      <c r="C36" s="157"/>
      <c r="D36" s="158"/>
      <c r="E36" s="107"/>
      <c r="F36" s="145"/>
      <c r="G36" s="146"/>
      <c r="H36" s="79"/>
      <c r="J36" s="206"/>
    </row>
    <row r="37" spans="1:10" ht="15" customHeight="1" x14ac:dyDescent="0.25">
      <c r="A37" s="155">
        <v>1.3</v>
      </c>
      <c r="B37" s="143" t="s">
        <v>82</v>
      </c>
      <c r="C37" s="139" t="s">
        <v>262</v>
      </c>
      <c r="D37" s="144"/>
      <c r="E37" s="107"/>
      <c r="F37" s="145"/>
      <c r="G37" s="146"/>
      <c r="H37" s="79"/>
    </row>
    <row r="38" spans="1:10" ht="23" x14ac:dyDescent="0.25">
      <c r="A38" s="143" t="s">
        <v>263</v>
      </c>
      <c r="B38" s="143" t="s">
        <v>264</v>
      </c>
      <c r="C38" s="143" t="s">
        <v>265</v>
      </c>
      <c r="D38" s="144" t="s">
        <v>266</v>
      </c>
      <c r="E38" s="107">
        <v>1</v>
      </c>
      <c r="F38" s="107"/>
      <c r="G38" s="146"/>
      <c r="H38" s="79"/>
    </row>
    <row r="39" spans="1:10" ht="11.5" x14ac:dyDescent="0.25">
      <c r="A39" s="154" t="s">
        <v>267</v>
      </c>
      <c r="B39" s="154" t="s">
        <v>268</v>
      </c>
      <c r="C39" s="154" t="s">
        <v>269</v>
      </c>
      <c r="D39" s="88" t="s">
        <v>270</v>
      </c>
      <c r="E39" s="159">
        <f>G38</f>
        <v>0</v>
      </c>
      <c r="F39" s="145"/>
      <c r="G39" s="146"/>
      <c r="H39" s="79"/>
    </row>
    <row r="40" spans="1:10" ht="11.5" x14ac:dyDescent="0.25">
      <c r="B40" s="154"/>
      <c r="C40" s="154"/>
      <c r="D40" s="88"/>
      <c r="E40" s="160"/>
      <c r="F40" s="145"/>
      <c r="G40" s="146"/>
      <c r="H40" s="79"/>
    </row>
    <row r="41" spans="1:10" ht="15" customHeight="1" x14ac:dyDescent="0.25">
      <c r="A41" s="143"/>
      <c r="B41" s="161"/>
      <c r="C41" s="139" t="s">
        <v>271</v>
      </c>
      <c r="D41" s="144"/>
      <c r="E41" s="107"/>
      <c r="F41" s="145"/>
      <c r="G41" s="146"/>
      <c r="H41" s="79"/>
    </row>
    <row r="42" spans="1:10" ht="11.5" x14ac:dyDescent="0.25">
      <c r="A42" s="154" t="s">
        <v>272</v>
      </c>
      <c r="B42" s="161"/>
      <c r="C42" s="143" t="s">
        <v>294</v>
      </c>
      <c r="D42" s="144" t="s">
        <v>30</v>
      </c>
      <c r="E42" s="107">
        <v>1</v>
      </c>
      <c r="F42" s="145"/>
      <c r="G42" s="146"/>
      <c r="H42" s="79"/>
    </row>
    <row r="43" spans="1:10" ht="15" customHeight="1" x14ac:dyDescent="0.25">
      <c r="A43" s="143"/>
      <c r="B43" s="161"/>
      <c r="C43" s="143"/>
      <c r="D43" s="144"/>
      <c r="E43" s="107"/>
      <c r="F43" s="145"/>
      <c r="G43" s="146"/>
      <c r="H43" s="79"/>
    </row>
    <row r="44" spans="1:10" s="166" customFormat="1" ht="30" customHeight="1" x14ac:dyDescent="0.35">
      <c r="A44" s="232" t="s">
        <v>90</v>
      </c>
      <c r="B44" s="233"/>
      <c r="C44" s="233"/>
      <c r="D44" s="162"/>
      <c r="E44" s="163"/>
      <c r="F44" s="164"/>
      <c r="G44" s="165">
        <f>SUM(G7:G42)</f>
        <v>0</v>
      </c>
      <c r="H44" s="204"/>
      <c r="J44" s="208"/>
    </row>
    <row r="45" spans="1:10" s="166" customFormat="1" ht="15" customHeight="1" x14ac:dyDescent="0.25">
      <c r="A45" s="125"/>
      <c r="B45" s="126"/>
      <c r="C45" s="167"/>
      <c r="D45" s="168"/>
      <c r="E45" s="169"/>
      <c r="F45" s="114"/>
      <c r="G45" s="170"/>
      <c r="H45" s="204"/>
      <c r="J45" s="208"/>
    </row>
    <row r="46" spans="1:10" s="166" customFormat="1" ht="15" customHeight="1" x14ac:dyDescent="0.35">
      <c r="A46" s="125"/>
      <c r="B46" s="125"/>
      <c r="C46" s="171"/>
      <c r="D46" s="125"/>
      <c r="H46" s="204"/>
      <c r="J46" s="208"/>
    </row>
    <row r="47" spans="1:10" s="166" customFormat="1" ht="15" customHeight="1" x14ac:dyDescent="0.35">
      <c r="A47" s="125"/>
      <c r="B47" s="125"/>
      <c r="C47" s="171"/>
      <c r="D47" s="125"/>
      <c r="H47" s="204"/>
      <c r="J47" s="208"/>
    </row>
    <row r="48" spans="1:10" s="166" customFormat="1" ht="15" customHeight="1" x14ac:dyDescent="0.35">
      <c r="A48" s="125"/>
      <c r="B48" s="125"/>
      <c r="C48" s="171"/>
      <c r="D48" s="125"/>
      <c r="H48" s="204"/>
      <c r="J48" s="208"/>
    </row>
    <row r="49" spans="1:10" s="166" customFormat="1" ht="15" customHeight="1" x14ac:dyDescent="0.35">
      <c r="A49" s="125"/>
      <c r="B49" s="125"/>
      <c r="C49" s="171"/>
      <c r="D49" s="125"/>
      <c r="H49" s="204"/>
      <c r="J49" s="208"/>
    </row>
    <row r="50" spans="1:10" s="166" customFormat="1" ht="15" customHeight="1" x14ac:dyDescent="0.35">
      <c r="A50" s="125"/>
      <c r="B50" s="125"/>
      <c r="C50" s="171"/>
      <c r="D50" s="125"/>
      <c r="H50" s="204"/>
      <c r="J50" s="208"/>
    </row>
    <row r="51" spans="1:10" s="166" customFormat="1" ht="15" customHeight="1" x14ac:dyDescent="0.35">
      <c r="A51" s="125"/>
      <c r="B51" s="125"/>
      <c r="C51" s="171"/>
      <c r="D51" s="125"/>
      <c r="H51" s="204"/>
      <c r="J51" s="208"/>
    </row>
    <row r="52" spans="1:10" ht="15" customHeight="1" x14ac:dyDescent="0.25">
      <c r="A52" s="172"/>
      <c r="B52" s="172"/>
      <c r="D52" s="172"/>
      <c r="E52" s="127"/>
      <c r="F52" s="127"/>
      <c r="G52" s="127"/>
    </row>
    <row r="53" spans="1:10" ht="15" customHeight="1" x14ac:dyDescent="0.25">
      <c r="A53" s="172"/>
      <c r="B53" s="172"/>
      <c r="D53" s="172"/>
      <c r="E53" s="127"/>
      <c r="F53" s="127"/>
      <c r="G53" s="127"/>
    </row>
    <row r="54" spans="1:10" ht="15" customHeight="1" x14ac:dyDescent="0.25">
      <c r="A54" s="172"/>
      <c r="B54" s="172"/>
      <c r="D54" s="172"/>
      <c r="E54" s="127"/>
      <c r="F54" s="127"/>
      <c r="G54" s="127"/>
    </row>
    <row r="55" spans="1:10" ht="15" customHeight="1" x14ac:dyDescent="0.25">
      <c r="A55" s="172"/>
      <c r="B55" s="172"/>
      <c r="D55" s="172"/>
      <c r="E55" s="127"/>
      <c r="F55" s="127"/>
      <c r="G55" s="127"/>
    </row>
    <row r="56" spans="1:10" ht="15" customHeight="1" x14ac:dyDescent="0.25">
      <c r="A56" s="172"/>
      <c r="B56" s="172"/>
      <c r="D56" s="172"/>
      <c r="E56" s="127"/>
      <c r="F56" s="127"/>
      <c r="G56" s="127"/>
    </row>
    <row r="57" spans="1:10" ht="15" customHeight="1" x14ac:dyDescent="0.25">
      <c r="A57" s="172"/>
      <c r="B57" s="172"/>
      <c r="D57" s="172"/>
      <c r="E57" s="127"/>
      <c r="F57" s="127"/>
      <c r="G57" s="127"/>
    </row>
    <row r="58" spans="1:10" ht="15" customHeight="1" x14ac:dyDescent="0.25">
      <c r="A58" s="172"/>
      <c r="B58" s="172"/>
      <c r="D58" s="172"/>
      <c r="E58" s="127"/>
      <c r="F58" s="127"/>
      <c r="G58" s="127"/>
    </row>
    <row r="59" spans="1:10" ht="15" customHeight="1" x14ac:dyDescent="0.25">
      <c r="A59" s="172"/>
      <c r="B59" s="172"/>
      <c r="D59" s="172"/>
      <c r="E59" s="127"/>
      <c r="F59" s="127"/>
      <c r="G59" s="127"/>
    </row>
    <row r="60" spans="1:10" ht="15" customHeight="1" x14ac:dyDescent="0.25">
      <c r="A60" s="172"/>
      <c r="B60" s="172"/>
      <c r="D60" s="172"/>
      <c r="E60" s="127"/>
      <c r="F60" s="127"/>
      <c r="G60" s="127"/>
    </row>
    <row r="61" spans="1:10" ht="15" customHeight="1" x14ac:dyDescent="0.25">
      <c r="A61" s="172"/>
      <c r="B61" s="172"/>
      <c r="D61" s="172"/>
      <c r="E61" s="127"/>
      <c r="F61" s="127"/>
      <c r="G61" s="127"/>
    </row>
    <row r="62" spans="1:10" ht="15" customHeight="1" x14ac:dyDescent="0.25">
      <c r="A62" s="172"/>
      <c r="B62" s="172"/>
      <c r="D62" s="172"/>
      <c r="E62" s="127"/>
      <c r="F62" s="127"/>
      <c r="G62" s="127"/>
    </row>
    <row r="63" spans="1:10" ht="15" customHeight="1" x14ac:dyDescent="0.25">
      <c r="A63" s="172"/>
      <c r="B63" s="172"/>
      <c r="D63" s="172"/>
      <c r="E63" s="127"/>
      <c r="F63" s="127"/>
      <c r="G63" s="127"/>
    </row>
    <row r="64" spans="1:10" ht="15" customHeight="1" x14ac:dyDescent="0.25">
      <c r="A64" s="172"/>
      <c r="B64" s="172"/>
      <c r="D64" s="172"/>
      <c r="E64" s="127"/>
      <c r="F64" s="127"/>
      <c r="G64" s="127"/>
    </row>
    <row r="65" spans="1:7" ht="15" customHeight="1" x14ac:dyDescent="0.25">
      <c r="A65" s="172"/>
      <c r="B65" s="172"/>
      <c r="D65" s="172"/>
      <c r="E65" s="127"/>
      <c r="F65" s="127"/>
      <c r="G65" s="127"/>
    </row>
    <row r="66" spans="1:7" ht="15" customHeight="1" x14ac:dyDescent="0.25">
      <c r="A66" s="172"/>
      <c r="B66" s="172"/>
      <c r="D66" s="172"/>
      <c r="E66" s="127"/>
      <c r="F66" s="127"/>
      <c r="G66" s="127"/>
    </row>
    <row r="67" spans="1:7" ht="15" customHeight="1" x14ac:dyDescent="0.25">
      <c r="A67" s="172"/>
      <c r="B67" s="172"/>
      <c r="D67" s="172"/>
      <c r="E67" s="127"/>
      <c r="F67" s="127"/>
      <c r="G67" s="127"/>
    </row>
    <row r="68" spans="1:7" ht="15" customHeight="1" x14ac:dyDescent="0.25">
      <c r="A68" s="172"/>
      <c r="B68" s="172"/>
      <c r="D68" s="172"/>
      <c r="E68" s="127"/>
      <c r="F68" s="127"/>
      <c r="G68" s="127"/>
    </row>
    <row r="69" spans="1:7" ht="15" customHeight="1" x14ac:dyDescent="0.25">
      <c r="A69" s="172"/>
      <c r="B69" s="172"/>
      <c r="D69" s="172"/>
      <c r="E69" s="127"/>
      <c r="F69" s="127"/>
      <c r="G69" s="127"/>
    </row>
    <row r="70" spans="1:7" ht="15" customHeight="1" x14ac:dyDescent="0.25">
      <c r="A70" s="172"/>
      <c r="B70" s="172"/>
      <c r="D70" s="172"/>
      <c r="E70" s="127"/>
      <c r="F70" s="127"/>
      <c r="G70" s="127"/>
    </row>
    <row r="71" spans="1:7" ht="15" customHeight="1" x14ac:dyDescent="0.25">
      <c r="A71" s="172"/>
      <c r="B71" s="172"/>
      <c r="D71" s="172"/>
      <c r="E71" s="127"/>
      <c r="F71" s="127"/>
      <c r="G71" s="127"/>
    </row>
    <row r="72" spans="1:7" ht="15" customHeight="1" x14ac:dyDescent="0.25">
      <c r="A72" s="172"/>
      <c r="B72" s="172"/>
      <c r="D72" s="172"/>
      <c r="E72" s="127"/>
      <c r="F72" s="127"/>
      <c r="G72" s="127"/>
    </row>
    <row r="73" spans="1:7" ht="15" customHeight="1" x14ac:dyDescent="0.25">
      <c r="A73" s="172"/>
      <c r="B73" s="172"/>
      <c r="D73" s="172"/>
      <c r="E73" s="127"/>
      <c r="F73" s="127"/>
      <c r="G73" s="127"/>
    </row>
    <row r="74" spans="1:7" ht="15" customHeight="1" x14ac:dyDescent="0.25">
      <c r="A74" s="172"/>
      <c r="B74" s="172"/>
      <c r="D74" s="172"/>
      <c r="E74" s="127"/>
      <c r="F74" s="127"/>
      <c r="G74" s="127"/>
    </row>
    <row r="75" spans="1:7" ht="15" customHeight="1" x14ac:dyDescent="0.25">
      <c r="A75" s="172"/>
      <c r="B75" s="172"/>
      <c r="D75" s="172"/>
      <c r="E75" s="127"/>
      <c r="F75" s="127"/>
      <c r="G75" s="127"/>
    </row>
    <row r="76" spans="1:7" ht="15" customHeight="1" x14ac:dyDescent="0.25">
      <c r="A76" s="172"/>
      <c r="B76" s="172"/>
      <c r="D76" s="172"/>
      <c r="E76" s="127"/>
      <c r="F76" s="127"/>
      <c r="G76" s="127"/>
    </row>
    <row r="77" spans="1:7" ht="15" customHeight="1" x14ac:dyDescent="0.25">
      <c r="A77" s="172"/>
      <c r="B77" s="172"/>
      <c r="D77" s="172"/>
      <c r="E77" s="127"/>
      <c r="F77" s="127"/>
      <c r="G77" s="127"/>
    </row>
    <row r="78" spans="1:7" ht="15" customHeight="1" x14ac:dyDescent="0.25">
      <c r="A78" s="172"/>
      <c r="B78" s="172"/>
      <c r="D78" s="172"/>
      <c r="E78" s="127"/>
      <c r="F78" s="127"/>
      <c r="G78" s="127"/>
    </row>
    <row r="79" spans="1:7" ht="15" customHeight="1" x14ac:dyDescent="0.25">
      <c r="A79" s="172"/>
      <c r="B79" s="172"/>
      <c r="D79" s="172"/>
      <c r="E79" s="127"/>
      <c r="F79" s="127"/>
      <c r="G79" s="127"/>
    </row>
    <row r="80" spans="1:7" ht="15" customHeight="1" x14ac:dyDescent="0.25">
      <c r="A80" s="172"/>
      <c r="B80" s="172"/>
      <c r="D80" s="172"/>
      <c r="E80" s="127"/>
      <c r="F80" s="127"/>
      <c r="G80" s="127"/>
    </row>
    <row r="81" spans="1:7" ht="15" customHeight="1" x14ac:dyDescent="0.25">
      <c r="A81" s="172"/>
      <c r="B81" s="172"/>
      <c r="D81" s="172"/>
      <c r="E81" s="127"/>
      <c r="F81" s="127"/>
      <c r="G81" s="127"/>
    </row>
    <row r="82" spans="1:7" ht="15" customHeight="1" x14ac:dyDescent="0.25">
      <c r="A82" s="172"/>
      <c r="B82" s="172"/>
      <c r="D82" s="172"/>
      <c r="E82" s="127"/>
      <c r="F82" s="127"/>
      <c r="G82" s="127"/>
    </row>
    <row r="83" spans="1:7" ht="15" customHeight="1" x14ac:dyDescent="0.25">
      <c r="A83" s="172"/>
      <c r="B83" s="172"/>
      <c r="D83" s="172"/>
      <c r="E83" s="127"/>
      <c r="F83" s="127"/>
      <c r="G83" s="127"/>
    </row>
    <row r="84" spans="1:7" ht="15" customHeight="1" x14ac:dyDescent="0.25">
      <c r="A84" s="172"/>
      <c r="B84" s="172"/>
      <c r="D84" s="172"/>
      <c r="E84" s="127"/>
      <c r="F84" s="127"/>
      <c r="G84" s="127"/>
    </row>
    <row r="85" spans="1:7" ht="15" customHeight="1" x14ac:dyDescent="0.25">
      <c r="A85" s="172"/>
      <c r="B85" s="172"/>
      <c r="D85" s="172"/>
      <c r="E85" s="127"/>
      <c r="F85" s="127"/>
      <c r="G85" s="127"/>
    </row>
    <row r="86" spans="1:7" ht="15" customHeight="1" x14ac:dyDescent="0.25">
      <c r="A86" s="172"/>
      <c r="B86" s="172"/>
      <c r="D86" s="172"/>
      <c r="E86" s="127"/>
      <c r="F86" s="127"/>
      <c r="G86" s="127"/>
    </row>
    <row r="87" spans="1:7" ht="15" customHeight="1" x14ac:dyDescent="0.25">
      <c r="A87" s="172"/>
      <c r="B87" s="172"/>
      <c r="D87" s="172"/>
      <c r="E87" s="127"/>
      <c r="F87" s="127"/>
      <c r="G87" s="127"/>
    </row>
    <row r="88" spans="1:7" ht="15" customHeight="1" x14ac:dyDescent="0.25">
      <c r="B88" s="173"/>
      <c r="D88" s="126"/>
      <c r="E88" s="174"/>
      <c r="F88" s="175"/>
      <c r="G88" s="176"/>
    </row>
  </sheetData>
  <mergeCells count="4">
    <mergeCell ref="C1:G1"/>
    <mergeCell ref="C2:G2"/>
    <mergeCell ref="C3:G3"/>
    <mergeCell ref="A44:C44"/>
  </mergeCells>
  <pageMargins left="0.7" right="0.65625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782A-830B-45F3-85B7-AB7538571D56}">
  <dimension ref="A1:X198"/>
  <sheetViews>
    <sheetView view="pageBreakPreview" topLeftCell="C1" zoomScale="85" zoomScaleNormal="100" zoomScaleSheetLayoutView="85" workbookViewId="0">
      <selection activeCell="G176" sqref="G176:G193"/>
    </sheetView>
  </sheetViews>
  <sheetFormatPr defaultColWidth="9.1796875" defaultRowHeight="12" x14ac:dyDescent="0.3"/>
  <cols>
    <col min="1" max="1" width="6.7265625" style="1" customWidth="1"/>
    <col min="2" max="2" width="9.1796875" style="2" customWidth="1"/>
    <col min="3" max="3" width="43.26953125" style="1" customWidth="1"/>
    <col min="4" max="4" width="6.54296875" style="2" customWidth="1"/>
    <col min="5" max="5" width="8.1796875" style="2" customWidth="1"/>
    <col min="6" max="6" width="11.26953125" style="78" customWidth="1"/>
    <col min="7" max="7" width="16.1796875" style="79" customWidth="1"/>
    <col min="8" max="8" width="11" style="191" customWidth="1"/>
    <col min="9" max="9" width="13.453125" style="3" bestFit="1" customWidth="1"/>
    <col min="10" max="10" width="14.453125" style="223" bestFit="1" customWidth="1"/>
    <col min="11" max="16384" width="9.1796875" style="3"/>
  </cols>
  <sheetData>
    <row r="1" spans="1:24" ht="15" customHeight="1" x14ac:dyDescent="0.3">
      <c r="C1" s="231" t="s">
        <v>91</v>
      </c>
      <c r="D1" s="231"/>
      <c r="E1" s="231"/>
      <c r="F1" s="231"/>
      <c r="G1" s="231"/>
    </row>
    <row r="2" spans="1:24" ht="15" customHeight="1" x14ac:dyDescent="0.3">
      <c r="C2" s="231" t="s">
        <v>92</v>
      </c>
      <c r="D2" s="231"/>
      <c r="E2" s="231"/>
      <c r="F2" s="231"/>
      <c r="G2" s="231"/>
    </row>
    <row r="3" spans="1:24" ht="15.75" customHeight="1" x14ac:dyDescent="0.3">
      <c r="C3" s="231" t="s">
        <v>93</v>
      </c>
      <c r="D3" s="231"/>
      <c r="E3" s="231"/>
      <c r="F3" s="231"/>
      <c r="G3" s="231"/>
    </row>
    <row r="4" spans="1:24" ht="34.5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5" t="s">
        <v>5</v>
      </c>
      <c r="G4" s="6" t="s">
        <v>6</v>
      </c>
      <c r="L4" s="224"/>
    </row>
    <row r="5" spans="1:24" x14ac:dyDescent="0.3">
      <c r="A5" s="7"/>
      <c r="B5" s="8"/>
      <c r="C5" s="9" t="s">
        <v>94</v>
      </c>
      <c r="D5" s="10"/>
      <c r="E5" s="10"/>
      <c r="F5" s="11"/>
      <c r="G5" s="12"/>
    </row>
    <row r="6" spans="1:24" x14ac:dyDescent="0.3">
      <c r="A6" s="7"/>
      <c r="B6" s="13"/>
      <c r="C6" s="14"/>
      <c r="D6" s="13"/>
      <c r="E6" s="13"/>
      <c r="F6" s="15"/>
      <c r="G6" s="16"/>
    </row>
    <row r="7" spans="1:24" x14ac:dyDescent="0.3">
      <c r="A7" s="17" t="s">
        <v>7</v>
      </c>
      <c r="B7" s="18" t="s">
        <v>8</v>
      </c>
      <c r="C7" s="46" t="s">
        <v>9</v>
      </c>
      <c r="D7" s="13"/>
      <c r="E7" s="13"/>
      <c r="F7" s="15"/>
      <c r="G7" s="16"/>
      <c r="L7" s="183"/>
      <c r="M7" s="183"/>
      <c r="N7" s="183"/>
      <c r="O7" s="183"/>
      <c r="P7" s="183"/>
    </row>
    <row r="8" spans="1:24" x14ac:dyDescent="0.3">
      <c r="A8" s="7" t="s">
        <v>10</v>
      </c>
      <c r="B8" s="13" t="s">
        <v>11</v>
      </c>
      <c r="C8" s="19" t="s">
        <v>12</v>
      </c>
      <c r="D8" s="13" t="s">
        <v>13</v>
      </c>
      <c r="E8" s="13">
        <v>3.5000000000000003E-2</v>
      </c>
      <c r="F8" s="20"/>
      <c r="G8" s="146"/>
    </row>
    <row r="9" spans="1:24" x14ac:dyDescent="0.3">
      <c r="A9" s="7"/>
      <c r="B9" s="13" t="s">
        <v>14</v>
      </c>
      <c r="C9" s="22" t="s">
        <v>15</v>
      </c>
      <c r="D9" s="13"/>
      <c r="E9" s="13"/>
      <c r="F9" s="23"/>
      <c r="G9" s="16"/>
    </row>
    <row r="10" spans="1:24" x14ac:dyDescent="0.3">
      <c r="A10" s="7" t="s">
        <v>167</v>
      </c>
      <c r="B10" s="13"/>
      <c r="C10" s="24" t="s">
        <v>17</v>
      </c>
      <c r="D10" s="25" t="s">
        <v>18</v>
      </c>
      <c r="E10" s="86">
        <v>1</v>
      </c>
      <c r="F10" s="27"/>
      <c r="G10" s="146"/>
      <c r="L10" s="183"/>
      <c r="M10" s="183"/>
      <c r="N10" s="183"/>
      <c r="O10" s="183"/>
      <c r="P10" s="183"/>
      <c r="S10" s="183"/>
      <c r="T10" s="183"/>
      <c r="U10" s="183"/>
      <c r="V10" s="183"/>
      <c r="W10" s="183"/>
      <c r="X10" s="183"/>
    </row>
    <row r="11" spans="1:24" x14ac:dyDescent="0.3">
      <c r="A11" s="7" t="s">
        <v>16</v>
      </c>
      <c r="B11" s="13"/>
      <c r="C11" s="24" t="s">
        <v>20</v>
      </c>
      <c r="D11" s="25" t="s">
        <v>18</v>
      </c>
      <c r="E11" s="86">
        <v>0</v>
      </c>
      <c r="F11" s="27"/>
      <c r="G11" s="146"/>
      <c r="S11" s="183"/>
      <c r="T11" s="183"/>
      <c r="U11" s="183"/>
      <c r="V11" s="183"/>
      <c r="W11" s="183"/>
      <c r="X11" s="183"/>
    </row>
    <row r="12" spans="1:24" ht="23" x14ac:dyDescent="0.3">
      <c r="A12" s="7" t="s">
        <v>19</v>
      </c>
      <c r="B12" s="13" t="s">
        <v>22</v>
      </c>
      <c r="C12" s="19" t="s">
        <v>23</v>
      </c>
      <c r="D12" s="13" t="s">
        <v>13</v>
      </c>
      <c r="E12" s="13">
        <v>0.05</v>
      </c>
      <c r="F12" s="28"/>
      <c r="G12" s="146"/>
      <c r="S12" s="183"/>
      <c r="T12" s="183"/>
      <c r="U12" s="183"/>
      <c r="V12" s="183"/>
      <c r="W12" s="183"/>
      <c r="X12" s="183"/>
    </row>
    <row r="13" spans="1:24" x14ac:dyDescent="0.3">
      <c r="A13" s="7" t="s">
        <v>21</v>
      </c>
      <c r="B13" s="13" t="s">
        <v>25</v>
      </c>
      <c r="C13" s="29" t="s">
        <v>26</v>
      </c>
      <c r="D13" s="10" t="s">
        <v>27</v>
      </c>
      <c r="E13" s="13">
        <v>0.1</v>
      </c>
      <c r="F13" s="28"/>
      <c r="G13" s="146"/>
    </row>
    <row r="14" spans="1:24" ht="23" x14ac:dyDescent="0.3">
      <c r="A14" s="7" t="s">
        <v>24</v>
      </c>
      <c r="B14" s="13" t="s">
        <v>29</v>
      </c>
      <c r="C14" s="29" t="s">
        <v>131</v>
      </c>
      <c r="D14" s="30" t="s">
        <v>30</v>
      </c>
      <c r="E14" s="86">
        <v>1</v>
      </c>
      <c r="F14" s="26"/>
      <c r="G14" s="146"/>
    </row>
    <row r="15" spans="1:24" ht="23" x14ac:dyDescent="0.3">
      <c r="A15" s="7" t="s">
        <v>28</v>
      </c>
      <c r="B15" s="13" t="s">
        <v>32</v>
      </c>
      <c r="C15" s="29" t="s">
        <v>97</v>
      </c>
      <c r="D15" s="21" t="s">
        <v>33</v>
      </c>
      <c r="E15" s="87">
        <v>10</v>
      </c>
      <c r="F15" s="31"/>
      <c r="G15" s="146"/>
    </row>
    <row r="16" spans="1:24" ht="23" x14ac:dyDescent="0.3">
      <c r="A16" s="7" t="s">
        <v>31</v>
      </c>
      <c r="B16" s="32" t="s">
        <v>34</v>
      </c>
      <c r="C16" s="14" t="s">
        <v>35</v>
      </c>
      <c r="D16" s="32" t="s">
        <v>36</v>
      </c>
      <c r="E16" s="13">
        <v>42</v>
      </c>
      <c r="F16" s="23"/>
      <c r="G16" s="146"/>
      <c r="L16" s="183"/>
      <c r="M16" s="183"/>
      <c r="N16" s="183"/>
      <c r="O16" s="183"/>
      <c r="P16" s="183"/>
    </row>
    <row r="17" spans="1:24" x14ac:dyDescent="0.3">
      <c r="A17" s="7"/>
      <c r="B17" s="13"/>
      <c r="C17" s="14"/>
      <c r="D17" s="13"/>
      <c r="E17" s="13"/>
      <c r="F17" s="23"/>
      <c r="G17" s="33"/>
    </row>
    <row r="18" spans="1:24" x14ac:dyDescent="0.3">
      <c r="A18" s="17" t="s">
        <v>37</v>
      </c>
      <c r="B18" s="18" t="s">
        <v>38</v>
      </c>
      <c r="C18" s="46" t="s">
        <v>39</v>
      </c>
      <c r="D18" s="34"/>
      <c r="E18" s="88"/>
      <c r="F18" s="35"/>
      <c r="G18" s="16"/>
    </row>
    <row r="19" spans="1:24" x14ac:dyDescent="0.3">
      <c r="A19" s="36"/>
      <c r="B19" s="34" t="s">
        <v>40</v>
      </c>
      <c r="C19" s="14" t="s">
        <v>41</v>
      </c>
      <c r="D19" s="34"/>
      <c r="E19" s="88"/>
      <c r="F19" s="35"/>
      <c r="G19" s="16"/>
    </row>
    <row r="20" spans="1:24" ht="34.5" x14ac:dyDescent="0.3">
      <c r="A20" s="37" t="s">
        <v>42</v>
      </c>
      <c r="B20" s="32"/>
      <c r="C20" s="38" t="s">
        <v>43</v>
      </c>
      <c r="D20" s="32" t="s">
        <v>44</v>
      </c>
      <c r="E20" s="89">
        <v>125</v>
      </c>
      <c r="F20" s="35"/>
      <c r="G20" s="146"/>
    </row>
    <row r="21" spans="1:24" ht="15" customHeight="1" x14ac:dyDescent="0.3">
      <c r="A21" s="37"/>
      <c r="B21" s="32"/>
      <c r="C21" s="38"/>
      <c r="D21" s="32"/>
      <c r="E21" s="89"/>
      <c r="F21" s="35"/>
      <c r="G21" s="146"/>
    </row>
    <row r="22" spans="1:24" x14ac:dyDescent="0.3">
      <c r="A22" s="36"/>
      <c r="B22" s="32"/>
      <c r="C22" s="38" t="s">
        <v>45</v>
      </c>
      <c r="D22" s="32"/>
      <c r="E22" s="39"/>
      <c r="F22" s="35"/>
      <c r="G22" s="146"/>
      <c r="S22" s="183"/>
      <c r="T22" s="183"/>
      <c r="U22" s="183"/>
      <c r="V22" s="183"/>
      <c r="W22" s="183"/>
      <c r="X22" s="183"/>
    </row>
    <row r="23" spans="1:24" x14ac:dyDescent="0.3">
      <c r="A23" s="37" t="s">
        <v>168</v>
      </c>
      <c r="B23" s="32"/>
      <c r="C23" s="40" t="s">
        <v>47</v>
      </c>
      <c r="D23" s="32" t="s">
        <v>44</v>
      </c>
      <c r="E23" s="89">
        <v>12</v>
      </c>
      <c r="F23" s="41"/>
      <c r="G23" s="146"/>
      <c r="K23" s="225"/>
      <c r="L23" s="183"/>
      <c r="M23" s="183"/>
      <c r="N23" s="183"/>
      <c r="O23" s="183"/>
      <c r="P23" s="183"/>
      <c r="Q23" s="183"/>
      <c r="V23" s="183"/>
    </row>
    <row r="24" spans="1:24" x14ac:dyDescent="0.3">
      <c r="A24" s="37" t="s">
        <v>46</v>
      </c>
      <c r="B24" s="32"/>
      <c r="C24" s="40" t="s">
        <v>48</v>
      </c>
      <c r="D24" s="32" t="s">
        <v>44</v>
      </c>
      <c r="E24" s="89">
        <v>3</v>
      </c>
      <c r="F24" s="41"/>
      <c r="G24" s="146"/>
      <c r="K24" s="225"/>
      <c r="O24" s="183"/>
    </row>
    <row r="25" spans="1:24" x14ac:dyDescent="0.3">
      <c r="A25" s="37"/>
      <c r="B25" s="32"/>
      <c r="C25" s="40"/>
      <c r="D25" s="32"/>
      <c r="E25" s="89"/>
      <c r="F25" s="35"/>
      <c r="G25" s="146"/>
    </row>
    <row r="26" spans="1:24" ht="23" x14ac:dyDescent="0.3">
      <c r="A26" s="37" t="s">
        <v>50</v>
      </c>
      <c r="B26" s="34" t="s">
        <v>53</v>
      </c>
      <c r="C26" s="38" t="s">
        <v>54</v>
      </c>
      <c r="D26" s="32" t="s">
        <v>52</v>
      </c>
      <c r="E26" s="90">
        <v>1</v>
      </c>
      <c r="F26" s="35"/>
      <c r="G26" s="146"/>
      <c r="L26" s="226"/>
      <c r="M26" s="226"/>
      <c r="N26" s="226"/>
      <c r="O26" s="227"/>
      <c r="P26" s="226"/>
      <c r="Q26" s="226"/>
    </row>
    <row r="27" spans="1:24" x14ac:dyDescent="0.3">
      <c r="A27" s="37"/>
      <c r="B27" s="34"/>
      <c r="C27" s="38"/>
      <c r="D27" s="32"/>
      <c r="E27" s="90"/>
      <c r="F27" s="35"/>
      <c r="G27" s="16"/>
    </row>
    <row r="28" spans="1:24" x14ac:dyDescent="0.3">
      <c r="A28" s="37"/>
      <c r="B28" s="108" t="s">
        <v>158</v>
      </c>
      <c r="C28" s="109" t="s">
        <v>159</v>
      </c>
      <c r="D28" s="32"/>
      <c r="E28" s="90"/>
      <c r="F28" s="35"/>
      <c r="G28" s="16"/>
    </row>
    <row r="29" spans="1:24" x14ac:dyDescent="0.3">
      <c r="A29" s="37"/>
      <c r="B29" s="101" t="s">
        <v>142</v>
      </c>
      <c r="C29" s="109" t="s">
        <v>160</v>
      </c>
      <c r="D29" s="110"/>
      <c r="E29" s="122"/>
      <c r="F29" s="106"/>
      <c r="G29" s="111"/>
    </row>
    <row r="30" spans="1:24" ht="34.5" x14ac:dyDescent="0.3">
      <c r="A30" s="37" t="s">
        <v>169</v>
      </c>
      <c r="B30" s="106"/>
      <c r="C30" s="112" t="s">
        <v>161</v>
      </c>
      <c r="D30" s="113" t="s">
        <v>44</v>
      </c>
      <c r="E30" s="114">
        <v>50</v>
      </c>
      <c r="F30" s="115"/>
      <c r="G30" s="146"/>
    </row>
    <row r="31" spans="1:24" x14ac:dyDescent="0.3">
      <c r="B31" s="108"/>
      <c r="C31" s="109"/>
      <c r="D31" s="32"/>
      <c r="E31" s="90"/>
      <c r="F31" s="35"/>
      <c r="G31" s="146"/>
    </row>
    <row r="32" spans="1:24" ht="23" x14ac:dyDescent="0.3">
      <c r="A32" s="37" t="s">
        <v>287</v>
      </c>
      <c r="B32" s="184" t="s">
        <v>149</v>
      </c>
      <c r="C32" s="38" t="s">
        <v>51</v>
      </c>
      <c r="D32" s="32" t="s">
        <v>44</v>
      </c>
      <c r="E32" s="89">
        <v>50</v>
      </c>
      <c r="F32" s="35"/>
      <c r="G32" s="146"/>
    </row>
    <row r="33" spans="1:7" x14ac:dyDescent="0.3">
      <c r="B33" s="185"/>
      <c r="C33" s="186"/>
      <c r="D33" s="32"/>
      <c r="E33" s="90"/>
      <c r="F33" s="35"/>
      <c r="G33" s="146"/>
    </row>
    <row r="34" spans="1:7" x14ac:dyDescent="0.3">
      <c r="B34" s="187" t="s">
        <v>276</v>
      </c>
      <c r="C34" s="82" t="s">
        <v>277</v>
      </c>
      <c r="D34" s="188"/>
      <c r="E34" s="90"/>
      <c r="F34" s="35"/>
      <c r="G34" s="146"/>
    </row>
    <row r="35" spans="1:7" ht="23" x14ac:dyDescent="0.3">
      <c r="A35" s="37" t="s">
        <v>288</v>
      </c>
      <c r="B35" s="184" t="s">
        <v>163</v>
      </c>
      <c r="C35" s="38" t="s">
        <v>49</v>
      </c>
      <c r="D35" s="32" t="s">
        <v>44</v>
      </c>
      <c r="E35" s="89">
        <v>50</v>
      </c>
      <c r="F35" s="35"/>
      <c r="G35" s="146"/>
    </row>
    <row r="36" spans="1:7" x14ac:dyDescent="0.3">
      <c r="B36" s="185"/>
      <c r="C36" s="83"/>
      <c r="D36" s="113"/>
      <c r="E36" s="90"/>
      <c r="F36" s="35"/>
      <c r="G36" s="146"/>
    </row>
    <row r="37" spans="1:7" x14ac:dyDescent="0.3">
      <c r="B37" s="187" t="s">
        <v>282</v>
      </c>
      <c r="C37" s="108" t="s">
        <v>283</v>
      </c>
      <c r="D37" s="113"/>
      <c r="E37" s="90"/>
      <c r="F37" s="35"/>
      <c r="G37" s="16"/>
    </row>
    <row r="38" spans="1:7" ht="23" x14ac:dyDescent="0.3">
      <c r="A38" s="37" t="s">
        <v>289</v>
      </c>
      <c r="B38" s="101" t="s">
        <v>163</v>
      </c>
      <c r="C38" s="38" t="s">
        <v>164</v>
      </c>
      <c r="D38" s="32" t="s">
        <v>44</v>
      </c>
      <c r="E38" s="89">
        <v>50</v>
      </c>
      <c r="F38" s="35"/>
      <c r="G38" s="146"/>
    </row>
    <row r="39" spans="1:7" x14ac:dyDescent="0.3">
      <c r="A39" s="37" t="s">
        <v>290</v>
      </c>
      <c r="B39" s="184" t="s">
        <v>149</v>
      </c>
      <c r="C39" s="106" t="s">
        <v>278</v>
      </c>
      <c r="D39" s="113" t="s">
        <v>44</v>
      </c>
      <c r="E39" s="189">
        <v>50</v>
      </c>
      <c r="F39" s="190"/>
      <c r="G39" s="146"/>
    </row>
    <row r="40" spans="1:7" x14ac:dyDescent="0.3">
      <c r="A40" s="37"/>
      <c r="B40" s="185" t="s">
        <v>279</v>
      </c>
      <c r="C40" s="106" t="s">
        <v>280</v>
      </c>
      <c r="D40" s="113"/>
      <c r="E40" s="189"/>
      <c r="F40" s="190"/>
      <c r="G40" s="146"/>
    </row>
    <row r="41" spans="1:7" x14ac:dyDescent="0.3">
      <c r="A41" s="37" t="s">
        <v>291</v>
      </c>
      <c r="B41" s="185"/>
      <c r="C41" s="106" t="s">
        <v>281</v>
      </c>
      <c r="D41" s="113" t="s">
        <v>70</v>
      </c>
      <c r="E41" s="189">
        <v>3.3</v>
      </c>
      <c r="F41" s="190"/>
      <c r="G41" s="146"/>
    </row>
    <row r="42" spans="1:7" x14ac:dyDescent="0.3">
      <c r="A42" s="37"/>
      <c r="B42" s="108"/>
      <c r="C42" s="109"/>
      <c r="D42" s="32"/>
      <c r="E42" s="90"/>
      <c r="F42" s="35"/>
      <c r="G42" s="146"/>
    </row>
    <row r="43" spans="1:7" x14ac:dyDescent="0.3">
      <c r="A43" s="37"/>
      <c r="B43" s="108"/>
      <c r="C43" s="109"/>
      <c r="D43" s="32"/>
      <c r="E43" s="90"/>
      <c r="F43" s="35"/>
      <c r="G43" s="146"/>
    </row>
    <row r="44" spans="1:7" x14ac:dyDescent="0.3">
      <c r="A44" s="37"/>
      <c r="B44" s="108"/>
      <c r="C44" s="109"/>
      <c r="D44" s="32"/>
      <c r="E44" s="90"/>
      <c r="F44" s="35"/>
      <c r="G44" s="146"/>
    </row>
    <row r="45" spans="1:7" x14ac:dyDescent="0.3">
      <c r="A45" s="37"/>
      <c r="B45" s="108"/>
      <c r="C45" s="109"/>
      <c r="D45" s="32"/>
      <c r="E45" s="90"/>
      <c r="F45" s="35"/>
      <c r="G45" s="16"/>
    </row>
    <row r="46" spans="1:7" x14ac:dyDescent="0.3">
      <c r="A46" s="37"/>
      <c r="B46" s="108"/>
      <c r="C46" s="109"/>
      <c r="D46" s="32"/>
      <c r="E46" s="90"/>
      <c r="F46" s="35"/>
      <c r="G46" s="16"/>
    </row>
    <row r="47" spans="1:7" x14ac:dyDescent="0.3">
      <c r="A47" s="37"/>
      <c r="B47" s="108"/>
      <c r="C47" s="109"/>
      <c r="D47" s="32"/>
      <c r="E47" s="90"/>
      <c r="F47" s="35"/>
      <c r="G47" s="16"/>
    </row>
    <row r="48" spans="1:7" x14ac:dyDescent="0.3">
      <c r="A48" s="37"/>
      <c r="B48" s="34"/>
      <c r="C48" s="38"/>
      <c r="D48" s="32"/>
      <c r="E48" s="90"/>
      <c r="F48" s="35"/>
      <c r="G48" s="16"/>
    </row>
    <row r="49" spans="1:10" x14ac:dyDescent="0.3">
      <c r="A49" s="237" t="s">
        <v>55</v>
      </c>
      <c r="B49" s="238"/>
      <c r="C49" s="238"/>
      <c r="D49" s="43"/>
      <c r="E49" s="43"/>
      <c r="F49" s="44"/>
      <c r="G49" s="230">
        <f>SUM(G6:G46)</f>
        <v>0</v>
      </c>
      <c r="J49" s="228"/>
    </row>
    <row r="50" spans="1:10" x14ac:dyDescent="0.3">
      <c r="A50" s="237" t="s">
        <v>56</v>
      </c>
      <c r="B50" s="238"/>
      <c r="C50" s="238"/>
      <c r="D50" s="238"/>
      <c r="E50" s="238"/>
      <c r="F50" s="239"/>
      <c r="G50" s="230">
        <f>G49</f>
        <v>0</v>
      </c>
      <c r="J50" s="228"/>
    </row>
    <row r="51" spans="1:10" x14ac:dyDescent="0.3">
      <c r="A51" s="37"/>
      <c r="B51" s="34"/>
      <c r="C51" s="38"/>
      <c r="D51" s="32"/>
      <c r="E51" s="90"/>
      <c r="F51" s="35"/>
      <c r="G51" s="16"/>
    </row>
    <row r="52" spans="1:10" s="49" customFormat="1" x14ac:dyDescent="0.3">
      <c r="A52" s="17" t="s">
        <v>58</v>
      </c>
      <c r="B52" s="18" t="s">
        <v>59</v>
      </c>
      <c r="C52" s="46" t="s">
        <v>60</v>
      </c>
      <c r="D52" s="18"/>
      <c r="E52" s="18"/>
      <c r="F52" s="47"/>
      <c r="G52" s="48"/>
      <c r="H52" s="192"/>
      <c r="J52" s="223"/>
    </row>
    <row r="53" spans="1:10" x14ac:dyDescent="0.3">
      <c r="A53" s="7"/>
      <c r="B53" s="13">
        <v>8.1999999999999993</v>
      </c>
      <c r="C53" s="14" t="s">
        <v>61</v>
      </c>
      <c r="D53" s="50"/>
      <c r="E53" s="13"/>
      <c r="F53" s="15"/>
      <c r="G53" s="16"/>
    </row>
    <row r="54" spans="1:10" x14ac:dyDescent="0.3">
      <c r="A54" s="7"/>
      <c r="B54" s="13" t="s">
        <v>14</v>
      </c>
      <c r="C54" s="51" t="s">
        <v>62</v>
      </c>
      <c r="D54" s="52"/>
      <c r="E54" s="91"/>
      <c r="F54" s="15"/>
      <c r="G54" s="16"/>
    </row>
    <row r="55" spans="1:10" x14ac:dyDescent="0.3">
      <c r="A55" s="7" t="s">
        <v>63</v>
      </c>
      <c r="B55" s="53"/>
      <c r="C55" s="80" t="s">
        <v>95</v>
      </c>
      <c r="D55" s="52" t="s">
        <v>57</v>
      </c>
      <c r="E55" s="91">
        <v>18</v>
      </c>
      <c r="F55" s="15"/>
      <c r="G55" s="146"/>
    </row>
    <row r="56" spans="1:10" x14ac:dyDescent="0.3">
      <c r="A56" s="7" t="s">
        <v>64</v>
      </c>
      <c r="B56" s="53"/>
      <c r="C56" s="80" t="s">
        <v>96</v>
      </c>
      <c r="D56" s="52" t="s">
        <v>57</v>
      </c>
      <c r="E56" s="91">
        <v>12</v>
      </c>
      <c r="F56" s="15"/>
      <c r="G56" s="146"/>
    </row>
    <row r="57" spans="1:10" x14ac:dyDescent="0.3">
      <c r="A57" s="7" t="s">
        <v>170</v>
      </c>
      <c r="B57" s="53"/>
      <c r="C57" s="80" t="s">
        <v>98</v>
      </c>
      <c r="D57" s="52" t="s">
        <v>57</v>
      </c>
      <c r="E57" s="91">
        <v>0</v>
      </c>
      <c r="F57" s="15"/>
      <c r="G57" s="146"/>
    </row>
    <row r="58" spans="1:10" x14ac:dyDescent="0.3">
      <c r="A58" s="7" t="s">
        <v>171</v>
      </c>
      <c r="B58" s="53"/>
      <c r="C58" s="80" t="s">
        <v>99</v>
      </c>
      <c r="D58" s="52" t="s">
        <v>57</v>
      </c>
      <c r="E58" s="91">
        <v>18</v>
      </c>
      <c r="F58" s="15"/>
      <c r="G58" s="146"/>
    </row>
    <row r="59" spans="1:10" x14ac:dyDescent="0.3">
      <c r="A59" s="7" t="s">
        <v>67</v>
      </c>
      <c r="B59" s="53"/>
      <c r="C59" s="80" t="s">
        <v>166</v>
      </c>
      <c r="D59" s="52" t="s">
        <v>57</v>
      </c>
      <c r="E59" s="91">
        <v>40</v>
      </c>
      <c r="F59" s="15"/>
      <c r="G59" s="146"/>
    </row>
    <row r="60" spans="1:10" x14ac:dyDescent="0.3">
      <c r="A60" s="7"/>
      <c r="B60" s="53"/>
      <c r="C60" s="38"/>
      <c r="D60" s="52"/>
      <c r="E60" s="92"/>
      <c r="F60" s="15"/>
      <c r="G60" s="146"/>
    </row>
    <row r="61" spans="1:10" x14ac:dyDescent="0.3">
      <c r="A61" s="54"/>
      <c r="B61" s="39" t="s">
        <v>65</v>
      </c>
      <c r="C61" s="51" t="s">
        <v>66</v>
      </c>
      <c r="D61" s="52"/>
      <c r="E61" s="92"/>
      <c r="F61" s="15"/>
      <c r="G61" s="146"/>
    </row>
    <row r="62" spans="1:10" ht="23" x14ac:dyDescent="0.3">
      <c r="A62" s="7" t="s">
        <v>71</v>
      </c>
      <c r="B62" s="39" t="s">
        <v>68</v>
      </c>
      <c r="C62" s="38" t="s">
        <v>69</v>
      </c>
      <c r="D62" s="94" t="s">
        <v>70</v>
      </c>
      <c r="E62" s="177">
        <v>4.2</v>
      </c>
      <c r="F62" s="55"/>
      <c r="G62" s="146"/>
    </row>
    <row r="63" spans="1:10" s="69" customFormat="1" ht="23" x14ac:dyDescent="0.3">
      <c r="A63" s="7" t="s">
        <v>75</v>
      </c>
      <c r="B63" s="39"/>
      <c r="C63" s="38" t="s">
        <v>72</v>
      </c>
      <c r="D63" s="56" t="s">
        <v>57</v>
      </c>
      <c r="E63" s="92">
        <v>544</v>
      </c>
      <c r="F63" s="23"/>
      <c r="G63" s="146"/>
      <c r="H63" s="191"/>
      <c r="J63" s="229"/>
    </row>
    <row r="64" spans="1:10" s="69" customFormat="1" x14ac:dyDescent="0.3">
      <c r="A64" s="7"/>
      <c r="B64" s="39"/>
      <c r="C64" s="38"/>
      <c r="D64" s="56"/>
      <c r="E64" s="92"/>
      <c r="F64" s="23"/>
      <c r="G64" s="146"/>
      <c r="H64" s="193"/>
      <c r="J64" s="229"/>
    </row>
    <row r="65" spans="1:7" x14ac:dyDescent="0.3">
      <c r="A65" s="7"/>
      <c r="B65" s="39" t="s">
        <v>208</v>
      </c>
      <c r="C65" s="38" t="s">
        <v>73</v>
      </c>
      <c r="D65" s="56"/>
      <c r="E65" s="92"/>
      <c r="F65" s="15"/>
      <c r="G65" s="146"/>
    </row>
    <row r="66" spans="1:7" x14ac:dyDescent="0.3">
      <c r="A66" s="54"/>
      <c r="B66" s="39" t="s">
        <v>74</v>
      </c>
      <c r="C66" s="38" t="s">
        <v>165</v>
      </c>
      <c r="D66" s="56"/>
      <c r="E66" s="92"/>
      <c r="F66" s="15"/>
      <c r="G66" s="146"/>
    </row>
    <row r="67" spans="1:7" x14ac:dyDescent="0.3">
      <c r="A67" s="7" t="s">
        <v>172</v>
      </c>
      <c r="B67" s="39"/>
      <c r="C67" s="80" t="s">
        <v>95</v>
      </c>
      <c r="D67" s="56" t="s">
        <v>44</v>
      </c>
      <c r="E67" s="92">
        <v>74</v>
      </c>
      <c r="F67" s="15"/>
      <c r="G67" s="146"/>
    </row>
    <row r="68" spans="1:7" x14ac:dyDescent="0.3">
      <c r="A68" s="7" t="s">
        <v>173</v>
      </c>
      <c r="B68" s="39"/>
      <c r="C68" s="80" t="s">
        <v>96</v>
      </c>
      <c r="D68" s="56" t="s">
        <v>44</v>
      </c>
      <c r="E68" s="92">
        <v>2.5</v>
      </c>
      <c r="F68" s="15"/>
      <c r="G68" s="146"/>
    </row>
    <row r="69" spans="1:7" x14ac:dyDescent="0.3">
      <c r="A69" s="7" t="s">
        <v>79</v>
      </c>
      <c r="B69" s="39"/>
      <c r="C69" s="80" t="s">
        <v>98</v>
      </c>
      <c r="D69" s="56" t="s">
        <v>44</v>
      </c>
      <c r="E69" s="92">
        <v>0</v>
      </c>
      <c r="F69" s="15"/>
      <c r="G69" s="146"/>
    </row>
    <row r="70" spans="1:7" x14ac:dyDescent="0.3">
      <c r="A70" s="7" t="s">
        <v>80</v>
      </c>
      <c r="B70" s="39"/>
      <c r="C70" s="80" t="s">
        <v>99</v>
      </c>
      <c r="D70" s="56" t="s">
        <v>44</v>
      </c>
      <c r="E70" s="92">
        <v>16</v>
      </c>
      <c r="F70" s="15"/>
      <c r="G70" s="146"/>
    </row>
    <row r="71" spans="1:7" x14ac:dyDescent="0.3">
      <c r="A71" s="7" t="s">
        <v>81</v>
      </c>
      <c r="B71" s="39"/>
      <c r="C71" s="80" t="s">
        <v>166</v>
      </c>
      <c r="D71" s="56" t="s">
        <v>44</v>
      </c>
      <c r="E71" s="92">
        <v>3</v>
      </c>
      <c r="F71" s="15"/>
      <c r="G71" s="146"/>
    </row>
    <row r="72" spans="1:7" x14ac:dyDescent="0.3">
      <c r="A72" s="7"/>
      <c r="B72" s="57"/>
      <c r="C72" s="38"/>
      <c r="D72" s="32"/>
      <c r="E72" s="90"/>
      <c r="F72" s="15"/>
      <c r="G72" s="146"/>
    </row>
    <row r="73" spans="1:7" x14ac:dyDescent="0.3">
      <c r="A73" s="7"/>
      <c r="B73" s="13" t="s">
        <v>76</v>
      </c>
      <c r="C73" s="51" t="s">
        <v>77</v>
      </c>
      <c r="D73" s="52"/>
      <c r="E73" s="92"/>
      <c r="F73" s="15"/>
      <c r="G73" s="146"/>
    </row>
    <row r="74" spans="1:7" x14ac:dyDescent="0.3">
      <c r="A74" s="7"/>
      <c r="B74" s="13"/>
      <c r="C74" s="51" t="s">
        <v>78</v>
      </c>
      <c r="D74" s="52"/>
      <c r="E74" s="92"/>
      <c r="F74" s="15"/>
      <c r="G74" s="146"/>
    </row>
    <row r="75" spans="1:7" x14ac:dyDescent="0.3">
      <c r="A75" s="7" t="s">
        <v>84</v>
      </c>
      <c r="B75" s="13"/>
      <c r="C75" s="80" t="s">
        <v>95</v>
      </c>
      <c r="D75" s="52" t="s">
        <v>57</v>
      </c>
      <c r="E75" s="92">
        <v>260</v>
      </c>
      <c r="F75" s="15"/>
      <c r="G75" s="146"/>
    </row>
    <row r="76" spans="1:7" x14ac:dyDescent="0.3">
      <c r="A76" s="7" t="s">
        <v>87</v>
      </c>
      <c r="B76" s="13"/>
      <c r="C76" s="80" t="s">
        <v>96</v>
      </c>
      <c r="D76" s="52" t="s">
        <v>57</v>
      </c>
      <c r="E76" s="91">
        <v>2</v>
      </c>
      <c r="F76" s="15"/>
      <c r="G76" s="146"/>
    </row>
    <row r="77" spans="1:7" x14ac:dyDescent="0.3">
      <c r="A77" s="7" t="s">
        <v>174</v>
      </c>
      <c r="B77" s="13"/>
      <c r="C77" s="80" t="s">
        <v>98</v>
      </c>
      <c r="D77" s="52" t="s">
        <v>57</v>
      </c>
      <c r="E77" s="91">
        <v>0</v>
      </c>
      <c r="F77" s="15"/>
      <c r="G77" s="146"/>
    </row>
    <row r="78" spans="1:7" x14ac:dyDescent="0.3">
      <c r="A78" s="7" t="s">
        <v>175</v>
      </c>
      <c r="B78" s="13"/>
      <c r="C78" s="80" t="s">
        <v>99</v>
      </c>
      <c r="D78" s="52" t="s">
        <v>57</v>
      </c>
      <c r="E78" s="91">
        <v>55</v>
      </c>
      <c r="F78" s="15"/>
      <c r="G78" s="146"/>
    </row>
    <row r="79" spans="1:7" x14ac:dyDescent="0.3">
      <c r="A79" s="7" t="s">
        <v>176</v>
      </c>
      <c r="B79" s="13"/>
      <c r="C79" s="80" t="s">
        <v>166</v>
      </c>
      <c r="D79" s="52" t="s">
        <v>57</v>
      </c>
      <c r="E79" s="91">
        <v>10</v>
      </c>
      <c r="F79" s="15"/>
      <c r="G79" s="146"/>
    </row>
    <row r="80" spans="1:7" x14ac:dyDescent="0.3">
      <c r="A80" s="7"/>
      <c r="B80" s="13"/>
      <c r="C80" s="80"/>
      <c r="D80" s="52"/>
      <c r="E80" s="91"/>
      <c r="F80" s="15"/>
      <c r="G80" s="146"/>
    </row>
    <row r="81" spans="1:7" x14ac:dyDescent="0.3">
      <c r="A81" s="7"/>
      <c r="B81" s="58" t="s">
        <v>82</v>
      </c>
      <c r="C81" s="51" t="s">
        <v>83</v>
      </c>
      <c r="D81" s="52"/>
      <c r="E81" s="92"/>
      <c r="F81" s="15"/>
      <c r="G81" s="146"/>
    </row>
    <row r="82" spans="1:7" ht="41.25" customHeight="1" x14ac:dyDescent="0.3">
      <c r="A82" s="7" t="s">
        <v>177</v>
      </c>
      <c r="B82" s="13"/>
      <c r="C82" s="84" t="s">
        <v>85</v>
      </c>
      <c r="D82" s="58" t="s">
        <v>86</v>
      </c>
      <c r="E82" s="92">
        <v>128</v>
      </c>
      <c r="F82" s="23"/>
      <c r="G82" s="146"/>
    </row>
    <row r="83" spans="1:7" ht="23" x14ac:dyDescent="0.3">
      <c r="A83" s="7" t="s">
        <v>178</v>
      </c>
      <c r="B83" s="34" t="s">
        <v>88</v>
      </c>
      <c r="C83" s="85" t="s">
        <v>89</v>
      </c>
      <c r="D83" s="32" t="s">
        <v>36</v>
      </c>
      <c r="E83" s="90">
        <v>275</v>
      </c>
      <c r="F83" s="35"/>
      <c r="G83" s="146"/>
    </row>
    <row r="84" spans="1:7" x14ac:dyDescent="0.3">
      <c r="A84" s="7"/>
      <c r="B84" s="34"/>
      <c r="C84" s="85"/>
      <c r="D84" s="32"/>
      <c r="E84" s="90"/>
      <c r="F84" s="35"/>
      <c r="G84" s="146"/>
    </row>
    <row r="85" spans="1:7" x14ac:dyDescent="0.3">
      <c r="A85" s="7"/>
      <c r="B85" s="34"/>
      <c r="C85" s="85"/>
      <c r="D85" s="32"/>
      <c r="E85" s="90"/>
      <c r="F85" s="35"/>
      <c r="G85" s="146"/>
    </row>
    <row r="86" spans="1:7" x14ac:dyDescent="0.3">
      <c r="A86" s="7"/>
      <c r="B86" s="34"/>
      <c r="C86" s="85"/>
      <c r="D86" s="32"/>
      <c r="E86" s="90"/>
      <c r="F86" s="35"/>
      <c r="G86" s="146"/>
    </row>
    <row r="87" spans="1:7" x14ac:dyDescent="0.3">
      <c r="A87" s="7"/>
      <c r="B87" s="34"/>
      <c r="C87" s="85"/>
      <c r="D87" s="32"/>
      <c r="E87" s="90"/>
      <c r="F87" s="35"/>
      <c r="G87" s="146"/>
    </row>
    <row r="88" spans="1:7" x14ac:dyDescent="0.3">
      <c r="A88" s="7"/>
      <c r="B88" s="34"/>
      <c r="C88" s="85"/>
      <c r="D88" s="32"/>
      <c r="E88" s="90"/>
      <c r="F88" s="35"/>
      <c r="G88" s="146"/>
    </row>
    <row r="89" spans="1:7" x14ac:dyDescent="0.3">
      <c r="A89" s="7"/>
      <c r="B89" s="34"/>
      <c r="C89" s="85"/>
      <c r="D89" s="32"/>
      <c r="E89" s="90"/>
      <c r="F89" s="35"/>
      <c r="G89" s="146"/>
    </row>
    <row r="90" spans="1:7" x14ac:dyDescent="0.3">
      <c r="A90" s="7"/>
      <c r="B90" s="34"/>
      <c r="C90" s="85"/>
      <c r="D90" s="32"/>
      <c r="E90" s="90"/>
      <c r="F90" s="35"/>
      <c r="G90" s="16"/>
    </row>
    <row r="91" spans="1:7" x14ac:dyDescent="0.3">
      <c r="A91" s="7"/>
      <c r="B91" s="34"/>
      <c r="C91" s="85"/>
      <c r="D91" s="32"/>
      <c r="E91" s="90"/>
      <c r="F91" s="35"/>
      <c r="G91" s="16"/>
    </row>
    <row r="92" spans="1:7" x14ac:dyDescent="0.3">
      <c r="A92" s="7"/>
      <c r="B92" s="34"/>
      <c r="C92" s="85"/>
      <c r="D92" s="32"/>
      <c r="E92" s="90"/>
      <c r="F92" s="35"/>
      <c r="G92" s="16"/>
    </row>
    <row r="93" spans="1:7" x14ac:dyDescent="0.3">
      <c r="A93" s="7"/>
      <c r="B93" s="34"/>
      <c r="C93" s="85"/>
      <c r="D93" s="32"/>
      <c r="E93" s="90"/>
      <c r="F93" s="35"/>
      <c r="G93" s="16"/>
    </row>
    <row r="94" spans="1:7" x14ac:dyDescent="0.3">
      <c r="A94" s="7"/>
      <c r="B94" s="34"/>
      <c r="C94" s="85"/>
      <c r="D94" s="32"/>
      <c r="E94" s="90"/>
      <c r="F94" s="35"/>
      <c r="G94" s="16"/>
    </row>
    <row r="95" spans="1:7" x14ac:dyDescent="0.3">
      <c r="A95" s="7"/>
      <c r="B95" s="34"/>
      <c r="C95" s="85"/>
      <c r="D95" s="32"/>
      <c r="E95" s="90"/>
      <c r="F95" s="35"/>
      <c r="G95" s="16"/>
    </row>
    <row r="96" spans="1:7" x14ac:dyDescent="0.3">
      <c r="A96" s="7"/>
      <c r="B96" s="34"/>
      <c r="C96" s="85"/>
      <c r="D96" s="32"/>
      <c r="E96" s="90"/>
      <c r="F96" s="35"/>
      <c r="G96" s="16"/>
    </row>
    <row r="97" spans="1:7" x14ac:dyDescent="0.3">
      <c r="A97" s="7"/>
      <c r="B97" s="34"/>
      <c r="C97" s="85"/>
      <c r="D97" s="32"/>
      <c r="E97" s="90"/>
      <c r="F97" s="35"/>
      <c r="G97" s="16"/>
    </row>
    <row r="98" spans="1:7" x14ac:dyDescent="0.3">
      <c r="A98" s="7"/>
      <c r="B98" s="34"/>
      <c r="C98" s="85"/>
      <c r="D98" s="32"/>
      <c r="E98" s="90"/>
      <c r="F98" s="35"/>
      <c r="G98" s="16"/>
    </row>
    <row r="99" spans="1:7" x14ac:dyDescent="0.3">
      <c r="A99" s="7"/>
      <c r="B99" s="34"/>
      <c r="C99" s="85"/>
      <c r="D99" s="32"/>
      <c r="E99" s="90"/>
      <c r="F99" s="35"/>
      <c r="G99" s="16"/>
    </row>
    <row r="100" spans="1:7" x14ac:dyDescent="0.3">
      <c r="A100" s="7"/>
      <c r="B100" s="34"/>
      <c r="C100" s="85"/>
      <c r="D100" s="32"/>
      <c r="E100" s="90"/>
      <c r="F100" s="35"/>
      <c r="G100" s="16"/>
    </row>
    <row r="101" spans="1:7" x14ac:dyDescent="0.3">
      <c r="A101" s="7"/>
      <c r="B101" s="34"/>
      <c r="C101" s="85"/>
      <c r="D101" s="32"/>
      <c r="E101" s="90"/>
      <c r="F101" s="35"/>
      <c r="G101" s="16"/>
    </row>
    <row r="102" spans="1:7" x14ac:dyDescent="0.3">
      <c r="A102" s="7"/>
      <c r="B102" s="34"/>
      <c r="C102" s="85"/>
      <c r="D102" s="32"/>
      <c r="E102" s="90"/>
      <c r="F102" s="35"/>
      <c r="G102" s="16"/>
    </row>
    <row r="103" spans="1:7" x14ac:dyDescent="0.3">
      <c r="A103" s="7"/>
      <c r="B103" s="34"/>
      <c r="C103" s="85"/>
      <c r="D103" s="32"/>
      <c r="E103" s="90"/>
      <c r="F103" s="35"/>
      <c r="G103" s="16"/>
    </row>
    <row r="104" spans="1:7" x14ac:dyDescent="0.3">
      <c r="A104" s="7"/>
      <c r="B104" s="34"/>
      <c r="C104" s="85"/>
      <c r="D104" s="32"/>
      <c r="E104" s="90"/>
      <c r="F104" s="35"/>
      <c r="G104" s="16"/>
    </row>
    <row r="105" spans="1:7" x14ac:dyDescent="0.3">
      <c r="A105" s="7"/>
      <c r="B105" s="34"/>
      <c r="C105" s="85"/>
      <c r="D105" s="32"/>
      <c r="E105" s="90"/>
      <c r="F105" s="35"/>
      <c r="G105" s="16"/>
    </row>
    <row r="106" spans="1:7" x14ac:dyDescent="0.3">
      <c r="A106" s="7"/>
      <c r="B106" s="34"/>
      <c r="C106" s="85"/>
      <c r="D106" s="32"/>
      <c r="E106" s="90"/>
      <c r="F106" s="35"/>
      <c r="G106" s="16"/>
    </row>
    <row r="107" spans="1:7" x14ac:dyDescent="0.3">
      <c r="A107" s="7"/>
      <c r="B107" s="34"/>
      <c r="C107" s="85"/>
      <c r="D107" s="32"/>
      <c r="E107" s="90"/>
      <c r="F107" s="35"/>
      <c r="G107" s="16"/>
    </row>
    <row r="108" spans="1:7" x14ac:dyDescent="0.3">
      <c r="A108" s="7"/>
      <c r="B108" s="34"/>
      <c r="C108" s="85"/>
      <c r="D108" s="32"/>
      <c r="E108" s="90"/>
      <c r="F108" s="35"/>
      <c r="G108" s="16"/>
    </row>
    <row r="109" spans="1:7" x14ac:dyDescent="0.3">
      <c r="A109" s="7"/>
      <c r="B109" s="34"/>
      <c r="C109" s="85"/>
      <c r="D109" s="32"/>
      <c r="E109" s="90"/>
      <c r="F109" s="35"/>
      <c r="G109" s="16"/>
    </row>
    <row r="110" spans="1:7" x14ac:dyDescent="0.3">
      <c r="A110" s="7"/>
      <c r="B110" s="34"/>
      <c r="C110" s="85"/>
      <c r="D110" s="32"/>
      <c r="E110" s="90"/>
      <c r="F110" s="35"/>
      <c r="G110" s="16"/>
    </row>
    <row r="111" spans="1:7" x14ac:dyDescent="0.3">
      <c r="A111" s="7"/>
      <c r="B111" s="34"/>
      <c r="C111" s="85"/>
      <c r="D111" s="32"/>
      <c r="E111" s="90"/>
      <c r="F111" s="35"/>
      <c r="G111" s="16"/>
    </row>
    <row r="112" spans="1:7" x14ac:dyDescent="0.3">
      <c r="A112" s="7"/>
      <c r="B112" s="34"/>
      <c r="C112" s="85"/>
      <c r="D112" s="32"/>
      <c r="E112" s="90"/>
      <c r="F112" s="35"/>
      <c r="G112" s="16"/>
    </row>
    <row r="113" spans="1:7" x14ac:dyDescent="0.3">
      <c r="A113" s="237" t="s">
        <v>55</v>
      </c>
      <c r="B113" s="238"/>
      <c r="C113" s="238"/>
      <c r="D113" s="43"/>
      <c r="E113" s="43"/>
      <c r="F113" s="44"/>
      <c r="G113" s="45">
        <f>SUM(G50:G111)</f>
        <v>0</v>
      </c>
    </row>
    <row r="114" spans="1:7" x14ac:dyDescent="0.3">
      <c r="A114" s="237" t="s">
        <v>56</v>
      </c>
      <c r="B114" s="238"/>
      <c r="C114" s="238"/>
      <c r="D114" s="238"/>
      <c r="E114" s="238"/>
      <c r="F114" s="239"/>
      <c r="G114" s="45">
        <f>G113</f>
        <v>0</v>
      </c>
    </row>
    <row r="115" spans="1:7" x14ac:dyDescent="0.3">
      <c r="A115" s="7"/>
      <c r="B115" s="34"/>
      <c r="C115" s="85"/>
      <c r="D115" s="32"/>
      <c r="E115" s="90"/>
      <c r="F115" s="35"/>
      <c r="G115" s="16"/>
    </row>
    <row r="116" spans="1:7" x14ac:dyDescent="0.3">
      <c r="A116" s="17" t="s">
        <v>179</v>
      </c>
      <c r="B116" s="34"/>
      <c r="C116" s="95" t="s">
        <v>151</v>
      </c>
      <c r="D116" s="32"/>
      <c r="E116" s="90"/>
      <c r="F116" s="35"/>
      <c r="G116" s="16"/>
    </row>
    <row r="117" spans="1:7" x14ac:dyDescent="0.3">
      <c r="A117" s="7"/>
      <c r="B117" s="96" t="s">
        <v>132</v>
      </c>
      <c r="C117" s="96" t="s">
        <v>133</v>
      </c>
      <c r="D117" s="97"/>
      <c r="E117" s="123"/>
      <c r="F117" s="35"/>
      <c r="G117" s="16"/>
    </row>
    <row r="118" spans="1:7" ht="46" x14ac:dyDescent="0.3">
      <c r="A118" s="7"/>
      <c r="B118" s="98" t="s">
        <v>134</v>
      </c>
      <c r="C118" s="104" t="s">
        <v>135</v>
      </c>
      <c r="D118" s="99"/>
      <c r="E118" s="124"/>
      <c r="F118" s="35"/>
      <c r="G118" s="16"/>
    </row>
    <row r="119" spans="1:7" x14ac:dyDescent="0.3">
      <c r="A119" s="7"/>
      <c r="B119" s="98"/>
      <c r="C119" s="101" t="s">
        <v>136</v>
      </c>
      <c r="D119" s="99"/>
      <c r="E119" s="124"/>
      <c r="F119" s="35"/>
      <c r="G119" s="16"/>
    </row>
    <row r="120" spans="1:7" x14ac:dyDescent="0.3">
      <c r="A120" s="7"/>
      <c r="B120" s="98"/>
      <c r="C120" s="98" t="s">
        <v>123</v>
      </c>
      <c r="D120" s="99"/>
      <c r="E120" s="124"/>
      <c r="F120" s="35"/>
      <c r="G120" s="16"/>
    </row>
    <row r="121" spans="1:7" x14ac:dyDescent="0.3">
      <c r="A121" s="7" t="s">
        <v>180</v>
      </c>
      <c r="B121" s="98"/>
      <c r="C121" s="98" t="s">
        <v>129</v>
      </c>
      <c r="D121" s="107" t="s">
        <v>44</v>
      </c>
      <c r="E121" s="124">
        <v>15</v>
      </c>
      <c r="F121" s="35"/>
      <c r="G121" s="146"/>
    </row>
    <row r="122" spans="1:7" x14ac:dyDescent="0.3">
      <c r="A122" s="7" t="s">
        <v>181</v>
      </c>
      <c r="B122" s="98"/>
      <c r="C122" s="98" t="s">
        <v>130</v>
      </c>
      <c r="D122" s="107" t="s">
        <v>44</v>
      </c>
      <c r="E122" s="124">
        <v>5</v>
      </c>
      <c r="F122" s="35"/>
      <c r="G122" s="146"/>
    </row>
    <row r="123" spans="1:7" x14ac:dyDescent="0.3">
      <c r="A123" s="7"/>
      <c r="B123" s="98" t="s">
        <v>137</v>
      </c>
      <c r="C123" s="98" t="s">
        <v>152</v>
      </c>
      <c r="D123" s="99"/>
      <c r="E123" s="124"/>
      <c r="F123" s="35"/>
      <c r="G123" s="146"/>
    </row>
    <row r="124" spans="1:7" x14ac:dyDescent="0.3">
      <c r="A124" s="7" t="s">
        <v>182</v>
      </c>
      <c r="B124" s="98"/>
      <c r="C124" s="98" t="s">
        <v>138</v>
      </c>
      <c r="D124" s="99" t="s">
        <v>44</v>
      </c>
      <c r="E124" s="124">
        <v>5</v>
      </c>
      <c r="F124" s="35"/>
      <c r="G124" s="146"/>
    </row>
    <row r="125" spans="1:7" x14ac:dyDescent="0.3">
      <c r="A125" s="7" t="s">
        <v>183</v>
      </c>
      <c r="B125" s="98"/>
      <c r="C125" s="98" t="s">
        <v>139</v>
      </c>
      <c r="D125" s="99" t="s">
        <v>44</v>
      </c>
      <c r="E125" s="124">
        <v>2</v>
      </c>
      <c r="F125" s="35"/>
      <c r="G125" s="146"/>
    </row>
    <row r="126" spans="1:7" ht="23" x14ac:dyDescent="0.3">
      <c r="A126" s="7" t="s">
        <v>184</v>
      </c>
      <c r="B126" s="98" t="s">
        <v>140</v>
      </c>
      <c r="C126" s="98" t="s">
        <v>141</v>
      </c>
      <c r="D126" s="107" t="s">
        <v>44</v>
      </c>
      <c r="E126" s="124">
        <v>1</v>
      </c>
      <c r="F126" s="35"/>
      <c r="G126" s="146"/>
    </row>
    <row r="127" spans="1:7" x14ac:dyDescent="0.3">
      <c r="A127" s="7"/>
      <c r="B127" s="98" t="s">
        <v>142</v>
      </c>
      <c r="C127" s="98" t="s">
        <v>143</v>
      </c>
      <c r="D127" s="98"/>
      <c r="E127" s="124"/>
      <c r="F127" s="35"/>
      <c r="G127" s="146"/>
    </row>
    <row r="128" spans="1:7" x14ac:dyDescent="0.3">
      <c r="A128" s="7"/>
      <c r="B128" s="98" t="s">
        <v>144</v>
      </c>
      <c r="C128" s="98" t="s">
        <v>145</v>
      </c>
      <c r="D128" s="98"/>
      <c r="E128" s="124"/>
      <c r="F128" s="35"/>
      <c r="G128" s="16"/>
    </row>
    <row r="129" spans="1:7" ht="12" customHeight="1" x14ac:dyDescent="0.3">
      <c r="A129" s="7" t="s">
        <v>185</v>
      </c>
      <c r="B129" s="98"/>
      <c r="C129" s="98" t="s">
        <v>190</v>
      </c>
      <c r="D129" s="99" t="s">
        <v>44</v>
      </c>
      <c r="E129" s="124">
        <v>10</v>
      </c>
      <c r="F129" s="35"/>
      <c r="G129" s="146"/>
    </row>
    <row r="130" spans="1:7" x14ac:dyDescent="0.3">
      <c r="A130" s="7" t="s">
        <v>186</v>
      </c>
      <c r="B130" s="98"/>
      <c r="C130" s="98" t="s">
        <v>191</v>
      </c>
      <c r="D130" s="99" t="s">
        <v>44</v>
      </c>
      <c r="E130" s="124">
        <v>0</v>
      </c>
      <c r="F130" s="35"/>
      <c r="G130" s="146"/>
    </row>
    <row r="131" spans="1:7" x14ac:dyDescent="0.3">
      <c r="A131" s="7" t="s">
        <v>187</v>
      </c>
      <c r="B131" s="98" t="s">
        <v>146</v>
      </c>
      <c r="C131" s="98" t="s">
        <v>147</v>
      </c>
      <c r="D131" s="99" t="s">
        <v>86</v>
      </c>
      <c r="E131" s="124">
        <v>2</v>
      </c>
      <c r="F131" s="35"/>
      <c r="G131" s="146"/>
    </row>
    <row r="132" spans="1:7" x14ac:dyDescent="0.3">
      <c r="A132" s="7" t="s">
        <v>188</v>
      </c>
      <c r="B132" s="98"/>
      <c r="C132" s="98" t="s">
        <v>148</v>
      </c>
      <c r="D132" s="30" t="s">
        <v>30</v>
      </c>
      <c r="E132" s="124">
        <v>1</v>
      </c>
      <c r="F132" s="35"/>
      <c r="G132" s="146"/>
    </row>
    <row r="133" spans="1:7" x14ac:dyDescent="0.3">
      <c r="A133" s="7" t="s">
        <v>189</v>
      </c>
      <c r="B133" s="98" t="s">
        <v>149</v>
      </c>
      <c r="C133" s="98" t="s">
        <v>150</v>
      </c>
      <c r="D133" s="99" t="s">
        <v>86</v>
      </c>
      <c r="E133" s="124">
        <v>5</v>
      </c>
      <c r="F133" s="35"/>
      <c r="G133" s="146"/>
    </row>
    <row r="134" spans="1:7" x14ac:dyDescent="0.3">
      <c r="A134" s="7"/>
      <c r="B134" s="98"/>
      <c r="C134" s="98"/>
      <c r="D134" s="99"/>
      <c r="E134" s="124"/>
      <c r="F134" s="35"/>
      <c r="G134" s="146"/>
    </row>
    <row r="135" spans="1:7" x14ac:dyDescent="0.3">
      <c r="A135" s="7"/>
      <c r="B135" s="96" t="s">
        <v>101</v>
      </c>
      <c r="C135" s="96" t="s">
        <v>102</v>
      </c>
      <c r="D135" s="97"/>
      <c r="E135" s="123"/>
      <c r="F135" s="35"/>
      <c r="G135" s="146"/>
    </row>
    <row r="136" spans="1:7" ht="23" x14ac:dyDescent="0.3">
      <c r="A136" s="7"/>
      <c r="B136" s="98" t="s">
        <v>103</v>
      </c>
      <c r="C136" s="98" t="s">
        <v>104</v>
      </c>
      <c r="D136" s="99"/>
      <c r="E136" s="124"/>
      <c r="F136" s="35"/>
      <c r="G136" s="16"/>
    </row>
    <row r="137" spans="1:7" x14ac:dyDescent="0.3">
      <c r="A137" s="7" t="s">
        <v>192</v>
      </c>
      <c r="B137" s="98"/>
      <c r="C137" s="98" t="s">
        <v>105</v>
      </c>
      <c r="D137" s="99" t="s">
        <v>44</v>
      </c>
      <c r="E137" s="124">
        <v>20</v>
      </c>
      <c r="F137" s="35"/>
      <c r="G137" s="146"/>
    </row>
    <row r="138" spans="1:7" x14ac:dyDescent="0.3">
      <c r="A138" s="7" t="s">
        <v>193</v>
      </c>
      <c r="B138" s="98"/>
      <c r="C138" s="98" t="s">
        <v>106</v>
      </c>
      <c r="D138" s="99" t="s">
        <v>44</v>
      </c>
      <c r="E138" s="124">
        <v>60</v>
      </c>
      <c r="F138" s="35"/>
      <c r="G138" s="146"/>
    </row>
    <row r="139" spans="1:7" x14ac:dyDescent="0.3">
      <c r="A139" s="7"/>
      <c r="B139" s="34"/>
      <c r="C139" s="95"/>
      <c r="D139" s="32"/>
      <c r="E139" s="90"/>
      <c r="F139" s="35"/>
      <c r="G139" s="146"/>
    </row>
    <row r="140" spans="1:7" x14ac:dyDescent="0.3">
      <c r="A140" s="17" t="s">
        <v>194</v>
      </c>
      <c r="B140" s="34"/>
      <c r="C140" s="95" t="s">
        <v>100</v>
      </c>
      <c r="D140" s="32"/>
      <c r="E140" s="90"/>
      <c r="F140" s="35"/>
      <c r="G140" s="146"/>
    </row>
    <row r="141" spans="1:7" x14ac:dyDescent="0.3">
      <c r="A141" s="7"/>
      <c r="B141" s="96" t="s">
        <v>115</v>
      </c>
      <c r="C141" s="96" t="s">
        <v>116</v>
      </c>
      <c r="D141" s="98"/>
      <c r="E141" s="88"/>
      <c r="F141" s="35"/>
      <c r="G141" s="146"/>
    </row>
    <row r="142" spans="1:7" x14ac:dyDescent="0.3">
      <c r="A142" s="7"/>
      <c r="B142" s="98" t="s">
        <v>11</v>
      </c>
      <c r="C142" s="236" t="s">
        <v>117</v>
      </c>
      <c r="D142" s="98"/>
      <c r="E142" s="88"/>
      <c r="F142" s="35"/>
      <c r="G142" s="146"/>
    </row>
    <row r="143" spans="1:7" x14ac:dyDescent="0.3">
      <c r="A143" s="7"/>
      <c r="B143" s="98"/>
      <c r="C143" s="236"/>
      <c r="D143" s="98"/>
      <c r="E143" s="88"/>
      <c r="F143" s="35"/>
      <c r="G143" s="146"/>
    </row>
    <row r="144" spans="1:7" x14ac:dyDescent="0.3">
      <c r="A144" s="7" t="s">
        <v>195</v>
      </c>
      <c r="B144" s="98"/>
      <c r="C144" s="98" t="s">
        <v>118</v>
      </c>
      <c r="D144" s="99" t="s">
        <v>86</v>
      </c>
      <c r="E144" s="88">
        <v>65</v>
      </c>
      <c r="F144" s="35"/>
      <c r="G144" s="146"/>
    </row>
    <row r="145" spans="1:7" x14ac:dyDescent="0.3">
      <c r="A145" s="7" t="s">
        <v>196</v>
      </c>
      <c r="B145" s="98"/>
      <c r="C145" s="98" t="s">
        <v>119</v>
      </c>
      <c r="D145" s="99" t="s">
        <v>86</v>
      </c>
      <c r="E145" s="88">
        <v>5</v>
      </c>
      <c r="F145" s="35"/>
      <c r="G145" s="146"/>
    </row>
    <row r="146" spans="1:7" x14ac:dyDescent="0.3">
      <c r="A146" s="7"/>
      <c r="B146" s="98"/>
      <c r="C146" s="98"/>
      <c r="D146" s="99"/>
      <c r="E146" s="88"/>
      <c r="F146" s="35"/>
      <c r="G146" s="146"/>
    </row>
    <row r="147" spans="1:7" x14ac:dyDescent="0.3">
      <c r="A147" s="7"/>
      <c r="B147" s="100" t="s">
        <v>14</v>
      </c>
      <c r="C147" s="82" t="s">
        <v>107</v>
      </c>
      <c r="D147" s="99"/>
      <c r="E147" s="88"/>
      <c r="F147" s="35"/>
      <c r="G147" s="146"/>
    </row>
    <row r="148" spans="1:7" ht="23" x14ac:dyDescent="0.3">
      <c r="A148" s="7"/>
      <c r="B148" s="98"/>
      <c r="C148" s="83" t="s">
        <v>127</v>
      </c>
      <c r="D148" s="99"/>
      <c r="E148" s="88"/>
      <c r="F148" s="35"/>
      <c r="G148" s="146"/>
    </row>
    <row r="149" spans="1:7" x14ac:dyDescent="0.3">
      <c r="A149" s="7"/>
      <c r="B149" s="98"/>
      <c r="C149" s="83" t="s">
        <v>108</v>
      </c>
      <c r="D149" s="99"/>
      <c r="E149" s="88"/>
      <c r="F149" s="35"/>
      <c r="G149" s="146"/>
    </row>
    <row r="150" spans="1:7" ht="13.5" x14ac:dyDescent="0.3">
      <c r="A150" s="7"/>
      <c r="B150" s="100"/>
      <c r="C150" s="101" t="s">
        <v>109</v>
      </c>
      <c r="D150" s="99"/>
      <c r="E150" s="88"/>
      <c r="F150" s="35"/>
      <c r="G150" s="146"/>
    </row>
    <row r="151" spans="1:7" x14ac:dyDescent="0.3">
      <c r="A151" s="7" t="s">
        <v>197</v>
      </c>
      <c r="B151" s="98"/>
      <c r="C151" s="102" t="s">
        <v>110</v>
      </c>
      <c r="D151" s="103" t="s">
        <v>111</v>
      </c>
      <c r="E151" s="88">
        <v>3</v>
      </c>
      <c r="F151" s="35"/>
      <c r="G151" s="146"/>
    </row>
    <row r="152" spans="1:7" ht="13.5" x14ac:dyDescent="0.3">
      <c r="A152" s="7"/>
      <c r="B152" s="98"/>
      <c r="C152" s="101" t="s">
        <v>112</v>
      </c>
      <c r="D152" s="99"/>
      <c r="E152" s="88"/>
      <c r="F152" s="35"/>
      <c r="G152" s="146"/>
    </row>
    <row r="153" spans="1:7" x14ac:dyDescent="0.3">
      <c r="A153" s="7" t="s">
        <v>198</v>
      </c>
      <c r="B153" s="98"/>
      <c r="C153" s="102" t="s">
        <v>110</v>
      </c>
      <c r="D153" s="103" t="s">
        <v>111</v>
      </c>
      <c r="E153" s="88">
        <v>4</v>
      </c>
      <c r="F153" s="35"/>
      <c r="G153" s="146"/>
    </row>
    <row r="154" spans="1:7" ht="13.5" x14ac:dyDescent="0.3">
      <c r="A154" s="7"/>
      <c r="B154" s="98"/>
      <c r="C154" s="101" t="s">
        <v>113</v>
      </c>
      <c r="D154" s="99"/>
      <c r="E154" s="88"/>
      <c r="F154" s="35"/>
      <c r="G154" s="146"/>
    </row>
    <row r="155" spans="1:7" x14ac:dyDescent="0.3">
      <c r="A155" s="7" t="s">
        <v>199</v>
      </c>
      <c r="B155" s="98"/>
      <c r="C155" s="102" t="s">
        <v>114</v>
      </c>
      <c r="D155" s="103" t="s">
        <v>111</v>
      </c>
      <c r="E155" s="88">
        <v>1</v>
      </c>
      <c r="F155" s="35"/>
      <c r="G155" s="146"/>
    </row>
    <row r="156" spans="1:7" x14ac:dyDescent="0.3">
      <c r="A156" s="7"/>
      <c r="B156" s="98"/>
      <c r="C156" s="98"/>
      <c r="D156" s="99"/>
      <c r="E156" s="88"/>
      <c r="F156" s="35"/>
      <c r="G156" s="146"/>
    </row>
    <row r="157" spans="1:7" x14ac:dyDescent="0.3">
      <c r="A157" s="7"/>
      <c r="B157" s="98" t="s">
        <v>120</v>
      </c>
      <c r="C157" s="96" t="s">
        <v>121</v>
      </c>
      <c r="D157" s="99"/>
      <c r="E157" s="88"/>
      <c r="F157" s="35"/>
      <c r="G157" s="146"/>
    </row>
    <row r="158" spans="1:7" ht="46" x14ac:dyDescent="0.3">
      <c r="A158" s="7"/>
      <c r="B158" s="98"/>
      <c r="C158" s="104" t="s">
        <v>122</v>
      </c>
      <c r="D158" s="99"/>
      <c r="E158" s="88"/>
      <c r="F158" s="35"/>
      <c r="G158" s="16"/>
    </row>
    <row r="159" spans="1:7" x14ac:dyDescent="0.3">
      <c r="A159" s="7"/>
      <c r="B159" s="98"/>
      <c r="C159" s="98" t="s">
        <v>123</v>
      </c>
      <c r="D159" s="99"/>
      <c r="E159" s="88"/>
      <c r="F159" s="35"/>
      <c r="G159" s="16"/>
    </row>
    <row r="160" spans="1:7" x14ac:dyDescent="0.3">
      <c r="A160" s="7" t="s">
        <v>199</v>
      </c>
      <c r="B160" s="98"/>
      <c r="C160" s="98" t="s">
        <v>124</v>
      </c>
      <c r="D160" s="99" t="s">
        <v>125</v>
      </c>
      <c r="E160" s="90">
        <v>3</v>
      </c>
      <c r="F160" s="35"/>
      <c r="G160" s="146"/>
    </row>
    <row r="161" spans="1:7" x14ac:dyDescent="0.3">
      <c r="A161" s="7" t="s">
        <v>200</v>
      </c>
      <c r="B161" s="98"/>
      <c r="C161" s="98" t="s">
        <v>126</v>
      </c>
      <c r="D161" s="99" t="s">
        <v>125</v>
      </c>
      <c r="E161" s="90">
        <v>1</v>
      </c>
      <c r="F161" s="35"/>
      <c r="G161" s="146"/>
    </row>
    <row r="162" spans="1:7" x14ac:dyDescent="0.3">
      <c r="A162" s="7"/>
      <c r="B162" s="34"/>
      <c r="C162" s="85"/>
      <c r="D162" s="32"/>
      <c r="E162" s="90"/>
      <c r="F162" s="35"/>
      <c r="G162" s="146"/>
    </row>
    <row r="163" spans="1:7" ht="23" x14ac:dyDescent="0.3">
      <c r="A163" s="7" t="s">
        <v>201</v>
      </c>
      <c r="B163" s="34"/>
      <c r="C163" s="85" t="s">
        <v>128</v>
      </c>
      <c r="D163" s="32" t="s">
        <v>30</v>
      </c>
      <c r="E163" s="90">
        <v>1</v>
      </c>
      <c r="F163" s="35"/>
      <c r="G163" s="146"/>
    </row>
    <row r="164" spans="1:7" x14ac:dyDescent="0.3">
      <c r="A164" s="7"/>
      <c r="B164" s="34"/>
      <c r="C164" s="85"/>
      <c r="D164" s="99"/>
      <c r="E164" s="90"/>
      <c r="F164" s="35"/>
      <c r="G164" s="146"/>
    </row>
    <row r="165" spans="1:7" x14ac:dyDescent="0.3">
      <c r="A165" s="7"/>
      <c r="B165" s="34"/>
      <c r="C165" s="85"/>
      <c r="D165" s="99"/>
      <c r="E165" s="90"/>
      <c r="F165" s="35"/>
      <c r="G165" s="146"/>
    </row>
    <row r="166" spans="1:7" x14ac:dyDescent="0.3">
      <c r="A166" s="7"/>
      <c r="B166" s="34"/>
      <c r="C166" s="85"/>
      <c r="D166" s="99"/>
      <c r="E166" s="90"/>
      <c r="F166" s="35"/>
      <c r="G166" s="146"/>
    </row>
    <row r="167" spans="1:7" x14ac:dyDescent="0.3">
      <c r="A167" s="7"/>
      <c r="B167" s="34"/>
      <c r="C167" s="85"/>
      <c r="D167" s="99"/>
      <c r="E167" s="90"/>
      <c r="F167" s="35"/>
      <c r="G167" s="16"/>
    </row>
    <row r="168" spans="1:7" x14ac:dyDescent="0.3">
      <c r="A168" s="7"/>
      <c r="B168" s="34"/>
      <c r="C168" s="85"/>
      <c r="D168" s="99"/>
      <c r="E168" s="90"/>
      <c r="F168" s="35"/>
      <c r="G168" s="16"/>
    </row>
    <row r="169" spans="1:7" x14ac:dyDescent="0.3">
      <c r="A169" s="7"/>
      <c r="B169" s="34"/>
      <c r="C169" s="85"/>
      <c r="D169" s="99"/>
      <c r="E169" s="90"/>
      <c r="F169" s="35"/>
      <c r="G169" s="16"/>
    </row>
    <row r="170" spans="1:7" x14ac:dyDescent="0.3">
      <c r="A170" s="7"/>
      <c r="B170" s="34"/>
      <c r="C170" s="85"/>
      <c r="D170" s="99"/>
      <c r="E170" s="90"/>
      <c r="F170" s="35"/>
      <c r="G170" s="16"/>
    </row>
    <row r="171" spans="1:7" x14ac:dyDescent="0.3">
      <c r="A171" s="7"/>
      <c r="B171" s="34"/>
      <c r="C171" s="85"/>
      <c r="D171" s="99"/>
      <c r="E171" s="90"/>
      <c r="F171" s="35"/>
      <c r="G171" s="16"/>
    </row>
    <row r="172" spans="1:7" x14ac:dyDescent="0.3">
      <c r="A172" s="237" t="s">
        <v>55</v>
      </c>
      <c r="B172" s="238"/>
      <c r="C172" s="238"/>
      <c r="D172" s="43"/>
      <c r="E172" s="43"/>
      <c r="F172" s="44"/>
      <c r="G172" s="45">
        <f>SUM(G114:G170)</f>
        <v>0</v>
      </c>
    </row>
    <row r="173" spans="1:7" x14ac:dyDescent="0.3">
      <c r="A173" s="237" t="s">
        <v>56</v>
      </c>
      <c r="B173" s="238"/>
      <c r="C173" s="238"/>
      <c r="D173" s="238"/>
      <c r="E173" s="238"/>
      <c r="F173" s="239"/>
      <c r="G173" s="45">
        <f>G172</f>
        <v>0</v>
      </c>
    </row>
    <row r="174" spans="1:7" x14ac:dyDescent="0.3">
      <c r="A174" s="7"/>
      <c r="B174" s="34"/>
      <c r="C174" s="85"/>
      <c r="D174" s="99"/>
      <c r="E174" s="90"/>
      <c r="F174" s="35"/>
      <c r="G174" s="16"/>
    </row>
    <row r="175" spans="1:7" x14ac:dyDescent="0.3">
      <c r="A175" s="7"/>
      <c r="B175" s="98" t="s">
        <v>153</v>
      </c>
      <c r="C175" s="96" t="s">
        <v>154</v>
      </c>
      <c r="D175" s="99"/>
      <c r="E175" s="124"/>
      <c r="F175" s="35"/>
      <c r="G175" s="16"/>
    </row>
    <row r="176" spans="1:7" ht="23" x14ac:dyDescent="0.3">
      <c r="A176" s="7"/>
      <c r="B176" s="98" t="s">
        <v>11</v>
      </c>
      <c r="C176" s="104" t="s">
        <v>155</v>
      </c>
      <c r="D176" s="99"/>
      <c r="E176" s="124"/>
      <c r="F176" s="35"/>
      <c r="G176" s="16"/>
    </row>
    <row r="177" spans="1:7" x14ac:dyDescent="0.3">
      <c r="A177" s="7" t="s">
        <v>202</v>
      </c>
      <c r="B177" s="98"/>
      <c r="C177" s="98" t="s">
        <v>156</v>
      </c>
      <c r="D177" s="99" t="s">
        <v>86</v>
      </c>
      <c r="E177" s="124">
        <v>50</v>
      </c>
      <c r="F177" s="35"/>
      <c r="G177" s="146"/>
    </row>
    <row r="178" spans="1:7" x14ac:dyDescent="0.3">
      <c r="A178" s="7"/>
      <c r="B178" s="100" t="s">
        <v>14</v>
      </c>
      <c r="C178" s="83" t="s">
        <v>107</v>
      </c>
      <c r="D178" s="99"/>
      <c r="E178" s="124"/>
      <c r="F178" s="35"/>
      <c r="G178" s="146"/>
    </row>
    <row r="179" spans="1:7" ht="23" x14ac:dyDescent="0.3">
      <c r="A179" s="7"/>
      <c r="B179" s="98"/>
      <c r="C179" s="83" t="s">
        <v>157</v>
      </c>
      <c r="D179" s="99"/>
      <c r="E179" s="124"/>
      <c r="F179" s="35"/>
      <c r="G179" s="146"/>
    </row>
    <row r="180" spans="1:7" x14ac:dyDescent="0.3">
      <c r="B180" s="98"/>
      <c r="C180" s="83" t="s">
        <v>108</v>
      </c>
      <c r="D180" s="99"/>
      <c r="E180" s="124"/>
      <c r="F180" s="35"/>
      <c r="G180" s="146"/>
    </row>
    <row r="181" spans="1:7" ht="13.5" x14ac:dyDescent="0.3">
      <c r="B181" s="98"/>
      <c r="C181" s="101" t="s">
        <v>109</v>
      </c>
      <c r="D181" s="99"/>
      <c r="E181" s="124"/>
      <c r="F181" s="35"/>
      <c r="G181" s="146"/>
    </row>
    <row r="182" spans="1:7" x14ac:dyDescent="0.3">
      <c r="A182" s="7" t="s">
        <v>203</v>
      </c>
      <c r="B182" s="98"/>
      <c r="C182" s="102" t="s">
        <v>110</v>
      </c>
      <c r="D182" s="103" t="s">
        <v>111</v>
      </c>
      <c r="E182" s="124">
        <v>2</v>
      </c>
      <c r="F182" s="35"/>
      <c r="G182" s="146"/>
    </row>
    <row r="183" spans="1:7" ht="13.5" x14ac:dyDescent="0.3">
      <c r="A183" s="7"/>
      <c r="B183" s="98"/>
      <c r="C183" s="101" t="s">
        <v>112</v>
      </c>
      <c r="D183" s="99"/>
      <c r="E183" s="124"/>
      <c r="F183" s="35"/>
      <c r="G183" s="146"/>
    </row>
    <row r="184" spans="1:7" x14ac:dyDescent="0.3">
      <c r="A184" s="7" t="s">
        <v>204</v>
      </c>
      <c r="B184" s="98"/>
      <c r="C184" s="102" t="s">
        <v>110</v>
      </c>
      <c r="D184" s="103" t="s">
        <v>111</v>
      </c>
      <c r="E184" s="124">
        <v>4</v>
      </c>
      <c r="F184" s="35"/>
      <c r="G184" s="146"/>
    </row>
    <row r="185" spans="1:7" x14ac:dyDescent="0.3">
      <c r="A185" s="7"/>
      <c r="B185" s="98"/>
      <c r="C185" s="116"/>
      <c r="D185" s="103"/>
      <c r="E185" s="124"/>
      <c r="F185" s="35"/>
      <c r="G185" s="146"/>
    </row>
    <row r="186" spans="1:7" x14ac:dyDescent="0.3">
      <c r="B186" s="100" t="s">
        <v>120</v>
      </c>
      <c r="C186" s="83" t="s">
        <v>273</v>
      </c>
      <c r="D186" s="178"/>
      <c r="E186" s="119"/>
      <c r="F186" s="179"/>
      <c r="G186" s="146"/>
    </row>
    <row r="187" spans="1:7" ht="23" x14ac:dyDescent="0.3">
      <c r="A187" s="7"/>
      <c r="B187" s="180"/>
      <c r="C187" s="181" t="s">
        <v>275</v>
      </c>
      <c r="D187" s="178"/>
      <c r="E187" s="119"/>
      <c r="F187" s="179"/>
      <c r="G187" s="146"/>
    </row>
    <row r="188" spans="1:7" ht="23" x14ac:dyDescent="0.3">
      <c r="A188" s="7" t="s">
        <v>205</v>
      </c>
      <c r="B188" s="180"/>
      <c r="C188" s="182" t="s">
        <v>274</v>
      </c>
      <c r="D188" s="178" t="s">
        <v>111</v>
      </c>
      <c r="E188" s="119">
        <v>1</v>
      </c>
      <c r="F188" s="179"/>
      <c r="G188" s="146"/>
    </row>
    <row r="189" spans="1:7" x14ac:dyDescent="0.3">
      <c r="A189" s="7"/>
      <c r="B189" s="34"/>
      <c r="C189" s="120"/>
      <c r="D189" s="34"/>
      <c r="E189" s="90"/>
      <c r="F189" s="35"/>
      <c r="G189" s="146"/>
    </row>
    <row r="190" spans="1:7" x14ac:dyDescent="0.3">
      <c r="A190" s="7"/>
      <c r="B190" s="34"/>
      <c r="C190" s="121" t="s">
        <v>162</v>
      </c>
      <c r="D190" s="117"/>
      <c r="E190" s="118"/>
      <c r="F190" s="35"/>
      <c r="G190" s="146"/>
    </row>
    <row r="191" spans="1:7" ht="34.5" x14ac:dyDescent="0.3">
      <c r="A191" s="7"/>
      <c r="B191" s="34"/>
      <c r="C191" s="120" t="s">
        <v>286</v>
      </c>
      <c r="D191" s="34"/>
      <c r="E191" s="90"/>
      <c r="F191" s="35"/>
      <c r="G191" s="16"/>
    </row>
    <row r="192" spans="1:7" x14ac:dyDescent="0.3">
      <c r="A192" s="7" t="s">
        <v>206</v>
      </c>
      <c r="B192" s="53"/>
      <c r="C192" s="105" t="s">
        <v>285</v>
      </c>
      <c r="D192" s="34" t="s">
        <v>57</v>
      </c>
      <c r="E192" s="119">
        <v>5</v>
      </c>
      <c r="F192" s="35"/>
      <c r="G192" s="146"/>
    </row>
    <row r="193" spans="1:10" x14ac:dyDescent="0.3">
      <c r="A193" s="7" t="s">
        <v>207</v>
      </c>
      <c r="B193" s="34"/>
      <c r="C193" s="105" t="s">
        <v>284</v>
      </c>
      <c r="D193" s="34" t="s">
        <v>57</v>
      </c>
      <c r="E193" s="119">
        <v>0.75</v>
      </c>
      <c r="F193" s="35"/>
      <c r="G193" s="146"/>
    </row>
    <row r="194" spans="1:10" x14ac:dyDescent="0.3">
      <c r="B194" s="53"/>
      <c r="C194" s="59"/>
      <c r="D194" s="60"/>
      <c r="E194" s="93"/>
      <c r="F194" s="61"/>
      <c r="G194" s="42"/>
    </row>
    <row r="195" spans="1:10" x14ac:dyDescent="0.3">
      <c r="A195" s="62"/>
      <c r="B195" s="53"/>
      <c r="C195" s="63"/>
      <c r="D195" s="64"/>
      <c r="E195" s="64"/>
      <c r="F195" s="65"/>
      <c r="G195" s="66"/>
    </row>
    <row r="196" spans="1:10" s="69" customFormat="1" ht="15" customHeight="1" x14ac:dyDescent="0.3">
      <c r="A196" s="234" t="s">
        <v>90</v>
      </c>
      <c r="B196" s="235"/>
      <c r="C196" s="235"/>
      <c r="D196" s="235"/>
      <c r="E196" s="235"/>
      <c r="F196" s="67"/>
      <c r="G196" s="68">
        <f>SUM(G173:G194)</f>
        <v>0</v>
      </c>
      <c r="H196" s="191"/>
      <c r="I196" s="81"/>
      <c r="J196" s="81"/>
    </row>
    <row r="197" spans="1:10" x14ac:dyDescent="0.3">
      <c r="A197" s="70"/>
      <c r="B197" s="71"/>
      <c r="C197" s="70"/>
      <c r="D197" s="71"/>
      <c r="E197" s="71"/>
      <c r="F197" s="72"/>
      <c r="G197" s="73"/>
    </row>
    <row r="198" spans="1:10" x14ac:dyDescent="0.3">
      <c r="A198" s="74"/>
      <c r="B198" s="75"/>
      <c r="C198" s="76"/>
      <c r="D198" s="75"/>
      <c r="E198" s="75"/>
      <c r="F198" s="72"/>
      <c r="G198" s="77"/>
    </row>
  </sheetData>
  <mergeCells count="11">
    <mergeCell ref="C1:G1"/>
    <mergeCell ref="C2:G2"/>
    <mergeCell ref="C3:G3"/>
    <mergeCell ref="A49:C49"/>
    <mergeCell ref="A50:F50"/>
    <mergeCell ref="A196:E196"/>
    <mergeCell ref="C142:C143"/>
    <mergeCell ref="A113:C113"/>
    <mergeCell ref="A114:F114"/>
    <mergeCell ref="A172:C172"/>
    <mergeCell ref="A173:F173"/>
  </mergeCells>
  <phoneticPr fontId="18" type="noConversion"/>
  <pageMargins left="0.7" right="0.7" top="1.3149999999999999" bottom="0.75" header="0.3" footer="0.3"/>
  <pageSetup paperSize="9" scale="79" orientation="portrait" r:id="rId1"/>
  <headerFooter differentFirst="1" alignWithMargins="0"/>
  <rowBreaks count="2" manualBreakCount="2">
    <brk id="49" max="6" man="1"/>
    <brk id="113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9A9E2-2FC0-46C5-8236-989D888CE90B}">
  <dimension ref="A1:G16"/>
  <sheetViews>
    <sheetView view="pageBreakPreview" zoomScaleNormal="100" zoomScaleSheetLayoutView="100" workbookViewId="0">
      <selection activeCell="C26" sqref="C26"/>
    </sheetView>
  </sheetViews>
  <sheetFormatPr defaultRowHeight="11.5" x14ac:dyDescent="0.25"/>
  <cols>
    <col min="1" max="1" width="18.26953125" style="127" customWidth="1"/>
    <col min="2" max="2" width="36.54296875" style="127" customWidth="1"/>
    <col min="3" max="3" width="23.1796875" style="127" customWidth="1"/>
    <col min="4" max="4" width="2.54296875" style="127" customWidth="1"/>
    <col min="5" max="256" width="9.1796875" style="127"/>
    <col min="257" max="257" width="18.26953125" style="127" customWidth="1"/>
    <col min="258" max="258" width="36.54296875" style="127" customWidth="1"/>
    <col min="259" max="259" width="23.1796875" style="127" customWidth="1"/>
    <col min="260" max="260" width="2.54296875" style="127" customWidth="1"/>
    <col min="261" max="512" width="9.1796875" style="127"/>
    <col min="513" max="513" width="18.26953125" style="127" customWidth="1"/>
    <col min="514" max="514" width="36.54296875" style="127" customWidth="1"/>
    <col min="515" max="515" width="23.1796875" style="127" customWidth="1"/>
    <col min="516" max="516" width="2.54296875" style="127" customWidth="1"/>
    <col min="517" max="768" width="9.1796875" style="127"/>
    <col min="769" max="769" width="18.26953125" style="127" customWidth="1"/>
    <col min="770" max="770" width="36.54296875" style="127" customWidth="1"/>
    <col min="771" max="771" width="23.1796875" style="127" customWidth="1"/>
    <col min="772" max="772" width="2.54296875" style="127" customWidth="1"/>
    <col min="773" max="1024" width="9.1796875" style="127"/>
    <col min="1025" max="1025" width="18.26953125" style="127" customWidth="1"/>
    <col min="1026" max="1026" width="36.54296875" style="127" customWidth="1"/>
    <col min="1027" max="1027" width="23.1796875" style="127" customWidth="1"/>
    <col min="1028" max="1028" width="2.54296875" style="127" customWidth="1"/>
    <col min="1029" max="1280" width="9.1796875" style="127"/>
    <col min="1281" max="1281" width="18.26953125" style="127" customWidth="1"/>
    <col min="1282" max="1282" width="36.54296875" style="127" customWidth="1"/>
    <col min="1283" max="1283" width="23.1796875" style="127" customWidth="1"/>
    <col min="1284" max="1284" width="2.54296875" style="127" customWidth="1"/>
    <col min="1285" max="1536" width="9.1796875" style="127"/>
    <col min="1537" max="1537" width="18.26953125" style="127" customWidth="1"/>
    <col min="1538" max="1538" width="36.54296875" style="127" customWidth="1"/>
    <col min="1539" max="1539" width="23.1796875" style="127" customWidth="1"/>
    <col min="1540" max="1540" width="2.54296875" style="127" customWidth="1"/>
    <col min="1541" max="1792" width="9.1796875" style="127"/>
    <col min="1793" max="1793" width="18.26953125" style="127" customWidth="1"/>
    <col min="1794" max="1794" width="36.54296875" style="127" customWidth="1"/>
    <col min="1795" max="1795" width="23.1796875" style="127" customWidth="1"/>
    <col min="1796" max="1796" width="2.54296875" style="127" customWidth="1"/>
    <col min="1797" max="2048" width="9.1796875" style="127"/>
    <col min="2049" max="2049" width="18.26953125" style="127" customWidth="1"/>
    <col min="2050" max="2050" width="36.54296875" style="127" customWidth="1"/>
    <col min="2051" max="2051" width="23.1796875" style="127" customWidth="1"/>
    <col min="2052" max="2052" width="2.54296875" style="127" customWidth="1"/>
    <col min="2053" max="2304" width="9.1796875" style="127"/>
    <col min="2305" max="2305" width="18.26953125" style="127" customWidth="1"/>
    <col min="2306" max="2306" width="36.54296875" style="127" customWidth="1"/>
    <col min="2307" max="2307" width="23.1796875" style="127" customWidth="1"/>
    <col min="2308" max="2308" width="2.54296875" style="127" customWidth="1"/>
    <col min="2309" max="2560" width="9.1796875" style="127"/>
    <col min="2561" max="2561" width="18.26953125" style="127" customWidth="1"/>
    <col min="2562" max="2562" width="36.54296875" style="127" customWidth="1"/>
    <col min="2563" max="2563" width="23.1796875" style="127" customWidth="1"/>
    <col min="2564" max="2564" width="2.54296875" style="127" customWidth="1"/>
    <col min="2565" max="2816" width="9.1796875" style="127"/>
    <col min="2817" max="2817" width="18.26953125" style="127" customWidth="1"/>
    <col min="2818" max="2818" width="36.54296875" style="127" customWidth="1"/>
    <col min="2819" max="2819" width="23.1796875" style="127" customWidth="1"/>
    <col min="2820" max="2820" width="2.54296875" style="127" customWidth="1"/>
    <col min="2821" max="3072" width="9.1796875" style="127"/>
    <col min="3073" max="3073" width="18.26953125" style="127" customWidth="1"/>
    <col min="3074" max="3074" width="36.54296875" style="127" customWidth="1"/>
    <col min="3075" max="3075" width="23.1796875" style="127" customWidth="1"/>
    <col min="3076" max="3076" width="2.54296875" style="127" customWidth="1"/>
    <col min="3077" max="3328" width="9.1796875" style="127"/>
    <col min="3329" max="3329" width="18.26953125" style="127" customWidth="1"/>
    <col min="3330" max="3330" width="36.54296875" style="127" customWidth="1"/>
    <col min="3331" max="3331" width="23.1796875" style="127" customWidth="1"/>
    <col min="3332" max="3332" width="2.54296875" style="127" customWidth="1"/>
    <col min="3333" max="3584" width="9.1796875" style="127"/>
    <col min="3585" max="3585" width="18.26953125" style="127" customWidth="1"/>
    <col min="3586" max="3586" width="36.54296875" style="127" customWidth="1"/>
    <col min="3587" max="3587" width="23.1796875" style="127" customWidth="1"/>
    <col min="3588" max="3588" width="2.54296875" style="127" customWidth="1"/>
    <col min="3589" max="3840" width="9.1796875" style="127"/>
    <col min="3841" max="3841" width="18.26953125" style="127" customWidth="1"/>
    <col min="3842" max="3842" width="36.54296875" style="127" customWidth="1"/>
    <col min="3843" max="3843" width="23.1796875" style="127" customWidth="1"/>
    <col min="3844" max="3844" width="2.54296875" style="127" customWidth="1"/>
    <col min="3845" max="4096" width="9.1796875" style="127"/>
    <col min="4097" max="4097" width="18.26953125" style="127" customWidth="1"/>
    <col min="4098" max="4098" width="36.54296875" style="127" customWidth="1"/>
    <col min="4099" max="4099" width="23.1796875" style="127" customWidth="1"/>
    <col min="4100" max="4100" width="2.54296875" style="127" customWidth="1"/>
    <col min="4101" max="4352" width="9.1796875" style="127"/>
    <col min="4353" max="4353" width="18.26953125" style="127" customWidth="1"/>
    <col min="4354" max="4354" width="36.54296875" style="127" customWidth="1"/>
    <col min="4355" max="4355" width="23.1796875" style="127" customWidth="1"/>
    <col min="4356" max="4356" width="2.54296875" style="127" customWidth="1"/>
    <col min="4357" max="4608" width="9.1796875" style="127"/>
    <col min="4609" max="4609" width="18.26953125" style="127" customWidth="1"/>
    <col min="4610" max="4610" width="36.54296875" style="127" customWidth="1"/>
    <col min="4611" max="4611" width="23.1796875" style="127" customWidth="1"/>
    <col min="4612" max="4612" width="2.54296875" style="127" customWidth="1"/>
    <col min="4613" max="4864" width="9.1796875" style="127"/>
    <col min="4865" max="4865" width="18.26953125" style="127" customWidth="1"/>
    <col min="4866" max="4866" width="36.54296875" style="127" customWidth="1"/>
    <col min="4867" max="4867" width="23.1796875" style="127" customWidth="1"/>
    <col min="4868" max="4868" width="2.54296875" style="127" customWidth="1"/>
    <col min="4869" max="5120" width="9.1796875" style="127"/>
    <col min="5121" max="5121" width="18.26953125" style="127" customWidth="1"/>
    <col min="5122" max="5122" width="36.54296875" style="127" customWidth="1"/>
    <col min="5123" max="5123" width="23.1796875" style="127" customWidth="1"/>
    <col min="5124" max="5124" width="2.54296875" style="127" customWidth="1"/>
    <col min="5125" max="5376" width="9.1796875" style="127"/>
    <col min="5377" max="5377" width="18.26953125" style="127" customWidth="1"/>
    <col min="5378" max="5378" width="36.54296875" style="127" customWidth="1"/>
    <col min="5379" max="5379" width="23.1796875" style="127" customWidth="1"/>
    <col min="5380" max="5380" width="2.54296875" style="127" customWidth="1"/>
    <col min="5381" max="5632" width="9.1796875" style="127"/>
    <col min="5633" max="5633" width="18.26953125" style="127" customWidth="1"/>
    <col min="5634" max="5634" width="36.54296875" style="127" customWidth="1"/>
    <col min="5635" max="5635" width="23.1796875" style="127" customWidth="1"/>
    <col min="5636" max="5636" width="2.54296875" style="127" customWidth="1"/>
    <col min="5637" max="5888" width="9.1796875" style="127"/>
    <col min="5889" max="5889" width="18.26953125" style="127" customWidth="1"/>
    <col min="5890" max="5890" width="36.54296875" style="127" customWidth="1"/>
    <col min="5891" max="5891" width="23.1796875" style="127" customWidth="1"/>
    <col min="5892" max="5892" width="2.54296875" style="127" customWidth="1"/>
    <col min="5893" max="6144" width="9.1796875" style="127"/>
    <col min="6145" max="6145" width="18.26953125" style="127" customWidth="1"/>
    <col min="6146" max="6146" width="36.54296875" style="127" customWidth="1"/>
    <col min="6147" max="6147" width="23.1796875" style="127" customWidth="1"/>
    <col min="6148" max="6148" width="2.54296875" style="127" customWidth="1"/>
    <col min="6149" max="6400" width="9.1796875" style="127"/>
    <col min="6401" max="6401" width="18.26953125" style="127" customWidth="1"/>
    <col min="6402" max="6402" width="36.54296875" style="127" customWidth="1"/>
    <col min="6403" max="6403" width="23.1796875" style="127" customWidth="1"/>
    <col min="6404" max="6404" width="2.54296875" style="127" customWidth="1"/>
    <col min="6405" max="6656" width="9.1796875" style="127"/>
    <col min="6657" max="6657" width="18.26953125" style="127" customWidth="1"/>
    <col min="6658" max="6658" width="36.54296875" style="127" customWidth="1"/>
    <col min="6659" max="6659" width="23.1796875" style="127" customWidth="1"/>
    <col min="6660" max="6660" width="2.54296875" style="127" customWidth="1"/>
    <col min="6661" max="6912" width="9.1796875" style="127"/>
    <col min="6913" max="6913" width="18.26953125" style="127" customWidth="1"/>
    <col min="6914" max="6914" width="36.54296875" style="127" customWidth="1"/>
    <col min="6915" max="6915" width="23.1796875" style="127" customWidth="1"/>
    <col min="6916" max="6916" width="2.54296875" style="127" customWidth="1"/>
    <col min="6917" max="7168" width="9.1796875" style="127"/>
    <col min="7169" max="7169" width="18.26953125" style="127" customWidth="1"/>
    <col min="7170" max="7170" width="36.54296875" style="127" customWidth="1"/>
    <col min="7171" max="7171" width="23.1796875" style="127" customWidth="1"/>
    <col min="7172" max="7172" width="2.54296875" style="127" customWidth="1"/>
    <col min="7173" max="7424" width="9.1796875" style="127"/>
    <col min="7425" max="7425" width="18.26953125" style="127" customWidth="1"/>
    <col min="7426" max="7426" width="36.54296875" style="127" customWidth="1"/>
    <col min="7427" max="7427" width="23.1796875" style="127" customWidth="1"/>
    <col min="7428" max="7428" width="2.54296875" style="127" customWidth="1"/>
    <col min="7429" max="7680" width="9.1796875" style="127"/>
    <col min="7681" max="7681" width="18.26953125" style="127" customWidth="1"/>
    <col min="7682" max="7682" width="36.54296875" style="127" customWidth="1"/>
    <col min="7683" max="7683" width="23.1796875" style="127" customWidth="1"/>
    <col min="7684" max="7684" width="2.54296875" style="127" customWidth="1"/>
    <col min="7685" max="7936" width="9.1796875" style="127"/>
    <col min="7937" max="7937" width="18.26953125" style="127" customWidth="1"/>
    <col min="7938" max="7938" width="36.54296875" style="127" customWidth="1"/>
    <col min="7939" max="7939" width="23.1796875" style="127" customWidth="1"/>
    <col min="7940" max="7940" width="2.54296875" style="127" customWidth="1"/>
    <col min="7941" max="8192" width="9.1796875" style="127"/>
    <col min="8193" max="8193" width="18.26953125" style="127" customWidth="1"/>
    <col min="8194" max="8194" width="36.54296875" style="127" customWidth="1"/>
    <col min="8195" max="8195" width="23.1796875" style="127" customWidth="1"/>
    <col min="8196" max="8196" width="2.54296875" style="127" customWidth="1"/>
    <col min="8197" max="8448" width="9.1796875" style="127"/>
    <col min="8449" max="8449" width="18.26953125" style="127" customWidth="1"/>
    <col min="8450" max="8450" width="36.54296875" style="127" customWidth="1"/>
    <col min="8451" max="8451" width="23.1796875" style="127" customWidth="1"/>
    <col min="8452" max="8452" width="2.54296875" style="127" customWidth="1"/>
    <col min="8453" max="8704" width="9.1796875" style="127"/>
    <col min="8705" max="8705" width="18.26953125" style="127" customWidth="1"/>
    <col min="8706" max="8706" width="36.54296875" style="127" customWidth="1"/>
    <col min="8707" max="8707" width="23.1796875" style="127" customWidth="1"/>
    <col min="8708" max="8708" width="2.54296875" style="127" customWidth="1"/>
    <col min="8709" max="8960" width="9.1796875" style="127"/>
    <col min="8961" max="8961" width="18.26953125" style="127" customWidth="1"/>
    <col min="8962" max="8962" width="36.54296875" style="127" customWidth="1"/>
    <col min="8963" max="8963" width="23.1796875" style="127" customWidth="1"/>
    <col min="8964" max="8964" width="2.54296875" style="127" customWidth="1"/>
    <col min="8965" max="9216" width="9.1796875" style="127"/>
    <col min="9217" max="9217" width="18.26953125" style="127" customWidth="1"/>
    <col min="9218" max="9218" width="36.54296875" style="127" customWidth="1"/>
    <col min="9219" max="9219" width="23.1796875" style="127" customWidth="1"/>
    <col min="9220" max="9220" width="2.54296875" style="127" customWidth="1"/>
    <col min="9221" max="9472" width="9.1796875" style="127"/>
    <col min="9473" max="9473" width="18.26953125" style="127" customWidth="1"/>
    <col min="9474" max="9474" width="36.54296875" style="127" customWidth="1"/>
    <col min="9475" max="9475" width="23.1796875" style="127" customWidth="1"/>
    <col min="9476" max="9476" width="2.54296875" style="127" customWidth="1"/>
    <col min="9477" max="9728" width="9.1796875" style="127"/>
    <col min="9729" max="9729" width="18.26953125" style="127" customWidth="1"/>
    <col min="9730" max="9730" width="36.54296875" style="127" customWidth="1"/>
    <col min="9731" max="9731" width="23.1796875" style="127" customWidth="1"/>
    <col min="9732" max="9732" width="2.54296875" style="127" customWidth="1"/>
    <col min="9733" max="9984" width="9.1796875" style="127"/>
    <col min="9985" max="9985" width="18.26953125" style="127" customWidth="1"/>
    <col min="9986" max="9986" width="36.54296875" style="127" customWidth="1"/>
    <col min="9987" max="9987" width="23.1796875" style="127" customWidth="1"/>
    <col min="9988" max="9988" width="2.54296875" style="127" customWidth="1"/>
    <col min="9989" max="10240" width="9.1796875" style="127"/>
    <col min="10241" max="10241" width="18.26953125" style="127" customWidth="1"/>
    <col min="10242" max="10242" width="36.54296875" style="127" customWidth="1"/>
    <col min="10243" max="10243" width="23.1796875" style="127" customWidth="1"/>
    <col min="10244" max="10244" width="2.54296875" style="127" customWidth="1"/>
    <col min="10245" max="10496" width="9.1796875" style="127"/>
    <col min="10497" max="10497" width="18.26953125" style="127" customWidth="1"/>
    <col min="10498" max="10498" width="36.54296875" style="127" customWidth="1"/>
    <col min="10499" max="10499" width="23.1796875" style="127" customWidth="1"/>
    <col min="10500" max="10500" width="2.54296875" style="127" customWidth="1"/>
    <col min="10501" max="10752" width="9.1796875" style="127"/>
    <col min="10753" max="10753" width="18.26953125" style="127" customWidth="1"/>
    <col min="10754" max="10754" width="36.54296875" style="127" customWidth="1"/>
    <col min="10755" max="10755" width="23.1796875" style="127" customWidth="1"/>
    <col min="10756" max="10756" width="2.54296875" style="127" customWidth="1"/>
    <col min="10757" max="11008" width="9.1796875" style="127"/>
    <col min="11009" max="11009" width="18.26953125" style="127" customWidth="1"/>
    <col min="11010" max="11010" width="36.54296875" style="127" customWidth="1"/>
    <col min="11011" max="11011" width="23.1796875" style="127" customWidth="1"/>
    <col min="11012" max="11012" width="2.54296875" style="127" customWidth="1"/>
    <col min="11013" max="11264" width="9.1796875" style="127"/>
    <col min="11265" max="11265" width="18.26953125" style="127" customWidth="1"/>
    <col min="11266" max="11266" width="36.54296875" style="127" customWidth="1"/>
    <col min="11267" max="11267" width="23.1796875" style="127" customWidth="1"/>
    <col min="11268" max="11268" width="2.54296875" style="127" customWidth="1"/>
    <col min="11269" max="11520" width="9.1796875" style="127"/>
    <col min="11521" max="11521" width="18.26953125" style="127" customWidth="1"/>
    <col min="11522" max="11522" width="36.54296875" style="127" customWidth="1"/>
    <col min="11523" max="11523" width="23.1796875" style="127" customWidth="1"/>
    <col min="11524" max="11524" width="2.54296875" style="127" customWidth="1"/>
    <col min="11525" max="11776" width="9.1796875" style="127"/>
    <col min="11777" max="11777" width="18.26953125" style="127" customWidth="1"/>
    <col min="11778" max="11778" width="36.54296875" style="127" customWidth="1"/>
    <col min="11779" max="11779" width="23.1796875" style="127" customWidth="1"/>
    <col min="11780" max="11780" width="2.54296875" style="127" customWidth="1"/>
    <col min="11781" max="12032" width="9.1796875" style="127"/>
    <col min="12033" max="12033" width="18.26953125" style="127" customWidth="1"/>
    <col min="12034" max="12034" width="36.54296875" style="127" customWidth="1"/>
    <col min="12035" max="12035" width="23.1796875" style="127" customWidth="1"/>
    <col min="12036" max="12036" width="2.54296875" style="127" customWidth="1"/>
    <col min="12037" max="12288" width="9.1796875" style="127"/>
    <col min="12289" max="12289" width="18.26953125" style="127" customWidth="1"/>
    <col min="12290" max="12290" width="36.54296875" style="127" customWidth="1"/>
    <col min="12291" max="12291" width="23.1796875" style="127" customWidth="1"/>
    <col min="12292" max="12292" width="2.54296875" style="127" customWidth="1"/>
    <col min="12293" max="12544" width="9.1796875" style="127"/>
    <col min="12545" max="12545" width="18.26953125" style="127" customWidth="1"/>
    <col min="12546" max="12546" width="36.54296875" style="127" customWidth="1"/>
    <col min="12547" max="12547" width="23.1796875" style="127" customWidth="1"/>
    <col min="12548" max="12548" width="2.54296875" style="127" customWidth="1"/>
    <col min="12549" max="12800" width="9.1796875" style="127"/>
    <col min="12801" max="12801" width="18.26953125" style="127" customWidth="1"/>
    <col min="12802" max="12802" width="36.54296875" style="127" customWidth="1"/>
    <col min="12803" max="12803" width="23.1796875" style="127" customWidth="1"/>
    <col min="12804" max="12804" width="2.54296875" style="127" customWidth="1"/>
    <col min="12805" max="13056" width="9.1796875" style="127"/>
    <col min="13057" max="13057" width="18.26953125" style="127" customWidth="1"/>
    <col min="13058" max="13058" width="36.54296875" style="127" customWidth="1"/>
    <col min="13059" max="13059" width="23.1796875" style="127" customWidth="1"/>
    <col min="13060" max="13060" width="2.54296875" style="127" customWidth="1"/>
    <col min="13061" max="13312" width="9.1796875" style="127"/>
    <col min="13313" max="13313" width="18.26953125" style="127" customWidth="1"/>
    <col min="13314" max="13314" width="36.54296875" style="127" customWidth="1"/>
    <col min="13315" max="13315" width="23.1796875" style="127" customWidth="1"/>
    <col min="13316" max="13316" width="2.54296875" style="127" customWidth="1"/>
    <col min="13317" max="13568" width="9.1796875" style="127"/>
    <col min="13569" max="13569" width="18.26953125" style="127" customWidth="1"/>
    <col min="13570" max="13570" width="36.54296875" style="127" customWidth="1"/>
    <col min="13571" max="13571" width="23.1796875" style="127" customWidth="1"/>
    <col min="13572" max="13572" width="2.54296875" style="127" customWidth="1"/>
    <col min="13573" max="13824" width="9.1796875" style="127"/>
    <col min="13825" max="13825" width="18.26953125" style="127" customWidth="1"/>
    <col min="13826" max="13826" width="36.54296875" style="127" customWidth="1"/>
    <col min="13827" max="13827" width="23.1796875" style="127" customWidth="1"/>
    <col min="13828" max="13828" width="2.54296875" style="127" customWidth="1"/>
    <col min="13829" max="14080" width="9.1796875" style="127"/>
    <col min="14081" max="14081" width="18.26953125" style="127" customWidth="1"/>
    <col min="14082" max="14082" width="36.54296875" style="127" customWidth="1"/>
    <col min="14083" max="14083" width="23.1796875" style="127" customWidth="1"/>
    <col min="14084" max="14084" width="2.54296875" style="127" customWidth="1"/>
    <col min="14085" max="14336" width="9.1796875" style="127"/>
    <col min="14337" max="14337" width="18.26953125" style="127" customWidth="1"/>
    <col min="14338" max="14338" width="36.54296875" style="127" customWidth="1"/>
    <col min="14339" max="14339" width="23.1796875" style="127" customWidth="1"/>
    <col min="14340" max="14340" width="2.54296875" style="127" customWidth="1"/>
    <col min="14341" max="14592" width="9.1796875" style="127"/>
    <col min="14593" max="14593" width="18.26953125" style="127" customWidth="1"/>
    <col min="14594" max="14594" width="36.54296875" style="127" customWidth="1"/>
    <col min="14595" max="14595" width="23.1796875" style="127" customWidth="1"/>
    <col min="14596" max="14596" width="2.54296875" style="127" customWidth="1"/>
    <col min="14597" max="14848" width="9.1796875" style="127"/>
    <col min="14849" max="14849" width="18.26953125" style="127" customWidth="1"/>
    <col min="14850" max="14850" width="36.54296875" style="127" customWidth="1"/>
    <col min="14851" max="14851" width="23.1796875" style="127" customWidth="1"/>
    <col min="14852" max="14852" width="2.54296875" style="127" customWidth="1"/>
    <col min="14853" max="15104" width="9.1796875" style="127"/>
    <col min="15105" max="15105" width="18.26953125" style="127" customWidth="1"/>
    <col min="15106" max="15106" width="36.54296875" style="127" customWidth="1"/>
    <col min="15107" max="15107" width="23.1796875" style="127" customWidth="1"/>
    <col min="15108" max="15108" width="2.54296875" style="127" customWidth="1"/>
    <col min="15109" max="15360" width="9.1796875" style="127"/>
    <col min="15361" max="15361" width="18.26953125" style="127" customWidth="1"/>
    <col min="15362" max="15362" width="36.54296875" style="127" customWidth="1"/>
    <col min="15363" max="15363" width="23.1796875" style="127" customWidth="1"/>
    <col min="15364" max="15364" width="2.54296875" style="127" customWidth="1"/>
    <col min="15365" max="15616" width="9.1796875" style="127"/>
    <col min="15617" max="15617" width="18.26953125" style="127" customWidth="1"/>
    <col min="15618" max="15618" width="36.54296875" style="127" customWidth="1"/>
    <col min="15619" max="15619" width="23.1796875" style="127" customWidth="1"/>
    <col min="15620" max="15620" width="2.54296875" style="127" customWidth="1"/>
    <col min="15621" max="15872" width="9.1796875" style="127"/>
    <col min="15873" max="15873" width="18.26953125" style="127" customWidth="1"/>
    <col min="15874" max="15874" width="36.54296875" style="127" customWidth="1"/>
    <col min="15875" max="15875" width="23.1796875" style="127" customWidth="1"/>
    <col min="15876" max="15876" width="2.54296875" style="127" customWidth="1"/>
    <col min="15877" max="16128" width="9.1796875" style="127"/>
    <col min="16129" max="16129" width="18.26953125" style="127" customWidth="1"/>
    <col min="16130" max="16130" width="36.54296875" style="127" customWidth="1"/>
    <col min="16131" max="16131" width="23.1796875" style="127" customWidth="1"/>
    <col min="16132" max="16132" width="2.54296875" style="127" customWidth="1"/>
    <col min="16133" max="16384" width="9.1796875" style="127"/>
  </cols>
  <sheetData>
    <row r="1" spans="1:7" x14ac:dyDescent="0.25">
      <c r="B1" s="242"/>
      <c r="C1" s="242"/>
      <c r="D1" s="209"/>
      <c r="E1" s="209"/>
      <c r="F1" s="209"/>
      <c r="G1" s="209"/>
    </row>
    <row r="2" spans="1:7" x14ac:dyDescent="0.25">
      <c r="A2" s="231" t="s">
        <v>91</v>
      </c>
      <c r="B2" s="231"/>
      <c r="C2" s="231"/>
      <c r="D2" s="210"/>
      <c r="E2" s="210"/>
      <c r="F2" s="211"/>
    </row>
    <row r="3" spans="1:7" x14ac:dyDescent="0.25">
      <c r="A3" s="231" t="s">
        <v>92</v>
      </c>
      <c r="B3" s="231"/>
      <c r="C3" s="231"/>
      <c r="D3" s="210"/>
      <c r="E3" s="210"/>
      <c r="F3" s="212"/>
    </row>
    <row r="4" spans="1:7" x14ac:dyDescent="0.25">
      <c r="A4" s="231" t="s">
        <v>93</v>
      </c>
      <c r="B4" s="231"/>
      <c r="C4" s="231"/>
      <c r="D4" s="210"/>
      <c r="E4" s="210"/>
    </row>
    <row r="5" spans="1:7" ht="15" customHeight="1" x14ac:dyDescent="0.25">
      <c r="A5" s="243" t="s">
        <v>295</v>
      </c>
      <c r="B5" s="243"/>
      <c r="C5" s="243"/>
    </row>
    <row r="6" spans="1:7" x14ac:dyDescent="0.25">
      <c r="A6" s="213" t="s">
        <v>296</v>
      </c>
      <c r="B6" s="214" t="s">
        <v>211</v>
      </c>
      <c r="C6" s="215" t="s">
        <v>297</v>
      </c>
    </row>
    <row r="7" spans="1:7" x14ac:dyDescent="0.25">
      <c r="C7" s="216"/>
    </row>
    <row r="8" spans="1:7" x14ac:dyDescent="0.25">
      <c r="A8" s="217" t="s">
        <v>298</v>
      </c>
      <c r="B8" s="217" t="s">
        <v>299</v>
      </c>
      <c r="C8" s="218">
        <f>'P&amp;G'!G44</f>
        <v>0</v>
      </c>
    </row>
    <row r="9" spans="1:7" x14ac:dyDescent="0.25">
      <c r="A9" s="217" t="s">
        <v>300</v>
      </c>
      <c r="B9" s="217" t="s">
        <v>301</v>
      </c>
      <c r="C9" s="218">
        <f>'Section C '!G196</f>
        <v>0</v>
      </c>
    </row>
    <row r="10" spans="1:7" x14ac:dyDescent="0.25">
      <c r="A10" s="217"/>
      <c r="B10" s="217"/>
      <c r="C10" s="218"/>
    </row>
    <row r="11" spans="1:7" x14ac:dyDescent="0.25">
      <c r="A11" s="217"/>
      <c r="B11" s="217"/>
      <c r="C11" s="218"/>
    </row>
    <row r="12" spans="1:7" ht="12" thickBot="1" x14ac:dyDescent="0.3">
      <c r="A12" s="219"/>
      <c r="B12" s="219"/>
      <c r="C12" s="220"/>
    </row>
    <row r="13" spans="1:7" ht="15" customHeight="1" thickTop="1" x14ac:dyDescent="0.25">
      <c r="A13" s="244" t="s">
        <v>302</v>
      </c>
      <c r="B13" s="244"/>
      <c r="C13" s="221">
        <f>SUM(C7:C12)</f>
        <v>0</v>
      </c>
    </row>
    <row r="14" spans="1:7" ht="15" customHeight="1" x14ac:dyDescent="0.25">
      <c r="A14" s="240" t="s">
        <v>303</v>
      </c>
      <c r="B14" s="240"/>
      <c r="C14" s="218">
        <f>(C13)*0.15</f>
        <v>0</v>
      </c>
    </row>
    <row r="15" spans="1:7" ht="15" customHeight="1" thickBot="1" x14ac:dyDescent="0.3">
      <c r="A15" s="241" t="s">
        <v>304</v>
      </c>
      <c r="B15" s="241"/>
      <c r="C15" s="222">
        <f>C13+C14</f>
        <v>0</v>
      </c>
    </row>
    <row r="16" spans="1:7" ht="12" thickTop="1" x14ac:dyDescent="0.25"/>
  </sheetData>
  <mergeCells count="8">
    <mergeCell ref="A14:B14"/>
    <mergeCell ref="A15:B15"/>
    <mergeCell ref="B1:C1"/>
    <mergeCell ref="A2:C2"/>
    <mergeCell ref="A3:C3"/>
    <mergeCell ref="A4:C4"/>
    <mergeCell ref="A5:C5"/>
    <mergeCell ref="A13:B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P&amp;G</vt:lpstr>
      <vt:lpstr>Section C </vt:lpstr>
      <vt:lpstr>Summary</vt:lpstr>
      <vt:lpstr>'P&amp;G'!Print_Area</vt:lpstr>
      <vt:lpstr>'Section C '!Print_Area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Moliehi Letuma</dc:creator>
  <cp:lastModifiedBy>Irshaad Hassen</cp:lastModifiedBy>
  <cp:lastPrinted>2025-08-01T09:51:27Z</cp:lastPrinted>
  <dcterms:created xsi:type="dcterms:W3CDTF">2024-09-10T05:58:21Z</dcterms:created>
  <dcterms:modified xsi:type="dcterms:W3CDTF">2025-08-15T12:45:26Z</dcterms:modified>
</cp:coreProperties>
</file>