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F:\Drive\Documents\CSIR\Work Files\Bids and.or Tenders\In Progress\Vickesh Bholai\NT Model Hall Upgrades - Construction Tender\RFP\Updated\Latest Update\Final\"/>
    </mc:Choice>
  </mc:AlternateContent>
  <xr:revisionPtr revIDLastSave="0" documentId="13_ncr:1_{FC90E74E-1984-4DEA-A333-1F425C72C1CC}" xr6:coauthVersionLast="47" xr6:coauthVersionMax="47" xr10:uidLastSave="{00000000-0000-0000-0000-000000000000}"/>
  <bookViews>
    <workbookView xWindow="-120" yWindow="-120" windowWidth="29040" windowHeight="15840" tabRatio="606" xr2:uid="{00000000-000D-0000-FFFF-FFFF00000000}"/>
  </bookViews>
  <sheets>
    <sheet name="Section A " sheetId="17" r:id="rId1"/>
    <sheet name="Section B" sheetId="8" r:id="rId2"/>
    <sheet name="Section C" sheetId="14" r:id="rId3"/>
    <sheet name="Section D" sheetId="15" r:id="rId4"/>
    <sheet name="Section E" sheetId="16" r:id="rId5"/>
    <sheet name="Section F" sheetId="18" r:id="rId6"/>
    <sheet name="Summary" sheetId="13" r:id="rId7"/>
  </sheets>
  <externalReferences>
    <externalReference r:id="rId8"/>
    <externalReference r:id="rId9"/>
  </externalReferences>
  <definedNames>
    <definedName name="_1" localSheetId="6">'[1]SEC. A'!#REF!</definedName>
    <definedName name="_1">'[1]SEC. A'!#REF!</definedName>
    <definedName name="_10" localSheetId="3">#REF!</definedName>
    <definedName name="_10" localSheetId="4">#REF!</definedName>
    <definedName name="_10" localSheetId="5">#REF!</definedName>
    <definedName name="_10">#REF!</definedName>
    <definedName name="_11" localSheetId="3">#REF!</definedName>
    <definedName name="_11" localSheetId="4">#REF!</definedName>
    <definedName name="_11" localSheetId="5">#REF!</definedName>
    <definedName name="_11">#REF!</definedName>
    <definedName name="_12" localSheetId="3">#REF!</definedName>
    <definedName name="_12" localSheetId="4">#REF!</definedName>
    <definedName name="_12" localSheetId="5">#REF!</definedName>
    <definedName name="_12">#REF!</definedName>
    <definedName name="_13" localSheetId="3">#REF!</definedName>
    <definedName name="_13" localSheetId="4">#REF!</definedName>
    <definedName name="_13" localSheetId="5">#REF!</definedName>
    <definedName name="_13">#REF!</definedName>
    <definedName name="_14" localSheetId="3">#REF!</definedName>
    <definedName name="_14" localSheetId="4">#REF!</definedName>
    <definedName name="_14" localSheetId="5">#REF!</definedName>
    <definedName name="_14">#REF!</definedName>
    <definedName name="_15" localSheetId="3">#REF!</definedName>
    <definedName name="_15" localSheetId="4">#REF!</definedName>
    <definedName name="_15" localSheetId="5">#REF!</definedName>
    <definedName name="_15">#REF!</definedName>
    <definedName name="_16" localSheetId="3">#REF!</definedName>
    <definedName name="_16" localSheetId="4">#REF!</definedName>
    <definedName name="_16" localSheetId="5">#REF!</definedName>
    <definedName name="_16">#REF!</definedName>
    <definedName name="_17" localSheetId="3">#REF!</definedName>
    <definedName name="_17" localSheetId="4">#REF!</definedName>
    <definedName name="_17" localSheetId="5">#REF!</definedName>
    <definedName name="_17">#REF!</definedName>
    <definedName name="_18" localSheetId="3">#REF!</definedName>
    <definedName name="_18" localSheetId="4">#REF!</definedName>
    <definedName name="_18" localSheetId="5">#REF!</definedName>
    <definedName name="_18">#REF!</definedName>
    <definedName name="_19" localSheetId="3">#REF!</definedName>
    <definedName name="_19" localSheetId="4">#REF!</definedName>
    <definedName name="_19" localSheetId="5">#REF!</definedName>
    <definedName name="_19">#REF!</definedName>
    <definedName name="_2" localSheetId="3">#REF!</definedName>
    <definedName name="_2" localSheetId="4">#REF!</definedName>
    <definedName name="_2" localSheetId="5">#REF!</definedName>
    <definedName name="_2">#REF!</definedName>
    <definedName name="_20" localSheetId="3">#REF!</definedName>
    <definedName name="_20" localSheetId="4">#REF!</definedName>
    <definedName name="_20" localSheetId="5">#REF!</definedName>
    <definedName name="_20">#REF!</definedName>
    <definedName name="_21" localSheetId="0">'[1]SEC. A'!#REF!</definedName>
    <definedName name="_21" localSheetId="3">'[1]SEC. A'!#REF!</definedName>
    <definedName name="_21" localSheetId="4">'[1]SEC. A'!#REF!</definedName>
    <definedName name="_21" localSheetId="5">'[1]SEC. A'!#REF!</definedName>
    <definedName name="_21" localSheetId="6">'[1]SEC. A'!#REF!</definedName>
    <definedName name="_21">'[1]SEC. A'!#REF!</definedName>
    <definedName name="_22" localSheetId="3">#REF!</definedName>
    <definedName name="_22" localSheetId="4">#REF!</definedName>
    <definedName name="_22" localSheetId="5">#REF!</definedName>
    <definedName name="_22">#REF!</definedName>
    <definedName name="_23" localSheetId="0">'[1]SEC. A'!#REF!</definedName>
    <definedName name="_23" localSheetId="3">'[1]SEC. A'!#REF!</definedName>
    <definedName name="_23" localSheetId="4">'[1]SEC. A'!#REF!</definedName>
    <definedName name="_23" localSheetId="5">'[1]SEC. A'!#REF!</definedName>
    <definedName name="_23" localSheetId="6">'[1]SEC. A'!#REF!</definedName>
    <definedName name="_23">'[1]SEC. A'!#REF!</definedName>
    <definedName name="_24" localSheetId="3">#REF!</definedName>
    <definedName name="_24" localSheetId="4">#REF!</definedName>
    <definedName name="_24" localSheetId="5">#REF!</definedName>
    <definedName name="_24">#REF!</definedName>
    <definedName name="_25" localSheetId="3">#REF!</definedName>
    <definedName name="_25" localSheetId="4">#REF!</definedName>
    <definedName name="_25" localSheetId="5">#REF!</definedName>
    <definedName name="_25">#REF!</definedName>
    <definedName name="_26" localSheetId="3">#REF!</definedName>
    <definedName name="_26" localSheetId="4">#REF!</definedName>
    <definedName name="_26" localSheetId="5">#REF!</definedName>
    <definedName name="_26">#REF!</definedName>
    <definedName name="_27" localSheetId="3">#REF!</definedName>
    <definedName name="_27" localSheetId="4">#REF!</definedName>
    <definedName name="_27" localSheetId="5">#REF!</definedName>
    <definedName name="_27">#REF!</definedName>
    <definedName name="_28" localSheetId="3">#REF!</definedName>
    <definedName name="_28" localSheetId="4">#REF!</definedName>
    <definedName name="_28" localSheetId="5">#REF!</definedName>
    <definedName name="_28">#REF!</definedName>
    <definedName name="_29" localSheetId="3">#REF!</definedName>
    <definedName name="_29" localSheetId="4">#REF!</definedName>
    <definedName name="_29" localSheetId="5">#REF!</definedName>
    <definedName name="_29">#REF!</definedName>
    <definedName name="_3" localSheetId="0">'[1]SEC. A'!#REF!</definedName>
    <definedName name="_3" localSheetId="3">'[1]SEC. A'!#REF!</definedName>
    <definedName name="_3" localSheetId="4">'[1]SEC. A'!#REF!</definedName>
    <definedName name="_3" localSheetId="5">'[1]SEC. A'!#REF!</definedName>
    <definedName name="_3" localSheetId="6">'[1]SEC. A'!#REF!</definedName>
    <definedName name="_3">'[1]SEC. A'!#REF!</definedName>
    <definedName name="_30" localSheetId="3">#REF!</definedName>
    <definedName name="_30" localSheetId="4">#REF!</definedName>
    <definedName name="_30" localSheetId="5">#REF!</definedName>
    <definedName name="_30">#REF!</definedName>
    <definedName name="_31" localSheetId="3">#REF!</definedName>
    <definedName name="_31" localSheetId="4">#REF!</definedName>
    <definedName name="_31" localSheetId="5">#REF!</definedName>
    <definedName name="_31">#REF!</definedName>
    <definedName name="_32" localSheetId="3">#REF!</definedName>
    <definedName name="_32" localSheetId="4">#REF!</definedName>
    <definedName name="_32" localSheetId="5">#REF!</definedName>
    <definedName name="_32">#REF!</definedName>
    <definedName name="_33" localSheetId="3">#REF!</definedName>
    <definedName name="_33" localSheetId="4">#REF!</definedName>
    <definedName name="_33" localSheetId="5">#REF!</definedName>
    <definedName name="_33">#REF!</definedName>
    <definedName name="_34" localSheetId="0">'[1]SEC. A'!#REF!</definedName>
    <definedName name="_34" localSheetId="3">'[1]SEC. A'!#REF!</definedName>
    <definedName name="_34" localSheetId="4">'[1]SEC. A'!#REF!</definedName>
    <definedName name="_34" localSheetId="5">'[1]SEC. A'!#REF!</definedName>
    <definedName name="_34" localSheetId="6">'[1]SEC. A'!#REF!</definedName>
    <definedName name="_34">'[1]SEC. A'!#REF!</definedName>
    <definedName name="_4" localSheetId="3">#REF!</definedName>
    <definedName name="_4" localSheetId="4">#REF!</definedName>
    <definedName name="_4" localSheetId="5">#REF!</definedName>
    <definedName name="_4">#REF!</definedName>
    <definedName name="_5" localSheetId="3">#REF!</definedName>
    <definedName name="_5" localSheetId="4">#REF!</definedName>
    <definedName name="_5" localSheetId="5">#REF!</definedName>
    <definedName name="_5">#REF!</definedName>
    <definedName name="_6" localSheetId="3">#REF!</definedName>
    <definedName name="_6" localSheetId="4">#REF!</definedName>
    <definedName name="_6" localSheetId="5">#REF!</definedName>
    <definedName name="_6">#REF!</definedName>
    <definedName name="_7" localSheetId="3">#REF!</definedName>
    <definedName name="_7" localSheetId="4">#REF!</definedName>
    <definedName name="_7" localSheetId="5">#REF!</definedName>
    <definedName name="_7">#REF!</definedName>
    <definedName name="_8" localSheetId="3">#REF!</definedName>
    <definedName name="_8" localSheetId="4">#REF!</definedName>
    <definedName name="_8" localSheetId="5">#REF!</definedName>
    <definedName name="_8">#REF!</definedName>
    <definedName name="_9" localSheetId="3">#REF!</definedName>
    <definedName name="_9" localSheetId="4">#REF!</definedName>
    <definedName name="_9" localSheetId="5">#REF!</definedName>
    <definedName name="_9">#REF!</definedName>
    <definedName name="manhours" localSheetId="0">[2]V!#REF!</definedName>
    <definedName name="manhours" localSheetId="3">[2]V!#REF!</definedName>
    <definedName name="manhours" localSheetId="4">[2]V!#REF!</definedName>
    <definedName name="manhours" localSheetId="5">[2]V!#REF!</definedName>
    <definedName name="manhours" localSheetId="6">[2]V!#REF!</definedName>
    <definedName name="manhours">[2]V!#REF!</definedName>
    <definedName name="manpower" localSheetId="0">[2]V!#REF!</definedName>
    <definedName name="manpower" localSheetId="3">[2]V!#REF!</definedName>
    <definedName name="manpower" localSheetId="4">[2]V!#REF!</definedName>
    <definedName name="manpower" localSheetId="5">[2]V!#REF!</definedName>
    <definedName name="manpower" localSheetId="6">[2]V!#REF!</definedName>
    <definedName name="manpower">[2]V!#REF!</definedName>
    <definedName name="_xlnm.Print_Area" localSheetId="0">'Section A '!$B$2:$J$119</definedName>
    <definedName name="_xlnm.Print_Area" localSheetId="1">'Section B'!$B$1:$J$315</definedName>
    <definedName name="_xlnm.Print_Area" localSheetId="2">'Section C'!$B$1:$J$66</definedName>
    <definedName name="_xlnm.Print_Area" localSheetId="3">'Section D'!$B$1:$J$240</definedName>
    <definedName name="_xlnm.Print_Area" localSheetId="4">'Section E'!$B$1:$J$59</definedName>
    <definedName name="_xlnm.Print_Area" localSheetId="5">'Section F'!$B$1:$J$180</definedName>
    <definedName name="_xlnm.Print_Area" localSheetId="6">Summary!$B$1:$I$63</definedName>
    <definedName name="sort" localSheetId="0">#REF!</definedName>
    <definedName name="sort" localSheetId="3">#REF!</definedName>
    <definedName name="sort" localSheetId="4">#REF!</definedName>
    <definedName name="sort" localSheetId="5">#REF!</definedName>
    <definedName name="sort" localSheetId="6">#REF!</definedName>
    <definedName name="sort">#REF!</definedName>
    <definedName name="sort1" localSheetId="0">#REF!</definedName>
    <definedName name="sort1" localSheetId="3">#REF!</definedName>
    <definedName name="sort1" localSheetId="4">#REF!</definedName>
    <definedName name="sort1" localSheetId="5">#REF!</definedName>
    <definedName name="sort1" localSheetId="6">#REF!</definedName>
    <definedName name="sort1">#REF!</definedName>
    <definedName name="sort2" localSheetId="0">#REF!</definedName>
    <definedName name="sort2" localSheetId="3">#REF!</definedName>
    <definedName name="sort2" localSheetId="4">#REF!</definedName>
    <definedName name="sort2" localSheetId="5">#REF!</definedName>
    <definedName name="sort2" localSheetId="6">#REF!</definedName>
    <definedName name="sor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9" i="13" l="1"/>
  <c r="H36" i="13"/>
  <c r="H33" i="13"/>
  <c r="H31" i="13"/>
  <c r="H21" i="13"/>
  <c r="H23" i="13"/>
  <c r="H25" i="13"/>
  <c r="H29" i="13"/>
  <c r="H27" i="13"/>
  <c r="J180" i="18"/>
  <c r="J59" i="16"/>
  <c r="J240" i="15"/>
  <c r="J66" i="14"/>
  <c r="J315" i="8"/>
  <c r="J119" i="17"/>
  <c r="J69" i="17"/>
  <c r="J39" i="17"/>
  <c r="J245" i="8"/>
  <c r="J243" i="8"/>
  <c r="J237" i="8"/>
  <c r="J235" i="8"/>
  <c r="J100" i="18"/>
  <c r="J102" i="18"/>
  <c r="J104" i="18"/>
  <c r="J106" i="18"/>
  <c r="J98" i="18"/>
  <c r="J91" i="18"/>
  <c r="J71" i="18"/>
  <c r="J73" i="18"/>
  <c r="J75" i="18"/>
  <c r="J77" i="18"/>
  <c r="J79" i="18"/>
  <c r="J81" i="18"/>
  <c r="J83" i="18"/>
  <c r="J85" i="18"/>
  <c r="J87" i="18"/>
  <c r="J89" i="18"/>
  <c r="J69" i="18"/>
  <c r="J30" i="18"/>
  <c r="J32" i="18"/>
  <c r="J34" i="18"/>
  <c r="J36" i="18"/>
  <c r="J38" i="18"/>
  <c r="J40" i="18"/>
  <c r="J42" i="18"/>
  <c r="J28" i="18"/>
  <c r="J19" i="18"/>
  <c r="J55" i="18" s="1"/>
  <c r="J61" i="18" s="1"/>
  <c r="J15" i="18"/>
  <c r="J11" i="18"/>
  <c r="J95" i="15"/>
  <c r="J205" i="15"/>
  <c r="J194" i="15"/>
  <c r="J200" i="15"/>
  <c r="J284" i="8"/>
  <c r="J281" i="8"/>
  <c r="J279" i="8"/>
  <c r="J275" i="8"/>
  <c r="J273" i="8"/>
  <c r="J265" i="8"/>
  <c r="J263" i="8"/>
  <c r="J12" i="8"/>
  <c r="J30" i="17"/>
  <c r="J33" i="17"/>
  <c r="J35" i="17"/>
  <c r="J28" i="17"/>
  <c r="J26" i="17"/>
  <c r="J24" i="17"/>
  <c r="J21" i="17"/>
  <c r="J19" i="17"/>
  <c r="J17" i="17"/>
  <c r="J12" i="17"/>
  <c r="J50" i="17"/>
  <c r="J54" i="17"/>
  <c r="J45" i="17"/>
  <c r="J47" i="17"/>
  <c r="J52" i="17"/>
  <c r="J56" i="17"/>
  <c r="J43" i="17"/>
  <c r="J84" i="17"/>
  <c r="J75" i="17"/>
  <c r="J159" i="18"/>
  <c r="J143" i="18"/>
  <c r="J156" i="18"/>
  <c r="J152" i="18"/>
  <c r="J150" i="18"/>
  <c r="J133" i="18"/>
  <c r="J135" i="18"/>
  <c r="J137" i="18"/>
  <c r="J139" i="18"/>
  <c r="J141" i="18"/>
  <c r="J145" i="18"/>
  <c r="J153" i="18"/>
  <c r="J131" i="18"/>
  <c r="J125" i="18"/>
  <c r="J108" i="18"/>
  <c r="B122" i="18"/>
  <c r="B121" i="18"/>
  <c r="B58" i="18"/>
  <c r="B57" i="18"/>
  <c r="J1" i="18"/>
  <c r="B4" i="18"/>
  <c r="C29" i="13"/>
  <c r="C27" i="13"/>
  <c r="C25" i="13"/>
  <c r="C23" i="13"/>
  <c r="C21" i="13"/>
  <c r="C11" i="13"/>
  <c r="B3" i="8" s="1"/>
  <c r="C7" i="13"/>
  <c r="B2" i="8" s="1"/>
  <c r="C9" i="13"/>
  <c r="J135" i="8" l="1"/>
  <c r="J141" i="8"/>
  <c r="J138" i="8"/>
  <c r="B4" i="8"/>
  <c r="B67" i="8" s="1"/>
  <c r="B130" i="8" s="1"/>
  <c r="B193" i="8" s="1"/>
  <c r="B256" i="8" s="1"/>
  <c r="B4" i="14" s="1"/>
  <c r="B66" i="8"/>
  <c r="B129" i="8" s="1"/>
  <c r="B192" i="8" s="1"/>
  <c r="B255" i="8" s="1"/>
  <c r="B3" i="14" s="1"/>
  <c r="B65" i="8"/>
  <c r="B128" i="8" s="1"/>
  <c r="B191" i="8" s="1"/>
  <c r="B254" i="8" s="1"/>
  <c r="B2" i="14" s="1"/>
  <c r="B63" i="17"/>
  <c r="B62" i="17"/>
  <c r="B61" i="17"/>
  <c r="J94" i="17"/>
  <c r="J92" i="17"/>
  <c r="J91" i="17"/>
  <c r="J89" i="17"/>
  <c r="J88" i="17"/>
  <c r="J87" i="17"/>
  <c r="J86" i="17"/>
  <c r="J85" i="17"/>
  <c r="J83" i="17"/>
  <c r="J82" i="17"/>
  <c r="J81" i="17"/>
  <c r="J80" i="17"/>
  <c r="J79" i="17"/>
  <c r="J78" i="17"/>
  <c r="J77" i="17"/>
  <c r="J76" i="17"/>
  <c r="J68" i="17"/>
  <c r="J67" i="17"/>
  <c r="J38" i="17"/>
  <c r="J16" i="17"/>
  <c r="J15" i="17"/>
  <c r="J14" i="17"/>
  <c r="J17" i="16"/>
  <c r="J13" i="16"/>
  <c r="J190" i="15"/>
  <c r="J170" i="15"/>
  <c r="J168" i="15"/>
  <c r="J164" i="15"/>
  <c r="J158" i="15"/>
  <c r="J156" i="15"/>
  <c r="J154" i="15"/>
  <c r="J152" i="15"/>
  <c r="J150" i="15"/>
  <c r="J142" i="15"/>
  <c r="J140" i="15"/>
  <c r="J134" i="15"/>
  <c r="J113" i="15"/>
  <c r="J109" i="15"/>
  <c r="J103" i="15"/>
  <c r="J101" i="15"/>
  <c r="J93" i="15"/>
  <c r="J82" i="15"/>
  <c r="J80" i="15"/>
  <c r="J73" i="15"/>
  <c r="J71" i="15"/>
  <c r="J65" i="15"/>
  <c r="J45" i="15"/>
  <c r="J43" i="15"/>
  <c r="J41" i="15"/>
  <c r="J39" i="15"/>
  <c r="J34" i="15"/>
  <c r="J32" i="15"/>
  <c r="J30" i="15"/>
  <c r="J28" i="15"/>
  <c r="J26" i="15"/>
  <c r="J24" i="15"/>
  <c r="J22" i="15"/>
  <c r="J20" i="15"/>
  <c r="J18" i="15"/>
  <c r="J16" i="15"/>
  <c r="J56" i="8"/>
  <c r="J58" i="8"/>
  <c r="J60" i="8"/>
  <c r="J121" i="8"/>
  <c r="J118" i="8"/>
  <c r="J115" i="8"/>
  <c r="J110" i="8"/>
  <c r="J104" i="8"/>
  <c r="J102" i="8"/>
  <c r="J90" i="8"/>
  <c r="J92" i="8"/>
  <c r="J94" i="8"/>
  <c r="J96" i="8"/>
  <c r="J88" i="8"/>
  <c r="J76" i="8"/>
  <c r="J78" i="8"/>
  <c r="J80" i="8"/>
  <c r="J82" i="8"/>
  <c r="J74" i="8"/>
  <c r="J52" i="8"/>
  <c r="J54" i="8"/>
  <c r="J50" i="8"/>
  <c r="J165" i="8"/>
  <c r="J204" i="8"/>
  <c r="J167" i="8"/>
  <c r="J170" i="8"/>
  <c r="J172" i="8"/>
  <c r="J176" i="8"/>
  <c r="J178" i="8"/>
  <c r="J181" i="8"/>
  <c r="J174" i="8"/>
  <c r="J13" i="14"/>
  <c r="J16" i="14"/>
  <c r="J18" i="14"/>
  <c r="J20" i="14"/>
  <c r="J10" i="14"/>
  <c r="J221" i="8"/>
  <c r="J216" i="8"/>
  <c r="J211" i="8"/>
  <c r="J174" i="15" l="1"/>
  <c r="J181" i="15" s="1"/>
  <c r="B57" i="15"/>
  <c r="B127" i="15" s="1"/>
  <c r="B178" i="15" s="1"/>
  <c r="B4" i="15"/>
  <c r="B4" i="16" s="1"/>
  <c r="B55" i="15"/>
  <c r="B125" i="15" s="1"/>
  <c r="B176" i="15" s="1"/>
  <c r="B2" i="15"/>
  <c r="B56" i="15"/>
  <c r="B3" i="15"/>
  <c r="J123" i="15"/>
  <c r="J130" i="15" s="1"/>
  <c r="J53" i="15"/>
  <c r="J60" i="15" s="1"/>
  <c r="J60" i="17"/>
  <c r="J66" i="17" s="1"/>
  <c r="J206" i="8"/>
  <c r="B126" i="15" l="1"/>
  <c r="B177" i="15" s="1"/>
  <c r="B56" i="18"/>
  <c r="B120" i="18" s="1"/>
  <c r="B3" i="16"/>
  <c r="B3" i="18"/>
  <c r="B2" i="16"/>
  <c r="B2" i="18"/>
  <c r="J162" i="8"/>
  <c r="J159" i="8"/>
  <c r="J156" i="8"/>
  <c r="J184" i="8"/>
  <c r="J198" i="8"/>
  <c r="J252" i="8" s="1"/>
  <c r="J259" i="8" s="1"/>
  <c r="J14" i="8"/>
  <c r="J16" i="8"/>
  <c r="J18" i="8"/>
  <c r="J20" i="8"/>
  <c r="J23" i="8"/>
  <c r="J26" i="8"/>
  <c r="J28" i="8"/>
  <c r="J31" i="8"/>
  <c r="J33" i="8"/>
  <c r="J36" i="8"/>
  <c r="J38" i="8"/>
  <c r="J40" i="8"/>
  <c r="J42" i="8"/>
  <c r="J45" i="8"/>
  <c r="J154" i="8" l="1"/>
  <c r="J63" i="8" l="1"/>
  <c r="J70" i="8" s="1"/>
  <c r="J126" i="8" s="1"/>
  <c r="J133" i="8" l="1"/>
  <c r="J189" i="8" s="1"/>
  <c r="J196" i="8" s="1"/>
  <c r="J64" i="8" l="1"/>
  <c r="J127" i="8" s="1"/>
  <c r="J190" i="8" l="1"/>
  <c r="J253" i="8" l="1"/>
  <c r="J1" i="14" s="1"/>
  <c r="F25" i="13" l="1"/>
  <c r="J1" i="15"/>
  <c r="J54" i="15" l="1"/>
  <c r="J124" i="15" s="1"/>
  <c r="J175" i="15" s="1"/>
  <c r="F27" i="13"/>
  <c r="J1" i="16"/>
  <c r="I2" i="13" l="1"/>
  <c r="F29" i="13"/>
</calcChain>
</file>

<file path=xl/sharedStrings.xml><?xml version="1.0" encoding="utf-8"?>
<sst xmlns="http://schemas.openxmlformats.org/spreadsheetml/2006/main" count="1019" uniqueCount="561">
  <si>
    <t>TOTAL FOR SECTION B : TO SUMMARY</t>
  </si>
  <si>
    <t>a)</t>
  </si>
  <si>
    <t>m</t>
  </si>
  <si>
    <t>b)</t>
  </si>
  <si>
    <t>c)</t>
  </si>
  <si>
    <t xml:space="preserve"> </t>
  </si>
  <si>
    <t>Carried forward</t>
  </si>
  <si>
    <t>Page</t>
  </si>
  <si>
    <t>SHORT DESCRIPTION</t>
  </si>
  <si>
    <t>UNIT</t>
  </si>
  <si>
    <t>RATE</t>
  </si>
  <si>
    <t>AMOUNT</t>
  </si>
  <si>
    <t>Brought forward</t>
  </si>
  <si>
    <t>ITEM</t>
  </si>
  <si>
    <t>PAYMENT</t>
  </si>
  <si>
    <t>NO.</t>
  </si>
  <si>
    <t>REFERS</t>
  </si>
  <si>
    <t>PROVISIONAL SUM</t>
  </si>
  <si>
    <t>SECTION B : CIVIL WORKS</t>
  </si>
  <si>
    <t>Sum</t>
  </si>
  <si>
    <t>Contractual requirements</t>
  </si>
  <si>
    <t>Dayworks</t>
  </si>
  <si>
    <t>TIME RELATED ITEMS</t>
  </si>
  <si>
    <t>PROVISIONAL SUMS</t>
  </si>
  <si>
    <t>No.</t>
  </si>
  <si>
    <t>ZAR</t>
  </si>
  <si>
    <t>SCHEDULE OF QUANTITIES</t>
  </si>
  <si>
    <t>SUMMARY</t>
  </si>
  <si>
    <t>From</t>
  </si>
  <si>
    <t>TOTAL CARRIED TO FORM OF TENDER</t>
  </si>
  <si>
    <t>TOTAL</t>
  </si>
  <si>
    <t>DATE</t>
  </si>
  <si>
    <t>SIGNATURE OF TENDERER</t>
  </si>
  <si>
    <t>d)</t>
  </si>
  <si>
    <t>e)</t>
  </si>
  <si>
    <t>f)</t>
  </si>
  <si>
    <t>Tools and equipment</t>
  </si>
  <si>
    <t>SECTION C : STRUCTURAL STEELWORK</t>
  </si>
  <si>
    <t>all things necessary</t>
  </si>
  <si>
    <t>QTY</t>
  </si>
  <si>
    <t>TOTAL FOR SECTION C : TO SUMMARY</t>
  </si>
  <si>
    <t>SUB-TOTAL</t>
  </si>
  <si>
    <t>DISCRETION OF THE ENGINEER</t>
  </si>
  <si>
    <t xml:space="preserve">10% CONTINGENCY TO BE EXPENDED AT THE </t>
  </si>
  <si>
    <t xml:space="preserve">PLUS:  </t>
  </si>
  <si>
    <t xml:space="preserve">Allow the provision sum stated to be expended at </t>
  </si>
  <si>
    <t>m²</t>
  </si>
  <si>
    <t>FORMWORK</t>
  </si>
  <si>
    <t>REINFORCEMENT</t>
  </si>
  <si>
    <t>t</t>
  </si>
  <si>
    <t>CONCRETE</t>
  </si>
  <si>
    <t>30MPa/19mm concrete to:</t>
  </si>
  <si>
    <t>m³</t>
  </si>
  <si>
    <t>JOINTS</t>
  </si>
  <si>
    <t>BUILDING WORKS</t>
  </si>
  <si>
    <t>the discretion of the Engineer for unforeseen</t>
  </si>
  <si>
    <t xml:space="preserve">Supply, lay and construct 14MPa bricks in </t>
  </si>
  <si>
    <t>class 2 mortar for:</t>
  </si>
  <si>
    <t>per SANS 10400 standards)</t>
  </si>
  <si>
    <t>Apply 10-15mm thick smooth plaster on both</t>
  </si>
  <si>
    <t>outer and inner faces of brick work</t>
  </si>
  <si>
    <t>Supply and install 250 Micron Damp course</t>
  </si>
  <si>
    <t>UNIFORMED SURFACE FINISHES</t>
  </si>
  <si>
    <t>DEMOLITION</t>
  </si>
  <si>
    <t>Remove existing trolley and set aside for re-use</t>
  </si>
  <si>
    <t>Remove existing top rail and set aside for re-use</t>
  </si>
  <si>
    <t>Demolish existing walkway structure</t>
  </si>
  <si>
    <t>Remove existing industrial fans and recover for scrap</t>
  </si>
  <si>
    <t>Remove existing steel gate, incl. frame and recover</t>
  </si>
  <si>
    <t>for scrap</t>
  </si>
  <si>
    <t>Remove existing glass panels, incl. steel frame and</t>
  </si>
  <si>
    <t>recover for scrap</t>
  </si>
  <si>
    <t>Demolish existing screed on floor and spoil</t>
  </si>
  <si>
    <t>Remove existing timber door and frame</t>
  </si>
  <si>
    <t>Saw-Cut existing suspended RC slabs, approximately</t>
  </si>
  <si>
    <t>320mm thick and spoil</t>
  </si>
  <si>
    <t>Demolish existing brick walls for new door openings</t>
  </si>
  <si>
    <t>Demolish top of existing brick wall at office and spoil</t>
  </si>
  <si>
    <t>Remove timber rafters and purlins and spoil</t>
  </si>
  <si>
    <t>Strip existing lining (timber and fibre glass) from</t>
  </si>
  <si>
    <t>concrete soffit</t>
  </si>
  <si>
    <t>Demolish existing 150mm RC walls max 1m high and</t>
  </si>
  <si>
    <t>spoil</t>
  </si>
  <si>
    <t>Walls</t>
  </si>
  <si>
    <t>Slab sides - 200mm high</t>
  </si>
  <si>
    <t>Wall sides - 2.2m high</t>
  </si>
  <si>
    <t>Walkway soffit - 30mm slope</t>
  </si>
  <si>
    <t>Walkway sides - 150mm high</t>
  </si>
  <si>
    <t>Stairs</t>
  </si>
  <si>
    <t>Mesh Ref 500 in slab (2.4 x 6m sheets)</t>
  </si>
  <si>
    <t>Slab</t>
  </si>
  <si>
    <t>Walkway</t>
  </si>
  <si>
    <t>Demolish existing kerb and sidewalk and install new</t>
  </si>
  <si>
    <t>30Mpa concrete ramp with Broom drag finish</t>
  </si>
  <si>
    <t>handrails</t>
  </si>
  <si>
    <t>Re-install rail using M16 chemical anchors</t>
  </si>
  <si>
    <t>Supply and install galvanised mild steel Mentis Ball Type</t>
  </si>
  <si>
    <t>Prepare existing floor to receive new slab</t>
  </si>
  <si>
    <t>230mm brick wall</t>
  </si>
  <si>
    <t>membrane underneath new slab</t>
  </si>
  <si>
    <t>(Rate to include Brickforce, DPC, ties to existing</t>
  </si>
  <si>
    <t>brick walls as per SANS 1400 standards)</t>
  </si>
  <si>
    <t>230mm brick wall - Primer to client spec.</t>
  </si>
  <si>
    <t>Prepare and apply one coat primer to both sides of</t>
  </si>
  <si>
    <t>Prepare and apply two coats paint to both sides of</t>
  </si>
  <si>
    <t>230mm brick wall - Paint to client spec.</t>
  </si>
  <si>
    <t>necessary</t>
  </si>
  <si>
    <t>including frame, door furniture, locks and all things</t>
  </si>
  <si>
    <t>including frame, door furniture, locks, kick plate and</t>
  </si>
  <si>
    <t>timber, 813 Wide x 2032 high</t>
  </si>
  <si>
    <t>Supply and install single Access door, hollow core</t>
  </si>
  <si>
    <t>timber, (Exterior Grade) 813 Wide x 2032 high</t>
  </si>
  <si>
    <t>Supply and install single Fire Escape door, solid</t>
  </si>
  <si>
    <t>solid timber, (Exterior Grade) 813 Wide x 2032 high</t>
  </si>
  <si>
    <t>Supply and install single Access / Fire Escape door,</t>
  </si>
  <si>
    <t>to comply with AAAMSA legislation (3x1.3m)</t>
  </si>
  <si>
    <t>Supply and install 1 timber frame windows, incl. glass</t>
  </si>
  <si>
    <t>Hot-dip galvanised mild steel gate to detail</t>
  </si>
  <si>
    <t>Design, supply and install hot-dip galvanised steel</t>
  </si>
  <si>
    <t>equipment access door, 3.65 x 4.6m high</t>
  </si>
  <si>
    <t>- To be supplied by client</t>
  </si>
  <si>
    <t>Install existing glass panels into r.c. walls</t>
  </si>
  <si>
    <t>Prepare and skim 90mm dry wall partition</t>
  </si>
  <si>
    <t>Supply and construct 90mm dry wall partition</t>
  </si>
  <si>
    <t>90mm dry wall partition - Primer to client spec.</t>
  </si>
  <si>
    <t>90mm dry wall partition - Paint to client spec.</t>
  </si>
  <si>
    <t>Protect existing ground floor in existing store</t>
  </si>
  <si>
    <t>Apply floor finish - 30mm Grano Screed and cure</t>
  </si>
  <si>
    <t xml:space="preserve">Construct rib and block slab, incl. concrete, props, </t>
  </si>
  <si>
    <t>design and supply</t>
  </si>
  <si>
    <t>Plaster and paint reveals to new door openings</t>
  </si>
  <si>
    <t>Apply finish to stairs - 30mm Grano Screed and cure</t>
  </si>
  <si>
    <t>Steel floated finish to:</t>
  </si>
  <si>
    <t>Supply concrete pump</t>
  </si>
  <si>
    <t>Item</t>
  </si>
  <si>
    <t>Walkways</t>
  </si>
  <si>
    <t>Polyurethane sealant</t>
  </si>
  <si>
    <t>DOWEL HOLES</t>
  </si>
  <si>
    <t>Drill out sleeves and repair dowel holes with</t>
  </si>
  <si>
    <t>Sika AnchorFix 2+ or similar to manufacturers spec.</t>
  </si>
  <si>
    <t>litres</t>
  </si>
  <si>
    <t>Install water bars in slab and wall construction joints</t>
  </si>
  <si>
    <t>to detail</t>
  </si>
  <si>
    <t>Install High Density Jointex, 200mm wide, in slab</t>
  </si>
  <si>
    <t>construction joints, to manufacturer's spec.</t>
  </si>
  <si>
    <t>Install High Density Jointex, 300mm wide, in wall</t>
  </si>
  <si>
    <t>Ream out slab and wall construction joints and prime</t>
  </si>
  <si>
    <t>with Sika Primer 3N or similar to manufacturers spec.</t>
  </si>
  <si>
    <t>Seal slab and wall construction joints using</t>
  </si>
  <si>
    <t>Sikaflex Tank or similar to manufacturers spec.</t>
  </si>
  <si>
    <t>Wall stop-ends - 300mm wide</t>
  </si>
  <si>
    <t>D1</t>
  </si>
  <si>
    <t>PSL</t>
  </si>
  <si>
    <t>PUMP STATIONS</t>
  </si>
  <si>
    <t>Supply Installation, Testing, Commissioning &amp; painting of the following Pumps and pipework completely installed with fittings accessories and necessary valves, pipe supports, Tees , U-Clamps, etc.</t>
  </si>
  <si>
    <t>MILD STEEL PIPE WORK</t>
  </si>
  <si>
    <t>Internal shop overhead  water pipelines MS Black ERW, medium wt as per SANS62 and GRB SANS 719 as per the drawing with all heavy class fittings such as elbows, tees, unions, nuts, bolts, gaskets, nipples, expanders complete with adequate no. of supports as described in the scope of work. Painted to specification</t>
  </si>
  <si>
    <t>Piping NB15 (Sched 80)</t>
  </si>
  <si>
    <t>Piping NB25 (Sched 80)</t>
  </si>
  <si>
    <t>Piping NB40 (Sched 80)</t>
  </si>
  <si>
    <t>Piping NB50 (Sched 40)</t>
  </si>
  <si>
    <t>Piping NB65 (Sched 40)</t>
  </si>
  <si>
    <t>Piping NB80 (Sched 40)</t>
  </si>
  <si>
    <t>Piping NB100 (Sched 40)</t>
  </si>
  <si>
    <t>g)</t>
  </si>
  <si>
    <t>Piping NB150 (Sched 40)</t>
  </si>
  <si>
    <t>h)</t>
  </si>
  <si>
    <t>Piping NB200 (Sched 40)</t>
  </si>
  <si>
    <t>i)</t>
  </si>
  <si>
    <t>Piping NB250 (Sched 40)</t>
  </si>
  <si>
    <t>90° Bends (long-radius, forged)</t>
  </si>
  <si>
    <t>Supply and Installation of BENDS – Klambon Long Radius 90°</t>
  </si>
  <si>
    <t>NB100 (Sched 40)</t>
  </si>
  <si>
    <t>no</t>
  </si>
  <si>
    <t>NB150 (Sched 40)</t>
  </si>
  <si>
    <t>NB200 (Sched 40)</t>
  </si>
  <si>
    <t>NB250 (Sched 40)</t>
  </si>
  <si>
    <t>Weld-neck flanges, (150# RF)</t>
  </si>
  <si>
    <t>(incl. gaskets, nuts, bolts &amp; washers)</t>
  </si>
  <si>
    <t>Tees (forged)</t>
  </si>
  <si>
    <t>Supply, Installation and Commissioning of TEES – Klambon connectors</t>
  </si>
  <si>
    <t>NB250 to NB200 Reducing tee</t>
  </si>
  <si>
    <t>Allowance - NB250 to NB100 Reducing tee</t>
  </si>
  <si>
    <t>Pipe jointing inclusive of labour, materials,</t>
  </si>
  <si>
    <t>consumables, preparation and installation</t>
  </si>
  <si>
    <t>Connectors and Reducers (Forged)</t>
  </si>
  <si>
    <t>Supply and Installation of  – Klambon connectors</t>
  </si>
  <si>
    <t>lot</t>
  </si>
  <si>
    <t xml:space="preserve"> NB200 Flexible coupler</t>
  </si>
  <si>
    <t>D2</t>
  </si>
  <si>
    <t>EQUIPMENT</t>
  </si>
  <si>
    <t>D2.1</t>
  </si>
  <si>
    <t>Supply, install, paint and protect the following</t>
  </si>
  <si>
    <t>valves:</t>
  </si>
  <si>
    <t>Ball valves  (CL 150 RF, firesafe, single body, s/s</t>
  </si>
  <si>
    <t>ball, lockable) (Fluval or equivalent approved)</t>
  </si>
  <si>
    <t>NB15, incl. hand lever</t>
  </si>
  <si>
    <t>NB25, incl. hand lever</t>
  </si>
  <si>
    <t>n</t>
  </si>
  <si>
    <t>Gate Valves</t>
  </si>
  <si>
    <t xml:space="preserve">Supply and Installation of &gt; NB80 - lockable gate valve. Klambon or similar approved to SANS 62 and SANS 719. </t>
  </si>
  <si>
    <t>NB 250 Isolating valve</t>
  </si>
  <si>
    <t>NB200 Isolating valve</t>
  </si>
  <si>
    <t>Check valves - Full Body, RF (Fluval</t>
  </si>
  <si>
    <t>WC/CS/150 or equal approved) (incl. gaskets,</t>
  </si>
  <si>
    <t>nuts, bolts &amp; washers)</t>
  </si>
  <si>
    <t>NB200 Non-slam check valve</t>
  </si>
  <si>
    <t>Low point drain assembly complete, including</t>
  </si>
  <si>
    <t xml:space="preserve">Ø 25 gate valve, flanges, boltset, gaskets </t>
  </si>
  <si>
    <t>and all things necessary</t>
  </si>
  <si>
    <t>Pressure regulating valve set to 3,5bar, max  operating pressure of 8 bar</t>
  </si>
  <si>
    <t>NB200</t>
  </si>
  <si>
    <t>D3</t>
  </si>
  <si>
    <t xml:space="preserve">Pump set  - VSD driven, 3 Pumps 2 duty 1 Standby </t>
  </si>
  <si>
    <t>D3.1</t>
  </si>
  <si>
    <t>Pump 170m³/h @ 45m Head</t>
  </si>
  <si>
    <t>Pump station power supply complete with connection to the mains, switchgear and motor control centre, including cable racks and earthing.</t>
  </si>
  <si>
    <t>D4</t>
  </si>
  <si>
    <t>INSTRUMENTATION AND CONTROL</t>
  </si>
  <si>
    <t>Supply, installation, testing, commissioning, and training of operating staff of INSTRUMENTATION AND CONTROL devices based on detailed spesification</t>
  </si>
  <si>
    <t>Pressure gauge</t>
  </si>
  <si>
    <t>0 to 1600 kPa</t>
  </si>
  <si>
    <t>WIKA 232.50/100/0-1600kPa/G1/2B/LM</t>
  </si>
  <si>
    <t>Binary test points</t>
  </si>
  <si>
    <t>BMS Differential pressure sensor</t>
  </si>
  <si>
    <t>BMS high precision level switch</t>
  </si>
  <si>
    <t>Control system for the pump stations as per specification</t>
  </si>
  <si>
    <t>D5</t>
  </si>
  <si>
    <t>UNDERGROUND PIPE MAINS</t>
  </si>
  <si>
    <t>D5.1</t>
  </si>
  <si>
    <t>NB200mm Pipework</t>
  </si>
  <si>
    <t>NB200mm Elbows</t>
  </si>
  <si>
    <t>NB200mm flange</t>
  </si>
  <si>
    <t>MISCELLANEOUS</t>
  </si>
  <si>
    <t>Allow for all costs associated with hydrotesting,</t>
  </si>
  <si>
    <t>flushing and draining of all new pipelines</t>
  </si>
  <si>
    <t>(amount to include for labour, purpose made</t>
  </si>
  <si>
    <t>fittings, spades, blind flanges, pump, gauges,</t>
  </si>
  <si>
    <t>gaskets, bolting and unbolting and all equipment</t>
  </si>
  <si>
    <t>necessary)</t>
  </si>
  <si>
    <t>D5.2</t>
  </si>
  <si>
    <t>Provide all labour, material and equipment</t>
  </si>
  <si>
    <t>required for testing and commissioning the</t>
  </si>
  <si>
    <t>system</t>
  </si>
  <si>
    <t>Provisional sum for re-routing of existing services/systems</t>
  </si>
  <si>
    <t>Gantry Crane</t>
  </si>
  <si>
    <t>Supply Installation, Testing, and Commissioning of overhead gantry crane including all accessories, support structure, and controls. Crane to comply to all local regulations</t>
  </si>
  <si>
    <t>Supply 3 ton overhead gantry crane with 20m track as per the drawings and specification</t>
  </si>
  <si>
    <t>Lot</t>
  </si>
  <si>
    <t>Inspection Care</t>
  </si>
  <si>
    <t>Refurbish existing trolley, to full working order</t>
  </si>
  <si>
    <t>SECTION D : PIPEWORK</t>
  </si>
  <si>
    <t>SANS</t>
  </si>
  <si>
    <t>1200 A</t>
  </si>
  <si>
    <t>A1</t>
  </si>
  <si>
    <t>A1.1</t>
  </si>
  <si>
    <t>8.3.1</t>
  </si>
  <si>
    <t>A1.2</t>
  </si>
  <si>
    <t>8.3.2.2</t>
  </si>
  <si>
    <t>A1.3</t>
  </si>
  <si>
    <t>8.3.3</t>
  </si>
  <si>
    <t>Other fixed time obligations</t>
  </si>
  <si>
    <t>A1.4</t>
  </si>
  <si>
    <t>PSA 8.3.5</t>
  </si>
  <si>
    <t>Removal of Site Establishment on completion</t>
  </si>
  <si>
    <t>A1.5</t>
  </si>
  <si>
    <t>PSA 8.3.6</t>
  </si>
  <si>
    <t>Dealing with Environmental Management Directives</t>
  </si>
  <si>
    <t>A1.6</t>
  </si>
  <si>
    <t>PSA 8.3.7</t>
  </si>
  <si>
    <t>Compliance with the Occupational Health &amp; Safety</t>
  </si>
  <si>
    <t>Act</t>
  </si>
  <si>
    <t>SECTION A: PRELIMINARY &amp; GENERAL</t>
  </si>
  <si>
    <t>FIXED CHARGE ITEMS</t>
  </si>
  <si>
    <t>Establishment of facilities on the Site for the</t>
  </si>
  <si>
    <t>Contractor:</t>
  </si>
  <si>
    <t>Offices and storage sheds</t>
  </si>
  <si>
    <t>Ablution facilities</t>
  </si>
  <si>
    <t>Water supplies, electric power and</t>
  </si>
  <si>
    <t>communications</t>
  </si>
  <si>
    <t>Dealing with water</t>
  </si>
  <si>
    <t>A2</t>
  </si>
  <si>
    <t>A2.1</t>
  </si>
  <si>
    <t>8.4.1</t>
  </si>
  <si>
    <t>A2.2</t>
  </si>
  <si>
    <t>8.4.2.2</t>
  </si>
  <si>
    <t>Facilities for the Contractor for duration of contract:</t>
  </si>
  <si>
    <t>A2.3</t>
  </si>
  <si>
    <t>8.4.5</t>
  </si>
  <si>
    <t>Other time-related obligations</t>
  </si>
  <si>
    <t>A2.4</t>
  </si>
  <si>
    <t>PSA 8.4.6</t>
  </si>
  <si>
    <t>A2.5</t>
  </si>
  <si>
    <t>PSA 8.4.7</t>
  </si>
  <si>
    <t>A3</t>
  </si>
  <si>
    <t>A3.1</t>
  </si>
  <si>
    <t>PSA 8.7</t>
  </si>
  <si>
    <t>PSA 8.7.1</t>
  </si>
  <si>
    <t>Labour</t>
  </si>
  <si>
    <t>hr</t>
  </si>
  <si>
    <t>PSA 8.7.2</t>
  </si>
  <si>
    <t>Percentage on-cost on subtotal for labour</t>
  </si>
  <si>
    <t>%</t>
  </si>
  <si>
    <t>PSA 8.7.3</t>
  </si>
  <si>
    <t>Materials</t>
  </si>
  <si>
    <t>PS</t>
  </si>
  <si>
    <t>PSA 8.7.4</t>
  </si>
  <si>
    <t>Percentage on net cost of materials on</t>
  </si>
  <si>
    <t>materials</t>
  </si>
  <si>
    <t>PSA 8.7.5</t>
  </si>
  <si>
    <t>Vehicles, plant and equipment</t>
  </si>
  <si>
    <t>PSA 8.7.6</t>
  </si>
  <si>
    <t>Percentage on-cost on subtotal for vehicles,</t>
  </si>
  <si>
    <t>plant and equipment</t>
  </si>
  <si>
    <t>A3.2</t>
  </si>
  <si>
    <t>Allow the provisional sum stated for any unforeseen</t>
  </si>
  <si>
    <t>works</t>
  </si>
  <si>
    <t>A3.3</t>
  </si>
  <si>
    <t>Allow the provisional sum stated to scan the area to</t>
  </si>
  <si>
    <t>locate underground services</t>
  </si>
  <si>
    <t>TOTAL FOR SECTION A: TO SUMMARY</t>
  </si>
  <si>
    <t>UPGRADE OF THE MODEL HALL FACILITY - STELLENBOSCH CAMPUS</t>
  </si>
  <si>
    <t>B1</t>
  </si>
  <si>
    <t>1200 C</t>
  </si>
  <si>
    <t>B1.1</t>
  </si>
  <si>
    <t>B1.2</t>
  </si>
  <si>
    <t>B1.3</t>
  </si>
  <si>
    <t>B1.4</t>
  </si>
  <si>
    <t>B1.5</t>
  </si>
  <si>
    <t>B1.6</t>
  </si>
  <si>
    <t>B1.7</t>
  </si>
  <si>
    <t>B1.8</t>
  </si>
  <si>
    <t>B1.9</t>
  </si>
  <si>
    <t>B1.10</t>
  </si>
  <si>
    <t>B1.11</t>
  </si>
  <si>
    <t>B1.12</t>
  </si>
  <si>
    <t>B1.13</t>
  </si>
  <si>
    <t>B1.14</t>
  </si>
  <si>
    <t>B1.15</t>
  </si>
  <si>
    <t>1200 G</t>
  </si>
  <si>
    <t>8.1.1</t>
  </si>
  <si>
    <t>8.4.4</t>
  </si>
  <si>
    <t xml:space="preserve">MISCELLANEOUS </t>
  </si>
  <si>
    <t>building related works</t>
  </si>
  <si>
    <t>1200 DB</t>
  </si>
  <si>
    <t>EARTHWORKS (PIPE TRENCHES)</t>
  </si>
  <si>
    <t>8.3.2</t>
  </si>
  <si>
    <t xml:space="preserve">Excavate in all materials for trenches, backfill and </t>
  </si>
  <si>
    <t>compact, including disposal of surplus/unsuitable</t>
  </si>
  <si>
    <t xml:space="preserve">material off site for trench widths up to 1.0m for </t>
  </si>
  <si>
    <t>depths : over and up to :</t>
  </si>
  <si>
    <t>0.6 m To 1.0 m</t>
  </si>
  <si>
    <t>1.0 m To 1.8 m</t>
  </si>
  <si>
    <t>1200 LB</t>
  </si>
  <si>
    <t>BEDDING (PIPES)</t>
  </si>
  <si>
    <t>8.2.1</t>
  </si>
  <si>
    <t>Provision of bedding from trench excavation</t>
  </si>
  <si>
    <t>Selected granular material</t>
  </si>
  <si>
    <t>Selected fill material</t>
  </si>
  <si>
    <t>8.2.2.3</t>
  </si>
  <si>
    <t>Provision of bedding from commercial sources</t>
  </si>
  <si>
    <t>B5</t>
  </si>
  <si>
    <t>DRAINAGE</t>
  </si>
  <si>
    <t>1200 L</t>
  </si>
  <si>
    <t>B5.1</t>
  </si>
  <si>
    <t>Supply, lay, bed (Class C) and wrap below-ground</t>
  </si>
  <si>
    <t>steel pipework with welded joints for the following</t>
  </si>
  <si>
    <t>drainlines:</t>
  </si>
  <si>
    <t>B5.2</t>
  </si>
  <si>
    <t>375 HDPE pipe, Class 16</t>
  </si>
  <si>
    <t>300 HDPE pipe, Class 16</t>
  </si>
  <si>
    <t>Tie into existing structures and make good</t>
  </si>
  <si>
    <t>for 375 HDPE pipe</t>
  </si>
  <si>
    <t>for 300 HDPE pipe</t>
  </si>
  <si>
    <t>Allow to break existing concrete and remove off</t>
  </si>
  <si>
    <t xml:space="preserve">site complete including existing piping (225dia) </t>
  </si>
  <si>
    <t>demolishing items</t>
  </si>
  <si>
    <t>Wire brush and paint existing channel with 1 coat zink</t>
  </si>
  <si>
    <t>rich primer</t>
  </si>
  <si>
    <t>C1</t>
  </si>
  <si>
    <t>SABS</t>
  </si>
  <si>
    <t>1200 H</t>
  </si>
  <si>
    <t>PSHA</t>
  </si>
  <si>
    <t>PSHC</t>
  </si>
  <si>
    <t>C1.1</t>
  </si>
  <si>
    <t>C1.2</t>
  </si>
  <si>
    <t>C1.3</t>
  </si>
  <si>
    <t>C1.4</t>
  </si>
  <si>
    <t>C1.5</t>
  </si>
  <si>
    <t>C1.6</t>
  </si>
  <si>
    <t>structural related works</t>
  </si>
  <si>
    <t>1200L</t>
  </si>
  <si>
    <t>D2.2</t>
  </si>
  <si>
    <t>D2.3</t>
  </si>
  <si>
    <t>D2.4</t>
  </si>
  <si>
    <t>D4.1</t>
  </si>
  <si>
    <t>D4.1.1</t>
  </si>
  <si>
    <t>D4.1.2</t>
  </si>
  <si>
    <t>D4.1.3</t>
  </si>
  <si>
    <t>D4.1.4</t>
  </si>
  <si>
    <t>D4.1.5</t>
  </si>
  <si>
    <t>D6</t>
  </si>
  <si>
    <t>D6.1</t>
  </si>
  <si>
    <t>D7</t>
  </si>
  <si>
    <t>D7.1</t>
  </si>
  <si>
    <t>D8</t>
  </si>
  <si>
    <t>D9</t>
  </si>
  <si>
    <t>D9.1</t>
  </si>
  <si>
    <t>D9.2</t>
  </si>
  <si>
    <t>D9.3</t>
  </si>
  <si>
    <t>PUMPS complete installed, incl lazer alingement</t>
  </si>
  <si>
    <t>Make provision for the painted stencilling of</t>
  </si>
  <si>
    <t>identification markings on equipment and pipes</t>
  </si>
  <si>
    <t>D9.4</t>
  </si>
  <si>
    <t>D9.5</t>
  </si>
  <si>
    <t>PC</t>
  </si>
  <si>
    <t>TOTAL FOR SECTION D : TO SUMMARY</t>
  </si>
  <si>
    <t>E1</t>
  </si>
  <si>
    <t>E1.1</t>
  </si>
  <si>
    <t>E1.2</t>
  </si>
  <si>
    <t>SECTION E : MISCELLANEOUS MECHANICAL</t>
  </si>
  <si>
    <t>B2</t>
  </si>
  <si>
    <t>B2.1</t>
  </si>
  <si>
    <t>B3</t>
  </si>
  <si>
    <t>B3.1</t>
  </si>
  <si>
    <t>B3.2</t>
  </si>
  <si>
    <t>B4</t>
  </si>
  <si>
    <t>B4.1</t>
  </si>
  <si>
    <t>B6</t>
  </si>
  <si>
    <t>B6.1</t>
  </si>
  <si>
    <t>B6.2</t>
  </si>
  <si>
    <t>B6.3</t>
  </si>
  <si>
    <t>B6.4</t>
  </si>
  <si>
    <t>B6.5</t>
  </si>
  <si>
    <t>B6.6</t>
  </si>
  <si>
    <t>B6.7</t>
  </si>
  <si>
    <t>B6.8</t>
  </si>
  <si>
    <t>B6.9</t>
  </si>
  <si>
    <t>B6.10</t>
  </si>
  <si>
    <t>B6.11</t>
  </si>
  <si>
    <t>B6.12</t>
  </si>
  <si>
    <t>B6.13</t>
  </si>
  <si>
    <t>B6.14</t>
  </si>
  <si>
    <t>B6.15</t>
  </si>
  <si>
    <t>B6.16</t>
  </si>
  <si>
    <t>B6.17</t>
  </si>
  <si>
    <t>B6.18</t>
  </si>
  <si>
    <t>B6.19</t>
  </si>
  <si>
    <t>B6.20</t>
  </si>
  <si>
    <t>B6.21</t>
  </si>
  <si>
    <t>B7</t>
  </si>
  <si>
    <t>B7.1</t>
  </si>
  <si>
    <t>B8</t>
  </si>
  <si>
    <t>B8.1</t>
  </si>
  <si>
    <t>B8.2</t>
  </si>
  <si>
    <t>B9</t>
  </si>
  <si>
    <t>B9.1</t>
  </si>
  <si>
    <t>B9.2</t>
  </si>
  <si>
    <t>B9.3</t>
  </si>
  <si>
    <t>B9.4</t>
  </si>
  <si>
    <t>Provide 3,2 x 50mm sawcut joints in 150mm</t>
  </si>
  <si>
    <t>walkways complete with 6 x 20mm ream for</t>
  </si>
  <si>
    <t>sealer,   8mm Polycord joint filler and 6 x 6mm</t>
  </si>
  <si>
    <t xml:space="preserve">SECTION F : ELECTRICAL </t>
  </si>
  <si>
    <t>F1</t>
  </si>
  <si>
    <t>F1.1</t>
  </si>
  <si>
    <t>SECTION F : DISTRIBUTION BOARDS &amp; MCC</t>
  </si>
  <si>
    <t xml:space="preserve">MCC </t>
  </si>
  <si>
    <t>Supply Installation, Testing, and Commissioning of complete MCC as per specification</t>
  </si>
  <si>
    <t>sum</t>
  </si>
  <si>
    <t>F1.2</t>
  </si>
  <si>
    <t>SUB DB 1</t>
  </si>
  <si>
    <t xml:space="preserve">Supply Installation, Testing, and Commissioning </t>
  </si>
  <si>
    <t xml:space="preserve">S </t>
  </si>
  <si>
    <t xml:space="preserve">DB as per specification </t>
  </si>
  <si>
    <t>INSTRUMENTATION</t>
  </si>
  <si>
    <t>F2</t>
  </si>
  <si>
    <t>Supply Installation, Testing, and Commissioning of Ultrasonic Level Sensor &amp; Transmitter E+H or Similar</t>
  </si>
  <si>
    <t>No</t>
  </si>
  <si>
    <t>TOTAL FOR SECTION E : TO SUMMARY</t>
  </si>
  <si>
    <t>CABLING AND TERMINATIONS</t>
  </si>
  <si>
    <t>F3</t>
  </si>
  <si>
    <t>Supply, deliver, offload, install and label within trenches,</t>
  </si>
  <si>
    <t>sleeves, cable rack or ducts the following: BLACK</t>
  </si>
  <si>
    <t>PVC/PVC/SWA/PVC Fire Retardant Cu. 600/1000V</t>
  </si>
  <si>
    <t>Multicore cables to SANS 1507 (Aberdare type)</t>
  </si>
  <si>
    <t>10mm² x 4 core</t>
  </si>
  <si>
    <t>6mm² x 4 core</t>
  </si>
  <si>
    <t>4mm² x 4 core</t>
  </si>
  <si>
    <t>4mm² x 3 core</t>
  </si>
  <si>
    <t>2.5mm² x 3 core</t>
  </si>
  <si>
    <t>1.5mm² x 3 core</t>
  </si>
  <si>
    <t>2.5mm² x 4 core</t>
  </si>
  <si>
    <t>120mm² x 4 core</t>
  </si>
  <si>
    <t>6mm² x 3 core</t>
  </si>
  <si>
    <t>F3.1</t>
  </si>
  <si>
    <t>Gland, terminate and label (individual cores) the</t>
  </si>
  <si>
    <t>gland. (Pratley / CCG Corrosion Guard type or</t>
  </si>
  <si>
    <t>equivalent &amp; approved)</t>
  </si>
  <si>
    <t xml:space="preserve">following SWA cables with an IP68 </t>
  </si>
  <si>
    <t>F3.2</t>
  </si>
  <si>
    <t>CARRIED FORWARD</t>
  </si>
  <si>
    <t xml:space="preserve">LIGHTING </t>
  </si>
  <si>
    <t>Supply, deliver, offload, install and label in conduit</t>
  </si>
  <si>
    <t>sleeves, cable rack or ducts the following</t>
  </si>
  <si>
    <t>F4</t>
  </si>
  <si>
    <t>F4.1</t>
  </si>
  <si>
    <t xml:space="preserve">Beka Schreder 132W Ecobay LED or Similar </t>
  </si>
  <si>
    <t>2.5mm² tiwn flat &amp; earth</t>
  </si>
  <si>
    <t>F4.2</t>
  </si>
  <si>
    <t>F4.3</t>
  </si>
  <si>
    <t>F4.4</t>
  </si>
  <si>
    <t xml:space="preserve">Lighting Terminations </t>
  </si>
  <si>
    <t>F4.5</t>
  </si>
  <si>
    <t xml:space="preserve">2 Way Lighting Switch </t>
  </si>
  <si>
    <t>F4.6</t>
  </si>
  <si>
    <t>Lascon SL95 30W LED or Similar Approved</t>
  </si>
  <si>
    <t xml:space="preserve">No </t>
  </si>
  <si>
    <t>F4.7</t>
  </si>
  <si>
    <t xml:space="preserve">Emergency Battery Backed up Lights </t>
  </si>
  <si>
    <t xml:space="preserve">SECTION F : AUTOMATION &amp; CONTROL &amp; SCADA </t>
  </si>
  <si>
    <t xml:space="preserve">Supply Installation, Testing, and Commissioning of </t>
  </si>
  <si>
    <t xml:space="preserve">complete Automation Requirements Delta or Similar Approved </t>
  </si>
  <si>
    <t>F5</t>
  </si>
  <si>
    <t>F5.1</t>
  </si>
  <si>
    <t xml:space="preserve">PLC CPU, PSU, Backplane </t>
  </si>
  <si>
    <t>8 Channel D/I</t>
  </si>
  <si>
    <t>8 Channel D/O</t>
  </si>
  <si>
    <t>6 Channel A/I</t>
  </si>
  <si>
    <t>F5.2</t>
  </si>
  <si>
    <t>F5.3</t>
  </si>
  <si>
    <t>F5.4</t>
  </si>
  <si>
    <t>Allow for PLC Programming based on above I/O</t>
  </si>
  <si>
    <t xml:space="preserve">Sum </t>
  </si>
  <si>
    <t xml:space="preserve">including all licenses required </t>
  </si>
  <si>
    <t>F5.5</t>
  </si>
  <si>
    <t>F5.6</t>
  </si>
  <si>
    <t xml:space="preserve">Comissioning of SCADA &amp; PLC Programming </t>
  </si>
  <si>
    <t>F5.7</t>
  </si>
  <si>
    <t>Allow for a provisional sum of R50,000 to be used upon engineers</t>
  </si>
  <si>
    <t xml:space="preserve">request on overall electrical works </t>
  </si>
  <si>
    <t xml:space="preserve">SECTION F : MISCELLANEOUS </t>
  </si>
  <si>
    <t>F6</t>
  </si>
  <si>
    <t>F6.1</t>
  </si>
  <si>
    <t xml:space="preserve">63A 3PHASE ENCLOSED ISOLATOR FOR WAVE MAKER </t>
  </si>
  <si>
    <t>F6.2</t>
  </si>
  <si>
    <t>Electrical Requirements for Wave Maker</t>
  </si>
  <si>
    <t>(Cable rack + additional cable)</t>
  </si>
  <si>
    <t>F6.3</t>
  </si>
  <si>
    <t xml:space="preserve">Allow for a sum of R60,000 for electrical alterations for the </t>
  </si>
  <si>
    <t xml:space="preserve">Wave Maker on the approval of the Engineer </t>
  </si>
  <si>
    <t>Allow for Supply, development of Scada System on HMI</t>
  </si>
  <si>
    <t>F6.4</t>
  </si>
  <si>
    <t xml:space="preserve">Supply, Install Motor Field Start &amp; Stop Pedastals, fitted with </t>
  </si>
  <si>
    <t xml:space="preserve">all required switch gear, fittings and accessories </t>
  </si>
  <si>
    <r>
      <t>m</t>
    </r>
    <r>
      <rPr>
        <sz val="8"/>
        <rFont val="Calibri"/>
        <family val="2"/>
      </rPr>
      <t>³</t>
    </r>
  </si>
  <si>
    <r>
      <t xml:space="preserve">HDPE DN12 Piping:
</t>
    </r>
    <r>
      <rPr>
        <sz val="8"/>
        <rFont val="Arial"/>
        <family val="2"/>
      </rPr>
      <t>Class 12</t>
    </r>
  </si>
  <si>
    <r>
      <t xml:space="preserve">HDPE DN16 Pipe Fittings:
</t>
    </r>
    <r>
      <rPr>
        <sz val="8"/>
        <rFont val="Arial"/>
        <family val="2"/>
      </rPr>
      <t>as per the drawing with all heavy class fittings such as elbows, tees, unions, nuts, bolts, gaskets, nipples, expanders complete with adequate no. of supports as described in the scope of work. All joints to be the "but welded HDPE joints"</t>
    </r>
  </si>
  <si>
    <t>TOTAL FOR SECTION F : TO SUMMARY</t>
  </si>
  <si>
    <t>CONTRACT NUMBER: RFP No. 3566/19/05/2023</t>
  </si>
  <si>
    <t>CSIR COUNCIL FOR SCIENTIFIC AND INDUSTRIAL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</si>
</sst>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quot;R&quot;\ * #,##0.00_ ;_ &quot;R&quot;\ * \-#,##0.00_ ;_ &quot;R&quot;\ * &quot;-&quot;??_ ;_ @_ "/>
    <numFmt numFmtId="165" formatCode="_ * #,##0.00_ ;_ * \-#,##0.00_ ;_ * &quot;-&quot;??_ ;_ @_ "/>
    <numFmt numFmtId="166" formatCode="0_)"/>
    <numFmt numFmtId="167" formatCode="0.0"/>
    <numFmt numFmtId="168" formatCode="_(&quot;$&quot;* #,##0.00_);_(&quot;$&quot;* \(#,##0.00\);_(&quot;$&quot;* &quot;-&quot;??_);_(@_)"/>
    <numFmt numFmtId="169" formatCode="_(* #,##0.00_);_(* \(#,##0.00\);_(* &quot;-&quot;??_);_(@_)"/>
    <numFmt numFmtId="170" formatCode="General_)"/>
    <numFmt numFmtId="171" formatCode="\$#,##0\ ;\(\$#,##0\)"/>
    <numFmt numFmtId="172" formatCode="_(* #,##0.00_);_(* \(#,##0.00\);_(* \-??_);_(@_)"/>
    <numFmt numFmtId="173" formatCode="&quot;R&quot;#,##0.00"/>
    <numFmt numFmtId="174" formatCode="[$R-1C09]\ #,##0.00"/>
  </numFmts>
  <fonts count="46">
    <font>
      <sz val="10"/>
      <name val="Arial"/>
    </font>
    <font>
      <sz val="10"/>
      <name val="Arial"/>
      <family val="2"/>
    </font>
    <font>
      <sz val="10"/>
      <name val="Courier"/>
      <family val="3"/>
    </font>
    <font>
      <sz val="8"/>
      <name val="Arial"/>
      <family val="2"/>
    </font>
    <font>
      <sz val="11"/>
      <color indexed="8"/>
      <name val="Calibri"/>
      <family val="2"/>
    </font>
    <font>
      <sz val="10"/>
      <color indexed="2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indexed="8"/>
      <name val="Calibri"/>
      <family val="2"/>
    </font>
    <font>
      <sz val="11"/>
      <color indexed="8"/>
      <name val="Calibri"/>
      <family val="2"/>
    </font>
    <font>
      <sz val="10"/>
      <name val="Arial"/>
      <family val="2"/>
    </font>
    <font>
      <sz val="10"/>
      <color indexed="8"/>
      <name val="Arial"/>
      <family val="2"/>
    </font>
    <font>
      <sz val="9"/>
      <name val="Univers (W1)"/>
    </font>
    <font>
      <b/>
      <sz val="18"/>
      <color indexed="22"/>
      <name val="Arial"/>
      <family val="2"/>
    </font>
    <font>
      <b/>
      <sz val="12"/>
      <color indexed="22"/>
      <name val="Arial"/>
      <family val="2"/>
    </font>
    <font>
      <sz val="1"/>
      <color indexed="8"/>
      <name val="Courier"/>
      <family val="3"/>
    </font>
    <font>
      <sz val="10"/>
      <name val="Helv"/>
    </font>
    <font>
      <b/>
      <sz val="10"/>
      <name val="Arial"/>
      <family val="2"/>
    </font>
    <font>
      <b/>
      <u/>
      <sz val="10"/>
      <name val="Arial"/>
      <family val="2"/>
    </font>
    <font>
      <sz val="11"/>
      <color theme="1"/>
      <name val="Calibri"/>
      <family val="2"/>
      <scheme val="minor"/>
    </font>
    <font>
      <sz val="11"/>
      <color rgb="FF000000"/>
      <name val="Calibri"/>
      <family val="2"/>
    </font>
    <font>
      <sz val="11"/>
      <color rgb="FF000000"/>
      <name val="Calibri"/>
      <family val="2"/>
    </font>
    <font>
      <sz val="10"/>
      <color theme="1"/>
      <name val="Arial"/>
      <family val="2"/>
    </font>
    <font>
      <sz val="9"/>
      <name val="Arial"/>
      <family val="2"/>
    </font>
    <font>
      <b/>
      <sz val="8"/>
      <name val="Arial"/>
      <family val="2"/>
    </font>
    <font>
      <b/>
      <u/>
      <sz val="8"/>
      <name val="Arial"/>
      <family val="2"/>
    </font>
    <font>
      <b/>
      <sz val="8"/>
      <color theme="1"/>
      <name val="Arial"/>
      <family val="2"/>
    </font>
    <font>
      <sz val="8"/>
      <color theme="1"/>
      <name val="Arial"/>
      <family val="2"/>
    </font>
    <font>
      <sz val="10"/>
      <name val="Courier"/>
    </font>
    <font>
      <b/>
      <sz val="8"/>
      <color theme="1"/>
      <name val="Calibri"/>
      <family val="2"/>
      <scheme val="minor"/>
    </font>
    <font>
      <b/>
      <i/>
      <sz val="8"/>
      <name val="Arial"/>
      <family val="2"/>
    </font>
    <font>
      <b/>
      <sz val="8"/>
      <color rgb="FFFF0000"/>
      <name val="Arial"/>
      <family val="2"/>
    </font>
    <font>
      <sz val="8"/>
      <color rgb="FF000000"/>
      <name val="Arial"/>
      <family val="2"/>
    </font>
    <font>
      <sz val="8"/>
      <color rgb="FFFF0000"/>
      <name val="Arial"/>
      <family val="2"/>
    </font>
    <font>
      <sz val="8"/>
      <name val="Calibri"/>
      <family val="2"/>
    </font>
    <font>
      <b/>
      <u/>
      <sz val="8"/>
      <color theme="1"/>
      <name val="Arial"/>
      <family val="2"/>
    </font>
    <font>
      <sz val="8"/>
      <name val="Calibri"/>
      <family val="2"/>
      <scheme val="minor"/>
    </font>
    <font>
      <sz val="8"/>
      <color theme="1"/>
      <name val="Calibri"/>
      <family val="2"/>
      <scheme val="minor"/>
    </font>
  </fonts>
  <fills count="2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rgb="FF000000"/>
      </right>
      <top/>
      <bottom/>
      <diagonal/>
    </border>
    <border>
      <left style="thin">
        <color rgb="FF000000"/>
      </left>
      <right style="medium">
        <color indexed="64"/>
      </right>
      <top/>
      <bottom/>
      <diagonal/>
    </border>
  </borders>
  <cellStyleXfs count="692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2" fontId="1"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19" fillId="0" borderId="0" applyFont="0" applyFill="0" applyBorder="0" applyAlignment="0" applyProtection="0"/>
    <xf numFmtId="165" fontId="4" fillId="0" borderId="0" applyFont="0" applyFill="0" applyBorder="0" applyAlignment="0" applyProtection="0"/>
    <xf numFmtId="165" fontId="17" fillId="0" borderId="0" applyFont="0" applyFill="0" applyBorder="0" applyAlignment="0" applyProtection="0"/>
    <xf numFmtId="165" fontId="4"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0" fillId="0" borderId="0" applyNumberFormat="0" applyFill="0" applyBorder="0" applyAlignment="0" applyProtection="0"/>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11" fillId="4"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2" fillId="0" borderId="3"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3" fillId="7" borderId="1" applyNumberFormat="0" applyAlignment="0" applyProtection="0"/>
    <xf numFmtId="0" fontId="14" fillId="0" borderId="4" applyNumberFormat="0" applyFill="0" applyAlignment="0" applyProtection="0"/>
    <xf numFmtId="0" fontId="15" fillId="22"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170" fontId="2" fillId="0" borderId="0"/>
    <xf numFmtId="0" fontId="1" fillId="0" borderId="0"/>
    <xf numFmtId="0" fontId="28" fillId="0" borderId="0"/>
    <xf numFmtId="0" fontId="29" fillId="0" borderId="0"/>
    <xf numFmtId="0" fontId="2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170" fontId="2" fillId="0" borderId="0"/>
    <xf numFmtId="170" fontId="2" fillId="0" borderId="0"/>
    <xf numFmtId="0" fontId="1" fillId="0" borderId="0"/>
    <xf numFmtId="0" fontId="2" fillId="0" borderId="0"/>
    <xf numFmtId="170" fontId="2" fillId="0" borderId="0"/>
    <xf numFmtId="0" fontId="1" fillId="0" borderId="0"/>
    <xf numFmtId="0" fontId="1" fillId="0" borderId="0"/>
    <xf numFmtId="0" fontId="30" fillId="0" borderId="0"/>
    <xf numFmtId="0" fontId="28" fillId="0" borderId="0"/>
    <xf numFmtId="39" fontId="20" fillId="0" borderId="0"/>
    <xf numFmtId="0" fontId="1" fillId="0" borderId="0"/>
    <xf numFmtId="0" fontId="1" fillId="0" borderId="0"/>
    <xf numFmtId="39" fontId="20" fillId="0" borderId="0"/>
    <xf numFmtId="39" fontId="20" fillId="0" borderId="0"/>
    <xf numFmtId="0" fontId="1" fillId="0" borderId="0"/>
    <xf numFmtId="39" fontId="20"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37" fontId="2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37" fontId="24"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170" fontId="2" fillId="0" borderId="0"/>
    <xf numFmtId="170" fontId="2" fillId="0" borderId="0"/>
    <xf numFmtId="170" fontId="2" fillId="0" borderId="0"/>
    <xf numFmtId="170" fontId="2" fillId="0" borderId="0"/>
    <xf numFmtId="170" fontId="2" fillId="0" borderId="0"/>
    <xf numFmtId="17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5" fontId="1" fillId="0" borderId="0" applyFont="0" applyFill="0" applyBorder="0" applyAlignment="0" applyProtection="0"/>
    <xf numFmtId="39" fontId="20" fillId="0" borderId="0"/>
    <xf numFmtId="43" fontId="1" fillId="0" borderId="0" applyFont="0" applyFill="0" applyBorder="0" applyAlignment="0" applyProtection="0"/>
    <xf numFmtId="170" fontId="36" fillId="0" borderId="0"/>
  </cellStyleXfs>
  <cellXfs count="423">
    <xf numFmtId="0" fontId="0" fillId="0" borderId="0" xfId="0"/>
    <xf numFmtId="0" fontId="0" fillId="0" borderId="0" xfId="0" applyAlignment="1">
      <alignment horizontal="right"/>
    </xf>
    <xf numFmtId="0" fontId="0" fillId="0" borderId="0" xfId="0" applyAlignment="1">
      <alignment horizontal="center"/>
    </xf>
    <xf numFmtId="0" fontId="25" fillId="0" borderId="0" xfId="0" applyFont="1"/>
    <xf numFmtId="0" fontId="25" fillId="0" borderId="0" xfId="0" applyFont="1" applyAlignment="1">
      <alignment horizontal="center"/>
    </xf>
    <xf numFmtId="0" fontId="0" fillId="0" borderId="5" xfId="0" applyBorder="1"/>
    <xf numFmtId="0" fontId="0" fillId="0" borderId="6" xfId="0" applyBorder="1"/>
    <xf numFmtId="0" fontId="25" fillId="0" borderId="10" xfId="0" applyFont="1" applyBorder="1"/>
    <xf numFmtId="0" fontId="0" fillId="0" borderId="10" xfId="0" applyBorder="1"/>
    <xf numFmtId="0" fontId="0" fillId="0" borderId="7" xfId="0" applyBorder="1"/>
    <xf numFmtId="0" fontId="0" fillId="0" borderId="8" xfId="0" applyBorder="1"/>
    <xf numFmtId="0" fontId="25" fillId="0" borderId="0" xfId="0" applyFont="1" applyAlignment="1">
      <alignment horizontal="left"/>
    </xf>
    <xf numFmtId="0" fontId="25" fillId="0" borderId="0" xfId="0" applyFont="1" applyAlignment="1">
      <alignment horizontal="right"/>
    </xf>
    <xf numFmtId="0" fontId="25" fillId="0" borderId="5" xfId="0" applyFont="1" applyBorder="1" applyAlignment="1">
      <alignment horizontal="center"/>
    </xf>
    <xf numFmtId="0" fontId="25" fillId="0" borderId="6" xfId="0" applyFont="1" applyBorder="1" applyAlignment="1">
      <alignment horizontal="center"/>
    </xf>
    <xf numFmtId="0" fontId="25" fillId="0" borderId="7" xfId="0" applyFont="1" applyBorder="1" applyAlignment="1">
      <alignment horizontal="center"/>
    </xf>
    <xf numFmtId="0" fontId="25" fillId="0" borderId="8" xfId="0" applyFont="1" applyBorder="1" applyAlignment="1">
      <alignment horizontal="center"/>
    </xf>
    <xf numFmtId="0" fontId="25" fillId="0" borderId="10" xfId="0" applyFont="1" applyBorder="1" applyAlignment="1">
      <alignment horizontal="centerContinuous"/>
    </xf>
    <xf numFmtId="0" fontId="0" fillId="0" borderId="0" xfId="0" applyAlignment="1">
      <alignment horizontal="centerContinuous"/>
    </xf>
    <xf numFmtId="0" fontId="25" fillId="0" borderId="18" xfId="0" applyFont="1" applyBorder="1" applyAlignment="1">
      <alignment horizontal="center"/>
    </xf>
    <xf numFmtId="0" fontId="25" fillId="0" borderId="20" xfId="0" applyFont="1" applyBorder="1" applyAlignment="1">
      <alignment horizontal="center"/>
    </xf>
    <xf numFmtId="0" fontId="25" fillId="0" borderId="17" xfId="0" applyFont="1" applyBorder="1" applyAlignment="1">
      <alignment horizontal="center"/>
    </xf>
    <xf numFmtId="0" fontId="25" fillId="0" borderId="13" xfId="0" applyFont="1" applyBorder="1" applyAlignment="1">
      <alignment horizontal="center"/>
    </xf>
    <xf numFmtId="0" fontId="0" fillId="0" borderId="15" xfId="0" applyBorder="1"/>
    <xf numFmtId="0" fontId="0" fillId="0" borderId="13" xfId="0" applyBorder="1"/>
    <xf numFmtId="4" fontId="0" fillId="0" borderId="15" xfId="0" applyNumberFormat="1" applyBorder="1" applyAlignment="1">
      <alignment horizontal="right"/>
    </xf>
    <xf numFmtId="4" fontId="0" fillId="0" borderId="21" xfId="0" applyNumberFormat="1" applyBorder="1" applyAlignment="1">
      <alignment horizontal="right"/>
    </xf>
    <xf numFmtId="4" fontId="0" fillId="0" borderId="13" xfId="0" applyNumberFormat="1" applyBorder="1" applyAlignment="1">
      <alignment horizontal="right"/>
    </xf>
    <xf numFmtId="4" fontId="0" fillId="0" borderId="6" xfId="0" applyNumberFormat="1" applyBorder="1" applyAlignment="1">
      <alignment horizontal="right"/>
    </xf>
    <xf numFmtId="4" fontId="0" fillId="0" borderId="18" xfId="0" applyNumberFormat="1" applyBorder="1" applyAlignment="1">
      <alignment horizontal="right"/>
    </xf>
    <xf numFmtId="4" fontId="0" fillId="0" borderId="8" xfId="0" applyNumberFormat="1" applyBorder="1" applyAlignment="1">
      <alignment horizontal="right"/>
    </xf>
    <xf numFmtId="0" fontId="25" fillId="0" borderId="16" xfId="0" applyFont="1" applyBorder="1" applyAlignment="1">
      <alignment horizontal="center"/>
    </xf>
    <xf numFmtId="0" fontId="25" fillId="0" borderId="19" xfId="0" applyFont="1" applyBorder="1" applyAlignment="1">
      <alignment horizontal="center"/>
    </xf>
    <xf numFmtId="0" fontId="0" fillId="0" borderId="15" xfId="0" applyBorder="1" applyAlignment="1">
      <alignment horizontal="center"/>
    </xf>
    <xf numFmtId="0" fontId="0" fillId="0" borderId="17" xfId="0" applyBorder="1"/>
    <xf numFmtId="0" fontId="25" fillId="0" borderId="15" xfId="0" applyFont="1" applyBorder="1"/>
    <xf numFmtId="0" fontId="26" fillId="0" borderId="0" xfId="0" applyFont="1"/>
    <xf numFmtId="0" fontId="0" fillId="0" borderId="15" xfId="0" applyBorder="1" applyAlignment="1">
      <alignment horizontal="left"/>
    </xf>
    <xf numFmtId="0" fontId="0" fillId="0" borderId="6" xfId="0" applyBorder="1" applyAlignment="1">
      <alignment horizontal="center"/>
    </xf>
    <xf numFmtId="0" fontId="0" fillId="0" borderId="8" xfId="0" applyBorder="1" applyAlignment="1">
      <alignment horizontal="center"/>
    </xf>
    <xf numFmtId="0" fontId="0" fillId="0" borderId="17" xfId="0" applyBorder="1" applyAlignment="1">
      <alignment horizontal="center"/>
    </xf>
    <xf numFmtId="0" fontId="1" fillId="0" borderId="15" xfId="0" applyFont="1" applyBorder="1" applyAlignment="1">
      <alignment horizontal="center"/>
    </xf>
    <xf numFmtId="4" fontId="0" fillId="0" borderId="17" xfId="0" applyNumberFormat="1" applyBorder="1" applyAlignment="1">
      <alignment horizontal="right"/>
    </xf>
    <xf numFmtId="0" fontId="1" fillId="0" borderId="0" xfId="0" applyFont="1"/>
    <xf numFmtId="0" fontId="0" fillId="0" borderId="13" xfId="0" applyBorder="1" applyAlignment="1">
      <alignment horizontal="center"/>
    </xf>
    <xf numFmtId="0" fontId="1" fillId="0" borderId="10" xfId="0" applyFont="1" applyBorder="1"/>
    <xf numFmtId="4" fontId="0" fillId="0" borderId="0" xfId="0" applyNumberFormat="1" applyAlignment="1">
      <alignment horizontal="right"/>
    </xf>
    <xf numFmtId="2" fontId="0" fillId="0" borderId="0" xfId="0" applyNumberFormat="1" applyAlignment="1">
      <alignment horizontal="centerContinuous"/>
    </xf>
    <xf numFmtId="0" fontId="26" fillId="0" borderId="0" xfId="0" applyFont="1" applyAlignment="1">
      <alignment horizontal="centerContinuous"/>
    </xf>
    <xf numFmtId="0" fontId="0" fillId="0" borderId="22" xfId="0" applyBorder="1"/>
    <xf numFmtId="4" fontId="26" fillId="0" borderId="0" xfId="0" applyNumberFormat="1" applyFont="1" applyAlignment="1">
      <alignment horizontal="centerContinuous"/>
    </xf>
    <xf numFmtId="4" fontId="0" fillId="0" borderId="22" xfId="0" applyNumberFormat="1" applyBorder="1" applyAlignment="1">
      <alignment horizontal="right"/>
    </xf>
    <xf numFmtId="4" fontId="0" fillId="0" borderId="0" xfId="0" applyNumberFormat="1" applyAlignment="1">
      <alignment horizontal="centerContinuous"/>
    </xf>
    <xf numFmtId="0" fontId="25" fillId="0" borderId="0" xfId="0" applyFont="1" applyAlignment="1">
      <alignment horizontal="centerContinuous"/>
    </xf>
    <xf numFmtId="0" fontId="0" fillId="0" borderId="0" xfId="0" applyAlignment="1">
      <alignment horizontal="left"/>
    </xf>
    <xf numFmtId="2" fontId="25" fillId="0" borderId="0" xfId="0" applyNumberFormat="1" applyFont="1" applyAlignment="1">
      <alignment horizontal="centerContinuous"/>
    </xf>
    <xf numFmtId="4" fontId="25" fillId="0" borderId="0" xfId="0" applyNumberFormat="1" applyFont="1" applyAlignment="1">
      <alignment horizontal="center"/>
    </xf>
    <xf numFmtId="4" fontId="25" fillId="0" borderId="0" xfId="0" applyNumberFormat="1" applyFont="1" applyAlignment="1">
      <alignment horizontal="right"/>
    </xf>
    <xf numFmtId="0" fontId="0" fillId="0" borderId="0" xfId="0" applyAlignment="1">
      <alignment horizontal="center" vertical="center"/>
    </xf>
    <xf numFmtId="0" fontId="25" fillId="0" borderId="0" xfId="0" applyFont="1" applyAlignment="1">
      <alignment horizontal="left" vertical="center"/>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25" fillId="0" borderId="13" xfId="0" applyFont="1" applyBorder="1" applyAlignment="1">
      <alignment horizontal="center" vertical="center"/>
    </xf>
    <xf numFmtId="0" fontId="25" fillId="0" borderId="20" xfId="0" applyFont="1" applyBorder="1" applyAlignment="1">
      <alignment horizontal="center" vertical="center"/>
    </xf>
    <xf numFmtId="0" fontId="0" fillId="0" borderId="15" xfId="0" applyBorder="1" applyAlignment="1">
      <alignment horizontal="center" vertical="center"/>
    </xf>
    <xf numFmtId="4" fontId="0" fillId="0" borderId="21" xfId="0" applyNumberFormat="1" applyBorder="1" applyAlignment="1">
      <alignment horizontal="right" vertical="center"/>
    </xf>
    <xf numFmtId="173" fontId="0" fillId="0" borderId="15" xfId="0" applyNumberFormat="1" applyBorder="1" applyAlignment="1">
      <alignment horizontal="right"/>
    </xf>
    <xf numFmtId="0" fontId="0" fillId="0" borderId="0" xfId="0" applyAlignment="1">
      <alignment vertical="center"/>
    </xf>
    <xf numFmtId="0" fontId="1" fillId="0" borderId="0" xfId="2441"/>
    <xf numFmtId="4" fontId="0" fillId="0" borderId="0" xfId="0" applyNumberFormat="1" applyAlignment="1">
      <alignment horizontal="right" vertical="center"/>
    </xf>
    <xf numFmtId="0" fontId="25" fillId="0" borderId="0" xfId="0" applyFont="1" applyAlignment="1">
      <alignment horizontal="center" vertical="center"/>
    </xf>
    <xf numFmtId="4" fontId="25" fillId="0" borderId="0" xfId="0" applyNumberFormat="1" applyFont="1" applyAlignment="1">
      <alignment horizontal="right" vertical="center"/>
    </xf>
    <xf numFmtId="4" fontId="25" fillId="0" borderId="17" xfId="0" applyNumberFormat="1" applyFont="1" applyBorder="1" applyAlignment="1">
      <alignment horizontal="center"/>
    </xf>
    <xf numFmtId="4" fontId="25" fillId="0" borderId="18" xfId="0" applyNumberFormat="1" applyFont="1" applyBorder="1" applyAlignment="1">
      <alignment horizontal="center"/>
    </xf>
    <xf numFmtId="4" fontId="25" fillId="0" borderId="13" xfId="0" applyNumberFormat="1" applyFont="1" applyBorder="1" applyAlignment="1">
      <alignment horizontal="center"/>
    </xf>
    <xf numFmtId="4" fontId="25" fillId="0" borderId="20" xfId="0" applyNumberFormat="1" applyFont="1" applyBorder="1" applyAlignment="1">
      <alignment horizontal="center"/>
    </xf>
    <xf numFmtId="0" fontId="1" fillId="0" borderId="15" xfId="0" applyFont="1" applyBorder="1"/>
    <xf numFmtId="43" fontId="0" fillId="0" borderId="15" xfId="6923" applyFont="1" applyFill="1" applyBorder="1" applyAlignment="1">
      <alignment horizontal="right"/>
    </xf>
    <xf numFmtId="0" fontId="26" fillId="0" borderId="25" xfId="0" applyFont="1" applyBorder="1"/>
    <xf numFmtId="1" fontId="1" fillId="0" borderId="0" xfId="2441" applyNumberFormat="1"/>
    <xf numFmtId="0" fontId="25" fillId="0" borderId="5" xfId="2441" applyFont="1" applyBorder="1" applyAlignment="1">
      <alignment horizontal="centerContinuous" vertical="center"/>
    </xf>
    <xf numFmtId="0" fontId="1" fillId="0" borderId="6" xfId="2441" applyBorder="1" applyAlignment="1">
      <alignment horizontal="centerContinuous" vertical="center"/>
    </xf>
    <xf numFmtId="4" fontId="1" fillId="0" borderId="6" xfId="2441" applyNumberFormat="1" applyBorder="1" applyAlignment="1">
      <alignment horizontal="centerContinuous" vertical="center"/>
    </xf>
    <xf numFmtId="1" fontId="1" fillId="0" borderId="6" xfId="2441" applyNumberFormat="1" applyBorder="1" applyAlignment="1">
      <alignment horizontal="centerContinuous" vertical="center"/>
    </xf>
    <xf numFmtId="1" fontId="25" fillId="0" borderId="6" xfId="2441" applyNumberFormat="1" applyFont="1" applyBorder="1" applyAlignment="1">
      <alignment horizontal="centerContinuous" vertical="center"/>
    </xf>
    <xf numFmtId="1" fontId="25" fillId="0" borderId="9" xfId="2441" applyNumberFormat="1" applyFont="1" applyBorder="1" applyAlignment="1">
      <alignment horizontal="centerContinuous" vertical="center"/>
    </xf>
    <xf numFmtId="0" fontId="1" fillId="0" borderId="0" xfId="2441" applyAlignment="1">
      <alignment vertical="center"/>
    </xf>
    <xf numFmtId="0" fontId="25" fillId="0" borderId="10" xfId="2441" applyFont="1" applyBorder="1" applyAlignment="1">
      <alignment horizontal="centerContinuous" vertical="center"/>
    </xf>
    <xf numFmtId="0" fontId="1" fillId="0" borderId="0" xfId="2441" applyAlignment="1">
      <alignment horizontal="centerContinuous" vertical="center"/>
    </xf>
    <xf numFmtId="4" fontId="1" fillId="0" borderId="0" xfId="2441" applyNumberFormat="1" applyAlignment="1">
      <alignment horizontal="centerContinuous" vertical="center"/>
    </xf>
    <xf numFmtId="1" fontId="1" fillId="0" borderId="0" xfId="2441" applyNumberFormat="1" applyAlignment="1">
      <alignment horizontal="centerContinuous" vertical="center"/>
    </xf>
    <xf numFmtId="1" fontId="25" fillId="0" borderId="0" xfId="2441" applyNumberFormat="1" applyFont="1" applyAlignment="1">
      <alignment horizontal="centerContinuous" vertical="center"/>
    </xf>
    <xf numFmtId="1" fontId="25" fillId="0" borderId="11" xfId="2441" applyNumberFormat="1" applyFont="1" applyBorder="1" applyAlignment="1">
      <alignment horizontal="centerContinuous" vertical="center"/>
    </xf>
    <xf numFmtId="0" fontId="25" fillId="0" borderId="16" xfId="2441" applyFont="1" applyBorder="1" applyAlignment="1">
      <alignment horizontal="center" vertical="center"/>
    </xf>
    <xf numFmtId="0" fontId="25" fillId="0" borderId="30" xfId="2441" applyFont="1" applyBorder="1" applyAlignment="1">
      <alignment horizontal="center" vertical="center"/>
    </xf>
    <xf numFmtId="0" fontId="25" fillId="0" borderId="6" xfId="2441" applyFont="1" applyBorder="1" applyAlignment="1">
      <alignment horizontal="center" vertical="center"/>
    </xf>
    <xf numFmtId="4" fontId="25" fillId="0" borderId="17" xfId="2441" applyNumberFormat="1" applyFont="1" applyBorder="1" applyAlignment="1">
      <alignment horizontal="center" vertical="center"/>
    </xf>
    <xf numFmtId="1" fontId="25" fillId="0" borderId="30" xfId="2441" applyNumberFormat="1" applyFont="1" applyBorder="1" applyAlignment="1">
      <alignment horizontal="center" vertical="center"/>
    </xf>
    <xf numFmtId="174" fontId="25" fillId="0" borderId="30" xfId="2441" applyNumberFormat="1" applyFont="1" applyBorder="1" applyAlignment="1">
      <alignment horizontal="center" vertical="center"/>
    </xf>
    <xf numFmtId="174" fontId="25" fillId="0" borderId="9" xfId="2441" applyNumberFormat="1" applyFont="1" applyBorder="1" applyAlignment="1">
      <alignment horizontal="center" vertical="center"/>
    </xf>
    <xf numFmtId="0" fontId="25" fillId="0" borderId="19" xfId="2441" applyFont="1" applyBorder="1" applyAlignment="1">
      <alignment horizontal="center" vertical="center"/>
    </xf>
    <xf numFmtId="0" fontId="25" fillId="0" borderId="31" xfId="2441" applyFont="1" applyBorder="1" applyAlignment="1">
      <alignment horizontal="center" vertical="center"/>
    </xf>
    <xf numFmtId="0" fontId="25" fillId="0" borderId="8" xfId="2441" applyFont="1" applyBorder="1" applyAlignment="1">
      <alignment horizontal="center" vertical="center"/>
    </xf>
    <xf numFmtId="0" fontId="25" fillId="0" borderId="8" xfId="2441" applyFont="1" applyBorder="1" applyAlignment="1">
      <alignment vertical="center"/>
    </xf>
    <xf numFmtId="4" fontId="25" fillId="0" borderId="13" xfId="2441" applyNumberFormat="1" applyFont="1" applyBorder="1" applyAlignment="1">
      <alignment vertical="center"/>
    </xf>
    <xf numFmtId="1" fontId="25" fillId="0" borderId="31" xfId="2441" applyNumberFormat="1" applyFont="1" applyBorder="1" applyAlignment="1">
      <alignment horizontal="center" vertical="center"/>
    </xf>
    <xf numFmtId="174" fontId="25" fillId="0" borderId="31" xfId="2441" applyNumberFormat="1" applyFont="1" applyBorder="1" applyAlignment="1">
      <alignment horizontal="center" vertical="center"/>
    </xf>
    <xf numFmtId="174" fontId="25" fillId="0" borderId="12" xfId="2441" applyNumberFormat="1" applyFont="1" applyBorder="1" applyAlignment="1">
      <alignment horizontal="center" vertical="center"/>
    </xf>
    <xf numFmtId="4" fontId="1" fillId="0" borderId="0" xfId="2441" applyNumberFormat="1" applyAlignment="1">
      <alignment vertical="center"/>
    </xf>
    <xf numFmtId="0" fontId="1" fillId="0" borderId="0" xfId="2441" applyAlignment="1">
      <alignment horizontal="left" vertical="center"/>
    </xf>
    <xf numFmtId="0" fontId="25" fillId="0" borderId="11" xfId="0" applyFont="1" applyBorder="1" applyAlignment="1">
      <alignment horizontal="centerContinuous"/>
    </xf>
    <xf numFmtId="4" fontId="0" fillId="0" borderId="11" xfId="0" applyNumberFormat="1" applyBorder="1" applyAlignment="1">
      <alignment horizontal="right"/>
    </xf>
    <xf numFmtId="39" fontId="1" fillId="0" borderId="0" xfId="6922" applyFont="1" applyAlignment="1">
      <alignment horizontal="left"/>
    </xf>
    <xf numFmtId="173" fontId="0" fillId="0" borderId="21" xfId="0" applyNumberFormat="1" applyBorder="1" applyAlignment="1">
      <alignment horizontal="right"/>
    </xf>
    <xf numFmtId="39" fontId="1" fillId="0" borderId="0" xfId="6922" quotePrefix="1" applyFont="1" applyAlignment="1">
      <alignment horizontal="left"/>
    </xf>
    <xf numFmtId="4" fontId="0" fillId="0" borderId="11" xfId="0" applyNumberFormat="1" applyBorder="1" applyAlignment="1">
      <alignment horizontal="right" vertical="center"/>
    </xf>
    <xf numFmtId="0" fontId="1" fillId="0" borderId="0" xfId="2459"/>
    <xf numFmtId="0" fontId="25" fillId="0" borderId="8" xfId="0" applyFont="1" applyBorder="1" applyAlignment="1">
      <alignment horizontal="left"/>
    </xf>
    <xf numFmtId="0" fontId="32" fillId="0" borderId="10" xfId="0" applyFont="1" applyBorder="1"/>
    <xf numFmtId="0" fontId="3" fillId="0" borderId="15" xfId="0" applyFont="1" applyBorder="1"/>
    <xf numFmtId="0" fontId="3" fillId="0" borderId="0" xfId="0" applyFont="1"/>
    <xf numFmtId="0" fontId="3" fillId="0" borderId="15" xfId="0" applyFont="1" applyBorder="1" applyAlignment="1">
      <alignment horizontal="center"/>
    </xf>
    <xf numFmtId="0" fontId="3" fillId="0" borderId="10" xfId="0" applyFont="1" applyBorder="1"/>
    <xf numFmtId="0" fontId="35" fillId="0" borderId="25" xfId="0" applyFont="1" applyBorder="1" applyAlignment="1">
      <alignment horizontal="left" vertical="center" wrapText="1"/>
    </xf>
    <xf numFmtId="0" fontId="35" fillId="0" borderId="0" xfId="0" applyFont="1" applyAlignment="1">
      <alignment horizontal="left" vertical="center" wrapText="1"/>
    </xf>
    <xf numFmtId="0" fontId="3" fillId="0" borderId="0" xfId="0" applyFont="1" applyAlignment="1">
      <alignment vertical="center"/>
    </xf>
    <xf numFmtId="0" fontId="3" fillId="0" borderId="15" xfId="0" applyFont="1" applyBorder="1" applyAlignment="1">
      <alignment horizontal="center" vertical="center"/>
    </xf>
    <xf numFmtId="0" fontId="32" fillId="0" borderId="15" xfId="0" applyFont="1" applyBorder="1"/>
    <xf numFmtId="0" fontId="33" fillId="0" borderId="0" xfId="0" applyFont="1"/>
    <xf numFmtId="0" fontId="32" fillId="0" borderId="0" xfId="0" applyFont="1"/>
    <xf numFmtId="0" fontId="31" fillId="0" borderId="15" xfId="0" applyFont="1" applyBorder="1"/>
    <xf numFmtId="0" fontId="31" fillId="0" borderId="10" xfId="0" applyFont="1" applyBorder="1"/>
    <xf numFmtId="0" fontId="31" fillId="0" borderId="0" xfId="2459" applyFont="1"/>
    <xf numFmtId="0" fontId="1" fillId="0" borderId="0" xfId="6924" applyNumberFormat="1" applyFont="1"/>
    <xf numFmtId="0" fontId="1" fillId="0" borderId="15" xfId="6924" applyNumberFormat="1" applyFont="1" applyBorder="1" applyAlignment="1">
      <alignment horizontal="center"/>
    </xf>
    <xf numFmtId="0" fontId="1" fillId="0" borderId="25" xfId="2459" applyBorder="1"/>
    <xf numFmtId="0" fontId="33" fillId="0" borderId="0" xfId="0" applyFont="1" applyAlignment="1">
      <alignment horizontal="left"/>
    </xf>
    <xf numFmtId="0" fontId="3" fillId="0" borderId="0" xfId="0" applyFont="1" applyAlignment="1">
      <alignment horizontal="left"/>
    </xf>
    <xf numFmtId="0" fontId="3" fillId="0" borderId="0" xfId="2459" applyFont="1"/>
    <xf numFmtId="0" fontId="3" fillId="0" borderId="25" xfId="2459" applyFont="1" applyBorder="1" applyAlignment="1">
      <alignment horizontal="left"/>
    </xf>
    <xf numFmtId="0" fontId="3" fillId="0" borderId="0" xfId="6924" applyNumberFormat="1" applyFont="1"/>
    <xf numFmtId="0" fontId="3" fillId="0" borderId="15" xfId="6924" applyNumberFormat="1" applyFont="1" applyBorder="1" applyAlignment="1">
      <alignment horizontal="center"/>
    </xf>
    <xf numFmtId="4" fontId="3" fillId="0" borderId="15" xfId="2459" applyNumberFormat="1" applyFont="1" applyBorder="1" applyAlignment="1">
      <alignment horizontal="center"/>
    </xf>
    <xf numFmtId="0" fontId="3" fillId="0" borderId="25" xfId="0" applyFont="1" applyBorder="1"/>
    <xf numFmtId="4" fontId="3" fillId="0" borderId="15" xfId="0" applyNumberFormat="1" applyFont="1" applyBorder="1" applyAlignment="1">
      <alignment horizontal="center"/>
    </xf>
    <xf numFmtId="0" fontId="3" fillId="0" borderId="25" xfId="2459" applyFont="1" applyBorder="1"/>
    <xf numFmtId="0" fontId="33" fillId="0" borderId="25" xfId="0" applyFont="1" applyBorder="1"/>
    <xf numFmtId="1" fontId="3" fillId="0" borderId="15" xfId="2459" applyNumberFormat="1" applyFont="1" applyBorder="1" applyAlignment="1">
      <alignment horizontal="center"/>
    </xf>
    <xf numFmtId="1" fontId="3" fillId="0" borderId="29" xfId="0" applyNumberFormat="1" applyFont="1" applyBorder="1" applyAlignment="1">
      <alignment horizontal="center"/>
    </xf>
    <xf numFmtId="1" fontId="3" fillId="0" borderId="29" xfId="2459" applyNumberFormat="1" applyFont="1" applyBorder="1" applyAlignment="1">
      <alignment horizontal="center"/>
    </xf>
    <xf numFmtId="0" fontId="32" fillId="0" borderId="0" xfId="2459" applyFont="1"/>
    <xf numFmtId="0" fontId="32" fillId="0" borderId="8" xfId="0" applyFont="1" applyBorder="1" applyAlignment="1">
      <alignment horizontal="center"/>
    </xf>
    <xf numFmtId="0" fontId="3" fillId="0" borderId="8" xfId="0" applyFont="1" applyBorder="1"/>
    <xf numFmtId="0" fontId="3" fillId="0" borderId="8" xfId="0" applyFont="1" applyBorder="1" applyAlignment="1">
      <alignment horizontal="center"/>
    </xf>
    <xf numFmtId="4" fontId="3" fillId="0" borderId="8" xfId="0" applyNumberFormat="1" applyFont="1" applyBorder="1" applyAlignment="1">
      <alignment horizontal="right"/>
    </xf>
    <xf numFmtId="0" fontId="3" fillId="0" borderId="0" xfId="0" applyFont="1" applyAlignment="1">
      <alignment horizontal="center"/>
    </xf>
    <xf numFmtId="0" fontId="3" fillId="0" borderId="0" xfId="0" applyFont="1" applyAlignment="1">
      <alignment horizontal="right"/>
    </xf>
    <xf numFmtId="4" fontId="3" fillId="0" borderId="15" xfId="0" applyNumberFormat="1" applyFont="1" applyBorder="1" applyAlignment="1">
      <alignment horizontal="right"/>
    </xf>
    <xf numFmtId="4" fontId="3" fillId="0" borderId="21" xfId="0" applyNumberFormat="1" applyFont="1" applyBorder="1" applyAlignment="1">
      <alignment horizontal="right"/>
    </xf>
    <xf numFmtId="173" fontId="3" fillId="0" borderId="15" xfId="0" applyNumberFormat="1" applyFont="1" applyBorder="1" applyAlignment="1">
      <alignment horizontal="right"/>
    </xf>
    <xf numFmtId="173" fontId="3" fillId="0" borderId="21" xfId="0" applyNumberFormat="1" applyFont="1" applyBorder="1" applyAlignment="1">
      <alignment horizontal="right"/>
    </xf>
    <xf numFmtId="0" fontId="3" fillId="0" borderId="10" xfId="2441" applyFont="1" applyBorder="1" applyAlignment="1">
      <alignment vertical="center"/>
    </xf>
    <xf numFmtId="0" fontId="32" fillId="0" borderId="15" xfId="2441" applyFont="1" applyBorder="1" applyAlignment="1">
      <alignment vertical="center" wrapText="1"/>
    </xf>
    <xf numFmtId="0" fontId="32" fillId="0" borderId="0" xfId="2441" applyFont="1" applyAlignment="1">
      <alignment vertical="center" wrapText="1"/>
    </xf>
    <xf numFmtId="0" fontId="32" fillId="0" borderId="0" xfId="2441" applyFont="1" applyAlignment="1">
      <alignment vertical="center"/>
    </xf>
    <xf numFmtId="0" fontId="3" fillId="0" borderId="15" xfId="2441" applyFont="1" applyBorder="1" applyAlignment="1">
      <alignment horizontal="center" vertical="center"/>
    </xf>
    <xf numFmtId="0" fontId="3" fillId="0" borderId="0" xfId="2441" applyFont="1" applyAlignment="1">
      <alignment horizontal="center" vertical="center"/>
    </xf>
    <xf numFmtId="174" fontId="3" fillId="0" borderId="15" xfId="2441" applyNumberFormat="1" applyFont="1" applyBorder="1" applyAlignment="1">
      <alignment vertical="center"/>
    </xf>
    <xf numFmtId="174" fontId="3" fillId="0" borderId="11" xfId="2441" applyNumberFormat="1" applyFont="1" applyBorder="1" applyAlignment="1">
      <alignment vertical="center"/>
    </xf>
    <xf numFmtId="0" fontId="32" fillId="0" borderId="15" xfId="2441" applyFont="1" applyBorder="1" applyAlignment="1">
      <alignment vertical="center"/>
    </xf>
    <xf numFmtId="0" fontId="33" fillId="0" borderId="0" xfId="2441" applyFont="1" applyAlignment="1">
      <alignment vertical="center"/>
    </xf>
    <xf numFmtId="0" fontId="3" fillId="0" borderId="0" xfId="2441" applyFont="1" applyAlignment="1">
      <alignment vertical="center"/>
    </xf>
    <xf numFmtId="0" fontId="33" fillId="0" borderId="0" xfId="2441" applyFont="1" applyAlignment="1">
      <alignment vertical="center" wrapText="1"/>
    </xf>
    <xf numFmtId="1" fontId="3" fillId="0" borderId="29" xfId="2441" applyNumberFormat="1" applyFont="1" applyBorder="1" applyAlignment="1">
      <alignment vertical="center"/>
    </xf>
    <xf numFmtId="0" fontId="3" fillId="0" borderId="15" xfId="2441" applyFont="1" applyBorder="1" applyAlignment="1">
      <alignment horizontal="left" vertical="center"/>
    </xf>
    <xf numFmtId="0" fontId="32" fillId="0" borderId="10" xfId="2441" applyFont="1" applyBorder="1" applyAlignment="1">
      <alignment horizontal="left" vertical="center"/>
    </xf>
    <xf numFmtId="0" fontId="32" fillId="0" borderId="15" xfId="2441" applyFont="1" applyBorder="1" applyAlignment="1">
      <alignment horizontal="left" vertical="center"/>
    </xf>
    <xf numFmtId="0" fontId="3" fillId="0" borderId="10" xfId="2441" applyFont="1" applyBorder="1" applyAlignment="1">
      <alignment horizontal="left" vertical="center"/>
    </xf>
    <xf numFmtId="0" fontId="3" fillId="0" borderId="0" xfId="2441" applyFont="1" applyAlignment="1">
      <alignment vertical="center" wrapText="1"/>
    </xf>
    <xf numFmtId="4" fontId="3" fillId="0" borderId="29" xfId="2441" applyNumberFormat="1" applyFont="1" applyBorder="1" applyAlignment="1">
      <alignment horizontal="right" vertical="center"/>
    </xf>
    <xf numFmtId="4" fontId="3" fillId="0" borderId="11" xfId="2441" applyNumberFormat="1" applyFont="1" applyBorder="1" applyAlignment="1">
      <alignment horizontal="right" vertical="center"/>
    </xf>
    <xf numFmtId="0" fontId="3" fillId="0" borderId="5" xfId="2441" applyFont="1" applyBorder="1" applyAlignment="1">
      <alignment vertical="center"/>
    </xf>
    <xf numFmtId="0" fontId="3" fillId="0" borderId="6" xfId="2441" applyFont="1" applyBorder="1" applyAlignment="1">
      <alignment vertical="center"/>
    </xf>
    <xf numFmtId="4" fontId="3" fillId="0" borderId="6" xfId="2441" applyNumberFormat="1" applyFont="1" applyBorder="1" applyAlignment="1">
      <alignment horizontal="center" vertical="center"/>
    </xf>
    <xf numFmtId="3" fontId="3" fillId="0" borderId="6" xfId="2441" applyNumberFormat="1" applyFont="1" applyBorder="1" applyAlignment="1">
      <alignment vertical="center"/>
    </xf>
    <xf numFmtId="4" fontId="3" fillId="0" borderId="6" xfId="2441" applyNumberFormat="1" applyFont="1" applyBorder="1" applyAlignment="1">
      <alignment vertical="center"/>
    </xf>
    <xf numFmtId="0" fontId="3" fillId="0" borderId="7" xfId="2441" applyFont="1" applyBorder="1" applyAlignment="1">
      <alignment horizontal="left" vertical="center"/>
    </xf>
    <xf numFmtId="0" fontId="3" fillId="0" borderId="8" xfId="2441" applyFont="1" applyBorder="1" applyAlignment="1">
      <alignment vertical="center"/>
    </xf>
    <xf numFmtId="0" fontId="3" fillId="0" borderId="8" xfId="2441" applyFont="1" applyBorder="1" applyAlignment="1">
      <alignment horizontal="right" vertical="center"/>
    </xf>
    <xf numFmtId="3" fontId="3" fillId="0" borderId="8" xfId="2441" applyNumberFormat="1" applyFont="1" applyBorder="1" applyAlignment="1">
      <alignment vertical="center"/>
    </xf>
    <xf numFmtId="4" fontId="3" fillId="0" borderId="8" xfId="2441" applyNumberFormat="1" applyFont="1" applyBorder="1" applyAlignment="1">
      <alignment horizontal="fill" vertical="center"/>
    </xf>
    <xf numFmtId="0" fontId="32" fillId="0" borderId="5" xfId="2441" applyFont="1" applyBorder="1" applyAlignment="1">
      <alignment horizontal="centerContinuous" vertical="center"/>
    </xf>
    <xf numFmtId="0" fontId="3" fillId="0" borderId="6" xfId="2441" applyFont="1" applyBorder="1" applyAlignment="1">
      <alignment horizontal="centerContinuous" vertical="center"/>
    </xf>
    <xf numFmtId="4" fontId="3" fillId="0" borderId="6" xfId="2441" applyNumberFormat="1" applyFont="1" applyBorder="1" applyAlignment="1">
      <alignment horizontal="centerContinuous" vertical="center"/>
    </xf>
    <xf numFmtId="1" fontId="3" fillId="0" borderId="6" xfId="2441" applyNumberFormat="1" applyFont="1" applyBorder="1" applyAlignment="1">
      <alignment horizontal="centerContinuous" vertical="center"/>
    </xf>
    <xf numFmtId="1" fontId="32" fillId="0" borderId="6" xfId="2441" applyNumberFormat="1" applyFont="1" applyBorder="1" applyAlignment="1">
      <alignment horizontal="centerContinuous" vertical="center"/>
    </xf>
    <xf numFmtId="0" fontId="32" fillId="0" borderId="10" xfId="2441" applyFont="1" applyBorder="1" applyAlignment="1">
      <alignment horizontal="centerContinuous" vertical="center"/>
    </xf>
    <xf numFmtId="0" fontId="3" fillId="0" borderId="0" xfId="2441" applyFont="1" applyAlignment="1">
      <alignment horizontal="centerContinuous" vertical="center"/>
    </xf>
    <xf numFmtId="4" fontId="3" fillId="0" borderId="0" xfId="2441" applyNumberFormat="1" applyFont="1" applyAlignment="1">
      <alignment horizontal="centerContinuous" vertical="center"/>
    </xf>
    <xf numFmtId="1" fontId="3" fillId="0" borderId="0" xfId="2441" applyNumberFormat="1" applyFont="1" applyAlignment="1">
      <alignment horizontal="centerContinuous" vertical="center"/>
    </xf>
    <xf numFmtId="1" fontId="32" fillId="0" borderId="0" xfId="2441" applyNumberFormat="1" applyFont="1" applyAlignment="1">
      <alignment horizontal="centerContinuous" vertical="center"/>
    </xf>
    <xf numFmtId="0" fontId="32" fillId="0" borderId="16" xfId="2441" applyFont="1" applyBorder="1" applyAlignment="1">
      <alignment horizontal="center" vertical="center"/>
    </xf>
    <xf numFmtId="0" fontId="32" fillId="0" borderId="30" xfId="2441" applyFont="1" applyBorder="1" applyAlignment="1">
      <alignment horizontal="center" vertical="center"/>
    </xf>
    <xf numFmtId="0" fontId="32" fillId="0" borderId="6" xfId="2441" applyFont="1" applyBorder="1" applyAlignment="1">
      <alignment horizontal="center" vertical="center"/>
    </xf>
    <xf numFmtId="4" fontId="32" fillId="0" borderId="17" xfId="2441" applyNumberFormat="1" applyFont="1" applyBorder="1" applyAlignment="1">
      <alignment horizontal="center" vertical="center"/>
    </xf>
    <xf numFmtId="1" fontId="32" fillId="0" borderId="30" xfId="2441" applyNumberFormat="1" applyFont="1" applyBorder="1" applyAlignment="1">
      <alignment horizontal="center" vertical="center"/>
    </xf>
    <xf numFmtId="174" fontId="32" fillId="0" borderId="30" xfId="2441" applyNumberFormat="1" applyFont="1" applyBorder="1" applyAlignment="1">
      <alignment horizontal="center" vertical="center"/>
    </xf>
    <xf numFmtId="0" fontId="32" fillId="0" borderId="19" xfId="2441" applyFont="1" applyBorder="1" applyAlignment="1">
      <alignment horizontal="center" vertical="center"/>
    </xf>
    <xf numFmtId="0" fontId="32" fillId="0" borderId="31" xfId="2441" applyFont="1" applyBorder="1" applyAlignment="1">
      <alignment horizontal="center" vertical="center"/>
    </xf>
    <xf numFmtId="0" fontId="32" fillId="0" borderId="8" xfId="2441" applyFont="1" applyBorder="1" applyAlignment="1">
      <alignment horizontal="center" vertical="center"/>
    </xf>
    <xf numFmtId="0" fontId="32" fillId="0" borderId="8" xfId="2441" applyFont="1" applyBorder="1" applyAlignment="1">
      <alignment vertical="center"/>
    </xf>
    <xf numFmtId="4" fontId="32" fillId="0" borderId="13" xfId="2441" applyNumberFormat="1" applyFont="1" applyBorder="1" applyAlignment="1">
      <alignment vertical="center"/>
    </xf>
    <xf numFmtId="1" fontId="32" fillId="0" borderId="31" xfId="2441" applyNumberFormat="1" applyFont="1" applyBorder="1" applyAlignment="1">
      <alignment horizontal="center" vertical="center"/>
    </xf>
    <xf numFmtId="174" fontId="32" fillId="0" borderId="31" xfId="2441" applyNumberFormat="1" applyFont="1" applyBorder="1" applyAlignment="1">
      <alignment horizontal="center" vertical="center"/>
    </xf>
    <xf numFmtId="0" fontId="3" fillId="0" borderId="16" xfId="2441" applyFont="1" applyBorder="1" applyAlignment="1">
      <alignment horizontal="left" vertical="center"/>
    </xf>
    <xf numFmtId="0" fontId="32" fillId="0" borderId="17" xfId="2441" applyFont="1" applyBorder="1" applyAlignment="1">
      <alignment horizontal="left" vertical="center"/>
    </xf>
    <xf numFmtId="0" fontId="32" fillId="0" borderId="6" xfId="2441" applyFont="1" applyBorder="1" applyAlignment="1">
      <alignment horizontal="left" vertical="center"/>
    </xf>
    <xf numFmtId="0" fontId="3" fillId="0" borderId="6" xfId="2441" applyFont="1" applyBorder="1" applyAlignment="1">
      <alignment horizontal="right" vertical="center"/>
    </xf>
    <xf numFmtId="0" fontId="3" fillId="0" borderId="17" xfId="2441" applyFont="1" applyBorder="1" applyAlignment="1">
      <alignment vertical="center"/>
    </xf>
    <xf numFmtId="0" fontId="32" fillId="0" borderId="0" xfId="2441" applyFont="1" applyAlignment="1">
      <alignment horizontal="left" vertical="center"/>
    </xf>
    <xf numFmtId="0" fontId="3" fillId="0" borderId="0" xfId="2441" applyFont="1" applyAlignment="1">
      <alignment horizontal="right" vertical="center"/>
    </xf>
    <xf numFmtId="0" fontId="3" fillId="0" borderId="15" xfId="2441" applyFont="1" applyBorder="1" applyAlignment="1">
      <alignment vertical="center"/>
    </xf>
    <xf numFmtId="0" fontId="3" fillId="0" borderId="14" xfId="2441" applyFont="1" applyBorder="1" applyAlignment="1">
      <alignment horizontal="left" vertical="center"/>
    </xf>
    <xf numFmtId="0" fontId="3" fillId="0" borderId="15" xfId="2441" applyFont="1" applyBorder="1" applyAlignment="1">
      <alignment horizontal="center" vertical="center" wrapText="1"/>
    </xf>
    <xf numFmtId="0" fontId="3" fillId="0" borderId="29" xfId="2441" applyFont="1" applyBorder="1" applyAlignment="1">
      <alignment horizontal="left" vertical="center"/>
    </xf>
    <xf numFmtId="4" fontId="3" fillId="0" borderId="15" xfId="2441" applyNumberFormat="1" applyFont="1" applyBorder="1" applyAlignment="1">
      <alignment horizontal="center" vertical="center"/>
    </xf>
    <xf numFmtId="0" fontId="3" fillId="0" borderId="0" xfId="2441" quotePrefix="1" applyFont="1" applyAlignment="1">
      <alignment horizontal="left" vertical="center"/>
    </xf>
    <xf numFmtId="0" fontId="32" fillId="0" borderId="0" xfId="2441" quotePrefix="1" applyFont="1" applyAlignment="1">
      <alignment horizontal="left" vertical="center"/>
    </xf>
    <xf numFmtId="0" fontId="3" fillId="0" borderId="0" xfId="2441" applyFont="1" applyAlignment="1">
      <alignment horizontal="left" vertical="center"/>
    </xf>
    <xf numFmtId="1" fontId="3" fillId="0" borderId="15" xfId="0" applyNumberFormat="1" applyFont="1" applyBorder="1" applyAlignment="1">
      <alignment horizontal="left"/>
    </xf>
    <xf numFmtId="4" fontId="3" fillId="0" borderId="11" xfId="0" applyNumberFormat="1" applyFont="1" applyBorder="1" applyAlignment="1">
      <alignment horizontal="right"/>
    </xf>
    <xf numFmtId="0" fontId="32" fillId="0" borderId="14" xfId="2441" applyFont="1" applyBorder="1" applyAlignment="1">
      <alignment horizontal="left" vertical="center"/>
    </xf>
    <xf numFmtId="174" fontId="3" fillId="0" borderId="29" xfId="2441" applyNumberFormat="1" applyFont="1" applyBorder="1" applyAlignment="1">
      <alignment vertical="center"/>
    </xf>
    <xf numFmtId="174" fontId="3" fillId="0" borderId="11" xfId="2441" applyNumberFormat="1" applyFont="1" applyBorder="1" applyAlignment="1">
      <alignment horizontal="right" vertical="center"/>
    </xf>
    <xf numFmtId="1" fontId="3" fillId="0" borderId="29" xfId="2441" applyNumberFormat="1" applyFont="1" applyBorder="1" applyAlignment="1">
      <alignment horizontal="center" vertical="center"/>
    </xf>
    <xf numFmtId="1" fontId="3" fillId="0" borderId="6" xfId="2441" applyNumberFormat="1" applyFont="1" applyBorder="1" applyAlignment="1">
      <alignment horizontal="center" vertical="center"/>
    </xf>
    <xf numFmtId="174" fontId="3" fillId="0" borderId="6" xfId="2441" applyNumberFormat="1" applyFont="1" applyBorder="1" applyAlignment="1">
      <alignment vertical="center"/>
    </xf>
    <xf numFmtId="174" fontId="3" fillId="0" borderId="18" xfId="2441" applyNumberFormat="1" applyFont="1" applyBorder="1" applyAlignment="1">
      <alignment horizontal="right" vertical="center"/>
    </xf>
    <xf numFmtId="0" fontId="32" fillId="0" borderId="7" xfId="2441" applyFont="1" applyBorder="1" applyAlignment="1">
      <alignment vertical="center"/>
    </xf>
    <xf numFmtId="1" fontId="3" fillId="0" borderId="8" xfId="2441" applyNumberFormat="1" applyFont="1" applyBorder="1" applyAlignment="1">
      <alignment horizontal="center" vertical="center"/>
    </xf>
    <xf numFmtId="174" fontId="3" fillId="0" borderId="8" xfId="2441" applyNumberFormat="1" applyFont="1" applyBorder="1" applyAlignment="1">
      <alignment horizontal="fill" vertical="center"/>
    </xf>
    <xf numFmtId="0" fontId="33" fillId="0" borderId="25" xfId="2459" applyFont="1" applyBorder="1"/>
    <xf numFmtId="0" fontId="33" fillId="0" borderId="0" xfId="2459" applyFont="1"/>
    <xf numFmtId="43" fontId="3" fillId="0" borderId="15" xfId="6923" applyFont="1" applyFill="1" applyBorder="1" applyAlignment="1">
      <alignment horizontal="right"/>
    </xf>
    <xf numFmtId="4" fontId="3" fillId="0" borderId="15" xfId="0" applyNumberFormat="1" applyFont="1" applyBorder="1" applyAlignment="1">
      <alignment horizontal="right" vertical="center"/>
    </xf>
    <xf numFmtId="4" fontId="3" fillId="0" borderId="21" xfId="0" applyNumberFormat="1" applyFont="1" applyBorder="1" applyAlignment="1">
      <alignment horizontal="right" vertical="center"/>
    </xf>
    <xf numFmtId="39" fontId="3" fillId="0" borderId="0" xfId="6922" applyFont="1" applyAlignment="1">
      <alignment horizontal="left"/>
    </xf>
    <xf numFmtId="39" fontId="3" fillId="0" borderId="0" xfId="6922" quotePrefix="1" applyFont="1" applyAlignment="1">
      <alignment horizontal="left"/>
    </xf>
    <xf numFmtId="4" fontId="3" fillId="0" borderId="11" xfId="0" applyNumberFormat="1" applyFont="1" applyBorder="1" applyAlignment="1">
      <alignment horizontal="right" vertical="center"/>
    </xf>
    <xf numFmtId="0" fontId="38" fillId="0" borderId="14" xfId="0" applyFont="1" applyBorder="1" applyAlignment="1">
      <alignment vertical="center"/>
    </xf>
    <xf numFmtId="0" fontId="32" fillId="0" borderId="29" xfId="0" applyFont="1" applyBorder="1" applyAlignment="1">
      <alignment vertical="center"/>
    </xf>
    <xf numFmtId="0" fontId="32" fillId="0" borderId="14" xfId="0" applyFont="1" applyBorder="1" applyAlignment="1">
      <alignment vertical="center"/>
    </xf>
    <xf numFmtId="0" fontId="32" fillId="0" borderId="29" xfId="0" quotePrefix="1" applyFont="1" applyBorder="1" applyAlignment="1">
      <alignment horizontal="left" vertical="center"/>
    </xf>
    <xf numFmtId="0" fontId="32" fillId="0" borderId="0" xfId="0" applyFont="1" applyAlignment="1">
      <alignment vertical="top"/>
    </xf>
    <xf numFmtId="0" fontId="32" fillId="0" borderId="15" xfId="0" applyFont="1" applyBorder="1" applyAlignment="1">
      <alignment horizontal="center" vertical="top"/>
    </xf>
    <xf numFmtId="0" fontId="32" fillId="0" borderId="15" xfId="0" applyFont="1" applyBorder="1" applyAlignment="1">
      <alignment horizontal="left" vertical="top"/>
    </xf>
    <xf numFmtId="0" fontId="3" fillId="0" borderId="0" xfId="0" applyFont="1" applyAlignment="1">
      <alignment vertical="top"/>
    </xf>
    <xf numFmtId="0" fontId="3" fillId="0" borderId="15" xfId="0" applyFont="1" applyBorder="1" applyAlignment="1">
      <alignment horizontal="center" vertical="top"/>
    </xf>
    <xf numFmtId="0" fontId="3" fillId="0" borderId="15" xfId="0" applyFont="1" applyBorder="1" applyAlignment="1">
      <alignment horizontal="left"/>
    </xf>
    <xf numFmtId="0" fontId="3" fillId="0" borderId="0" xfId="0" applyFont="1" applyAlignment="1">
      <alignment horizontal="left" vertical="top"/>
    </xf>
    <xf numFmtId="0" fontId="3" fillId="0" borderId="15" xfId="0" applyFont="1" applyBorder="1" applyAlignment="1">
      <alignment horizontal="left" vertical="top"/>
    </xf>
    <xf numFmtId="0" fontId="3" fillId="0" borderId="0" xfId="0" quotePrefix="1" applyFont="1" applyAlignment="1">
      <alignment horizontal="left"/>
    </xf>
    <xf numFmtId="0" fontId="32" fillId="0" borderId="14" xfId="0" applyFont="1" applyBorder="1" applyAlignment="1">
      <alignment horizontal="left" vertical="center"/>
    </xf>
    <xf numFmtId="0" fontId="32" fillId="0" borderId="29"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center"/>
    </xf>
    <xf numFmtId="0" fontId="3" fillId="0" borderId="17" xfId="0" applyFont="1" applyBorder="1"/>
    <xf numFmtId="4" fontId="3" fillId="0" borderId="17" xfId="0" applyNumberFormat="1" applyFont="1" applyBorder="1" applyAlignment="1">
      <alignment horizontal="right"/>
    </xf>
    <xf numFmtId="4" fontId="3" fillId="0" borderId="18" xfId="0" applyNumberFormat="1" applyFont="1" applyBorder="1" applyAlignment="1">
      <alignment horizontal="right"/>
    </xf>
    <xf numFmtId="0" fontId="39" fillId="0" borderId="15" xfId="0" applyFont="1" applyBorder="1"/>
    <xf numFmtId="0" fontId="34" fillId="0" borderId="15" xfId="0" applyFont="1" applyBorder="1" applyAlignment="1">
      <alignment horizontal="left"/>
    </xf>
    <xf numFmtId="0" fontId="33" fillId="0" borderId="0" xfId="0" applyFont="1" applyAlignment="1">
      <alignment horizontal="left" vertical="top"/>
    </xf>
    <xf numFmtId="0" fontId="3" fillId="0" borderId="5" xfId="0" applyFont="1" applyBorder="1"/>
    <xf numFmtId="0" fontId="3" fillId="0" borderId="6" xfId="0" applyFont="1" applyBorder="1" applyAlignment="1">
      <alignment horizontal="center"/>
    </xf>
    <xf numFmtId="0" fontId="3" fillId="0" borderId="6" xfId="0" applyFont="1" applyBorder="1"/>
    <xf numFmtId="4" fontId="3" fillId="0" borderId="6" xfId="0" applyNumberFormat="1" applyFont="1" applyBorder="1" applyAlignment="1">
      <alignment horizontal="right"/>
    </xf>
    <xf numFmtId="0" fontId="3" fillId="0" borderId="7" xfId="0" applyFont="1" applyBorder="1"/>
    <xf numFmtId="0" fontId="32" fillId="0" borderId="0" xfId="0" applyFont="1" applyAlignment="1">
      <alignment horizontal="right"/>
    </xf>
    <xf numFmtId="0" fontId="32" fillId="0" borderId="0" xfId="0" applyFont="1" applyAlignment="1">
      <alignment horizontal="left"/>
    </xf>
    <xf numFmtId="0" fontId="32" fillId="0" borderId="5" xfId="0" applyFont="1" applyBorder="1" applyAlignment="1">
      <alignment horizontal="center"/>
    </xf>
    <xf numFmtId="0" fontId="32" fillId="0" borderId="6" xfId="0" applyFont="1" applyBorder="1" applyAlignment="1">
      <alignment horizontal="center"/>
    </xf>
    <xf numFmtId="0" fontId="32" fillId="0" borderId="0" xfId="0" applyFont="1" applyAlignment="1">
      <alignment horizontal="center"/>
    </xf>
    <xf numFmtId="0" fontId="32" fillId="0" borderId="7" xfId="0" applyFont="1" applyBorder="1" applyAlignment="1">
      <alignment horizontal="center"/>
    </xf>
    <xf numFmtId="0" fontId="32" fillId="0" borderId="17" xfId="0" applyFont="1" applyBorder="1" applyAlignment="1">
      <alignment horizontal="center"/>
    </xf>
    <xf numFmtId="0" fontId="32" fillId="0" borderId="18" xfId="0" applyFont="1" applyBorder="1" applyAlignment="1">
      <alignment horizontal="center"/>
    </xf>
    <xf numFmtId="0" fontId="32" fillId="0" borderId="13" xfId="0" applyFont="1" applyBorder="1" applyAlignment="1">
      <alignment horizontal="center"/>
    </xf>
    <xf numFmtId="0" fontId="32" fillId="0" borderId="20" xfId="0" applyFont="1" applyBorder="1" applyAlignment="1">
      <alignment horizontal="center"/>
    </xf>
    <xf numFmtId="0" fontId="32" fillId="0" borderId="15" xfId="0" applyFont="1" applyBorder="1" applyAlignment="1">
      <alignment horizontal="left"/>
    </xf>
    <xf numFmtId="0" fontId="3" fillId="0" borderId="26" xfId="0" applyFont="1" applyBorder="1" applyAlignment="1">
      <alignment horizontal="left"/>
    </xf>
    <xf numFmtId="1" fontId="32" fillId="0" borderId="27" xfId="0" applyNumberFormat="1" applyFont="1" applyBorder="1" applyAlignment="1">
      <alignment horizontal="left"/>
    </xf>
    <xf numFmtId="167" fontId="40" fillId="0" borderId="15" xfId="0" applyNumberFormat="1" applyFont="1" applyBorder="1"/>
    <xf numFmtId="4" fontId="3" fillId="0" borderId="28" xfId="0" applyNumberFormat="1" applyFont="1" applyBorder="1" applyAlignment="1">
      <alignment horizontal="right"/>
    </xf>
    <xf numFmtId="0" fontId="40" fillId="0" borderId="25" xfId="0" applyFont="1" applyBorder="1"/>
    <xf numFmtId="1" fontId="40" fillId="0" borderId="15" xfId="0" applyNumberFormat="1" applyFont="1" applyBorder="1"/>
    <xf numFmtId="0" fontId="40" fillId="0" borderId="0" xfId="0" applyFont="1"/>
    <xf numFmtId="0" fontId="3" fillId="0" borderId="32" xfId="0" applyFont="1" applyBorder="1" applyAlignment="1">
      <alignment horizontal="left"/>
    </xf>
    <xf numFmtId="1" fontId="40" fillId="0" borderId="15" xfId="0" applyNumberFormat="1" applyFont="1" applyBorder="1" applyAlignment="1">
      <alignment horizontal="right"/>
    </xf>
    <xf numFmtId="0" fontId="3" fillId="0" borderId="0" xfId="0" quotePrefix="1" applyFont="1"/>
    <xf numFmtId="1" fontId="41" fillId="0" borderId="15" xfId="0" applyNumberFormat="1" applyFont="1" applyBorder="1"/>
    <xf numFmtId="0" fontId="40" fillId="0" borderId="15" xfId="0" applyFont="1" applyBorder="1"/>
    <xf numFmtId="1" fontId="3" fillId="0" borderId="15" xfId="0" applyNumberFormat="1" applyFont="1" applyBorder="1" applyAlignment="1">
      <alignment horizontal="right"/>
    </xf>
    <xf numFmtId="0" fontId="3" fillId="0" borderId="25" xfId="2459" applyFont="1" applyBorder="1" applyAlignment="1">
      <alignment vertical="center"/>
    </xf>
    <xf numFmtId="0" fontId="3" fillId="0" borderId="0" xfId="2459" quotePrefix="1" applyFont="1" applyAlignment="1">
      <alignment horizontal="left"/>
    </xf>
    <xf numFmtId="0" fontId="3" fillId="0" borderId="29" xfId="0" applyFont="1" applyBorder="1" applyAlignment="1">
      <alignment vertical="center"/>
    </xf>
    <xf numFmtId="4" fontId="3" fillId="0" borderId="29" xfId="0" applyNumberFormat="1" applyFont="1" applyBorder="1" applyAlignment="1">
      <alignment horizontal="center" vertical="center"/>
    </xf>
    <xf numFmtId="1" fontId="3" fillId="0" borderId="15" xfId="0" applyNumberFormat="1" applyFont="1" applyBorder="1" applyAlignment="1">
      <alignment horizontal="centerContinuous" vertical="center"/>
    </xf>
    <xf numFmtId="0" fontId="3" fillId="0" borderId="29" xfId="0" applyFont="1" applyBorder="1" applyAlignment="1">
      <alignment horizontal="left" vertical="center"/>
    </xf>
    <xf numFmtId="0" fontId="3" fillId="0" borderId="0" xfId="0" applyFont="1" applyAlignment="1">
      <alignment horizontal="left" vertical="center"/>
    </xf>
    <xf numFmtId="1" fontId="3" fillId="0" borderId="15" xfId="0" applyNumberFormat="1" applyFont="1" applyBorder="1" applyAlignment="1">
      <alignment vertical="center"/>
    </xf>
    <xf numFmtId="1" fontId="3" fillId="0" borderId="29" xfId="0" applyNumberFormat="1" applyFont="1" applyBorder="1" applyAlignment="1">
      <alignment vertical="center"/>
    </xf>
    <xf numFmtId="4" fontId="3" fillId="0" borderId="29" xfId="0" applyNumberFormat="1" applyFont="1" applyBorder="1" applyAlignment="1">
      <alignment horizontal="centerContinuous" vertical="center"/>
    </xf>
    <xf numFmtId="0" fontId="32" fillId="0" borderId="0" xfId="0" applyFont="1" applyAlignment="1">
      <alignment horizontal="left" vertical="center"/>
    </xf>
    <xf numFmtId="1" fontId="35" fillId="0" borderId="29" xfId="0" applyNumberFormat="1" applyFont="1" applyBorder="1" applyAlignment="1">
      <alignment vertical="center"/>
    </xf>
    <xf numFmtId="4" fontId="3" fillId="0" borderId="29" xfId="0" applyNumberFormat="1" applyFont="1" applyBorder="1" applyAlignment="1">
      <alignment vertical="center"/>
    </xf>
    <xf numFmtId="0" fontId="3" fillId="0" borderId="29" xfId="0" applyFont="1" applyBorder="1" applyAlignment="1">
      <alignment horizontal="center" vertical="top"/>
    </xf>
    <xf numFmtId="4" fontId="3" fillId="0" borderId="15" xfId="0" applyNumberFormat="1" applyFont="1" applyBorder="1" applyAlignment="1">
      <alignment horizontal="center" vertical="center"/>
    </xf>
    <xf numFmtId="1" fontId="3" fillId="0" borderId="15" xfId="0" applyNumberFormat="1" applyFont="1" applyBorder="1" applyAlignment="1">
      <alignment horizontal="right" vertical="center"/>
    </xf>
    <xf numFmtId="0" fontId="34" fillId="0" borderId="15" xfId="0" applyFont="1" applyBorder="1"/>
    <xf numFmtId="0" fontId="43" fillId="0" borderId="0" xfId="0" applyFont="1"/>
    <xf numFmtId="0" fontId="35" fillId="0" borderId="0" xfId="0" applyFont="1"/>
    <xf numFmtId="0" fontId="35" fillId="0" borderId="15" xfId="0" applyFont="1" applyBorder="1"/>
    <xf numFmtId="0" fontId="35" fillId="0" borderId="15" xfId="0" applyFont="1" applyBorder="1" applyAlignment="1">
      <alignment horizontal="center"/>
    </xf>
    <xf numFmtId="4" fontId="3" fillId="0" borderId="13" xfId="0" applyNumberFormat="1" applyFont="1" applyBorder="1" applyAlignment="1">
      <alignment horizontal="right"/>
    </xf>
    <xf numFmtId="4" fontId="3" fillId="0" borderId="11" xfId="0" applyNumberFormat="1" applyFont="1" applyBorder="1"/>
    <xf numFmtId="0" fontId="32" fillId="0" borderId="8" xfId="0" applyFont="1" applyBorder="1"/>
    <xf numFmtId="0" fontId="3" fillId="0" borderId="25" xfId="0" applyFont="1" applyBorder="1" applyAlignment="1">
      <alignment horizontal="left" vertical="top"/>
    </xf>
    <xf numFmtId="0" fontId="32" fillId="0" borderId="25" xfId="0" applyFont="1" applyBorder="1"/>
    <xf numFmtId="0" fontId="44" fillId="0" borderId="25" xfId="2459" applyFont="1" applyBorder="1" applyAlignment="1">
      <alignment horizontal="left" wrapText="1"/>
    </xf>
    <xf numFmtId="0" fontId="37" fillId="0" borderId="25" xfId="0" applyFont="1" applyBorder="1" applyAlignment="1">
      <alignment horizontal="center" vertical="center"/>
    </xf>
    <xf numFmtId="0" fontId="37" fillId="0" borderId="0" xfId="0" applyFont="1" applyAlignment="1">
      <alignment horizontal="center" vertical="center"/>
    </xf>
    <xf numFmtId="0" fontId="45" fillId="0" borderId="25" xfId="0" applyFont="1" applyBorder="1" applyAlignment="1">
      <alignment horizontal="left" vertical="center" wrapText="1"/>
    </xf>
    <xf numFmtId="173" fontId="3" fillId="0" borderId="21" xfId="0" applyNumberFormat="1" applyFont="1" applyBorder="1" applyAlignment="1">
      <alignment horizontal="right" vertical="center"/>
    </xf>
    <xf numFmtId="0" fontId="34" fillId="0" borderId="25" xfId="0" applyFont="1" applyBorder="1" applyAlignment="1">
      <alignment horizontal="center" vertical="center"/>
    </xf>
    <xf numFmtId="0" fontId="34" fillId="0" borderId="0" xfId="0" applyFont="1" applyAlignment="1">
      <alignment horizontal="center" vertical="center"/>
    </xf>
    <xf numFmtId="0" fontId="3" fillId="0" borderId="11" xfId="0" applyFont="1" applyBorder="1" applyAlignment="1">
      <alignment vertical="center"/>
    </xf>
    <xf numFmtId="0" fontId="45" fillId="0" borderId="0" xfId="0" applyFont="1" applyAlignment="1">
      <alignment horizontal="left" vertical="center" wrapText="1"/>
    </xf>
    <xf numFmtId="0" fontId="3" fillId="0" borderId="0" xfId="0" applyFont="1" applyAlignment="1">
      <alignment horizontal="center" vertical="center"/>
    </xf>
    <xf numFmtId="0" fontId="32" fillId="0" borderId="0" xfId="0" applyFont="1" applyAlignment="1">
      <alignment horizontal="left" wrapText="1"/>
    </xf>
    <xf numFmtId="0" fontId="35" fillId="0" borderId="25" xfId="0" applyFont="1" applyBorder="1" applyAlignment="1">
      <alignment horizontal="left" vertical="center"/>
    </xf>
    <xf numFmtId="0" fontId="35" fillId="0" borderId="0" xfId="0" applyFont="1" applyAlignment="1">
      <alignment vertical="center" wrapText="1"/>
    </xf>
    <xf numFmtId="0" fontId="45" fillId="0" borderId="0" xfId="0" applyFont="1" applyAlignment="1">
      <alignment vertical="center" wrapText="1"/>
    </xf>
    <xf numFmtId="0" fontId="3" fillId="0" borderId="25" xfId="2441" applyFont="1" applyBorder="1"/>
    <xf numFmtId="0" fontId="3" fillId="0" borderId="0" xfId="2441" applyFont="1"/>
    <xf numFmtId="39" fontId="3" fillId="0" borderId="0" xfId="6922" applyFont="1"/>
    <xf numFmtId="0" fontId="3" fillId="0" borderId="25" xfId="2459" quotePrefix="1" applyFont="1" applyBorder="1" applyAlignment="1">
      <alignment horizontal="left"/>
    </xf>
    <xf numFmtId="39" fontId="3" fillId="0" borderId="25" xfId="6922" applyFont="1" applyBorder="1" applyAlignment="1">
      <alignment horizontal="left"/>
    </xf>
    <xf numFmtId="173" fontId="3" fillId="0" borderId="15" xfId="0" applyNumberFormat="1" applyFont="1" applyBorder="1" applyAlignment="1">
      <alignment horizontal="right" vertical="center"/>
    </xf>
    <xf numFmtId="173" fontId="3" fillId="0" borderId="11" xfId="0" applyNumberFormat="1" applyFont="1" applyBorder="1" applyAlignment="1">
      <alignment horizontal="right" vertical="center"/>
    </xf>
    <xf numFmtId="0" fontId="3" fillId="0" borderId="0" xfId="2441" quotePrefix="1" applyFont="1" applyAlignment="1">
      <alignment horizontal="left"/>
    </xf>
    <xf numFmtId="0" fontId="3" fillId="0" borderId="13" xfId="0" applyFont="1" applyBorder="1"/>
    <xf numFmtId="0" fontId="3" fillId="0" borderId="13" xfId="0" applyFont="1" applyBorder="1" applyAlignment="1">
      <alignment horizontal="center"/>
    </xf>
    <xf numFmtId="4" fontId="3" fillId="0" borderId="0" xfId="0" applyNumberFormat="1" applyFont="1" applyAlignment="1">
      <alignment horizontal="right"/>
    </xf>
    <xf numFmtId="166" fontId="3" fillId="0" borderId="0" xfId="0" applyNumberFormat="1" applyFont="1" applyAlignment="1">
      <alignment horizontal="center"/>
    </xf>
    <xf numFmtId="173" fontId="25" fillId="0" borderId="20" xfId="2441" applyNumberFormat="1" applyFont="1" applyBorder="1" applyAlignment="1">
      <alignment horizontal="right" vertical="center"/>
    </xf>
    <xf numFmtId="173" fontId="3" fillId="0" borderId="9" xfId="2441" applyNumberFormat="1" applyFont="1" applyBorder="1" applyAlignment="1">
      <alignment vertical="center"/>
    </xf>
    <xf numFmtId="173" fontId="3" fillId="0" borderId="11" xfId="2441" applyNumberFormat="1" applyFont="1" applyBorder="1" applyAlignment="1">
      <alignment horizontal="right" vertical="center"/>
    </xf>
    <xf numFmtId="173" fontId="3" fillId="0" borderId="11" xfId="2441" applyNumberFormat="1" applyFont="1" applyBorder="1" applyAlignment="1">
      <alignment vertical="center"/>
    </xf>
    <xf numFmtId="173" fontId="3" fillId="0" borderId="18" xfId="2441" applyNumberFormat="1" applyFont="1" applyBorder="1" applyAlignment="1">
      <alignment vertical="center"/>
    </xf>
    <xf numFmtId="173" fontId="3" fillId="0" borderId="20" xfId="2441" applyNumberFormat="1" applyFont="1" applyBorder="1" applyAlignment="1">
      <alignment horizontal="right" vertical="center"/>
    </xf>
    <xf numFmtId="173" fontId="32" fillId="0" borderId="9" xfId="2441" applyNumberFormat="1" applyFont="1" applyBorder="1" applyAlignment="1">
      <alignment horizontal="centerContinuous" vertical="center"/>
    </xf>
    <xf numFmtId="173" fontId="32" fillId="0" borderId="11" xfId="2441" applyNumberFormat="1" applyFont="1" applyBorder="1" applyAlignment="1">
      <alignment horizontal="centerContinuous" vertical="center"/>
    </xf>
    <xf numFmtId="173" fontId="32" fillId="0" borderId="9" xfId="2441" applyNumberFormat="1" applyFont="1" applyBorder="1" applyAlignment="1">
      <alignment horizontal="center" vertical="center"/>
    </xf>
    <xf numFmtId="173" fontId="32" fillId="0" borderId="12" xfId="2441" applyNumberFormat="1" applyFont="1" applyBorder="1" applyAlignment="1">
      <alignment horizontal="center" vertical="center"/>
    </xf>
    <xf numFmtId="173" fontId="3" fillId="0" borderId="11" xfId="0" applyNumberFormat="1" applyFont="1" applyBorder="1" applyAlignment="1">
      <alignment horizontal="right"/>
    </xf>
    <xf numFmtId="173" fontId="0" fillId="0" borderId="18" xfId="0" applyNumberFormat="1" applyBorder="1" applyAlignment="1">
      <alignment horizontal="right"/>
    </xf>
    <xf numFmtId="173" fontId="0" fillId="0" borderId="20" xfId="0" applyNumberFormat="1" applyBorder="1" applyAlignment="1">
      <alignment horizontal="right"/>
    </xf>
    <xf numFmtId="173" fontId="3" fillId="0" borderId="18" xfId="0" applyNumberFormat="1" applyFont="1" applyBorder="1" applyAlignment="1">
      <alignment horizontal="right"/>
    </xf>
    <xf numFmtId="173" fontId="3" fillId="0" borderId="20" xfId="0" applyNumberFormat="1" applyFont="1" applyBorder="1" applyAlignment="1">
      <alignment horizontal="right"/>
    </xf>
    <xf numFmtId="173" fontId="3" fillId="0" borderId="33" xfId="0" applyNumberFormat="1" applyFont="1" applyBorder="1"/>
    <xf numFmtId="173" fontId="25" fillId="0" borderId="20" xfId="0" applyNumberFormat="1" applyFont="1" applyBorder="1" applyAlignment="1">
      <alignment horizontal="right"/>
    </xf>
    <xf numFmtId="173" fontId="3" fillId="0" borderId="0" xfId="0" applyNumberFormat="1" applyFont="1"/>
    <xf numFmtId="173" fontId="3" fillId="0" borderId="15" xfId="0" applyNumberFormat="1" applyFont="1" applyBorder="1" applyAlignment="1">
      <alignment horizontal="center"/>
    </xf>
    <xf numFmtId="173" fontId="3" fillId="0" borderId="15" xfId="6923" applyNumberFormat="1" applyFont="1" applyFill="1" applyBorder="1" applyAlignment="1">
      <alignment horizontal="right"/>
    </xf>
    <xf numFmtId="173" fontId="3" fillId="0" borderId="15" xfId="0" applyNumberFormat="1" applyFont="1" applyBorder="1"/>
    <xf numFmtId="173" fontId="0" fillId="0" borderId="15" xfId="6923" applyNumberFormat="1" applyFont="1" applyFill="1" applyBorder="1" applyAlignment="1">
      <alignment horizontal="right"/>
    </xf>
    <xf numFmtId="173" fontId="25" fillId="0" borderId="0" xfId="0" applyNumberFormat="1" applyFont="1"/>
    <xf numFmtId="173" fontId="3" fillId="0" borderId="11" xfId="0" applyNumberFormat="1" applyFont="1" applyBorder="1" applyAlignment="1">
      <alignment vertical="center"/>
    </xf>
    <xf numFmtId="173" fontId="3" fillId="0" borderId="29" xfId="0" applyNumberFormat="1" applyFont="1" applyBorder="1" applyAlignment="1">
      <alignment horizontal="right"/>
    </xf>
    <xf numFmtId="173" fontId="3" fillId="0" borderId="28" xfId="0" applyNumberFormat="1" applyFont="1" applyBorder="1" applyAlignment="1">
      <alignment horizontal="right"/>
    </xf>
    <xf numFmtId="173" fontId="35" fillId="0" borderId="15" xfId="0" applyNumberFormat="1" applyFont="1" applyBorder="1"/>
    <xf numFmtId="0" fontId="25" fillId="0" borderId="8" xfId="0" applyFont="1" applyBorder="1"/>
    <xf numFmtId="173" fontId="3" fillId="0" borderId="29" xfId="2441" applyNumberFormat="1" applyFont="1" applyBorder="1" applyAlignment="1">
      <alignment horizontal="right" vertical="center"/>
    </xf>
    <xf numFmtId="173" fontId="3" fillId="0" borderId="15" xfId="2441" applyNumberFormat="1" applyFont="1" applyBorder="1" applyAlignment="1">
      <alignment vertical="center"/>
    </xf>
    <xf numFmtId="173" fontId="3" fillId="0" borderId="0" xfId="0" applyNumberFormat="1" applyFont="1" applyAlignment="1">
      <alignment horizontal="right"/>
    </xf>
    <xf numFmtId="173" fontId="3" fillId="0" borderId="24" xfId="6921" applyNumberFormat="1" applyFont="1" applyBorder="1" applyAlignment="1" applyProtection="1">
      <alignment horizontal="right"/>
    </xf>
    <xf numFmtId="173" fontId="3" fillId="0" borderId="0" xfId="6921" applyNumberFormat="1" applyFont="1" applyBorder="1" applyAlignment="1" applyProtection="1">
      <alignment horizontal="right"/>
    </xf>
    <xf numFmtId="173" fontId="32" fillId="0" borderId="23" xfId="0" applyNumberFormat="1" applyFont="1" applyBorder="1" applyAlignment="1">
      <alignment horizontal="right"/>
    </xf>
    <xf numFmtId="0" fontId="25" fillId="0" borderId="5" xfId="0" applyFont="1" applyBorder="1" applyAlignment="1">
      <alignment horizontal="center"/>
    </xf>
    <xf numFmtId="0" fontId="25" fillId="0" borderId="6" xfId="0" applyFont="1" applyBorder="1" applyAlignment="1">
      <alignment horizontal="center"/>
    </xf>
    <xf numFmtId="0" fontId="25" fillId="0" borderId="9" xfId="0" applyFont="1" applyBorder="1" applyAlignment="1">
      <alignment horizontal="center"/>
    </xf>
    <xf numFmtId="0" fontId="25" fillId="0" borderId="10" xfId="0" applyFont="1" applyBorder="1" applyAlignment="1">
      <alignment horizontal="center"/>
    </xf>
    <xf numFmtId="0" fontId="25" fillId="0" borderId="0" xfId="0" applyFont="1" applyAlignment="1">
      <alignment horizontal="center"/>
    </xf>
    <xf numFmtId="0" fontId="25" fillId="0" borderId="11" xfId="0" applyFont="1" applyBorder="1" applyAlignment="1">
      <alignment horizontal="center"/>
    </xf>
    <xf numFmtId="0" fontId="25" fillId="0" borderId="7" xfId="0" applyFont="1" applyBorder="1" applyAlignment="1">
      <alignment horizontal="center"/>
    </xf>
    <xf numFmtId="0" fontId="25" fillId="0" borderId="8" xfId="0" applyFont="1" applyBorder="1" applyAlignment="1">
      <alignment horizontal="center"/>
    </xf>
    <xf numFmtId="0" fontId="25" fillId="0" borderId="12" xfId="0" applyFont="1" applyBorder="1" applyAlignment="1">
      <alignment horizontal="center"/>
    </xf>
    <xf numFmtId="0" fontId="32" fillId="0" borderId="10" xfId="0" applyFont="1" applyBorder="1" applyAlignment="1">
      <alignment horizontal="center"/>
    </xf>
    <xf numFmtId="0" fontId="32" fillId="0" borderId="0" xfId="0" applyFont="1" applyAlignment="1">
      <alignment horizontal="center"/>
    </xf>
    <xf numFmtId="0" fontId="32" fillId="0" borderId="11" xfId="0" applyFont="1" applyBorder="1" applyAlignment="1">
      <alignment horizontal="center"/>
    </xf>
    <xf numFmtId="0" fontId="32" fillId="0" borderId="7" xfId="0" applyFont="1" applyBorder="1" applyAlignment="1">
      <alignment horizontal="center"/>
    </xf>
    <xf numFmtId="0" fontId="32" fillId="0" borderId="8" xfId="0" applyFont="1" applyBorder="1" applyAlignment="1">
      <alignment horizontal="center"/>
    </xf>
    <xf numFmtId="0" fontId="32" fillId="0" borderId="12" xfId="0" applyFont="1" applyBorder="1" applyAlignment="1">
      <alignment horizontal="center"/>
    </xf>
    <xf numFmtId="0" fontId="32" fillId="0" borderId="5" xfId="0" applyFont="1" applyBorder="1" applyAlignment="1">
      <alignment horizontal="center"/>
    </xf>
    <xf numFmtId="0" fontId="32" fillId="0" borderId="6" xfId="0" applyFont="1" applyBorder="1" applyAlignment="1">
      <alignment horizontal="center"/>
    </xf>
    <xf numFmtId="0" fontId="32" fillId="0" borderId="9" xfId="0" applyFont="1" applyBorder="1" applyAlignment="1">
      <alignment horizontal="center"/>
    </xf>
    <xf numFmtId="0" fontId="35" fillId="0" borderId="25" xfId="0" applyFont="1" applyBorder="1" applyAlignment="1">
      <alignment horizontal="left" vertical="center" wrapText="1"/>
    </xf>
    <xf numFmtId="0" fontId="35" fillId="0" borderId="0" xfId="0" applyFont="1" applyAlignment="1">
      <alignment horizontal="left" vertical="center" wrapText="1"/>
    </xf>
    <xf numFmtId="0" fontId="32" fillId="0" borderId="25" xfId="0" applyFont="1" applyBorder="1" applyAlignment="1">
      <alignment horizontal="left" wrapText="1"/>
    </xf>
    <xf numFmtId="0" fontId="32" fillId="0" borderId="0" xfId="0" applyFont="1" applyAlignment="1">
      <alignment horizontal="left" wrapText="1"/>
    </xf>
    <xf numFmtId="0" fontId="37" fillId="0" borderId="25" xfId="0" applyFont="1" applyBorder="1" applyAlignment="1">
      <alignment horizontal="left" vertical="center" wrapText="1"/>
    </xf>
    <xf numFmtId="0" fontId="37" fillId="0" borderId="0" xfId="0" applyFont="1" applyAlignment="1">
      <alignment horizontal="left" vertical="center"/>
    </xf>
    <xf numFmtId="0" fontId="37" fillId="0" borderId="25" xfId="0" applyFont="1" applyBorder="1" applyAlignment="1">
      <alignment horizontal="center" vertical="center"/>
    </xf>
    <xf numFmtId="0" fontId="37" fillId="0" borderId="0" xfId="0" applyFont="1" applyAlignment="1">
      <alignment horizontal="center" vertical="center"/>
    </xf>
    <xf numFmtId="0" fontId="32" fillId="0" borderId="29" xfId="0" applyFont="1" applyBorder="1" applyAlignment="1">
      <alignment horizontal="left" wrapText="1"/>
    </xf>
    <xf numFmtId="0" fontId="34" fillId="0" borderId="25" xfId="0" applyFont="1" applyBorder="1" applyAlignment="1">
      <alignment horizontal="center" vertical="center"/>
    </xf>
    <xf numFmtId="0" fontId="34" fillId="0" borderId="0" xfId="0" applyFont="1" applyAlignment="1">
      <alignment horizontal="center" vertical="center"/>
    </xf>
    <xf numFmtId="0" fontId="45" fillId="0" borderId="25" xfId="0" applyFont="1" applyBorder="1" applyAlignment="1">
      <alignment horizontal="left" vertical="center" wrapText="1"/>
    </xf>
    <xf numFmtId="0" fontId="45" fillId="0" borderId="0" xfId="0" applyFont="1" applyAlignment="1">
      <alignment horizontal="left" vertical="center" wrapText="1"/>
    </xf>
    <xf numFmtId="0" fontId="37" fillId="0" borderId="25" xfId="0" applyFont="1" applyBorder="1" applyAlignment="1">
      <alignment horizontal="left" vertical="center"/>
    </xf>
    <xf numFmtId="0" fontId="37" fillId="0" borderId="29" xfId="0" applyFont="1" applyBorder="1" applyAlignment="1">
      <alignment horizontal="left" vertical="center"/>
    </xf>
    <xf numFmtId="0" fontId="34" fillId="0" borderId="25" xfId="0" applyFont="1" applyBorder="1" applyAlignment="1">
      <alignment horizontal="left" vertical="center"/>
    </xf>
    <xf numFmtId="0" fontId="34" fillId="0" borderId="0" xfId="0" applyFont="1" applyAlignment="1">
      <alignment horizontal="left" vertical="center"/>
    </xf>
    <xf numFmtId="0" fontId="34" fillId="0" borderId="29" xfId="0" applyFont="1" applyBorder="1" applyAlignment="1">
      <alignment horizontal="left" vertical="center"/>
    </xf>
  </cellXfs>
  <cellStyles count="6925">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alculation 2 2" xfId="27" xr:uid="{00000000-0005-0000-0000-00001A000000}"/>
    <cellStyle name="Check Cell 2" xfId="28" xr:uid="{00000000-0005-0000-0000-00001B000000}"/>
    <cellStyle name="Comma 10" xfId="29" xr:uid="{00000000-0005-0000-0000-00001C000000}"/>
    <cellStyle name="Comma 10 2" xfId="30" xr:uid="{00000000-0005-0000-0000-00001D000000}"/>
    <cellStyle name="Comma 10 2 2" xfId="31" xr:uid="{00000000-0005-0000-0000-00001E000000}"/>
    <cellStyle name="Comma 10 3" xfId="32" xr:uid="{00000000-0005-0000-0000-00001F000000}"/>
    <cellStyle name="Comma 10 3 2" xfId="33" xr:uid="{00000000-0005-0000-0000-000020000000}"/>
    <cellStyle name="Comma 10 3 3" xfId="34" xr:uid="{00000000-0005-0000-0000-000021000000}"/>
    <cellStyle name="Comma 10 3 4" xfId="35" xr:uid="{00000000-0005-0000-0000-000022000000}"/>
    <cellStyle name="Comma 10 4" xfId="36" xr:uid="{00000000-0005-0000-0000-000023000000}"/>
    <cellStyle name="Comma 10 5" xfId="37" xr:uid="{00000000-0005-0000-0000-000024000000}"/>
    <cellStyle name="Comma 10 5 2" xfId="38" xr:uid="{00000000-0005-0000-0000-000025000000}"/>
    <cellStyle name="Comma 11" xfId="39" xr:uid="{00000000-0005-0000-0000-000026000000}"/>
    <cellStyle name="Comma 11 2" xfId="40" xr:uid="{00000000-0005-0000-0000-000027000000}"/>
    <cellStyle name="Comma 11 3" xfId="41" xr:uid="{00000000-0005-0000-0000-000028000000}"/>
    <cellStyle name="Comma 12" xfId="42" xr:uid="{00000000-0005-0000-0000-000029000000}"/>
    <cellStyle name="Comma 12 2" xfId="43" xr:uid="{00000000-0005-0000-0000-00002A000000}"/>
    <cellStyle name="Comma 13" xfId="44" xr:uid="{00000000-0005-0000-0000-00002B000000}"/>
    <cellStyle name="Comma 13 2" xfId="45" xr:uid="{00000000-0005-0000-0000-00002C000000}"/>
    <cellStyle name="Comma 13 3" xfId="46" xr:uid="{00000000-0005-0000-0000-00002D000000}"/>
    <cellStyle name="Comma 14" xfId="47" xr:uid="{00000000-0005-0000-0000-00002E000000}"/>
    <cellStyle name="Comma 14 2" xfId="48" xr:uid="{00000000-0005-0000-0000-00002F000000}"/>
    <cellStyle name="Comma 15" xfId="49" xr:uid="{00000000-0005-0000-0000-000030000000}"/>
    <cellStyle name="Comma 16" xfId="50" xr:uid="{00000000-0005-0000-0000-000031000000}"/>
    <cellStyle name="Comma 16 2" xfId="51" xr:uid="{00000000-0005-0000-0000-000032000000}"/>
    <cellStyle name="Comma 16 3" xfId="52" xr:uid="{00000000-0005-0000-0000-000033000000}"/>
    <cellStyle name="Comma 16 3 2" xfId="53" xr:uid="{00000000-0005-0000-0000-000034000000}"/>
    <cellStyle name="Comma 17" xfId="54" xr:uid="{00000000-0005-0000-0000-000035000000}"/>
    <cellStyle name="Comma 17 2" xfId="55" xr:uid="{00000000-0005-0000-0000-000036000000}"/>
    <cellStyle name="Comma 17 3" xfId="56" xr:uid="{00000000-0005-0000-0000-000037000000}"/>
    <cellStyle name="Comma 17 3 2" xfId="57" xr:uid="{00000000-0005-0000-0000-000038000000}"/>
    <cellStyle name="Comma 17 4" xfId="58" xr:uid="{00000000-0005-0000-0000-000039000000}"/>
    <cellStyle name="Comma 18" xfId="59" xr:uid="{00000000-0005-0000-0000-00003A000000}"/>
    <cellStyle name="Comma 19" xfId="60" xr:uid="{00000000-0005-0000-0000-00003B000000}"/>
    <cellStyle name="Comma 2" xfId="61" xr:uid="{00000000-0005-0000-0000-00003C000000}"/>
    <cellStyle name="Comma 2 2" xfId="62" xr:uid="{00000000-0005-0000-0000-00003D000000}"/>
    <cellStyle name="Comma 2 2 2" xfId="63" xr:uid="{00000000-0005-0000-0000-00003E000000}"/>
    <cellStyle name="Comma 2 2 2 2" xfId="64" xr:uid="{00000000-0005-0000-0000-00003F000000}"/>
    <cellStyle name="Comma 2 2 3" xfId="65" xr:uid="{00000000-0005-0000-0000-000040000000}"/>
    <cellStyle name="Comma 2 2 4" xfId="66" xr:uid="{00000000-0005-0000-0000-000041000000}"/>
    <cellStyle name="Comma 2 3" xfId="67" xr:uid="{00000000-0005-0000-0000-000042000000}"/>
    <cellStyle name="Comma 2 4" xfId="68" xr:uid="{00000000-0005-0000-0000-000043000000}"/>
    <cellStyle name="Comma 2 5" xfId="69" xr:uid="{00000000-0005-0000-0000-000044000000}"/>
    <cellStyle name="Comma 2 6" xfId="70" xr:uid="{00000000-0005-0000-0000-000045000000}"/>
    <cellStyle name="Comma 2 7" xfId="71" xr:uid="{00000000-0005-0000-0000-000046000000}"/>
    <cellStyle name="Comma 2_Total Waltloo Reservoir -  Fee Estimate" xfId="72" xr:uid="{00000000-0005-0000-0000-000047000000}"/>
    <cellStyle name="Comma 20" xfId="6923" xr:uid="{010A0C4D-441E-45A0-992F-7F926C1FF928}"/>
    <cellStyle name="Comma 3" xfId="73" xr:uid="{00000000-0005-0000-0000-000048000000}"/>
    <cellStyle name="Comma 3 2" xfId="74" xr:uid="{00000000-0005-0000-0000-000049000000}"/>
    <cellStyle name="Comma 3 3" xfId="75" xr:uid="{00000000-0005-0000-0000-00004A000000}"/>
    <cellStyle name="Comma 3 4" xfId="76" xr:uid="{00000000-0005-0000-0000-00004B000000}"/>
    <cellStyle name="Comma 3 5" xfId="77" xr:uid="{00000000-0005-0000-0000-00004C000000}"/>
    <cellStyle name="Comma 3 6" xfId="78" xr:uid="{00000000-0005-0000-0000-00004D000000}"/>
    <cellStyle name="Comma 3 7" xfId="79" xr:uid="{00000000-0005-0000-0000-00004E000000}"/>
    <cellStyle name="Comma 4" xfId="80" xr:uid="{00000000-0005-0000-0000-00004F000000}"/>
    <cellStyle name="Comma 4 2" xfId="81" xr:uid="{00000000-0005-0000-0000-000050000000}"/>
    <cellStyle name="Comma 4 3" xfId="82" xr:uid="{00000000-0005-0000-0000-000051000000}"/>
    <cellStyle name="Comma 4 4" xfId="83" xr:uid="{00000000-0005-0000-0000-000052000000}"/>
    <cellStyle name="Comma 4 5" xfId="84" xr:uid="{00000000-0005-0000-0000-000053000000}"/>
    <cellStyle name="Comma 5" xfId="85" xr:uid="{00000000-0005-0000-0000-000054000000}"/>
    <cellStyle name="Comma 5 2" xfId="86" xr:uid="{00000000-0005-0000-0000-000055000000}"/>
    <cellStyle name="Comma 5 2 2" xfId="87" xr:uid="{00000000-0005-0000-0000-000056000000}"/>
    <cellStyle name="Comma 5 2 2 2" xfId="88" xr:uid="{00000000-0005-0000-0000-000057000000}"/>
    <cellStyle name="Comma 5 2 3" xfId="89" xr:uid="{00000000-0005-0000-0000-000058000000}"/>
    <cellStyle name="Comma 5 2 3 2" xfId="90" xr:uid="{00000000-0005-0000-0000-000059000000}"/>
    <cellStyle name="Comma 5 2 3 3" xfId="91" xr:uid="{00000000-0005-0000-0000-00005A000000}"/>
    <cellStyle name="Comma 5 2 3 3 2" xfId="92" xr:uid="{00000000-0005-0000-0000-00005B000000}"/>
    <cellStyle name="Comma 5 3" xfId="93" xr:uid="{00000000-0005-0000-0000-00005C000000}"/>
    <cellStyle name="Comma 5 3 2" xfId="94" xr:uid="{00000000-0005-0000-0000-00005D000000}"/>
    <cellStyle name="Comma 5 3 2 2" xfId="95" xr:uid="{00000000-0005-0000-0000-00005E000000}"/>
    <cellStyle name="Comma 5 4" xfId="96" xr:uid="{00000000-0005-0000-0000-00005F000000}"/>
    <cellStyle name="Comma 5 4 2" xfId="97" xr:uid="{00000000-0005-0000-0000-000060000000}"/>
    <cellStyle name="Comma 5 5" xfId="98" xr:uid="{00000000-0005-0000-0000-000061000000}"/>
    <cellStyle name="Comma 5 6" xfId="99" xr:uid="{00000000-0005-0000-0000-000062000000}"/>
    <cellStyle name="Comma 5 7" xfId="100" xr:uid="{00000000-0005-0000-0000-000063000000}"/>
    <cellStyle name="Comma 5 7 2" xfId="101" xr:uid="{00000000-0005-0000-0000-000064000000}"/>
    <cellStyle name="Comma 5 8" xfId="102" xr:uid="{00000000-0005-0000-0000-000065000000}"/>
    <cellStyle name="Comma 6" xfId="103" xr:uid="{00000000-0005-0000-0000-000066000000}"/>
    <cellStyle name="Comma 6 2" xfId="104" xr:uid="{00000000-0005-0000-0000-000067000000}"/>
    <cellStyle name="Comma 6 2 2" xfId="105" xr:uid="{00000000-0005-0000-0000-000068000000}"/>
    <cellStyle name="Comma 6 3" xfId="106" xr:uid="{00000000-0005-0000-0000-000069000000}"/>
    <cellStyle name="Comma 6 3 2" xfId="107" xr:uid="{00000000-0005-0000-0000-00006A000000}"/>
    <cellStyle name="Comma 6 3 3" xfId="108" xr:uid="{00000000-0005-0000-0000-00006B000000}"/>
    <cellStyle name="Comma 6 3 3 2" xfId="109" xr:uid="{00000000-0005-0000-0000-00006C000000}"/>
    <cellStyle name="Comma 6 3 3 3" xfId="110" xr:uid="{00000000-0005-0000-0000-00006D000000}"/>
    <cellStyle name="Comma 6 3 3 3 2" xfId="111" xr:uid="{00000000-0005-0000-0000-00006E000000}"/>
    <cellStyle name="Comma 6 4" xfId="112" xr:uid="{00000000-0005-0000-0000-00006F000000}"/>
    <cellStyle name="Comma 6 4 2" xfId="113" xr:uid="{00000000-0005-0000-0000-000070000000}"/>
    <cellStyle name="Comma 6 5" xfId="114" xr:uid="{00000000-0005-0000-0000-000071000000}"/>
    <cellStyle name="Comma 6 6" xfId="115" xr:uid="{00000000-0005-0000-0000-000072000000}"/>
    <cellStyle name="Comma 6 7" xfId="116" xr:uid="{00000000-0005-0000-0000-000073000000}"/>
    <cellStyle name="Comma 6 8" xfId="117" xr:uid="{00000000-0005-0000-0000-000074000000}"/>
    <cellStyle name="Comma 7" xfId="118" xr:uid="{00000000-0005-0000-0000-000075000000}"/>
    <cellStyle name="Comma 7 2" xfId="119" xr:uid="{00000000-0005-0000-0000-000076000000}"/>
    <cellStyle name="Comma 7 2 2" xfId="120" xr:uid="{00000000-0005-0000-0000-000077000000}"/>
    <cellStyle name="Comma 7 2 3" xfId="121" xr:uid="{00000000-0005-0000-0000-000078000000}"/>
    <cellStyle name="Comma 7 2 4" xfId="122" xr:uid="{00000000-0005-0000-0000-000079000000}"/>
    <cellStyle name="Comma 7 2 4 2" xfId="123" xr:uid="{00000000-0005-0000-0000-00007A000000}"/>
    <cellStyle name="Comma 7 2 5" xfId="124" xr:uid="{00000000-0005-0000-0000-00007B000000}"/>
    <cellStyle name="Comma 7 2 6" xfId="125" xr:uid="{00000000-0005-0000-0000-00007C000000}"/>
    <cellStyle name="Comma 7 3" xfId="126" xr:uid="{00000000-0005-0000-0000-00007D000000}"/>
    <cellStyle name="Comma 7 3 2" xfId="127" xr:uid="{00000000-0005-0000-0000-00007E000000}"/>
    <cellStyle name="Comma 7 4" xfId="128" xr:uid="{00000000-0005-0000-0000-00007F000000}"/>
    <cellStyle name="Comma 7 4 2" xfId="129" xr:uid="{00000000-0005-0000-0000-000080000000}"/>
    <cellStyle name="Comma 8" xfId="130" xr:uid="{00000000-0005-0000-0000-000081000000}"/>
    <cellStyle name="Comma 8 2" xfId="131" xr:uid="{00000000-0005-0000-0000-000082000000}"/>
    <cellStyle name="Comma 8 2 2" xfId="132" xr:uid="{00000000-0005-0000-0000-000083000000}"/>
    <cellStyle name="Comma 8 3" xfId="133" xr:uid="{00000000-0005-0000-0000-000084000000}"/>
    <cellStyle name="Comma 8 4" xfId="134" xr:uid="{00000000-0005-0000-0000-000085000000}"/>
    <cellStyle name="Comma 8 5" xfId="135" xr:uid="{00000000-0005-0000-0000-000086000000}"/>
    <cellStyle name="Comma 8 5 2" xfId="136" xr:uid="{00000000-0005-0000-0000-000087000000}"/>
    <cellStyle name="Comma 9" xfId="137" xr:uid="{00000000-0005-0000-0000-000088000000}"/>
    <cellStyle name="Comma 9 2" xfId="138" xr:uid="{00000000-0005-0000-0000-000089000000}"/>
    <cellStyle name="Comma 9 2 2" xfId="139" xr:uid="{00000000-0005-0000-0000-00008A000000}"/>
    <cellStyle name="Comma 9 3" xfId="140" xr:uid="{00000000-0005-0000-0000-00008B000000}"/>
    <cellStyle name="Comma 9 4" xfId="141" xr:uid="{00000000-0005-0000-0000-00008C000000}"/>
    <cellStyle name="Comma 9 5" xfId="142" xr:uid="{00000000-0005-0000-0000-00008D000000}"/>
    <cellStyle name="Comma 9 5 2" xfId="143" xr:uid="{00000000-0005-0000-0000-00008E000000}"/>
    <cellStyle name="Comma_SOQ Rev 1 25-01-05 2" xfId="6921" xr:uid="{00000000-0005-0000-0000-00008F000000}"/>
    <cellStyle name="Comma0" xfId="144" xr:uid="{00000000-0005-0000-0000-000090000000}"/>
    <cellStyle name="Comma0 2" xfId="145" xr:uid="{00000000-0005-0000-0000-000091000000}"/>
    <cellStyle name="Comma0 2 2" xfId="146" xr:uid="{00000000-0005-0000-0000-000092000000}"/>
    <cellStyle name="Comma0 2 2 2" xfId="147" xr:uid="{00000000-0005-0000-0000-000093000000}"/>
    <cellStyle name="Comma0 2 2 2 2" xfId="148" xr:uid="{00000000-0005-0000-0000-000094000000}"/>
    <cellStyle name="Comma0 2 2 3" xfId="149" xr:uid="{00000000-0005-0000-0000-000095000000}"/>
    <cellStyle name="Comma0 2 2 3 2" xfId="150" xr:uid="{00000000-0005-0000-0000-000096000000}"/>
    <cellStyle name="Comma0 2 2 3 3" xfId="151" xr:uid="{00000000-0005-0000-0000-000097000000}"/>
    <cellStyle name="Comma0 2 2 3 4" xfId="152" xr:uid="{00000000-0005-0000-0000-000098000000}"/>
    <cellStyle name="Comma0 2 2 3 4 2" xfId="153" xr:uid="{00000000-0005-0000-0000-000099000000}"/>
    <cellStyle name="Comma0 2 3" xfId="154" xr:uid="{00000000-0005-0000-0000-00009A000000}"/>
    <cellStyle name="Comma0 2 4" xfId="155" xr:uid="{00000000-0005-0000-0000-00009B000000}"/>
    <cellStyle name="Comma0 3" xfId="156" xr:uid="{00000000-0005-0000-0000-00009C000000}"/>
    <cellStyle name="Comma0 3 2" xfId="157" xr:uid="{00000000-0005-0000-0000-00009D000000}"/>
    <cellStyle name="Comma0 3 2 2" xfId="158" xr:uid="{00000000-0005-0000-0000-00009E000000}"/>
    <cellStyle name="Comma0 3 3" xfId="159" xr:uid="{00000000-0005-0000-0000-00009F000000}"/>
    <cellStyle name="Comma0 3 3 2" xfId="160" xr:uid="{00000000-0005-0000-0000-0000A0000000}"/>
    <cellStyle name="Comma0 3 3 3" xfId="161" xr:uid="{00000000-0005-0000-0000-0000A1000000}"/>
    <cellStyle name="Comma0 3 3 4" xfId="162" xr:uid="{00000000-0005-0000-0000-0000A2000000}"/>
    <cellStyle name="Comma0 3 3 4 2" xfId="163" xr:uid="{00000000-0005-0000-0000-0000A3000000}"/>
    <cellStyle name="Comma0 3 4" xfId="164" xr:uid="{00000000-0005-0000-0000-0000A4000000}"/>
    <cellStyle name="Comma0 4" xfId="165" xr:uid="{00000000-0005-0000-0000-0000A5000000}"/>
    <cellStyle name="Comma0 4 2" xfId="166" xr:uid="{00000000-0005-0000-0000-0000A6000000}"/>
    <cellStyle name="Comma0 5" xfId="167" xr:uid="{00000000-0005-0000-0000-0000A7000000}"/>
    <cellStyle name="Currency 2" xfId="168" xr:uid="{00000000-0005-0000-0000-0000A8000000}"/>
    <cellStyle name="Currency 2 2" xfId="169" xr:uid="{00000000-0005-0000-0000-0000A9000000}"/>
    <cellStyle name="Currency 2 2 2" xfId="170" xr:uid="{00000000-0005-0000-0000-0000AA000000}"/>
    <cellStyle name="Currency 2 3" xfId="171" xr:uid="{00000000-0005-0000-0000-0000AB000000}"/>
    <cellStyle name="Currency 2 3 2" xfId="172" xr:uid="{00000000-0005-0000-0000-0000AC000000}"/>
    <cellStyle name="Currency 2 3 3" xfId="173" xr:uid="{00000000-0005-0000-0000-0000AD000000}"/>
    <cellStyle name="Currency 2 3 3 2" xfId="174" xr:uid="{00000000-0005-0000-0000-0000AE000000}"/>
    <cellStyle name="Currency 3" xfId="175" xr:uid="{00000000-0005-0000-0000-0000AF000000}"/>
    <cellStyle name="Currency 3 2" xfId="176" xr:uid="{00000000-0005-0000-0000-0000B0000000}"/>
    <cellStyle name="Currency 3 3" xfId="177" xr:uid="{00000000-0005-0000-0000-0000B1000000}"/>
    <cellStyle name="Currency 4" xfId="178" xr:uid="{00000000-0005-0000-0000-0000B2000000}"/>
    <cellStyle name="Currency 4 2" xfId="179" xr:uid="{00000000-0005-0000-0000-0000B3000000}"/>
    <cellStyle name="Currency 4 3" xfId="180" xr:uid="{00000000-0005-0000-0000-0000B4000000}"/>
    <cellStyle name="Currency 4 4" xfId="181" xr:uid="{00000000-0005-0000-0000-0000B5000000}"/>
    <cellStyle name="Currency 4 5" xfId="182" xr:uid="{00000000-0005-0000-0000-0000B6000000}"/>
    <cellStyle name="Currency 4 5 2" xfId="183" xr:uid="{00000000-0005-0000-0000-0000B7000000}"/>
    <cellStyle name="Currency0" xfId="184" xr:uid="{00000000-0005-0000-0000-0000B8000000}"/>
    <cellStyle name="Currency0 2" xfId="185" xr:uid="{00000000-0005-0000-0000-0000B9000000}"/>
    <cellStyle name="Currency0 2 2" xfId="186" xr:uid="{00000000-0005-0000-0000-0000BA000000}"/>
    <cellStyle name="Currency0 2 2 2" xfId="187" xr:uid="{00000000-0005-0000-0000-0000BB000000}"/>
    <cellStyle name="Currency0 2 2 2 2" xfId="188" xr:uid="{00000000-0005-0000-0000-0000BC000000}"/>
    <cellStyle name="Currency0 2 2 3" xfId="189" xr:uid="{00000000-0005-0000-0000-0000BD000000}"/>
    <cellStyle name="Currency0 2 2 3 2" xfId="190" xr:uid="{00000000-0005-0000-0000-0000BE000000}"/>
    <cellStyle name="Currency0 2 2 3 3" xfId="191" xr:uid="{00000000-0005-0000-0000-0000BF000000}"/>
    <cellStyle name="Currency0 2 2 3 4" xfId="192" xr:uid="{00000000-0005-0000-0000-0000C0000000}"/>
    <cellStyle name="Currency0 2 2 3 4 2" xfId="193" xr:uid="{00000000-0005-0000-0000-0000C1000000}"/>
    <cellStyle name="Currency0 2 3" xfId="194" xr:uid="{00000000-0005-0000-0000-0000C2000000}"/>
    <cellStyle name="Currency0 2 4" xfId="195" xr:uid="{00000000-0005-0000-0000-0000C3000000}"/>
    <cellStyle name="Currency0 3" xfId="196" xr:uid="{00000000-0005-0000-0000-0000C4000000}"/>
    <cellStyle name="Currency0 3 2" xfId="197" xr:uid="{00000000-0005-0000-0000-0000C5000000}"/>
    <cellStyle name="Currency0 3 2 2" xfId="198" xr:uid="{00000000-0005-0000-0000-0000C6000000}"/>
    <cellStyle name="Currency0 3 3" xfId="199" xr:uid="{00000000-0005-0000-0000-0000C7000000}"/>
    <cellStyle name="Currency0 3 3 2" xfId="200" xr:uid="{00000000-0005-0000-0000-0000C8000000}"/>
    <cellStyle name="Currency0 3 3 3" xfId="201" xr:uid="{00000000-0005-0000-0000-0000C9000000}"/>
    <cellStyle name="Currency0 3 3 4" xfId="202" xr:uid="{00000000-0005-0000-0000-0000CA000000}"/>
    <cellStyle name="Currency0 3 3 4 2" xfId="203" xr:uid="{00000000-0005-0000-0000-0000CB000000}"/>
    <cellStyle name="Currency0 3 4" xfId="204" xr:uid="{00000000-0005-0000-0000-0000CC000000}"/>
    <cellStyle name="Currency0 4" xfId="205" xr:uid="{00000000-0005-0000-0000-0000CD000000}"/>
    <cellStyle name="Currency0 4 2" xfId="206" xr:uid="{00000000-0005-0000-0000-0000CE000000}"/>
    <cellStyle name="Currency0 5" xfId="207" xr:uid="{00000000-0005-0000-0000-0000CF000000}"/>
    <cellStyle name="Date" xfId="208" xr:uid="{00000000-0005-0000-0000-0000D0000000}"/>
    <cellStyle name="Date 2" xfId="209" xr:uid="{00000000-0005-0000-0000-0000D1000000}"/>
    <cellStyle name="Date 2 2" xfId="210" xr:uid="{00000000-0005-0000-0000-0000D2000000}"/>
    <cellStyle name="Date 2 2 2" xfId="211" xr:uid="{00000000-0005-0000-0000-0000D3000000}"/>
    <cellStyle name="Date 2 2 2 2" xfId="212" xr:uid="{00000000-0005-0000-0000-0000D4000000}"/>
    <cellStyle name="Date 2 2 3" xfId="213" xr:uid="{00000000-0005-0000-0000-0000D5000000}"/>
    <cellStyle name="Date 2 2 3 2" xfId="214" xr:uid="{00000000-0005-0000-0000-0000D6000000}"/>
    <cellStyle name="Date 2 2 3 3" xfId="215" xr:uid="{00000000-0005-0000-0000-0000D7000000}"/>
    <cellStyle name="Date 2 2 3 4" xfId="216" xr:uid="{00000000-0005-0000-0000-0000D8000000}"/>
    <cellStyle name="Date 2 2 3 4 2" xfId="217" xr:uid="{00000000-0005-0000-0000-0000D9000000}"/>
    <cellStyle name="Date 2 3" xfId="218" xr:uid="{00000000-0005-0000-0000-0000DA000000}"/>
    <cellStyle name="Date 2 4" xfId="219" xr:uid="{00000000-0005-0000-0000-0000DB000000}"/>
    <cellStyle name="Date 3" xfId="220" xr:uid="{00000000-0005-0000-0000-0000DC000000}"/>
    <cellStyle name="Date 3 2" xfId="221" xr:uid="{00000000-0005-0000-0000-0000DD000000}"/>
    <cellStyle name="Date 3 2 2" xfId="222" xr:uid="{00000000-0005-0000-0000-0000DE000000}"/>
    <cellStyle name="Date 3 3" xfId="223" xr:uid="{00000000-0005-0000-0000-0000DF000000}"/>
    <cellStyle name="Date 3 3 2" xfId="224" xr:uid="{00000000-0005-0000-0000-0000E0000000}"/>
    <cellStyle name="Date 3 3 3" xfId="225" xr:uid="{00000000-0005-0000-0000-0000E1000000}"/>
    <cellStyle name="Date 3 3 4" xfId="226" xr:uid="{00000000-0005-0000-0000-0000E2000000}"/>
    <cellStyle name="Date 3 3 4 2" xfId="227" xr:uid="{00000000-0005-0000-0000-0000E3000000}"/>
    <cellStyle name="Date 3 4" xfId="228" xr:uid="{00000000-0005-0000-0000-0000E4000000}"/>
    <cellStyle name="Date 4" xfId="229" xr:uid="{00000000-0005-0000-0000-0000E5000000}"/>
    <cellStyle name="Date 4 2" xfId="230" xr:uid="{00000000-0005-0000-0000-0000E6000000}"/>
    <cellStyle name="Date 5" xfId="231" xr:uid="{00000000-0005-0000-0000-0000E7000000}"/>
    <cellStyle name="Explanatory Text 2" xfId="232" xr:uid="{00000000-0005-0000-0000-0000E8000000}"/>
    <cellStyle name="F2" xfId="233" xr:uid="{00000000-0005-0000-0000-0000E9000000}"/>
    <cellStyle name="F3" xfId="234" xr:uid="{00000000-0005-0000-0000-0000EA000000}"/>
    <cellStyle name="F4" xfId="235" xr:uid="{00000000-0005-0000-0000-0000EB000000}"/>
    <cellStyle name="F5" xfId="236" xr:uid="{00000000-0005-0000-0000-0000EC000000}"/>
    <cellStyle name="F6" xfId="237" xr:uid="{00000000-0005-0000-0000-0000ED000000}"/>
    <cellStyle name="F7" xfId="238" xr:uid="{00000000-0005-0000-0000-0000EE000000}"/>
    <cellStyle name="F8" xfId="239" xr:uid="{00000000-0005-0000-0000-0000EF000000}"/>
    <cellStyle name="Fixed" xfId="240" xr:uid="{00000000-0005-0000-0000-0000F0000000}"/>
    <cellStyle name="Fixed 2" xfId="241" xr:uid="{00000000-0005-0000-0000-0000F1000000}"/>
    <cellStyle name="Fixed 2 2" xfId="242" xr:uid="{00000000-0005-0000-0000-0000F2000000}"/>
    <cellStyle name="Fixed 2 2 2" xfId="243" xr:uid="{00000000-0005-0000-0000-0000F3000000}"/>
    <cellStyle name="Fixed 2 2 2 2" xfId="244" xr:uid="{00000000-0005-0000-0000-0000F4000000}"/>
    <cellStyle name="Fixed 2 2 3" xfId="245" xr:uid="{00000000-0005-0000-0000-0000F5000000}"/>
    <cellStyle name="Fixed 2 2 3 2" xfId="246" xr:uid="{00000000-0005-0000-0000-0000F6000000}"/>
    <cellStyle name="Fixed 2 2 3 3" xfId="247" xr:uid="{00000000-0005-0000-0000-0000F7000000}"/>
    <cellStyle name="Fixed 2 2 3 4" xfId="248" xr:uid="{00000000-0005-0000-0000-0000F8000000}"/>
    <cellStyle name="Fixed 2 2 3 4 2" xfId="249" xr:uid="{00000000-0005-0000-0000-0000F9000000}"/>
    <cellStyle name="Fixed 2 3" xfId="250" xr:uid="{00000000-0005-0000-0000-0000FA000000}"/>
    <cellStyle name="Fixed 2 4" xfId="251" xr:uid="{00000000-0005-0000-0000-0000FB000000}"/>
    <cellStyle name="Fixed 3" xfId="252" xr:uid="{00000000-0005-0000-0000-0000FC000000}"/>
    <cellStyle name="Fixed 3 2" xfId="253" xr:uid="{00000000-0005-0000-0000-0000FD000000}"/>
    <cellStyle name="Fixed 3 2 2" xfId="254" xr:uid="{00000000-0005-0000-0000-0000FE000000}"/>
    <cellStyle name="Fixed 3 3" xfId="255" xr:uid="{00000000-0005-0000-0000-0000FF000000}"/>
    <cellStyle name="Fixed 3 3 2" xfId="256" xr:uid="{00000000-0005-0000-0000-000000010000}"/>
    <cellStyle name="Fixed 3 3 3" xfId="257" xr:uid="{00000000-0005-0000-0000-000001010000}"/>
    <cellStyle name="Fixed 3 3 4" xfId="258" xr:uid="{00000000-0005-0000-0000-000002010000}"/>
    <cellStyle name="Fixed 3 3 4 2" xfId="259" xr:uid="{00000000-0005-0000-0000-000003010000}"/>
    <cellStyle name="Fixed 3 4" xfId="260" xr:uid="{00000000-0005-0000-0000-000004010000}"/>
    <cellStyle name="Fixed 4" xfId="261" xr:uid="{00000000-0005-0000-0000-000005010000}"/>
    <cellStyle name="Fixed 4 2" xfId="262" xr:uid="{00000000-0005-0000-0000-000006010000}"/>
    <cellStyle name="Fixed 5" xfId="263" xr:uid="{00000000-0005-0000-0000-000007010000}"/>
    <cellStyle name="Good 2" xfId="264" xr:uid="{00000000-0005-0000-0000-000008010000}"/>
    <cellStyle name="Heading 1 2" xfId="265" xr:uid="{00000000-0005-0000-0000-000009010000}"/>
    <cellStyle name="Heading 1 2 2" xfId="266" xr:uid="{00000000-0005-0000-0000-00000A010000}"/>
    <cellStyle name="Heading 1 3" xfId="267" xr:uid="{00000000-0005-0000-0000-00000B010000}"/>
    <cellStyle name="Heading 1 3 2" xfId="268" xr:uid="{00000000-0005-0000-0000-00000C010000}"/>
    <cellStyle name="Heading 1 3 2 2" xfId="269" xr:uid="{00000000-0005-0000-0000-00000D010000}"/>
    <cellStyle name="Heading 1 3 2 3" xfId="270" xr:uid="{00000000-0005-0000-0000-00000E010000}"/>
    <cellStyle name="Heading 1 3 2 3 2" xfId="271" xr:uid="{00000000-0005-0000-0000-00000F010000}"/>
    <cellStyle name="Heading 1 3 2 3 3" xfId="272" xr:uid="{00000000-0005-0000-0000-000010010000}"/>
    <cellStyle name="Heading 1 3 2 3 3 2" xfId="273" xr:uid="{00000000-0005-0000-0000-000011010000}"/>
    <cellStyle name="Heading 1 3 3" xfId="274" xr:uid="{00000000-0005-0000-0000-000012010000}"/>
    <cellStyle name="Heading 1 3 4" xfId="275" xr:uid="{00000000-0005-0000-0000-000013010000}"/>
    <cellStyle name="Heading 1 3_13257P- Mechanical Cost Estimate (2013-06-01)" xfId="276" xr:uid="{00000000-0005-0000-0000-000014010000}"/>
    <cellStyle name="Heading 1 4" xfId="277" xr:uid="{00000000-0005-0000-0000-000015010000}"/>
    <cellStyle name="Heading 1 4 2" xfId="278" xr:uid="{00000000-0005-0000-0000-000016010000}"/>
    <cellStyle name="Heading 1 4 3" xfId="279" xr:uid="{00000000-0005-0000-0000-000017010000}"/>
    <cellStyle name="Heading 1 4 3 2" xfId="280" xr:uid="{00000000-0005-0000-0000-000018010000}"/>
    <cellStyle name="Heading 1 4 3 3" xfId="281" xr:uid="{00000000-0005-0000-0000-000019010000}"/>
    <cellStyle name="Heading 1 4 3 4" xfId="282" xr:uid="{00000000-0005-0000-0000-00001A010000}"/>
    <cellStyle name="Heading 1 4 3 4 2" xfId="283" xr:uid="{00000000-0005-0000-0000-00001B010000}"/>
    <cellStyle name="Heading 1 5" xfId="284" xr:uid="{00000000-0005-0000-0000-00001C010000}"/>
    <cellStyle name="Heading 2 2" xfId="285" xr:uid="{00000000-0005-0000-0000-00001D010000}"/>
    <cellStyle name="Heading 2 2 2" xfId="286" xr:uid="{00000000-0005-0000-0000-00001E010000}"/>
    <cellStyle name="Heading 2 3" xfId="287" xr:uid="{00000000-0005-0000-0000-00001F010000}"/>
    <cellStyle name="Heading 2 3 2" xfId="288" xr:uid="{00000000-0005-0000-0000-000020010000}"/>
    <cellStyle name="Heading 2 3 2 2" xfId="289" xr:uid="{00000000-0005-0000-0000-000021010000}"/>
    <cellStyle name="Heading 2 3 2 3" xfId="290" xr:uid="{00000000-0005-0000-0000-000022010000}"/>
    <cellStyle name="Heading 2 3 2 3 2" xfId="291" xr:uid="{00000000-0005-0000-0000-000023010000}"/>
    <cellStyle name="Heading 2 3 2 3 3" xfId="292" xr:uid="{00000000-0005-0000-0000-000024010000}"/>
    <cellStyle name="Heading 2 3 2 3 3 2" xfId="293" xr:uid="{00000000-0005-0000-0000-000025010000}"/>
    <cellStyle name="Heading 2 3 3" xfId="294" xr:uid="{00000000-0005-0000-0000-000026010000}"/>
    <cellStyle name="Heading 2 3 4" xfId="295" xr:uid="{00000000-0005-0000-0000-000027010000}"/>
    <cellStyle name="Heading 2 3_13257P- Mechanical Cost Estimate (2013-06-01)" xfId="296" xr:uid="{00000000-0005-0000-0000-000028010000}"/>
    <cellStyle name="Heading 2 4" xfId="297" xr:uid="{00000000-0005-0000-0000-000029010000}"/>
    <cellStyle name="Heading 2 4 2" xfId="298" xr:uid="{00000000-0005-0000-0000-00002A010000}"/>
    <cellStyle name="Heading 2 4 3" xfId="299" xr:uid="{00000000-0005-0000-0000-00002B010000}"/>
    <cellStyle name="Heading 2 4 3 2" xfId="300" xr:uid="{00000000-0005-0000-0000-00002C010000}"/>
    <cellStyle name="Heading 2 4 3 3" xfId="301" xr:uid="{00000000-0005-0000-0000-00002D010000}"/>
    <cellStyle name="Heading 2 4 3 4" xfId="302" xr:uid="{00000000-0005-0000-0000-00002E010000}"/>
    <cellStyle name="Heading 2 4 3 4 2" xfId="303" xr:uid="{00000000-0005-0000-0000-00002F010000}"/>
    <cellStyle name="Heading 2 5" xfId="304" xr:uid="{00000000-0005-0000-0000-000030010000}"/>
    <cellStyle name="Heading 3 2" xfId="305" xr:uid="{00000000-0005-0000-0000-000031010000}"/>
    <cellStyle name="Heading 4 2" xfId="306" xr:uid="{00000000-0005-0000-0000-000032010000}"/>
    <cellStyle name="Input 2" xfId="307" xr:uid="{00000000-0005-0000-0000-000033010000}"/>
    <cellStyle name="Input 2 2" xfId="308" xr:uid="{00000000-0005-0000-0000-000034010000}"/>
    <cellStyle name="Linked Cell 2" xfId="309" xr:uid="{00000000-0005-0000-0000-000035010000}"/>
    <cellStyle name="Neutral 2" xfId="310" xr:uid="{00000000-0005-0000-0000-000036010000}"/>
    <cellStyle name="Normal" xfId="0" builtinId="0"/>
    <cellStyle name="Normal 10" xfId="311" xr:uid="{00000000-0005-0000-0000-000038010000}"/>
    <cellStyle name="Normal 10 10" xfId="312" xr:uid="{00000000-0005-0000-0000-000039010000}"/>
    <cellStyle name="Normal 10 10 2" xfId="313" xr:uid="{00000000-0005-0000-0000-00003A010000}"/>
    <cellStyle name="Normal 10 10 2 2" xfId="314" xr:uid="{00000000-0005-0000-0000-00003B010000}"/>
    <cellStyle name="Normal 10 10 2 2 2" xfId="315" xr:uid="{00000000-0005-0000-0000-00003C010000}"/>
    <cellStyle name="Normal 10 10 2 2 2 2" xfId="316" xr:uid="{00000000-0005-0000-0000-00003D010000}"/>
    <cellStyle name="Normal 10 10 2 2 3" xfId="317" xr:uid="{00000000-0005-0000-0000-00003E010000}"/>
    <cellStyle name="Normal 10 10 2 3" xfId="318" xr:uid="{00000000-0005-0000-0000-00003F010000}"/>
    <cellStyle name="Normal 10 10 2 3 2" xfId="319" xr:uid="{00000000-0005-0000-0000-000040010000}"/>
    <cellStyle name="Normal 10 10 2 4" xfId="320" xr:uid="{00000000-0005-0000-0000-000041010000}"/>
    <cellStyle name="Normal 10 10 2 4 2" xfId="321" xr:uid="{00000000-0005-0000-0000-000042010000}"/>
    <cellStyle name="Normal 10 10 2 5" xfId="322" xr:uid="{00000000-0005-0000-0000-000043010000}"/>
    <cellStyle name="Normal 10 10 3" xfId="323" xr:uid="{00000000-0005-0000-0000-000044010000}"/>
    <cellStyle name="Normal 10 10 3 2" xfId="324" xr:uid="{00000000-0005-0000-0000-000045010000}"/>
    <cellStyle name="Normal 10 10 3 2 2" xfId="325" xr:uid="{00000000-0005-0000-0000-000046010000}"/>
    <cellStyle name="Normal 10 10 3 3" xfId="326" xr:uid="{00000000-0005-0000-0000-000047010000}"/>
    <cellStyle name="Normal 10 10 3 3 2" xfId="327" xr:uid="{00000000-0005-0000-0000-000048010000}"/>
    <cellStyle name="Normal 10 10 3 4" xfId="328" xr:uid="{00000000-0005-0000-0000-000049010000}"/>
    <cellStyle name="Normal 10 10 4" xfId="329" xr:uid="{00000000-0005-0000-0000-00004A010000}"/>
    <cellStyle name="Normal 10 10 4 2" xfId="330" xr:uid="{00000000-0005-0000-0000-00004B010000}"/>
    <cellStyle name="Normal 10 10 4 2 2" xfId="331" xr:uid="{00000000-0005-0000-0000-00004C010000}"/>
    <cellStyle name="Normal 10 10 4 3" xfId="332" xr:uid="{00000000-0005-0000-0000-00004D010000}"/>
    <cellStyle name="Normal 10 10 5" xfId="333" xr:uid="{00000000-0005-0000-0000-00004E010000}"/>
    <cellStyle name="Normal 10 10 5 2" xfId="334" xr:uid="{00000000-0005-0000-0000-00004F010000}"/>
    <cellStyle name="Normal 10 10 6" xfId="335" xr:uid="{00000000-0005-0000-0000-000050010000}"/>
    <cellStyle name="Normal 10 10 6 2" xfId="336" xr:uid="{00000000-0005-0000-0000-000051010000}"/>
    <cellStyle name="Normal 10 10 7" xfId="337" xr:uid="{00000000-0005-0000-0000-000052010000}"/>
    <cellStyle name="Normal 10 11" xfId="338" xr:uid="{00000000-0005-0000-0000-000053010000}"/>
    <cellStyle name="Normal 10 11 2" xfId="339" xr:uid="{00000000-0005-0000-0000-000054010000}"/>
    <cellStyle name="Normal 10 11 2 2" xfId="340" xr:uid="{00000000-0005-0000-0000-000055010000}"/>
    <cellStyle name="Normal 10 11 2 2 2" xfId="341" xr:uid="{00000000-0005-0000-0000-000056010000}"/>
    <cellStyle name="Normal 10 11 2 3" xfId="342" xr:uid="{00000000-0005-0000-0000-000057010000}"/>
    <cellStyle name="Normal 10 11 3" xfId="343" xr:uid="{00000000-0005-0000-0000-000058010000}"/>
    <cellStyle name="Normal 10 11 3 2" xfId="344" xr:uid="{00000000-0005-0000-0000-000059010000}"/>
    <cellStyle name="Normal 10 11 4" xfId="345" xr:uid="{00000000-0005-0000-0000-00005A010000}"/>
    <cellStyle name="Normal 10 11 4 2" xfId="346" xr:uid="{00000000-0005-0000-0000-00005B010000}"/>
    <cellStyle name="Normal 10 11 5" xfId="347" xr:uid="{00000000-0005-0000-0000-00005C010000}"/>
    <cellStyle name="Normal 10 12" xfId="348" xr:uid="{00000000-0005-0000-0000-00005D010000}"/>
    <cellStyle name="Normal 10 12 2" xfId="349" xr:uid="{00000000-0005-0000-0000-00005E010000}"/>
    <cellStyle name="Normal 10 12 2 2" xfId="350" xr:uid="{00000000-0005-0000-0000-00005F010000}"/>
    <cellStyle name="Normal 10 12 2 2 2" xfId="351" xr:uid="{00000000-0005-0000-0000-000060010000}"/>
    <cellStyle name="Normal 10 12 2 3" xfId="352" xr:uid="{00000000-0005-0000-0000-000061010000}"/>
    <cellStyle name="Normal 10 12 3" xfId="353" xr:uid="{00000000-0005-0000-0000-000062010000}"/>
    <cellStyle name="Normal 10 12 3 2" xfId="354" xr:uid="{00000000-0005-0000-0000-000063010000}"/>
    <cellStyle name="Normal 10 12 4" xfId="355" xr:uid="{00000000-0005-0000-0000-000064010000}"/>
    <cellStyle name="Normal 10 12 4 2" xfId="356" xr:uid="{00000000-0005-0000-0000-000065010000}"/>
    <cellStyle name="Normal 10 12 5" xfId="357" xr:uid="{00000000-0005-0000-0000-000066010000}"/>
    <cellStyle name="Normal 10 13" xfId="358" xr:uid="{00000000-0005-0000-0000-000067010000}"/>
    <cellStyle name="Normal 10 13 2" xfId="359" xr:uid="{00000000-0005-0000-0000-000068010000}"/>
    <cellStyle name="Normal 10 13 2 2" xfId="360" xr:uid="{00000000-0005-0000-0000-000069010000}"/>
    <cellStyle name="Normal 10 13 2 2 2" xfId="361" xr:uid="{00000000-0005-0000-0000-00006A010000}"/>
    <cellStyle name="Normal 10 13 2 3" xfId="362" xr:uid="{00000000-0005-0000-0000-00006B010000}"/>
    <cellStyle name="Normal 10 13 3" xfId="363" xr:uid="{00000000-0005-0000-0000-00006C010000}"/>
    <cellStyle name="Normal 10 13 3 2" xfId="364" xr:uid="{00000000-0005-0000-0000-00006D010000}"/>
    <cellStyle name="Normal 10 13 4" xfId="365" xr:uid="{00000000-0005-0000-0000-00006E010000}"/>
    <cellStyle name="Normal 10 13 4 2" xfId="366" xr:uid="{00000000-0005-0000-0000-00006F010000}"/>
    <cellStyle name="Normal 10 13 5" xfId="367" xr:uid="{00000000-0005-0000-0000-000070010000}"/>
    <cellStyle name="Normal 10 14" xfId="368" xr:uid="{00000000-0005-0000-0000-000071010000}"/>
    <cellStyle name="Normal 10 14 2" xfId="369" xr:uid="{00000000-0005-0000-0000-000072010000}"/>
    <cellStyle name="Normal 10 14 2 2" xfId="370" xr:uid="{00000000-0005-0000-0000-000073010000}"/>
    <cellStyle name="Normal 10 14 3" xfId="371" xr:uid="{00000000-0005-0000-0000-000074010000}"/>
    <cellStyle name="Normal 10 15" xfId="372" xr:uid="{00000000-0005-0000-0000-000075010000}"/>
    <cellStyle name="Normal 10 15 2" xfId="373" xr:uid="{00000000-0005-0000-0000-000076010000}"/>
    <cellStyle name="Normal 10 16" xfId="374" xr:uid="{00000000-0005-0000-0000-000077010000}"/>
    <cellStyle name="Normal 10 16 2" xfId="375" xr:uid="{00000000-0005-0000-0000-000078010000}"/>
    <cellStyle name="Normal 10 17" xfId="376" xr:uid="{00000000-0005-0000-0000-000079010000}"/>
    <cellStyle name="Normal 10 17 2" xfId="377" xr:uid="{00000000-0005-0000-0000-00007A010000}"/>
    <cellStyle name="Normal 10 18" xfId="378" xr:uid="{00000000-0005-0000-0000-00007B010000}"/>
    <cellStyle name="Normal 10 2" xfId="379" xr:uid="{00000000-0005-0000-0000-00007C010000}"/>
    <cellStyle name="Normal 10 2 10" xfId="380" xr:uid="{00000000-0005-0000-0000-00007D010000}"/>
    <cellStyle name="Normal 10 2 10 2" xfId="381" xr:uid="{00000000-0005-0000-0000-00007E010000}"/>
    <cellStyle name="Normal 10 2 10 2 2" xfId="382" xr:uid="{00000000-0005-0000-0000-00007F010000}"/>
    <cellStyle name="Normal 10 2 10 2 2 2" xfId="383" xr:uid="{00000000-0005-0000-0000-000080010000}"/>
    <cellStyle name="Normal 10 2 10 2 3" xfId="384" xr:uid="{00000000-0005-0000-0000-000081010000}"/>
    <cellStyle name="Normal 10 2 10 3" xfId="385" xr:uid="{00000000-0005-0000-0000-000082010000}"/>
    <cellStyle name="Normal 10 2 10 3 2" xfId="386" xr:uid="{00000000-0005-0000-0000-000083010000}"/>
    <cellStyle name="Normal 10 2 10 4" xfId="387" xr:uid="{00000000-0005-0000-0000-000084010000}"/>
    <cellStyle name="Normal 10 2 10 4 2" xfId="388" xr:uid="{00000000-0005-0000-0000-000085010000}"/>
    <cellStyle name="Normal 10 2 10 5" xfId="389" xr:uid="{00000000-0005-0000-0000-000086010000}"/>
    <cellStyle name="Normal 10 2 11" xfId="390" xr:uid="{00000000-0005-0000-0000-000087010000}"/>
    <cellStyle name="Normal 10 2 11 2" xfId="391" xr:uid="{00000000-0005-0000-0000-000088010000}"/>
    <cellStyle name="Normal 10 2 11 2 2" xfId="392" xr:uid="{00000000-0005-0000-0000-000089010000}"/>
    <cellStyle name="Normal 10 2 11 3" xfId="393" xr:uid="{00000000-0005-0000-0000-00008A010000}"/>
    <cellStyle name="Normal 10 2 11 3 2" xfId="394" xr:uid="{00000000-0005-0000-0000-00008B010000}"/>
    <cellStyle name="Normal 10 2 11 4" xfId="395" xr:uid="{00000000-0005-0000-0000-00008C010000}"/>
    <cellStyle name="Normal 10 2 12" xfId="396" xr:uid="{00000000-0005-0000-0000-00008D010000}"/>
    <cellStyle name="Normal 10 2 12 2" xfId="397" xr:uid="{00000000-0005-0000-0000-00008E010000}"/>
    <cellStyle name="Normal 10 2 12 2 2" xfId="398" xr:uid="{00000000-0005-0000-0000-00008F010000}"/>
    <cellStyle name="Normal 10 2 12 3" xfId="399" xr:uid="{00000000-0005-0000-0000-000090010000}"/>
    <cellStyle name="Normal 10 2 13" xfId="400" xr:uid="{00000000-0005-0000-0000-000091010000}"/>
    <cellStyle name="Normal 10 2 13 2" xfId="401" xr:uid="{00000000-0005-0000-0000-000092010000}"/>
    <cellStyle name="Normal 10 2 14" xfId="402" xr:uid="{00000000-0005-0000-0000-000093010000}"/>
    <cellStyle name="Normal 10 2 14 2" xfId="403" xr:uid="{00000000-0005-0000-0000-000094010000}"/>
    <cellStyle name="Normal 10 2 15" xfId="404" xr:uid="{00000000-0005-0000-0000-000095010000}"/>
    <cellStyle name="Normal 10 2 15 2" xfId="405" xr:uid="{00000000-0005-0000-0000-000096010000}"/>
    <cellStyle name="Normal 10 2 16" xfId="406" xr:uid="{00000000-0005-0000-0000-000097010000}"/>
    <cellStyle name="Normal 10 2 2" xfId="407" xr:uid="{00000000-0005-0000-0000-000098010000}"/>
    <cellStyle name="Normal 10 2 2 10" xfId="408" xr:uid="{00000000-0005-0000-0000-000099010000}"/>
    <cellStyle name="Normal 10 2 2 10 2" xfId="409" xr:uid="{00000000-0005-0000-0000-00009A010000}"/>
    <cellStyle name="Normal 10 2 2 11" xfId="410" xr:uid="{00000000-0005-0000-0000-00009B010000}"/>
    <cellStyle name="Normal 10 2 2 11 2" xfId="411" xr:uid="{00000000-0005-0000-0000-00009C010000}"/>
    <cellStyle name="Normal 10 2 2 12" xfId="412" xr:uid="{00000000-0005-0000-0000-00009D010000}"/>
    <cellStyle name="Normal 10 2 2 12 2" xfId="413" xr:uid="{00000000-0005-0000-0000-00009E010000}"/>
    <cellStyle name="Normal 10 2 2 13" xfId="414" xr:uid="{00000000-0005-0000-0000-00009F010000}"/>
    <cellStyle name="Normal 10 2 2 2" xfId="415" xr:uid="{00000000-0005-0000-0000-0000A0010000}"/>
    <cellStyle name="Normal 10 2 2 2 10" xfId="416" xr:uid="{00000000-0005-0000-0000-0000A1010000}"/>
    <cellStyle name="Normal 10 2 2 2 2" xfId="417" xr:uid="{00000000-0005-0000-0000-0000A2010000}"/>
    <cellStyle name="Normal 10 2 2 2 2 2" xfId="418" xr:uid="{00000000-0005-0000-0000-0000A3010000}"/>
    <cellStyle name="Normal 10 2 2 2 2 2 2" xfId="419" xr:uid="{00000000-0005-0000-0000-0000A4010000}"/>
    <cellStyle name="Normal 10 2 2 2 2 2 2 2" xfId="420" xr:uid="{00000000-0005-0000-0000-0000A5010000}"/>
    <cellStyle name="Normal 10 2 2 2 2 2 2 2 2" xfId="421" xr:uid="{00000000-0005-0000-0000-0000A6010000}"/>
    <cellStyle name="Normal 10 2 2 2 2 2 2 3" xfId="422" xr:uid="{00000000-0005-0000-0000-0000A7010000}"/>
    <cellStyle name="Normal 10 2 2 2 2 2 3" xfId="423" xr:uid="{00000000-0005-0000-0000-0000A8010000}"/>
    <cellStyle name="Normal 10 2 2 2 2 2 3 2" xfId="424" xr:uid="{00000000-0005-0000-0000-0000A9010000}"/>
    <cellStyle name="Normal 10 2 2 2 2 2 4" xfId="425" xr:uid="{00000000-0005-0000-0000-0000AA010000}"/>
    <cellStyle name="Normal 10 2 2 2 2 2 4 2" xfId="426" xr:uid="{00000000-0005-0000-0000-0000AB010000}"/>
    <cellStyle name="Normal 10 2 2 2 2 2 5" xfId="427" xr:uid="{00000000-0005-0000-0000-0000AC010000}"/>
    <cellStyle name="Normal 10 2 2 2 2 2 5 2" xfId="428" xr:uid="{00000000-0005-0000-0000-0000AD010000}"/>
    <cellStyle name="Normal 10 2 2 2 2 2 6" xfId="429" xr:uid="{00000000-0005-0000-0000-0000AE010000}"/>
    <cellStyle name="Normal 10 2 2 2 2 3" xfId="430" xr:uid="{00000000-0005-0000-0000-0000AF010000}"/>
    <cellStyle name="Normal 10 2 2 2 2 3 2" xfId="431" xr:uid="{00000000-0005-0000-0000-0000B0010000}"/>
    <cellStyle name="Normal 10 2 2 2 2 3 2 2" xfId="432" xr:uid="{00000000-0005-0000-0000-0000B1010000}"/>
    <cellStyle name="Normal 10 2 2 2 2 3 3" xfId="433" xr:uid="{00000000-0005-0000-0000-0000B2010000}"/>
    <cellStyle name="Normal 10 2 2 2 2 3 3 2" xfId="434" xr:uid="{00000000-0005-0000-0000-0000B3010000}"/>
    <cellStyle name="Normal 10 2 2 2 2 3 4" xfId="435" xr:uid="{00000000-0005-0000-0000-0000B4010000}"/>
    <cellStyle name="Normal 10 2 2 2 2 4" xfId="436" xr:uid="{00000000-0005-0000-0000-0000B5010000}"/>
    <cellStyle name="Normal 10 2 2 2 2 4 2" xfId="437" xr:uid="{00000000-0005-0000-0000-0000B6010000}"/>
    <cellStyle name="Normal 10 2 2 2 2 4 2 2" xfId="438" xr:uid="{00000000-0005-0000-0000-0000B7010000}"/>
    <cellStyle name="Normal 10 2 2 2 2 4 3" xfId="439" xr:uid="{00000000-0005-0000-0000-0000B8010000}"/>
    <cellStyle name="Normal 10 2 2 2 2 5" xfId="440" xr:uid="{00000000-0005-0000-0000-0000B9010000}"/>
    <cellStyle name="Normal 10 2 2 2 2 5 2" xfId="441" xr:uid="{00000000-0005-0000-0000-0000BA010000}"/>
    <cellStyle name="Normal 10 2 2 2 2 6" xfId="442" xr:uid="{00000000-0005-0000-0000-0000BB010000}"/>
    <cellStyle name="Normal 10 2 2 2 2 6 2" xfId="443" xr:uid="{00000000-0005-0000-0000-0000BC010000}"/>
    <cellStyle name="Normal 10 2 2 2 2 7" xfId="444" xr:uid="{00000000-0005-0000-0000-0000BD010000}"/>
    <cellStyle name="Normal 10 2 2 2 2 7 2" xfId="445" xr:uid="{00000000-0005-0000-0000-0000BE010000}"/>
    <cellStyle name="Normal 10 2 2 2 2 8" xfId="446" xr:uid="{00000000-0005-0000-0000-0000BF010000}"/>
    <cellStyle name="Normal 10 2 2 2 3" xfId="447" xr:uid="{00000000-0005-0000-0000-0000C0010000}"/>
    <cellStyle name="Normal 10 2 2 2 3 2" xfId="448" xr:uid="{00000000-0005-0000-0000-0000C1010000}"/>
    <cellStyle name="Normal 10 2 2 2 3 2 2" xfId="449" xr:uid="{00000000-0005-0000-0000-0000C2010000}"/>
    <cellStyle name="Normal 10 2 2 2 3 2 2 2" xfId="450" xr:uid="{00000000-0005-0000-0000-0000C3010000}"/>
    <cellStyle name="Normal 10 2 2 2 3 2 3" xfId="451" xr:uid="{00000000-0005-0000-0000-0000C4010000}"/>
    <cellStyle name="Normal 10 2 2 2 3 2 3 2" xfId="452" xr:uid="{00000000-0005-0000-0000-0000C5010000}"/>
    <cellStyle name="Normal 10 2 2 2 3 2 4" xfId="453" xr:uid="{00000000-0005-0000-0000-0000C6010000}"/>
    <cellStyle name="Normal 10 2 2 2 3 3" xfId="454" xr:uid="{00000000-0005-0000-0000-0000C7010000}"/>
    <cellStyle name="Normal 10 2 2 2 3 3 2" xfId="455" xr:uid="{00000000-0005-0000-0000-0000C8010000}"/>
    <cellStyle name="Normal 10 2 2 2 3 4" xfId="456" xr:uid="{00000000-0005-0000-0000-0000C9010000}"/>
    <cellStyle name="Normal 10 2 2 2 3 4 2" xfId="457" xr:uid="{00000000-0005-0000-0000-0000CA010000}"/>
    <cellStyle name="Normal 10 2 2 2 3 5" xfId="458" xr:uid="{00000000-0005-0000-0000-0000CB010000}"/>
    <cellStyle name="Normal 10 2 2 2 3 5 2" xfId="459" xr:uid="{00000000-0005-0000-0000-0000CC010000}"/>
    <cellStyle name="Normal 10 2 2 2 3 6" xfId="460" xr:uid="{00000000-0005-0000-0000-0000CD010000}"/>
    <cellStyle name="Normal 10 2 2 2 4" xfId="461" xr:uid="{00000000-0005-0000-0000-0000CE010000}"/>
    <cellStyle name="Normal 10 2 2 2 4 2" xfId="462" xr:uid="{00000000-0005-0000-0000-0000CF010000}"/>
    <cellStyle name="Normal 10 2 2 2 4 2 2" xfId="463" xr:uid="{00000000-0005-0000-0000-0000D0010000}"/>
    <cellStyle name="Normal 10 2 2 2 4 2 2 2" xfId="464" xr:uid="{00000000-0005-0000-0000-0000D1010000}"/>
    <cellStyle name="Normal 10 2 2 2 4 2 3" xfId="465" xr:uid="{00000000-0005-0000-0000-0000D2010000}"/>
    <cellStyle name="Normal 10 2 2 2 4 3" xfId="466" xr:uid="{00000000-0005-0000-0000-0000D3010000}"/>
    <cellStyle name="Normal 10 2 2 2 4 3 2" xfId="467" xr:uid="{00000000-0005-0000-0000-0000D4010000}"/>
    <cellStyle name="Normal 10 2 2 2 4 4" xfId="468" xr:uid="{00000000-0005-0000-0000-0000D5010000}"/>
    <cellStyle name="Normal 10 2 2 2 4 4 2" xfId="469" xr:uid="{00000000-0005-0000-0000-0000D6010000}"/>
    <cellStyle name="Normal 10 2 2 2 4 5" xfId="470" xr:uid="{00000000-0005-0000-0000-0000D7010000}"/>
    <cellStyle name="Normal 10 2 2 2 4 5 2" xfId="471" xr:uid="{00000000-0005-0000-0000-0000D8010000}"/>
    <cellStyle name="Normal 10 2 2 2 4 6" xfId="472" xr:uid="{00000000-0005-0000-0000-0000D9010000}"/>
    <cellStyle name="Normal 10 2 2 2 5" xfId="473" xr:uid="{00000000-0005-0000-0000-0000DA010000}"/>
    <cellStyle name="Normal 10 2 2 2 5 2" xfId="474" xr:uid="{00000000-0005-0000-0000-0000DB010000}"/>
    <cellStyle name="Normal 10 2 2 2 5 2 2" xfId="475" xr:uid="{00000000-0005-0000-0000-0000DC010000}"/>
    <cellStyle name="Normal 10 2 2 2 5 3" xfId="476" xr:uid="{00000000-0005-0000-0000-0000DD010000}"/>
    <cellStyle name="Normal 10 2 2 2 5 3 2" xfId="477" xr:uid="{00000000-0005-0000-0000-0000DE010000}"/>
    <cellStyle name="Normal 10 2 2 2 5 4" xfId="478" xr:uid="{00000000-0005-0000-0000-0000DF010000}"/>
    <cellStyle name="Normal 10 2 2 2 6" xfId="479" xr:uid="{00000000-0005-0000-0000-0000E0010000}"/>
    <cellStyle name="Normal 10 2 2 2 6 2" xfId="480" xr:uid="{00000000-0005-0000-0000-0000E1010000}"/>
    <cellStyle name="Normal 10 2 2 2 6 2 2" xfId="481" xr:uid="{00000000-0005-0000-0000-0000E2010000}"/>
    <cellStyle name="Normal 10 2 2 2 6 3" xfId="482" xr:uid="{00000000-0005-0000-0000-0000E3010000}"/>
    <cellStyle name="Normal 10 2 2 2 7" xfId="483" xr:uid="{00000000-0005-0000-0000-0000E4010000}"/>
    <cellStyle name="Normal 10 2 2 2 7 2" xfId="484" xr:uid="{00000000-0005-0000-0000-0000E5010000}"/>
    <cellStyle name="Normal 10 2 2 2 8" xfId="485" xr:uid="{00000000-0005-0000-0000-0000E6010000}"/>
    <cellStyle name="Normal 10 2 2 2 8 2" xfId="486" xr:uid="{00000000-0005-0000-0000-0000E7010000}"/>
    <cellStyle name="Normal 10 2 2 2 9" xfId="487" xr:uid="{00000000-0005-0000-0000-0000E8010000}"/>
    <cellStyle name="Normal 10 2 2 2 9 2" xfId="488" xr:uid="{00000000-0005-0000-0000-0000E9010000}"/>
    <cellStyle name="Normal 10 2 2 3" xfId="489" xr:uid="{00000000-0005-0000-0000-0000EA010000}"/>
    <cellStyle name="Normal 10 2 2 3 2" xfId="490" xr:uid="{00000000-0005-0000-0000-0000EB010000}"/>
    <cellStyle name="Normal 10 2 2 3 2 2" xfId="491" xr:uid="{00000000-0005-0000-0000-0000EC010000}"/>
    <cellStyle name="Normal 10 2 2 3 2 2 2" xfId="492" xr:uid="{00000000-0005-0000-0000-0000ED010000}"/>
    <cellStyle name="Normal 10 2 2 3 2 2 2 2" xfId="493" xr:uid="{00000000-0005-0000-0000-0000EE010000}"/>
    <cellStyle name="Normal 10 2 2 3 2 2 2 2 2" xfId="494" xr:uid="{00000000-0005-0000-0000-0000EF010000}"/>
    <cellStyle name="Normal 10 2 2 3 2 2 2 3" xfId="495" xr:uid="{00000000-0005-0000-0000-0000F0010000}"/>
    <cellStyle name="Normal 10 2 2 3 2 2 3" xfId="496" xr:uid="{00000000-0005-0000-0000-0000F1010000}"/>
    <cellStyle name="Normal 10 2 2 3 2 2 3 2" xfId="497" xr:uid="{00000000-0005-0000-0000-0000F2010000}"/>
    <cellStyle name="Normal 10 2 2 3 2 2 4" xfId="498" xr:uid="{00000000-0005-0000-0000-0000F3010000}"/>
    <cellStyle name="Normal 10 2 2 3 2 2 4 2" xfId="499" xr:uid="{00000000-0005-0000-0000-0000F4010000}"/>
    <cellStyle name="Normal 10 2 2 3 2 2 5" xfId="500" xr:uid="{00000000-0005-0000-0000-0000F5010000}"/>
    <cellStyle name="Normal 10 2 2 3 2 3" xfId="501" xr:uid="{00000000-0005-0000-0000-0000F6010000}"/>
    <cellStyle name="Normal 10 2 2 3 2 3 2" xfId="502" xr:uid="{00000000-0005-0000-0000-0000F7010000}"/>
    <cellStyle name="Normal 10 2 2 3 2 3 2 2" xfId="503" xr:uid="{00000000-0005-0000-0000-0000F8010000}"/>
    <cellStyle name="Normal 10 2 2 3 2 3 3" xfId="504" xr:uid="{00000000-0005-0000-0000-0000F9010000}"/>
    <cellStyle name="Normal 10 2 2 3 2 3 3 2" xfId="505" xr:uid="{00000000-0005-0000-0000-0000FA010000}"/>
    <cellStyle name="Normal 10 2 2 3 2 3 4" xfId="506" xr:uid="{00000000-0005-0000-0000-0000FB010000}"/>
    <cellStyle name="Normal 10 2 2 3 2 4" xfId="507" xr:uid="{00000000-0005-0000-0000-0000FC010000}"/>
    <cellStyle name="Normal 10 2 2 3 2 4 2" xfId="508" xr:uid="{00000000-0005-0000-0000-0000FD010000}"/>
    <cellStyle name="Normal 10 2 2 3 2 4 2 2" xfId="509" xr:uid="{00000000-0005-0000-0000-0000FE010000}"/>
    <cellStyle name="Normal 10 2 2 3 2 4 3" xfId="510" xr:uid="{00000000-0005-0000-0000-0000FF010000}"/>
    <cellStyle name="Normal 10 2 2 3 2 5" xfId="511" xr:uid="{00000000-0005-0000-0000-000000020000}"/>
    <cellStyle name="Normal 10 2 2 3 2 5 2" xfId="512" xr:uid="{00000000-0005-0000-0000-000001020000}"/>
    <cellStyle name="Normal 10 2 2 3 2 6" xfId="513" xr:uid="{00000000-0005-0000-0000-000002020000}"/>
    <cellStyle name="Normal 10 2 2 3 2 6 2" xfId="514" xr:uid="{00000000-0005-0000-0000-000003020000}"/>
    <cellStyle name="Normal 10 2 2 3 2 7" xfId="515" xr:uid="{00000000-0005-0000-0000-000004020000}"/>
    <cellStyle name="Normal 10 2 2 3 2 7 2" xfId="516" xr:uid="{00000000-0005-0000-0000-000005020000}"/>
    <cellStyle name="Normal 10 2 2 3 2 8" xfId="517" xr:uid="{00000000-0005-0000-0000-000006020000}"/>
    <cellStyle name="Normal 10 2 2 3 3" xfId="518" xr:uid="{00000000-0005-0000-0000-000007020000}"/>
    <cellStyle name="Normal 10 2 2 3 3 2" xfId="519" xr:uid="{00000000-0005-0000-0000-000008020000}"/>
    <cellStyle name="Normal 10 2 2 3 3 2 2" xfId="520" xr:uid="{00000000-0005-0000-0000-000009020000}"/>
    <cellStyle name="Normal 10 2 2 3 3 2 2 2" xfId="521" xr:uid="{00000000-0005-0000-0000-00000A020000}"/>
    <cellStyle name="Normal 10 2 2 3 3 2 3" xfId="522" xr:uid="{00000000-0005-0000-0000-00000B020000}"/>
    <cellStyle name="Normal 10 2 2 3 3 3" xfId="523" xr:uid="{00000000-0005-0000-0000-00000C020000}"/>
    <cellStyle name="Normal 10 2 2 3 3 3 2" xfId="524" xr:uid="{00000000-0005-0000-0000-00000D020000}"/>
    <cellStyle name="Normal 10 2 2 3 3 4" xfId="525" xr:uid="{00000000-0005-0000-0000-00000E020000}"/>
    <cellStyle name="Normal 10 2 2 3 3 4 2" xfId="526" xr:uid="{00000000-0005-0000-0000-00000F020000}"/>
    <cellStyle name="Normal 10 2 2 3 3 5" xfId="527" xr:uid="{00000000-0005-0000-0000-000010020000}"/>
    <cellStyle name="Normal 10 2 2 3 4" xfId="528" xr:uid="{00000000-0005-0000-0000-000011020000}"/>
    <cellStyle name="Normal 10 2 2 3 4 2" xfId="529" xr:uid="{00000000-0005-0000-0000-000012020000}"/>
    <cellStyle name="Normal 10 2 2 3 4 2 2" xfId="530" xr:uid="{00000000-0005-0000-0000-000013020000}"/>
    <cellStyle name="Normal 10 2 2 3 4 3" xfId="531" xr:uid="{00000000-0005-0000-0000-000014020000}"/>
    <cellStyle name="Normal 10 2 2 3 4 3 2" xfId="532" xr:uid="{00000000-0005-0000-0000-000015020000}"/>
    <cellStyle name="Normal 10 2 2 3 4 4" xfId="533" xr:uid="{00000000-0005-0000-0000-000016020000}"/>
    <cellStyle name="Normal 10 2 2 3 5" xfId="534" xr:uid="{00000000-0005-0000-0000-000017020000}"/>
    <cellStyle name="Normal 10 2 2 3 5 2" xfId="535" xr:uid="{00000000-0005-0000-0000-000018020000}"/>
    <cellStyle name="Normal 10 2 2 3 5 2 2" xfId="536" xr:uid="{00000000-0005-0000-0000-000019020000}"/>
    <cellStyle name="Normal 10 2 2 3 5 3" xfId="537" xr:uid="{00000000-0005-0000-0000-00001A020000}"/>
    <cellStyle name="Normal 10 2 2 3 6" xfId="538" xr:uid="{00000000-0005-0000-0000-00001B020000}"/>
    <cellStyle name="Normal 10 2 2 3 6 2" xfId="539" xr:uid="{00000000-0005-0000-0000-00001C020000}"/>
    <cellStyle name="Normal 10 2 2 3 7" xfId="540" xr:uid="{00000000-0005-0000-0000-00001D020000}"/>
    <cellStyle name="Normal 10 2 2 3 7 2" xfId="541" xr:uid="{00000000-0005-0000-0000-00001E020000}"/>
    <cellStyle name="Normal 10 2 2 3 8" xfId="542" xr:uid="{00000000-0005-0000-0000-00001F020000}"/>
    <cellStyle name="Normal 10 2 2 3 8 2" xfId="543" xr:uid="{00000000-0005-0000-0000-000020020000}"/>
    <cellStyle name="Normal 10 2 2 3 9" xfId="544" xr:uid="{00000000-0005-0000-0000-000021020000}"/>
    <cellStyle name="Normal 10 2 2 4" xfId="545" xr:uid="{00000000-0005-0000-0000-000022020000}"/>
    <cellStyle name="Normal 10 2 2 4 2" xfId="546" xr:uid="{00000000-0005-0000-0000-000023020000}"/>
    <cellStyle name="Normal 10 2 2 4 2 2" xfId="547" xr:uid="{00000000-0005-0000-0000-000024020000}"/>
    <cellStyle name="Normal 10 2 2 4 2 2 2" xfId="548" xr:uid="{00000000-0005-0000-0000-000025020000}"/>
    <cellStyle name="Normal 10 2 2 4 2 2 2 2" xfId="549" xr:uid="{00000000-0005-0000-0000-000026020000}"/>
    <cellStyle name="Normal 10 2 2 4 2 2 3" xfId="550" xr:uid="{00000000-0005-0000-0000-000027020000}"/>
    <cellStyle name="Normal 10 2 2 4 2 3" xfId="551" xr:uid="{00000000-0005-0000-0000-000028020000}"/>
    <cellStyle name="Normal 10 2 2 4 2 3 2" xfId="552" xr:uid="{00000000-0005-0000-0000-000029020000}"/>
    <cellStyle name="Normal 10 2 2 4 2 4" xfId="553" xr:uid="{00000000-0005-0000-0000-00002A020000}"/>
    <cellStyle name="Normal 10 2 2 4 2 4 2" xfId="554" xr:uid="{00000000-0005-0000-0000-00002B020000}"/>
    <cellStyle name="Normal 10 2 2 4 2 5" xfId="555" xr:uid="{00000000-0005-0000-0000-00002C020000}"/>
    <cellStyle name="Normal 10 2 2 4 2 5 2" xfId="556" xr:uid="{00000000-0005-0000-0000-00002D020000}"/>
    <cellStyle name="Normal 10 2 2 4 2 6" xfId="557" xr:uid="{00000000-0005-0000-0000-00002E020000}"/>
    <cellStyle name="Normal 10 2 2 4 3" xfId="558" xr:uid="{00000000-0005-0000-0000-00002F020000}"/>
    <cellStyle name="Normal 10 2 2 4 3 2" xfId="559" xr:uid="{00000000-0005-0000-0000-000030020000}"/>
    <cellStyle name="Normal 10 2 2 4 3 2 2" xfId="560" xr:uid="{00000000-0005-0000-0000-000031020000}"/>
    <cellStyle name="Normal 10 2 2 4 3 3" xfId="561" xr:uid="{00000000-0005-0000-0000-000032020000}"/>
    <cellStyle name="Normal 10 2 2 4 3 3 2" xfId="562" xr:uid="{00000000-0005-0000-0000-000033020000}"/>
    <cellStyle name="Normal 10 2 2 4 3 4" xfId="563" xr:uid="{00000000-0005-0000-0000-000034020000}"/>
    <cellStyle name="Normal 10 2 2 4 4" xfId="564" xr:uid="{00000000-0005-0000-0000-000035020000}"/>
    <cellStyle name="Normal 10 2 2 4 4 2" xfId="565" xr:uid="{00000000-0005-0000-0000-000036020000}"/>
    <cellStyle name="Normal 10 2 2 4 4 2 2" xfId="566" xr:uid="{00000000-0005-0000-0000-000037020000}"/>
    <cellStyle name="Normal 10 2 2 4 4 3" xfId="567" xr:uid="{00000000-0005-0000-0000-000038020000}"/>
    <cellStyle name="Normal 10 2 2 4 5" xfId="568" xr:uid="{00000000-0005-0000-0000-000039020000}"/>
    <cellStyle name="Normal 10 2 2 4 5 2" xfId="569" xr:uid="{00000000-0005-0000-0000-00003A020000}"/>
    <cellStyle name="Normal 10 2 2 4 6" xfId="570" xr:uid="{00000000-0005-0000-0000-00003B020000}"/>
    <cellStyle name="Normal 10 2 2 4 6 2" xfId="571" xr:uid="{00000000-0005-0000-0000-00003C020000}"/>
    <cellStyle name="Normal 10 2 2 4 7" xfId="572" xr:uid="{00000000-0005-0000-0000-00003D020000}"/>
    <cellStyle name="Normal 10 2 2 4 7 2" xfId="573" xr:uid="{00000000-0005-0000-0000-00003E020000}"/>
    <cellStyle name="Normal 10 2 2 4 8" xfId="574" xr:uid="{00000000-0005-0000-0000-00003F020000}"/>
    <cellStyle name="Normal 10 2 2 5" xfId="575" xr:uid="{00000000-0005-0000-0000-000040020000}"/>
    <cellStyle name="Normal 10 2 2 5 2" xfId="576" xr:uid="{00000000-0005-0000-0000-000041020000}"/>
    <cellStyle name="Normal 10 2 2 5 2 2" xfId="577" xr:uid="{00000000-0005-0000-0000-000042020000}"/>
    <cellStyle name="Normal 10 2 2 5 2 2 2" xfId="578" xr:uid="{00000000-0005-0000-0000-000043020000}"/>
    <cellStyle name="Normal 10 2 2 5 2 2 2 2" xfId="579" xr:uid="{00000000-0005-0000-0000-000044020000}"/>
    <cellStyle name="Normal 10 2 2 5 2 2 3" xfId="580" xr:uid="{00000000-0005-0000-0000-000045020000}"/>
    <cellStyle name="Normal 10 2 2 5 2 3" xfId="581" xr:uid="{00000000-0005-0000-0000-000046020000}"/>
    <cellStyle name="Normal 10 2 2 5 2 3 2" xfId="582" xr:uid="{00000000-0005-0000-0000-000047020000}"/>
    <cellStyle name="Normal 10 2 2 5 2 4" xfId="583" xr:uid="{00000000-0005-0000-0000-000048020000}"/>
    <cellStyle name="Normal 10 2 2 5 2 4 2" xfId="584" xr:uid="{00000000-0005-0000-0000-000049020000}"/>
    <cellStyle name="Normal 10 2 2 5 2 5" xfId="585" xr:uid="{00000000-0005-0000-0000-00004A020000}"/>
    <cellStyle name="Normal 10 2 2 5 3" xfId="586" xr:uid="{00000000-0005-0000-0000-00004B020000}"/>
    <cellStyle name="Normal 10 2 2 5 3 2" xfId="587" xr:uid="{00000000-0005-0000-0000-00004C020000}"/>
    <cellStyle name="Normal 10 2 2 5 3 2 2" xfId="588" xr:uid="{00000000-0005-0000-0000-00004D020000}"/>
    <cellStyle name="Normal 10 2 2 5 3 3" xfId="589" xr:uid="{00000000-0005-0000-0000-00004E020000}"/>
    <cellStyle name="Normal 10 2 2 5 3 3 2" xfId="590" xr:uid="{00000000-0005-0000-0000-00004F020000}"/>
    <cellStyle name="Normal 10 2 2 5 3 4" xfId="591" xr:uid="{00000000-0005-0000-0000-000050020000}"/>
    <cellStyle name="Normal 10 2 2 5 4" xfId="592" xr:uid="{00000000-0005-0000-0000-000051020000}"/>
    <cellStyle name="Normal 10 2 2 5 4 2" xfId="593" xr:uid="{00000000-0005-0000-0000-000052020000}"/>
    <cellStyle name="Normal 10 2 2 5 4 2 2" xfId="594" xr:uid="{00000000-0005-0000-0000-000053020000}"/>
    <cellStyle name="Normal 10 2 2 5 4 3" xfId="595" xr:uid="{00000000-0005-0000-0000-000054020000}"/>
    <cellStyle name="Normal 10 2 2 5 5" xfId="596" xr:uid="{00000000-0005-0000-0000-000055020000}"/>
    <cellStyle name="Normal 10 2 2 5 5 2" xfId="597" xr:uid="{00000000-0005-0000-0000-000056020000}"/>
    <cellStyle name="Normal 10 2 2 5 6" xfId="598" xr:uid="{00000000-0005-0000-0000-000057020000}"/>
    <cellStyle name="Normal 10 2 2 5 6 2" xfId="599" xr:uid="{00000000-0005-0000-0000-000058020000}"/>
    <cellStyle name="Normal 10 2 2 5 7" xfId="600" xr:uid="{00000000-0005-0000-0000-000059020000}"/>
    <cellStyle name="Normal 10 2 2 5 7 2" xfId="601" xr:uid="{00000000-0005-0000-0000-00005A020000}"/>
    <cellStyle name="Normal 10 2 2 5 8" xfId="602" xr:uid="{00000000-0005-0000-0000-00005B020000}"/>
    <cellStyle name="Normal 10 2 2 6" xfId="603" xr:uid="{00000000-0005-0000-0000-00005C020000}"/>
    <cellStyle name="Normal 10 2 2 6 2" xfId="604" xr:uid="{00000000-0005-0000-0000-00005D020000}"/>
    <cellStyle name="Normal 10 2 2 6 2 2" xfId="605" xr:uid="{00000000-0005-0000-0000-00005E020000}"/>
    <cellStyle name="Normal 10 2 2 6 2 2 2" xfId="606" xr:uid="{00000000-0005-0000-0000-00005F020000}"/>
    <cellStyle name="Normal 10 2 2 6 2 3" xfId="607" xr:uid="{00000000-0005-0000-0000-000060020000}"/>
    <cellStyle name="Normal 10 2 2 6 3" xfId="608" xr:uid="{00000000-0005-0000-0000-000061020000}"/>
    <cellStyle name="Normal 10 2 2 6 3 2" xfId="609" xr:uid="{00000000-0005-0000-0000-000062020000}"/>
    <cellStyle name="Normal 10 2 2 6 4" xfId="610" xr:uid="{00000000-0005-0000-0000-000063020000}"/>
    <cellStyle name="Normal 10 2 2 6 4 2" xfId="611" xr:uid="{00000000-0005-0000-0000-000064020000}"/>
    <cellStyle name="Normal 10 2 2 6 5" xfId="612" xr:uid="{00000000-0005-0000-0000-000065020000}"/>
    <cellStyle name="Normal 10 2 2 7" xfId="613" xr:uid="{00000000-0005-0000-0000-000066020000}"/>
    <cellStyle name="Normal 10 2 2 7 2" xfId="614" xr:uid="{00000000-0005-0000-0000-000067020000}"/>
    <cellStyle name="Normal 10 2 2 7 2 2" xfId="615" xr:uid="{00000000-0005-0000-0000-000068020000}"/>
    <cellStyle name="Normal 10 2 2 7 2 2 2" xfId="616" xr:uid="{00000000-0005-0000-0000-000069020000}"/>
    <cellStyle name="Normal 10 2 2 7 2 3" xfId="617" xr:uid="{00000000-0005-0000-0000-00006A020000}"/>
    <cellStyle name="Normal 10 2 2 7 3" xfId="618" xr:uid="{00000000-0005-0000-0000-00006B020000}"/>
    <cellStyle name="Normal 10 2 2 7 3 2" xfId="619" xr:uid="{00000000-0005-0000-0000-00006C020000}"/>
    <cellStyle name="Normal 10 2 2 7 4" xfId="620" xr:uid="{00000000-0005-0000-0000-00006D020000}"/>
    <cellStyle name="Normal 10 2 2 7 4 2" xfId="621" xr:uid="{00000000-0005-0000-0000-00006E020000}"/>
    <cellStyle name="Normal 10 2 2 7 5" xfId="622" xr:uid="{00000000-0005-0000-0000-00006F020000}"/>
    <cellStyle name="Normal 10 2 2 8" xfId="623" xr:uid="{00000000-0005-0000-0000-000070020000}"/>
    <cellStyle name="Normal 10 2 2 8 2" xfId="624" xr:uid="{00000000-0005-0000-0000-000071020000}"/>
    <cellStyle name="Normal 10 2 2 8 2 2" xfId="625" xr:uid="{00000000-0005-0000-0000-000072020000}"/>
    <cellStyle name="Normal 10 2 2 8 3" xfId="626" xr:uid="{00000000-0005-0000-0000-000073020000}"/>
    <cellStyle name="Normal 10 2 2 8 3 2" xfId="627" xr:uid="{00000000-0005-0000-0000-000074020000}"/>
    <cellStyle name="Normal 10 2 2 8 4" xfId="628" xr:uid="{00000000-0005-0000-0000-000075020000}"/>
    <cellStyle name="Normal 10 2 2 9" xfId="629" xr:uid="{00000000-0005-0000-0000-000076020000}"/>
    <cellStyle name="Normal 10 2 2 9 2" xfId="630" xr:uid="{00000000-0005-0000-0000-000077020000}"/>
    <cellStyle name="Normal 10 2 2 9 2 2" xfId="631" xr:uid="{00000000-0005-0000-0000-000078020000}"/>
    <cellStyle name="Normal 10 2 2 9 3" xfId="632" xr:uid="{00000000-0005-0000-0000-000079020000}"/>
    <cellStyle name="Normal 10 2 3" xfId="633" xr:uid="{00000000-0005-0000-0000-00007A020000}"/>
    <cellStyle name="Normal 10 2 3 10" xfId="634" xr:uid="{00000000-0005-0000-0000-00007B020000}"/>
    <cellStyle name="Normal 10 2 3 10 2" xfId="635" xr:uid="{00000000-0005-0000-0000-00007C020000}"/>
    <cellStyle name="Normal 10 2 3 11" xfId="636" xr:uid="{00000000-0005-0000-0000-00007D020000}"/>
    <cellStyle name="Normal 10 2 3 11 2" xfId="637" xr:uid="{00000000-0005-0000-0000-00007E020000}"/>
    <cellStyle name="Normal 10 2 3 12" xfId="638" xr:uid="{00000000-0005-0000-0000-00007F020000}"/>
    <cellStyle name="Normal 10 2 3 12 2" xfId="639" xr:uid="{00000000-0005-0000-0000-000080020000}"/>
    <cellStyle name="Normal 10 2 3 13" xfId="640" xr:uid="{00000000-0005-0000-0000-000081020000}"/>
    <cellStyle name="Normal 10 2 3 2" xfId="641" xr:uid="{00000000-0005-0000-0000-000082020000}"/>
    <cellStyle name="Normal 10 2 3 2 10" xfId="642" xr:uid="{00000000-0005-0000-0000-000083020000}"/>
    <cellStyle name="Normal 10 2 3 2 2" xfId="643" xr:uid="{00000000-0005-0000-0000-000084020000}"/>
    <cellStyle name="Normal 10 2 3 2 2 2" xfId="644" xr:uid="{00000000-0005-0000-0000-000085020000}"/>
    <cellStyle name="Normal 10 2 3 2 2 2 2" xfId="645" xr:uid="{00000000-0005-0000-0000-000086020000}"/>
    <cellStyle name="Normal 10 2 3 2 2 2 2 2" xfId="646" xr:uid="{00000000-0005-0000-0000-000087020000}"/>
    <cellStyle name="Normal 10 2 3 2 2 2 2 2 2" xfId="647" xr:uid="{00000000-0005-0000-0000-000088020000}"/>
    <cellStyle name="Normal 10 2 3 2 2 2 2 3" xfId="648" xr:uid="{00000000-0005-0000-0000-000089020000}"/>
    <cellStyle name="Normal 10 2 3 2 2 2 3" xfId="649" xr:uid="{00000000-0005-0000-0000-00008A020000}"/>
    <cellStyle name="Normal 10 2 3 2 2 2 3 2" xfId="650" xr:uid="{00000000-0005-0000-0000-00008B020000}"/>
    <cellStyle name="Normal 10 2 3 2 2 2 4" xfId="651" xr:uid="{00000000-0005-0000-0000-00008C020000}"/>
    <cellStyle name="Normal 10 2 3 2 2 2 4 2" xfId="652" xr:uid="{00000000-0005-0000-0000-00008D020000}"/>
    <cellStyle name="Normal 10 2 3 2 2 2 5" xfId="653" xr:uid="{00000000-0005-0000-0000-00008E020000}"/>
    <cellStyle name="Normal 10 2 3 2 2 2 5 2" xfId="654" xr:uid="{00000000-0005-0000-0000-00008F020000}"/>
    <cellStyle name="Normal 10 2 3 2 2 2 6" xfId="655" xr:uid="{00000000-0005-0000-0000-000090020000}"/>
    <cellStyle name="Normal 10 2 3 2 2 3" xfId="656" xr:uid="{00000000-0005-0000-0000-000091020000}"/>
    <cellStyle name="Normal 10 2 3 2 2 3 2" xfId="657" xr:uid="{00000000-0005-0000-0000-000092020000}"/>
    <cellStyle name="Normal 10 2 3 2 2 3 2 2" xfId="658" xr:uid="{00000000-0005-0000-0000-000093020000}"/>
    <cellStyle name="Normal 10 2 3 2 2 3 3" xfId="659" xr:uid="{00000000-0005-0000-0000-000094020000}"/>
    <cellStyle name="Normal 10 2 3 2 2 3 3 2" xfId="660" xr:uid="{00000000-0005-0000-0000-000095020000}"/>
    <cellStyle name="Normal 10 2 3 2 2 3 4" xfId="661" xr:uid="{00000000-0005-0000-0000-000096020000}"/>
    <cellStyle name="Normal 10 2 3 2 2 4" xfId="662" xr:uid="{00000000-0005-0000-0000-000097020000}"/>
    <cellStyle name="Normal 10 2 3 2 2 4 2" xfId="663" xr:uid="{00000000-0005-0000-0000-000098020000}"/>
    <cellStyle name="Normal 10 2 3 2 2 4 2 2" xfId="664" xr:uid="{00000000-0005-0000-0000-000099020000}"/>
    <cellStyle name="Normal 10 2 3 2 2 4 3" xfId="665" xr:uid="{00000000-0005-0000-0000-00009A020000}"/>
    <cellStyle name="Normal 10 2 3 2 2 5" xfId="666" xr:uid="{00000000-0005-0000-0000-00009B020000}"/>
    <cellStyle name="Normal 10 2 3 2 2 5 2" xfId="667" xr:uid="{00000000-0005-0000-0000-00009C020000}"/>
    <cellStyle name="Normal 10 2 3 2 2 6" xfId="668" xr:uid="{00000000-0005-0000-0000-00009D020000}"/>
    <cellStyle name="Normal 10 2 3 2 2 6 2" xfId="669" xr:uid="{00000000-0005-0000-0000-00009E020000}"/>
    <cellStyle name="Normal 10 2 3 2 2 7" xfId="670" xr:uid="{00000000-0005-0000-0000-00009F020000}"/>
    <cellStyle name="Normal 10 2 3 2 2 7 2" xfId="671" xr:uid="{00000000-0005-0000-0000-0000A0020000}"/>
    <cellStyle name="Normal 10 2 3 2 2 8" xfId="672" xr:uid="{00000000-0005-0000-0000-0000A1020000}"/>
    <cellStyle name="Normal 10 2 3 2 3" xfId="673" xr:uid="{00000000-0005-0000-0000-0000A2020000}"/>
    <cellStyle name="Normal 10 2 3 2 3 2" xfId="674" xr:uid="{00000000-0005-0000-0000-0000A3020000}"/>
    <cellStyle name="Normal 10 2 3 2 3 2 2" xfId="675" xr:uid="{00000000-0005-0000-0000-0000A4020000}"/>
    <cellStyle name="Normal 10 2 3 2 3 2 2 2" xfId="676" xr:uid="{00000000-0005-0000-0000-0000A5020000}"/>
    <cellStyle name="Normal 10 2 3 2 3 2 3" xfId="677" xr:uid="{00000000-0005-0000-0000-0000A6020000}"/>
    <cellStyle name="Normal 10 2 3 2 3 2 3 2" xfId="678" xr:uid="{00000000-0005-0000-0000-0000A7020000}"/>
    <cellStyle name="Normal 10 2 3 2 3 2 4" xfId="679" xr:uid="{00000000-0005-0000-0000-0000A8020000}"/>
    <cellStyle name="Normal 10 2 3 2 3 3" xfId="680" xr:uid="{00000000-0005-0000-0000-0000A9020000}"/>
    <cellStyle name="Normal 10 2 3 2 3 3 2" xfId="681" xr:uid="{00000000-0005-0000-0000-0000AA020000}"/>
    <cellStyle name="Normal 10 2 3 2 3 4" xfId="682" xr:uid="{00000000-0005-0000-0000-0000AB020000}"/>
    <cellStyle name="Normal 10 2 3 2 3 4 2" xfId="683" xr:uid="{00000000-0005-0000-0000-0000AC020000}"/>
    <cellStyle name="Normal 10 2 3 2 3 5" xfId="684" xr:uid="{00000000-0005-0000-0000-0000AD020000}"/>
    <cellStyle name="Normal 10 2 3 2 3 5 2" xfId="685" xr:uid="{00000000-0005-0000-0000-0000AE020000}"/>
    <cellStyle name="Normal 10 2 3 2 3 6" xfId="686" xr:uid="{00000000-0005-0000-0000-0000AF020000}"/>
    <cellStyle name="Normal 10 2 3 2 4" xfId="687" xr:uid="{00000000-0005-0000-0000-0000B0020000}"/>
    <cellStyle name="Normal 10 2 3 2 4 2" xfId="688" xr:uid="{00000000-0005-0000-0000-0000B1020000}"/>
    <cellStyle name="Normal 10 2 3 2 4 2 2" xfId="689" xr:uid="{00000000-0005-0000-0000-0000B2020000}"/>
    <cellStyle name="Normal 10 2 3 2 4 2 2 2" xfId="690" xr:uid="{00000000-0005-0000-0000-0000B3020000}"/>
    <cellStyle name="Normal 10 2 3 2 4 2 3" xfId="691" xr:uid="{00000000-0005-0000-0000-0000B4020000}"/>
    <cellStyle name="Normal 10 2 3 2 4 3" xfId="692" xr:uid="{00000000-0005-0000-0000-0000B5020000}"/>
    <cellStyle name="Normal 10 2 3 2 4 3 2" xfId="693" xr:uid="{00000000-0005-0000-0000-0000B6020000}"/>
    <cellStyle name="Normal 10 2 3 2 4 4" xfId="694" xr:uid="{00000000-0005-0000-0000-0000B7020000}"/>
    <cellStyle name="Normal 10 2 3 2 4 4 2" xfId="695" xr:uid="{00000000-0005-0000-0000-0000B8020000}"/>
    <cellStyle name="Normal 10 2 3 2 4 5" xfId="696" xr:uid="{00000000-0005-0000-0000-0000B9020000}"/>
    <cellStyle name="Normal 10 2 3 2 4 5 2" xfId="697" xr:uid="{00000000-0005-0000-0000-0000BA020000}"/>
    <cellStyle name="Normal 10 2 3 2 4 6" xfId="698" xr:uid="{00000000-0005-0000-0000-0000BB020000}"/>
    <cellStyle name="Normal 10 2 3 2 5" xfId="699" xr:uid="{00000000-0005-0000-0000-0000BC020000}"/>
    <cellStyle name="Normal 10 2 3 2 5 2" xfId="700" xr:uid="{00000000-0005-0000-0000-0000BD020000}"/>
    <cellStyle name="Normal 10 2 3 2 5 2 2" xfId="701" xr:uid="{00000000-0005-0000-0000-0000BE020000}"/>
    <cellStyle name="Normal 10 2 3 2 5 3" xfId="702" xr:uid="{00000000-0005-0000-0000-0000BF020000}"/>
    <cellStyle name="Normal 10 2 3 2 5 3 2" xfId="703" xr:uid="{00000000-0005-0000-0000-0000C0020000}"/>
    <cellStyle name="Normal 10 2 3 2 5 4" xfId="704" xr:uid="{00000000-0005-0000-0000-0000C1020000}"/>
    <cellStyle name="Normal 10 2 3 2 6" xfId="705" xr:uid="{00000000-0005-0000-0000-0000C2020000}"/>
    <cellStyle name="Normal 10 2 3 2 6 2" xfId="706" xr:uid="{00000000-0005-0000-0000-0000C3020000}"/>
    <cellStyle name="Normal 10 2 3 2 6 2 2" xfId="707" xr:uid="{00000000-0005-0000-0000-0000C4020000}"/>
    <cellStyle name="Normal 10 2 3 2 6 3" xfId="708" xr:uid="{00000000-0005-0000-0000-0000C5020000}"/>
    <cellStyle name="Normal 10 2 3 2 7" xfId="709" xr:uid="{00000000-0005-0000-0000-0000C6020000}"/>
    <cellStyle name="Normal 10 2 3 2 7 2" xfId="710" xr:uid="{00000000-0005-0000-0000-0000C7020000}"/>
    <cellStyle name="Normal 10 2 3 2 8" xfId="711" xr:uid="{00000000-0005-0000-0000-0000C8020000}"/>
    <cellStyle name="Normal 10 2 3 2 8 2" xfId="712" xr:uid="{00000000-0005-0000-0000-0000C9020000}"/>
    <cellStyle name="Normal 10 2 3 2 9" xfId="713" xr:uid="{00000000-0005-0000-0000-0000CA020000}"/>
    <cellStyle name="Normal 10 2 3 2 9 2" xfId="714" xr:uid="{00000000-0005-0000-0000-0000CB020000}"/>
    <cellStyle name="Normal 10 2 3 3" xfId="715" xr:uid="{00000000-0005-0000-0000-0000CC020000}"/>
    <cellStyle name="Normal 10 2 3 3 2" xfId="716" xr:uid="{00000000-0005-0000-0000-0000CD020000}"/>
    <cellStyle name="Normal 10 2 3 3 2 2" xfId="717" xr:uid="{00000000-0005-0000-0000-0000CE020000}"/>
    <cellStyle name="Normal 10 2 3 3 2 2 2" xfId="718" xr:uid="{00000000-0005-0000-0000-0000CF020000}"/>
    <cellStyle name="Normal 10 2 3 3 2 2 2 2" xfId="719" xr:uid="{00000000-0005-0000-0000-0000D0020000}"/>
    <cellStyle name="Normal 10 2 3 3 2 2 2 2 2" xfId="720" xr:uid="{00000000-0005-0000-0000-0000D1020000}"/>
    <cellStyle name="Normal 10 2 3 3 2 2 2 3" xfId="721" xr:uid="{00000000-0005-0000-0000-0000D2020000}"/>
    <cellStyle name="Normal 10 2 3 3 2 2 3" xfId="722" xr:uid="{00000000-0005-0000-0000-0000D3020000}"/>
    <cellStyle name="Normal 10 2 3 3 2 2 3 2" xfId="723" xr:uid="{00000000-0005-0000-0000-0000D4020000}"/>
    <cellStyle name="Normal 10 2 3 3 2 2 4" xfId="724" xr:uid="{00000000-0005-0000-0000-0000D5020000}"/>
    <cellStyle name="Normal 10 2 3 3 2 2 4 2" xfId="725" xr:uid="{00000000-0005-0000-0000-0000D6020000}"/>
    <cellStyle name="Normal 10 2 3 3 2 2 5" xfId="726" xr:uid="{00000000-0005-0000-0000-0000D7020000}"/>
    <cellStyle name="Normal 10 2 3 3 2 3" xfId="727" xr:uid="{00000000-0005-0000-0000-0000D8020000}"/>
    <cellStyle name="Normal 10 2 3 3 2 3 2" xfId="728" xr:uid="{00000000-0005-0000-0000-0000D9020000}"/>
    <cellStyle name="Normal 10 2 3 3 2 3 2 2" xfId="729" xr:uid="{00000000-0005-0000-0000-0000DA020000}"/>
    <cellStyle name="Normal 10 2 3 3 2 3 3" xfId="730" xr:uid="{00000000-0005-0000-0000-0000DB020000}"/>
    <cellStyle name="Normal 10 2 3 3 2 3 3 2" xfId="731" xr:uid="{00000000-0005-0000-0000-0000DC020000}"/>
    <cellStyle name="Normal 10 2 3 3 2 3 4" xfId="732" xr:uid="{00000000-0005-0000-0000-0000DD020000}"/>
    <cellStyle name="Normal 10 2 3 3 2 4" xfId="733" xr:uid="{00000000-0005-0000-0000-0000DE020000}"/>
    <cellStyle name="Normal 10 2 3 3 2 4 2" xfId="734" xr:uid="{00000000-0005-0000-0000-0000DF020000}"/>
    <cellStyle name="Normal 10 2 3 3 2 4 2 2" xfId="735" xr:uid="{00000000-0005-0000-0000-0000E0020000}"/>
    <cellStyle name="Normal 10 2 3 3 2 4 3" xfId="736" xr:uid="{00000000-0005-0000-0000-0000E1020000}"/>
    <cellStyle name="Normal 10 2 3 3 2 5" xfId="737" xr:uid="{00000000-0005-0000-0000-0000E2020000}"/>
    <cellStyle name="Normal 10 2 3 3 2 5 2" xfId="738" xr:uid="{00000000-0005-0000-0000-0000E3020000}"/>
    <cellStyle name="Normal 10 2 3 3 2 6" xfId="739" xr:uid="{00000000-0005-0000-0000-0000E4020000}"/>
    <cellStyle name="Normal 10 2 3 3 2 6 2" xfId="740" xr:uid="{00000000-0005-0000-0000-0000E5020000}"/>
    <cellStyle name="Normal 10 2 3 3 2 7" xfId="741" xr:uid="{00000000-0005-0000-0000-0000E6020000}"/>
    <cellStyle name="Normal 10 2 3 3 2 7 2" xfId="742" xr:uid="{00000000-0005-0000-0000-0000E7020000}"/>
    <cellStyle name="Normal 10 2 3 3 2 8" xfId="743" xr:uid="{00000000-0005-0000-0000-0000E8020000}"/>
    <cellStyle name="Normal 10 2 3 3 3" xfId="744" xr:uid="{00000000-0005-0000-0000-0000E9020000}"/>
    <cellStyle name="Normal 10 2 3 3 3 2" xfId="745" xr:uid="{00000000-0005-0000-0000-0000EA020000}"/>
    <cellStyle name="Normal 10 2 3 3 3 2 2" xfId="746" xr:uid="{00000000-0005-0000-0000-0000EB020000}"/>
    <cellStyle name="Normal 10 2 3 3 3 2 2 2" xfId="747" xr:uid="{00000000-0005-0000-0000-0000EC020000}"/>
    <cellStyle name="Normal 10 2 3 3 3 2 3" xfId="748" xr:uid="{00000000-0005-0000-0000-0000ED020000}"/>
    <cellStyle name="Normal 10 2 3 3 3 3" xfId="749" xr:uid="{00000000-0005-0000-0000-0000EE020000}"/>
    <cellStyle name="Normal 10 2 3 3 3 3 2" xfId="750" xr:uid="{00000000-0005-0000-0000-0000EF020000}"/>
    <cellStyle name="Normal 10 2 3 3 3 4" xfId="751" xr:uid="{00000000-0005-0000-0000-0000F0020000}"/>
    <cellStyle name="Normal 10 2 3 3 3 4 2" xfId="752" xr:uid="{00000000-0005-0000-0000-0000F1020000}"/>
    <cellStyle name="Normal 10 2 3 3 3 5" xfId="753" xr:uid="{00000000-0005-0000-0000-0000F2020000}"/>
    <cellStyle name="Normal 10 2 3 3 4" xfId="754" xr:uid="{00000000-0005-0000-0000-0000F3020000}"/>
    <cellStyle name="Normal 10 2 3 3 4 2" xfId="755" xr:uid="{00000000-0005-0000-0000-0000F4020000}"/>
    <cellStyle name="Normal 10 2 3 3 4 2 2" xfId="756" xr:uid="{00000000-0005-0000-0000-0000F5020000}"/>
    <cellStyle name="Normal 10 2 3 3 4 3" xfId="757" xr:uid="{00000000-0005-0000-0000-0000F6020000}"/>
    <cellStyle name="Normal 10 2 3 3 4 3 2" xfId="758" xr:uid="{00000000-0005-0000-0000-0000F7020000}"/>
    <cellStyle name="Normal 10 2 3 3 4 4" xfId="759" xr:uid="{00000000-0005-0000-0000-0000F8020000}"/>
    <cellStyle name="Normal 10 2 3 3 5" xfId="760" xr:uid="{00000000-0005-0000-0000-0000F9020000}"/>
    <cellStyle name="Normal 10 2 3 3 5 2" xfId="761" xr:uid="{00000000-0005-0000-0000-0000FA020000}"/>
    <cellStyle name="Normal 10 2 3 3 5 2 2" xfId="762" xr:uid="{00000000-0005-0000-0000-0000FB020000}"/>
    <cellStyle name="Normal 10 2 3 3 5 3" xfId="763" xr:uid="{00000000-0005-0000-0000-0000FC020000}"/>
    <cellStyle name="Normal 10 2 3 3 6" xfId="764" xr:uid="{00000000-0005-0000-0000-0000FD020000}"/>
    <cellStyle name="Normal 10 2 3 3 6 2" xfId="765" xr:uid="{00000000-0005-0000-0000-0000FE020000}"/>
    <cellStyle name="Normal 10 2 3 3 7" xfId="766" xr:uid="{00000000-0005-0000-0000-0000FF020000}"/>
    <cellStyle name="Normal 10 2 3 3 7 2" xfId="767" xr:uid="{00000000-0005-0000-0000-000000030000}"/>
    <cellStyle name="Normal 10 2 3 3 8" xfId="768" xr:uid="{00000000-0005-0000-0000-000001030000}"/>
    <cellStyle name="Normal 10 2 3 3 8 2" xfId="769" xr:uid="{00000000-0005-0000-0000-000002030000}"/>
    <cellStyle name="Normal 10 2 3 3 9" xfId="770" xr:uid="{00000000-0005-0000-0000-000003030000}"/>
    <cellStyle name="Normal 10 2 3 4" xfId="771" xr:uid="{00000000-0005-0000-0000-000004030000}"/>
    <cellStyle name="Normal 10 2 3 4 2" xfId="772" xr:uid="{00000000-0005-0000-0000-000005030000}"/>
    <cellStyle name="Normal 10 2 3 4 2 2" xfId="773" xr:uid="{00000000-0005-0000-0000-000006030000}"/>
    <cellStyle name="Normal 10 2 3 4 2 2 2" xfId="774" xr:uid="{00000000-0005-0000-0000-000007030000}"/>
    <cellStyle name="Normal 10 2 3 4 2 2 2 2" xfId="775" xr:uid="{00000000-0005-0000-0000-000008030000}"/>
    <cellStyle name="Normal 10 2 3 4 2 2 3" xfId="776" xr:uid="{00000000-0005-0000-0000-000009030000}"/>
    <cellStyle name="Normal 10 2 3 4 2 3" xfId="777" xr:uid="{00000000-0005-0000-0000-00000A030000}"/>
    <cellStyle name="Normal 10 2 3 4 2 3 2" xfId="778" xr:uid="{00000000-0005-0000-0000-00000B030000}"/>
    <cellStyle name="Normal 10 2 3 4 2 4" xfId="779" xr:uid="{00000000-0005-0000-0000-00000C030000}"/>
    <cellStyle name="Normal 10 2 3 4 2 4 2" xfId="780" xr:uid="{00000000-0005-0000-0000-00000D030000}"/>
    <cellStyle name="Normal 10 2 3 4 2 5" xfId="781" xr:uid="{00000000-0005-0000-0000-00000E030000}"/>
    <cellStyle name="Normal 10 2 3 4 2 5 2" xfId="782" xr:uid="{00000000-0005-0000-0000-00000F030000}"/>
    <cellStyle name="Normal 10 2 3 4 2 6" xfId="783" xr:uid="{00000000-0005-0000-0000-000010030000}"/>
    <cellStyle name="Normal 10 2 3 4 3" xfId="784" xr:uid="{00000000-0005-0000-0000-000011030000}"/>
    <cellStyle name="Normal 10 2 3 4 3 2" xfId="785" xr:uid="{00000000-0005-0000-0000-000012030000}"/>
    <cellStyle name="Normal 10 2 3 4 3 2 2" xfId="786" xr:uid="{00000000-0005-0000-0000-000013030000}"/>
    <cellStyle name="Normal 10 2 3 4 3 3" xfId="787" xr:uid="{00000000-0005-0000-0000-000014030000}"/>
    <cellStyle name="Normal 10 2 3 4 3 3 2" xfId="788" xr:uid="{00000000-0005-0000-0000-000015030000}"/>
    <cellStyle name="Normal 10 2 3 4 3 4" xfId="789" xr:uid="{00000000-0005-0000-0000-000016030000}"/>
    <cellStyle name="Normal 10 2 3 4 4" xfId="790" xr:uid="{00000000-0005-0000-0000-000017030000}"/>
    <cellStyle name="Normal 10 2 3 4 4 2" xfId="791" xr:uid="{00000000-0005-0000-0000-000018030000}"/>
    <cellStyle name="Normal 10 2 3 4 4 2 2" xfId="792" xr:uid="{00000000-0005-0000-0000-000019030000}"/>
    <cellStyle name="Normal 10 2 3 4 4 3" xfId="793" xr:uid="{00000000-0005-0000-0000-00001A030000}"/>
    <cellStyle name="Normal 10 2 3 4 5" xfId="794" xr:uid="{00000000-0005-0000-0000-00001B030000}"/>
    <cellStyle name="Normal 10 2 3 4 5 2" xfId="795" xr:uid="{00000000-0005-0000-0000-00001C030000}"/>
    <cellStyle name="Normal 10 2 3 4 6" xfId="796" xr:uid="{00000000-0005-0000-0000-00001D030000}"/>
    <cellStyle name="Normal 10 2 3 4 6 2" xfId="797" xr:uid="{00000000-0005-0000-0000-00001E030000}"/>
    <cellStyle name="Normal 10 2 3 4 7" xfId="798" xr:uid="{00000000-0005-0000-0000-00001F030000}"/>
    <cellStyle name="Normal 10 2 3 4 7 2" xfId="799" xr:uid="{00000000-0005-0000-0000-000020030000}"/>
    <cellStyle name="Normal 10 2 3 4 8" xfId="800" xr:uid="{00000000-0005-0000-0000-000021030000}"/>
    <cellStyle name="Normal 10 2 3 5" xfId="801" xr:uid="{00000000-0005-0000-0000-000022030000}"/>
    <cellStyle name="Normal 10 2 3 5 2" xfId="802" xr:uid="{00000000-0005-0000-0000-000023030000}"/>
    <cellStyle name="Normal 10 2 3 5 2 2" xfId="803" xr:uid="{00000000-0005-0000-0000-000024030000}"/>
    <cellStyle name="Normal 10 2 3 5 2 2 2" xfId="804" xr:uid="{00000000-0005-0000-0000-000025030000}"/>
    <cellStyle name="Normal 10 2 3 5 2 2 2 2" xfId="805" xr:uid="{00000000-0005-0000-0000-000026030000}"/>
    <cellStyle name="Normal 10 2 3 5 2 2 3" xfId="806" xr:uid="{00000000-0005-0000-0000-000027030000}"/>
    <cellStyle name="Normal 10 2 3 5 2 3" xfId="807" xr:uid="{00000000-0005-0000-0000-000028030000}"/>
    <cellStyle name="Normal 10 2 3 5 2 3 2" xfId="808" xr:uid="{00000000-0005-0000-0000-000029030000}"/>
    <cellStyle name="Normal 10 2 3 5 2 4" xfId="809" xr:uid="{00000000-0005-0000-0000-00002A030000}"/>
    <cellStyle name="Normal 10 2 3 5 2 4 2" xfId="810" xr:uid="{00000000-0005-0000-0000-00002B030000}"/>
    <cellStyle name="Normal 10 2 3 5 2 5" xfId="811" xr:uid="{00000000-0005-0000-0000-00002C030000}"/>
    <cellStyle name="Normal 10 2 3 5 3" xfId="812" xr:uid="{00000000-0005-0000-0000-00002D030000}"/>
    <cellStyle name="Normal 10 2 3 5 3 2" xfId="813" xr:uid="{00000000-0005-0000-0000-00002E030000}"/>
    <cellStyle name="Normal 10 2 3 5 3 2 2" xfId="814" xr:uid="{00000000-0005-0000-0000-00002F030000}"/>
    <cellStyle name="Normal 10 2 3 5 3 3" xfId="815" xr:uid="{00000000-0005-0000-0000-000030030000}"/>
    <cellStyle name="Normal 10 2 3 5 3 3 2" xfId="816" xr:uid="{00000000-0005-0000-0000-000031030000}"/>
    <cellStyle name="Normal 10 2 3 5 3 4" xfId="817" xr:uid="{00000000-0005-0000-0000-000032030000}"/>
    <cellStyle name="Normal 10 2 3 5 4" xfId="818" xr:uid="{00000000-0005-0000-0000-000033030000}"/>
    <cellStyle name="Normal 10 2 3 5 4 2" xfId="819" xr:uid="{00000000-0005-0000-0000-000034030000}"/>
    <cellStyle name="Normal 10 2 3 5 4 2 2" xfId="820" xr:uid="{00000000-0005-0000-0000-000035030000}"/>
    <cellStyle name="Normal 10 2 3 5 4 3" xfId="821" xr:uid="{00000000-0005-0000-0000-000036030000}"/>
    <cellStyle name="Normal 10 2 3 5 5" xfId="822" xr:uid="{00000000-0005-0000-0000-000037030000}"/>
    <cellStyle name="Normal 10 2 3 5 5 2" xfId="823" xr:uid="{00000000-0005-0000-0000-000038030000}"/>
    <cellStyle name="Normal 10 2 3 5 6" xfId="824" xr:uid="{00000000-0005-0000-0000-000039030000}"/>
    <cellStyle name="Normal 10 2 3 5 6 2" xfId="825" xr:uid="{00000000-0005-0000-0000-00003A030000}"/>
    <cellStyle name="Normal 10 2 3 5 7" xfId="826" xr:uid="{00000000-0005-0000-0000-00003B030000}"/>
    <cellStyle name="Normal 10 2 3 5 7 2" xfId="827" xr:uid="{00000000-0005-0000-0000-00003C030000}"/>
    <cellStyle name="Normal 10 2 3 5 8" xfId="828" xr:uid="{00000000-0005-0000-0000-00003D030000}"/>
    <cellStyle name="Normal 10 2 3 6" xfId="829" xr:uid="{00000000-0005-0000-0000-00003E030000}"/>
    <cellStyle name="Normal 10 2 3 6 2" xfId="830" xr:uid="{00000000-0005-0000-0000-00003F030000}"/>
    <cellStyle name="Normal 10 2 3 6 2 2" xfId="831" xr:uid="{00000000-0005-0000-0000-000040030000}"/>
    <cellStyle name="Normal 10 2 3 6 2 2 2" xfId="832" xr:uid="{00000000-0005-0000-0000-000041030000}"/>
    <cellStyle name="Normal 10 2 3 6 2 3" xfId="833" xr:uid="{00000000-0005-0000-0000-000042030000}"/>
    <cellStyle name="Normal 10 2 3 6 3" xfId="834" xr:uid="{00000000-0005-0000-0000-000043030000}"/>
    <cellStyle name="Normal 10 2 3 6 3 2" xfId="835" xr:uid="{00000000-0005-0000-0000-000044030000}"/>
    <cellStyle name="Normal 10 2 3 6 4" xfId="836" xr:uid="{00000000-0005-0000-0000-000045030000}"/>
    <cellStyle name="Normal 10 2 3 6 4 2" xfId="837" xr:uid="{00000000-0005-0000-0000-000046030000}"/>
    <cellStyle name="Normal 10 2 3 6 5" xfId="838" xr:uid="{00000000-0005-0000-0000-000047030000}"/>
    <cellStyle name="Normal 10 2 3 7" xfId="839" xr:uid="{00000000-0005-0000-0000-000048030000}"/>
    <cellStyle name="Normal 10 2 3 7 2" xfId="840" xr:uid="{00000000-0005-0000-0000-000049030000}"/>
    <cellStyle name="Normal 10 2 3 7 2 2" xfId="841" xr:uid="{00000000-0005-0000-0000-00004A030000}"/>
    <cellStyle name="Normal 10 2 3 7 2 2 2" xfId="842" xr:uid="{00000000-0005-0000-0000-00004B030000}"/>
    <cellStyle name="Normal 10 2 3 7 2 3" xfId="843" xr:uid="{00000000-0005-0000-0000-00004C030000}"/>
    <cellStyle name="Normal 10 2 3 7 3" xfId="844" xr:uid="{00000000-0005-0000-0000-00004D030000}"/>
    <cellStyle name="Normal 10 2 3 7 3 2" xfId="845" xr:uid="{00000000-0005-0000-0000-00004E030000}"/>
    <cellStyle name="Normal 10 2 3 7 4" xfId="846" xr:uid="{00000000-0005-0000-0000-00004F030000}"/>
    <cellStyle name="Normal 10 2 3 7 4 2" xfId="847" xr:uid="{00000000-0005-0000-0000-000050030000}"/>
    <cellStyle name="Normal 10 2 3 7 5" xfId="848" xr:uid="{00000000-0005-0000-0000-000051030000}"/>
    <cellStyle name="Normal 10 2 3 8" xfId="849" xr:uid="{00000000-0005-0000-0000-000052030000}"/>
    <cellStyle name="Normal 10 2 3 8 2" xfId="850" xr:uid="{00000000-0005-0000-0000-000053030000}"/>
    <cellStyle name="Normal 10 2 3 8 2 2" xfId="851" xr:uid="{00000000-0005-0000-0000-000054030000}"/>
    <cellStyle name="Normal 10 2 3 8 3" xfId="852" xr:uid="{00000000-0005-0000-0000-000055030000}"/>
    <cellStyle name="Normal 10 2 3 8 3 2" xfId="853" xr:uid="{00000000-0005-0000-0000-000056030000}"/>
    <cellStyle name="Normal 10 2 3 8 4" xfId="854" xr:uid="{00000000-0005-0000-0000-000057030000}"/>
    <cellStyle name="Normal 10 2 3 9" xfId="855" xr:uid="{00000000-0005-0000-0000-000058030000}"/>
    <cellStyle name="Normal 10 2 3 9 2" xfId="856" xr:uid="{00000000-0005-0000-0000-000059030000}"/>
    <cellStyle name="Normal 10 2 3 9 2 2" xfId="857" xr:uid="{00000000-0005-0000-0000-00005A030000}"/>
    <cellStyle name="Normal 10 2 3 9 3" xfId="858" xr:uid="{00000000-0005-0000-0000-00005B030000}"/>
    <cellStyle name="Normal 10 2 4" xfId="859" xr:uid="{00000000-0005-0000-0000-00005C030000}"/>
    <cellStyle name="Normal 10 2 4 10" xfId="860" xr:uid="{00000000-0005-0000-0000-00005D030000}"/>
    <cellStyle name="Normal 10 2 4 2" xfId="861" xr:uid="{00000000-0005-0000-0000-00005E030000}"/>
    <cellStyle name="Normal 10 2 4 2 2" xfId="862" xr:uid="{00000000-0005-0000-0000-00005F030000}"/>
    <cellStyle name="Normal 10 2 4 2 2 2" xfId="863" xr:uid="{00000000-0005-0000-0000-000060030000}"/>
    <cellStyle name="Normal 10 2 4 2 2 2 2" xfId="864" xr:uid="{00000000-0005-0000-0000-000061030000}"/>
    <cellStyle name="Normal 10 2 4 2 2 2 2 2" xfId="865" xr:uid="{00000000-0005-0000-0000-000062030000}"/>
    <cellStyle name="Normal 10 2 4 2 2 2 3" xfId="866" xr:uid="{00000000-0005-0000-0000-000063030000}"/>
    <cellStyle name="Normal 10 2 4 2 2 3" xfId="867" xr:uid="{00000000-0005-0000-0000-000064030000}"/>
    <cellStyle name="Normal 10 2 4 2 2 3 2" xfId="868" xr:uid="{00000000-0005-0000-0000-000065030000}"/>
    <cellStyle name="Normal 10 2 4 2 2 4" xfId="869" xr:uid="{00000000-0005-0000-0000-000066030000}"/>
    <cellStyle name="Normal 10 2 4 2 2 4 2" xfId="870" xr:uid="{00000000-0005-0000-0000-000067030000}"/>
    <cellStyle name="Normal 10 2 4 2 2 5" xfId="871" xr:uid="{00000000-0005-0000-0000-000068030000}"/>
    <cellStyle name="Normal 10 2 4 2 2 5 2" xfId="872" xr:uid="{00000000-0005-0000-0000-000069030000}"/>
    <cellStyle name="Normal 10 2 4 2 2 6" xfId="873" xr:uid="{00000000-0005-0000-0000-00006A030000}"/>
    <cellStyle name="Normal 10 2 4 2 3" xfId="874" xr:uid="{00000000-0005-0000-0000-00006B030000}"/>
    <cellStyle name="Normal 10 2 4 2 3 2" xfId="875" xr:uid="{00000000-0005-0000-0000-00006C030000}"/>
    <cellStyle name="Normal 10 2 4 2 3 2 2" xfId="876" xr:uid="{00000000-0005-0000-0000-00006D030000}"/>
    <cellStyle name="Normal 10 2 4 2 3 3" xfId="877" xr:uid="{00000000-0005-0000-0000-00006E030000}"/>
    <cellStyle name="Normal 10 2 4 2 3 3 2" xfId="878" xr:uid="{00000000-0005-0000-0000-00006F030000}"/>
    <cellStyle name="Normal 10 2 4 2 3 4" xfId="879" xr:uid="{00000000-0005-0000-0000-000070030000}"/>
    <cellStyle name="Normal 10 2 4 2 4" xfId="880" xr:uid="{00000000-0005-0000-0000-000071030000}"/>
    <cellStyle name="Normal 10 2 4 2 4 2" xfId="881" xr:uid="{00000000-0005-0000-0000-000072030000}"/>
    <cellStyle name="Normal 10 2 4 2 4 2 2" xfId="882" xr:uid="{00000000-0005-0000-0000-000073030000}"/>
    <cellStyle name="Normal 10 2 4 2 4 3" xfId="883" xr:uid="{00000000-0005-0000-0000-000074030000}"/>
    <cellStyle name="Normal 10 2 4 2 5" xfId="884" xr:uid="{00000000-0005-0000-0000-000075030000}"/>
    <cellStyle name="Normal 10 2 4 2 5 2" xfId="885" xr:uid="{00000000-0005-0000-0000-000076030000}"/>
    <cellStyle name="Normal 10 2 4 2 6" xfId="886" xr:uid="{00000000-0005-0000-0000-000077030000}"/>
    <cellStyle name="Normal 10 2 4 2 6 2" xfId="887" xr:uid="{00000000-0005-0000-0000-000078030000}"/>
    <cellStyle name="Normal 10 2 4 2 7" xfId="888" xr:uid="{00000000-0005-0000-0000-000079030000}"/>
    <cellStyle name="Normal 10 2 4 2 7 2" xfId="889" xr:uid="{00000000-0005-0000-0000-00007A030000}"/>
    <cellStyle name="Normal 10 2 4 2 8" xfId="890" xr:uid="{00000000-0005-0000-0000-00007B030000}"/>
    <cellStyle name="Normal 10 2 4 3" xfId="891" xr:uid="{00000000-0005-0000-0000-00007C030000}"/>
    <cellStyle name="Normal 10 2 4 3 2" xfId="892" xr:uid="{00000000-0005-0000-0000-00007D030000}"/>
    <cellStyle name="Normal 10 2 4 3 2 2" xfId="893" xr:uid="{00000000-0005-0000-0000-00007E030000}"/>
    <cellStyle name="Normal 10 2 4 3 2 2 2" xfId="894" xr:uid="{00000000-0005-0000-0000-00007F030000}"/>
    <cellStyle name="Normal 10 2 4 3 2 3" xfId="895" xr:uid="{00000000-0005-0000-0000-000080030000}"/>
    <cellStyle name="Normal 10 2 4 3 2 3 2" xfId="896" xr:uid="{00000000-0005-0000-0000-000081030000}"/>
    <cellStyle name="Normal 10 2 4 3 2 4" xfId="897" xr:uid="{00000000-0005-0000-0000-000082030000}"/>
    <cellStyle name="Normal 10 2 4 3 3" xfId="898" xr:uid="{00000000-0005-0000-0000-000083030000}"/>
    <cellStyle name="Normal 10 2 4 3 3 2" xfId="899" xr:uid="{00000000-0005-0000-0000-000084030000}"/>
    <cellStyle name="Normal 10 2 4 3 4" xfId="900" xr:uid="{00000000-0005-0000-0000-000085030000}"/>
    <cellStyle name="Normal 10 2 4 3 4 2" xfId="901" xr:uid="{00000000-0005-0000-0000-000086030000}"/>
    <cellStyle name="Normal 10 2 4 3 5" xfId="902" xr:uid="{00000000-0005-0000-0000-000087030000}"/>
    <cellStyle name="Normal 10 2 4 3 5 2" xfId="903" xr:uid="{00000000-0005-0000-0000-000088030000}"/>
    <cellStyle name="Normal 10 2 4 3 6" xfId="904" xr:uid="{00000000-0005-0000-0000-000089030000}"/>
    <cellStyle name="Normal 10 2 4 4" xfId="905" xr:uid="{00000000-0005-0000-0000-00008A030000}"/>
    <cellStyle name="Normal 10 2 4 4 2" xfId="906" xr:uid="{00000000-0005-0000-0000-00008B030000}"/>
    <cellStyle name="Normal 10 2 4 4 2 2" xfId="907" xr:uid="{00000000-0005-0000-0000-00008C030000}"/>
    <cellStyle name="Normal 10 2 4 4 2 2 2" xfId="908" xr:uid="{00000000-0005-0000-0000-00008D030000}"/>
    <cellStyle name="Normal 10 2 4 4 2 3" xfId="909" xr:uid="{00000000-0005-0000-0000-00008E030000}"/>
    <cellStyle name="Normal 10 2 4 4 3" xfId="910" xr:uid="{00000000-0005-0000-0000-00008F030000}"/>
    <cellStyle name="Normal 10 2 4 4 3 2" xfId="911" xr:uid="{00000000-0005-0000-0000-000090030000}"/>
    <cellStyle name="Normal 10 2 4 4 4" xfId="912" xr:uid="{00000000-0005-0000-0000-000091030000}"/>
    <cellStyle name="Normal 10 2 4 4 4 2" xfId="913" xr:uid="{00000000-0005-0000-0000-000092030000}"/>
    <cellStyle name="Normal 10 2 4 4 5" xfId="914" xr:uid="{00000000-0005-0000-0000-000093030000}"/>
    <cellStyle name="Normal 10 2 4 4 5 2" xfId="915" xr:uid="{00000000-0005-0000-0000-000094030000}"/>
    <cellStyle name="Normal 10 2 4 4 6" xfId="916" xr:uid="{00000000-0005-0000-0000-000095030000}"/>
    <cellStyle name="Normal 10 2 4 5" xfId="917" xr:uid="{00000000-0005-0000-0000-000096030000}"/>
    <cellStyle name="Normal 10 2 4 5 2" xfId="918" xr:uid="{00000000-0005-0000-0000-000097030000}"/>
    <cellStyle name="Normal 10 2 4 5 2 2" xfId="919" xr:uid="{00000000-0005-0000-0000-000098030000}"/>
    <cellStyle name="Normal 10 2 4 5 3" xfId="920" xr:uid="{00000000-0005-0000-0000-000099030000}"/>
    <cellStyle name="Normal 10 2 4 5 3 2" xfId="921" xr:uid="{00000000-0005-0000-0000-00009A030000}"/>
    <cellStyle name="Normal 10 2 4 5 4" xfId="922" xr:uid="{00000000-0005-0000-0000-00009B030000}"/>
    <cellStyle name="Normal 10 2 4 6" xfId="923" xr:uid="{00000000-0005-0000-0000-00009C030000}"/>
    <cellStyle name="Normal 10 2 4 6 2" xfId="924" xr:uid="{00000000-0005-0000-0000-00009D030000}"/>
    <cellStyle name="Normal 10 2 4 6 2 2" xfId="925" xr:uid="{00000000-0005-0000-0000-00009E030000}"/>
    <cellStyle name="Normal 10 2 4 6 3" xfId="926" xr:uid="{00000000-0005-0000-0000-00009F030000}"/>
    <cellStyle name="Normal 10 2 4 7" xfId="927" xr:uid="{00000000-0005-0000-0000-0000A0030000}"/>
    <cellStyle name="Normal 10 2 4 7 2" xfId="928" xr:uid="{00000000-0005-0000-0000-0000A1030000}"/>
    <cellStyle name="Normal 10 2 4 8" xfId="929" xr:uid="{00000000-0005-0000-0000-0000A2030000}"/>
    <cellStyle name="Normal 10 2 4 8 2" xfId="930" xr:uid="{00000000-0005-0000-0000-0000A3030000}"/>
    <cellStyle name="Normal 10 2 4 9" xfId="931" xr:uid="{00000000-0005-0000-0000-0000A4030000}"/>
    <cellStyle name="Normal 10 2 4 9 2" xfId="932" xr:uid="{00000000-0005-0000-0000-0000A5030000}"/>
    <cellStyle name="Normal 10 2 5" xfId="933" xr:uid="{00000000-0005-0000-0000-0000A6030000}"/>
    <cellStyle name="Normal 10 2 5 2" xfId="934" xr:uid="{00000000-0005-0000-0000-0000A7030000}"/>
    <cellStyle name="Normal 10 2 5 2 2" xfId="935" xr:uid="{00000000-0005-0000-0000-0000A8030000}"/>
    <cellStyle name="Normal 10 2 5 2 2 2" xfId="936" xr:uid="{00000000-0005-0000-0000-0000A9030000}"/>
    <cellStyle name="Normal 10 2 5 2 2 2 2" xfId="937" xr:uid="{00000000-0005-0000-0000-0000AA030000}"/>
    <cellStyle name="Normal 10 2 5 2 2 2 2 2" xfId="938" xr:uid="{00000000-0005-0000-0000-0000AB030000}"/>
    <cellStyle name="Normal 10 2 5 2 2 2 3" xfId="939" xr:uid="{00000000-0005-0000-0000-0000AC030000}"/>
    <cellStyle name="Normal 10 2 5 2 2 3" xfId="940" xr:uid="{00000000-0005-0000-0000-0000AD030000}"/>
    <cellStyle name="Normal 10 2 5 2 2 3 2" xfId="941" xr:uid="{00000000-0005-0000-0000-0000AE030000}"/>
    <cellStyle name="Normal 10 2 5 2 2 4" xfId="942" xr:uid="{00000000-0005-0000-0000-0000AF030000}"/>
    <cellStyle name="Normal 10 2 5 2 2 4 2" xfId="943" xr:uid="{00000000-0005-0000-0000-0000B0030000}"/>
    <cellStyle name="Normal 10 2 5 2 2 5" xfId="944" xr:uid="{00000000-0005-0000-0000-0000B1030000}"/>
    <cellStyle name="Normal 10 2 5 2 3" xfId="945" xr:uid="{00000000-0005-0000-0000-0000B2030000}"/>
    <cellStyle name="Normal 10 2 5 2 3 2" xfId="946" xr:uid="{00000000-0005-0000-0000-0000B3030000}"/>
    <cellStyle name="Normal 10 2 5 2 3 2 2" xfId="947" xr:uid="{00000000-0005-0000-0000-0000B4030000}"/>
    <cellStyle name="Normal 10 2 5 2 3 3" xfId="948" xr:uid="{00000000-0005-0000-0000-0000B5030000}"/>
    <cellStyle name="Normal 10 2 5 2 3 3 2" xfId="949" xr:uid="{00000000-0005-0000-0000-0000B6030000}"/>
    <cellStyle name="Normal 10 2 5 2 3 4" xfId="950" xr:uid="{00000000-0005-0000-0000-0000B7030000}"/>
    <cellStyle name="Normal 10 2 5 2 4" xfId="951" xr:uid="{00000000-0005-0000-0000-0000B8030000}"/>
    <cellStyle name="Normal 10 2 5 2 4 2" xfId="952" xr:uid="{00000000-0005-0000-0000-0000B9030000}"/>
    <cellStyle name="Normal 10 2 5 2 4 2 2" xfId="953" xr:uid="{00000000-0005-0000-0000-0000BA030000}"/>
    <cellStyle name="Normal 10 2 5 2 4 3" xfId="954" xr:uid="{00000000-0005-0000-0000-0000BB030000}"/>
    <cellStyle name="Normal 10 2 5 2 5" xfId="955" xr:uid="{00000000-0005-0000-0000-0000BC030000}"/>
    <cellStyle name="Normal 10 2 5 2 5 2" xfId="956" xr:uid="{00000000-0005-0000-0000-0000BD030000}"/>
    <cellStyle name="Normal 10 2 5 2 6" xfId="957" xr:uid="{00000000-0005-0000-0000-0000BE030000}"/>
    <cellStyle name="Normal 10 2 5 2 6 2" xfId="958" xr:uid="{00000000-0005-0000-0000-0000BF030000}"/>
    <cellStyle name="Normal 10 2 5 2 7" xfId="959" xr:uid="{00000000-0005-0000-0000-0000C0030000}"/>
    <cellStyle name="Normal 10 2 5 2 7 2" xfId="960" xr:uid="{00000000-0005-0000-0000-0000C1030000}"/>
    <cellStyle name="Normal 10 2 5 2 8" xfId="961" xr:uid="{00000000-0005-0000-0000-0000C2030000}"/>
    <cellStyle name="Normal 10 2 5 3" xfId="962" xr:uid="{00000000-0005-0000-0000-0000C3030000}"/>
    <cellStyle name="Normal 10 2 5 3 2" xfId="963" xr:uid="{00000000-0005-0000-0000-0000C4030000}"/>
    <cellStyle name="Normal 10 2 5 3 2 2" xfId="964" xr:uid="{00000000-0005-0000-0000-0000C5030000}"/>
    <cellStyle name="Normal 10 2 5 3 2 2 2" xfId="965" xr:uid="{00000000-0005-0000-0000-0000C6030000}"/>
    <cellStyle name="Normal 10 2 5 3 2 3" xfId="966" xr:uid="{00000000-0005-0000-0000-0000C7030000}"/>
    <cellStyle name="Normal 10 2 5 3 3" xfId="967" xr:uid="{00000000-0005-0000-0000-0000C8030000}"/>
    <cellStyle name="Normal 10 2 5 3 3 2" xfId="968" xr:uid="{00000000-0005-0000-0000-0000C9030000}"/>
    <cellStyle name="Normal 10 2 5 3 4" xfId="969" xr:uid="{00000000-0005-0000-0000-0000CA030000}"/>
    <cellStyle name="Normal 10 2 5 3 4 2" xfId="970" xr:uid="{00000000-0005-0000-0000-0000CB030000}"/>
    <cellStyle name="Normal 10 2 5 3 5" xfId="971" xr:uid="{00000000-0005-0000-0000-0000CC030000}"/>
    <cellStyle name="Normal 10 2 5 4" xfId="972" xr:uid="{00000000-0005-0000-0000-0000CD030000}"/>
    <cellStyle name="Normal 10 2 5 4 2" xfId="973" xr:uid="{00000000-0005-0000-0000-0000CE030000}"/>
    <cellStyle name="Normal 10 2 5 4 2 2" xfId="974" xr:uid="{00000000-0005-0000-0000-0000CF030000}"/>
    <cellStyle name="Normal 10 2 5 4 3" xfId="975" xr:uid="{00000000-0005-0000-0000-0000D0030000}"/>
    <cellStyle name="Normal 10 2 5 4 3 2" xfId="976" xr:uid="{00000000-0005-0000-0000-0000D1030000}"/>
    <cellStyle name="Normal 10 2 5 4 4" xfId="977" xr:uid="{00000000-0005-0000-0000-0000D2030000}"/>
    <cellStyle name="Normal 10 2 5 5" xfId="978" xr:uid="{00000000-0005-0000-0000-0000D3030000}"/>
    <cellStyle name="Normal 10 2 5 5 2" xfId="979" xr:uid="{00000000-0005-0000-0000-0000D4030000}"/>
    <cellStyle name="Normal 10 2 5 5 2 2" xfId="980" xr:uid="{00000000-0005-0000-0000-0000D5030000}"/>
    <cellStyle name="Normal 10 2 5 5 3" xfId="981" xr:uid="{00000000-0005-0000-0000-0000D6030000}"/>
    <cellStyle name="Normal 10 2 5 6" xfId="982" xr:uid="{00000000-0005-0000-0000-0000D7030000}"/>
    <cellStyle name="Normal 10 2 5 6 2" xfId="983" xr:uid="{00000000-0005-0000-0000-0000D8030000}"/>
    <cellStyle name="Normal 10 2 5 7" xfId="984" xr:uid="{00000000-0005-0000-0000-0000D9030000}"/>
    <cellStyle name="Normal 10 2 5 7 2" xfId="985" xr:uid="{00000000-0005-0000-0000-0000DA030000}"/>
    <cellStyle name="Normal 10 2 5 8" xfId="986" xr:uid="{00000000-0005-0000-0000-0000DB030000}"/>
    <cellStyle name="Normal 10 2 5 8 2" xfId="987" xr:uid="{00000000-0005-0000-0000-0000DC030000}"/>
    <cellStyle name="Normal 10 2 5 9" xfId="988" xr:uid="{00000000-0005-0000-0000-0000DD030000}"/>
    <cellStyle name="Normal 10 2 6" xfId="989" xr:uid="{00000000-0005-0000-0000-0000DE030000}"/>
    <cellStyle name="Normal 10 2 6 2" xfId="990" xr:uid="{00000000-0005-0000-0000-0000DF030000}"/>
    <cellStyle name="Normal 10 2 6 2 2" xfId="991" xr:uid="{00000000-0005-0000-0000-0000E0030000}"/>
    <cellStyle name="Normal 10 2 6 2 2 2" xfId="992" xr:uid="{00000000-0005-0000-0000-0000E1030000}"/>
    <cellStyle name="Normal 10 2 6 2 2 2 2" xfId="993" xr:uid="{00000000-0005-0000-0000-0000E2030000}"/>
    <cellStyle name="Normal 10 2 6 2 2 3" xfId="994" xr:uid="{00000000-0005-0000-0000-0000E3030000}"/>
    <cellStyle name="Normal 10 2 6 2 3" xfId="995" xr:uid="{00000000-0005-0000-0000-0000E4030000}"/>
    <cellStyle name="Normal 10 2 6 2 3 2" xfId="996" xr:uid="{00000000-0005-0000-0000-0000E5030000}"/>
    <cellStyle name="Normal 10 2 6 2 4" xfId="997" xr:uid="{00000000-0005-0000-0000-0000E6030000}"/>
    <cellStyle name="Normal 10 2 6 2 4 2" xfId="998" xr:uid="{00000000-0005-0000-0000-0000E7030000}"/>
    <cellStyle name="Normal 10 2 6 2 5" xfId="999" xr:uid="{00000000-0005-0000-0000-0000E8030000}"/>
    <cellStyle name="Normal 10 2 6 2 5 2" xfId="1000" xr:uid="{00000000-0005-0000-0000-0000E9030000}"/>
    <cellStyle name="Normal 10 2 6 2 6" xfId="1001" xr:uid="{00000000-0005-0000-0000-0000EA030000}"/>
    <cellStyle name="Normal 10 2 6 3" xfId="1002" xr:uid="{00000000-0005-0000-0000-0000EB030000}"/>
    <cellStyle name="Normal 10 2 6 3 2" xfId="1003" xr:uid="{00000000-0005-0000-0000-0000EC030000}"/>
    <cellStyle name="Normal 10 2 6 3 2 2" xfId="1004" xr:uid="{00000000-0005-0000-0000-0000ED030000}"/>
    <cellStyle name="Normal 10 2 6 3 3" xfId="1005" xr:uid="{00000000-0005-0000-0000-0000EE030000}"/>
    <cellStyle name="Normal 10 2 6 3 3 2" xfId="1006" xr:uid="{00000000-0005-0000-0000-0000EF030000}"/>
    <cellStyle name="Normal 10 2 6 3 4" xfId="1007" xr:uid="{00000000-0005-0000-0000-0000F0030000}"/>
    <cellStyle name="Normal 10 2 6 4" xfId="1008" xr:uid="{00000000-0005-0000-0000-0000F1030000}"/>
    <cellStyle name="Normal 10 2 6 4 2" xfId="1009" xr:uid="{00000000-0005-0000-0000-0000F2030000}"/>
    <cellStyle name="Normal 10 2 6 4 2 2" xfId="1010" xr:uid="{00000000-0005-0000-0000-0000F3030000}"/>
    <cellStyle name="Normal 10 2 6 4 3" xfId="1011" xr:uid="{00000000-0005-0000-0000-0000F4030000}"/>
    <cellStyle name="Normal 10 2 6 5" xfId="1012" xr:uid="{00000000-0005-0000-0000-0000F5030000}"/>
    <cellStyle name="Normal 10 2 6 5 2" xfId="1013" xr:uid="{00000000-0005-0000-0000-0000F6030000}"/>
    <cellStyle name="Normal 10 2 6 6" xfId="1014" xr:uid="{00000000-0005-0000-0000-0000F7030000}"/>
    <cellStyle name="Normal 10 2 6 6 2" xfId="1015" xr:uid="{00000000-0005-0000-0000-0000F8030000}"/>
    <cellStyle name="Normal 10 2 6 7" xfId="1016" xr:uid="{00000000-0005-0000-0000-0000F9030000}"/>
    <cellStyle name="Normal 10 2 6 7 2" xfId="1017" xr:uid="{00000000-0005-0000-0000-0000FA030000}"/>
    <cellStyle name="Normal 10 2 6 8" xfId="1018" xr:uid="{00000000-0005-0000-0000-0000FB030000}"/>
    <cellStyle name="Normal 10 2 7" xfId="1019" xr:uid="{00000000-0005-0000-0000-0000FC030000}"/>
    <cellStyle name="Normal 10 2 7 2" xfId="1020" xr:uid="{00000000-0005-0000-0000-0000FD030000}"/>
    <cellStyle name="Normal 10 2 7 2 2" xfId="1021" xr:uid="{00000000-0005-0000-0000-0000FE030000}"/>
    <cellStyle name="Normal 10 2 7 2 2 2" xfId="1022" xr:uid="{00000000-0005-0000-0000-0000FF030000}"/>
    <cellStyle name="Normal 10 2 7 2 2 2 2" xfId="1023" xr:uid="{00000000-0005-0000-0000-000000040000}"/>
    <cellStyle name="Normal 10 2 7 2 2 3" xfId="1024" xr:uid="{00000000-0005-0000-0000-000001040000}"/>
    <cellStyle name="Normal 10 2 7 2 3" xfId="1025" xr:uid="{00000000-0005-0000-0000-000002040000}"/>
    <cellStyle name="Normal 10 2 7 2 3 2" xfId="1026" xr:uid="{00000000-0005-0000-0000-000003040000}"/>
    <cellStyle name="Normal 10 2 7 2 4" xfId="1027" xr:uid="{00000000-0005-0000-0000-000004040000}"/>
    <cellStyle name="Normal 10 2 7 2 4 2" xfId="1028" xr:uid="{00000000-0005-0000-0000-000005040000}"/>
    <cellStyle name="Normal 10 2 7 2 5" xfId="1029" xr:uid="{00000000-0005-0000-0000-000006040000}"/>
    <cellStyle name="Normal 10 2 7 3" xfId="1030" xr:uid="{00000000-0005-0000-0000-000007040000}"/>
    <cellStyle name="Normal 10 2 7 3 2" xfId="1031" xr:uid="{00000000-0005-0000-0000-000008040000}"/>
    <cellStyle name="Normal 10 2 7 3 2 2" xfId="1032" xr:uid="{00000000-0005-0000-0000-000009040000}"/>
    <cellStyle name="Normal 10 2 7 3 3" xfId="1033" xr:uid="{00000000-0005-0000-0000-00000A040000}"/>
    <cellStyle name="Normal 10 2 7 3 3 2" xfId="1034" xr:uid="{00000000-0005-0000-0000-00000B040000}"/>
    <cellStyle name="Normal 10 2 7 3 4" xfId="1035" xr:uid="{00000000-0005-0000-0000-00000C040000}"/>
    <cellStyle name="Normal 10 2 7 4" xfId="1036" xr:uid="{00000000-0005-0000-0000-00000D040000}"/>
    <cellStyle name="Normal 10 2 7 4 2" xfId="1037" xr:uid="{00000000-0005-0000-0000-00000E040000}"/>
    <cellStyle name="Normal 10 2 7 4 2 2" xfId="1038" xr:uid="{00000000-0005-0000-0000-00000F040000}"/>
    <cellStyle name="Normal 10 2 7 4 3" xfId="1039" xr:uid="{00000000-0005-0000-0000-000010040000}"/>
    <cellStyle name="Normal 10 2 7 5" xfId="1040" xr:uid="{00000000-0005-0000-0000-000011040000}"/>
    <cellStyle name="Normal 10 2 7 5 2" xfId="1041" xr:uid="{00000000-0005-0000-0000-000012040000}"/>
    <cellStyle name="Normal 10 2 7 6" xfId="1042" xr:uid="{00000000-0005-0000-0000-000013040000}"/>
    <cellStyle name="Normal 10 2 7 6 2" xfId="1043" xr:uid="{00000000-0005-0000-0000-000014040000}"/>
    <cellStyle name="Normal 10 2 7 7" xfId="1044" xr:uid="{00000000-0005-0000-0000-000015040000}"/>
    <cellStyle name="Normal 10 2 7 7 2" xfId="1045" xr:uid="{00000000-0005-0000-0000-000016040000}"/>
    <cellStyle name="Normal 10 2 7 8" xfId="1046" xr:uid="{00000000-0005-0000-0000-000017040000}"/>
    <cellStyle name="Normal 10 2 8" xfId="1047" xr:uid="{00000000-0005-0000-0000-000018040000}"/>
    <cellStyle name="Normal 10 2 8 2" xfId="1048" xr:uid="{00000000-0005-0000-0000-000019040000}"/>
    <cellStyle name="Normal 10 2 8 2 2" xfId="1049" xr:uid="{00000000-0005-0000-0000-00001A040000}"/>
    <cellStyle name="Normal 10 2 8 2 2 2" xfId="1050" xr:uid="{00000000-0005-0000-0000-00001B040000}"/>
    <cellStyle name="Normal 10 2 8 2 3" xfId="1051" xr:uid="{00000000-0005-0000-0000-00001C040000}"/>
    <cellStyle name="Normal 10 2 8 2 3 2" xfId="1052" xr:uid="{00000000-0005-0000-0000-00001D040000}"/>
    <cellStyle name="Normal 10 2 8 2 4" xfId="1053" xr:uid="{00000000-0005-0000-0000-00001E040000}"/>
    <cellStyle name="Normal 10 2 8 3" xfId="1054" xr:uid="{00000000-0005-0000-0000-00001F040000}"/>
    <cellStyle name="Normal 10 2 8 3 2" xfId="1055" xr:uid="{00000000-0005-0000-0000-000020040000}"/>
    <cellStyle name="Normal 10 2 8 3 2 2" xfId="1056" xr:uid="{00000000-0005-0000-0000-000021040000}"/>
    <cellStyle name="Normal 10 2 8 3 3" xfId="1057" xr:uid="{00000000-0005-0000-0000-000022040000}"/>
    <cellStyle name="Normal 10 2 8 3 3 2" xfId="1058" xr:uid="{00000000-0005-0000-0000-000023040000}"/>
    <cellStyle name="Normal 10 2 8 3 4" xfId="1059" xr:uid="{00000000-0005-0000-0000-000024040000}"/>
    <cellStyle name="Normal 10 2 8 4" xfId="1060" xr:uid="{00000000-0005-0000-0000-000025040000}"/>
    <cellStyle name="Normal 10 2 8 4 2" xfId="1061" xr:uid="{00000000-0005-0000-0000-000026040000}"/>
    <cellStyle name="Normal 10 2 8 4 2 2" xfId="1062" xr:uid="{00000000-0005-0000-0000-000027040000}"/>
    <cellStyle name="Normal 10 2 8 4 3" xfId="1063" xr:uid="{00000000-0005-0000-0000-000028040000}"/>
    <cellStyle name="Normal 10 2 8 5" xfId="1064" xr:uid="{00000000-0005-0000-0000-000029040000}"/>
    <cellStyle name="Normal 10 2 8 5 2" xfId="1065" xr:uid="{00000000-0005-0000-0000-00002A040000}"/>
    <cellStyle name="Normal 10 2 8 6" xfId="1066" xr:uid="{00000000-0005-0000-0000-00002B040000}"/>
    <cellStyle name="Normal 10 2 8 6 2" xfId="1067" xr:uid="{00000000-0005-0000-0000-00002C040000}"/>
    <cellStyle name="Normal 10 2 8 7" xfId="1068" xr:uid="{00000000-0005-0000-0000-00002D040000}"/>
    <cellStyle name="Normal 10 2 9" xfId="1069" xr:uid="{00000000-0005-0000-0000-00002E040000}"/>
    <cellStyle name="Normal 10 2 9 2" xfId="1070" xr:uid="{00000000-0005-0000-0000-00002F040000}"/>
    <cellStyle name="Normal 10 2 9 2 2" xfId="1071" xr:uid="{00000000-0005-0000-0000-000030040000}"/>
    <cellStyle name="Normal 10 2 9 2 2 2" xfId="1072" xr:uid="{00000000-0005-0000-0000-000031040000}"/>
    <cellStyle name="Normal 10 2 9 2 3" xfId="1073" xr:uid="{00000000-0005-0000-0000-000032040000}"/>
    <cellStyle name="Normal 10 2 9 3" xfId="1074" xr:uid="{00000000-0005-0000-0000-000033040000}"/>
    <cellStyle name="Normal 10 2 9 3 2" xfId="1075" xr:uid="{00000000-0005-0000-0000-000034040000}"/>
    <cellStyle name="Normal 10 2 9 4" xfId="1076" xr:uid="{00000000-0005-0000-0000-000035040000}"/>
    <cellStyle name="Normal 10 2 9 4 2" xfId="1077" xr:uid="{00000000-0005-0000-0000-000036040000}"/>
    <cellStyle name="Normal 10 2 9 5" xfId="1078" xr:uid="{00000000-0005-0000-0000-000037040000}"/>
    <cellStyle name="Normal 10 3" xfId="1079" xr:uid="{00000000-0005-0000-0000-000038040000}"/>
    <cellStyle name="Normal 10 3 10" xfId="1080" xr:uid="{00000000-0005-0000-0000-000039040000}"/>
    <cellStyle name="Normal 10 3 10 2" xfId="1081" xr:uid="{00000000-0005-0000-0000-00003A040000}"/>
    <cellStyle name="Normal 10 3 10 2 2" xfId="1082" xr:uid="{00000000-0005-0000-0000-00003B040000}"/>
    <cellStyle name="Normal 10 3 10 3" xfId="1083" xr:uid="{00000000-0005-0000-0000-00003C040000}"/>
    <cellStyle name="Normal 10 3 11" xfId="1084" xr:uid="{00000000-0005-0000-0000-00003D040000}"/>
    <cellStyle name="Normal 10 3 11 2" xfId="1085" xr:uid="{00000000-0005-0000-0000-00003E040000}"/>
    <cellStyle name="Normal 10 3 12" xfId="1086" xr:uid="{00000000-0005-0000-0000-00003F040000}"/>
    <cellStyle name="Normal 10 3 12 2" xfId="1087" xr:uid="{00000000-0005-0000-0000-000040040000}"/>
    <cellStyle name="Normal 10 3 13" xfId="1088" xr:uid="{00000000-0005-0000-0000-000041040000}"/>
    <cellStyle name="Normal 10 3 13 2" xfId="1089" xr:uid="{00000000-0005-0000-0000-000042040000}"/>
    <cellStyle name="Normal 10 3 14" xfId="1090" xr:uid="{00000000-0005-0000-0000-000043040000}"/>
    <cellStyle name="Normal 10 3 2" xfId="1091" xr:uid="{00000000-0005-0000-0000-000044040000}"/>
    <cellStyle name="Normal 10 3 2 10" xfId="1092" xr:uid="{00000000-0005-0000-0000-000045040000}"/>
    <cellStyle name="Normal 10 3 2 10 2" xfId="1093" xr:uid="{00000000-0005-0000-0000-000046040000}"/>
    <cellStyle name="Normal 10 3 2 11" xfId="1094" xr:uid="{00000000-0005-0000-0000-000047040000}"/>
    <cellStyle name="Normal 10 3 2 11 2" xfId="1095" xr:uid="{00000000-0005-0000-0000-000048040000}"/>
    <cellStyle name="Normal 10 3 2 12" xfId="1096" xr:uid="{00000000-0005-0000-0000-000049040000}"/>
    <cellStyle name="Normal 10 3 2 12 2" xfId="1097" xr:uid="{00000000-0005-0000-0000-00004A040000}"/>
    <cellStyle name="Normal 10 3 2 13" xfId="1098" xr:uid="{00000000-0005-0000-0000-00004B040000}"/>
    <cellStyle name="Normal 10 3 2 2" xfId="1099" xr:uid="{00000000-0005-0000-0000-00004C040000}"/>
    <cellStyle name="Normal 10 3 2 2 10" xfId="1100" xr:uid="{00000000-0005-0000-0000-00004D040000}"/>
    <cellStyle name="Normal 10 3 2 2 2" xfId="1101" xr:uid="{00000000-0005-0000-0000-00004E040000}"/>
    <cellStyle name="Normal 10 3 2 2 2 2" xfId="1102" xr:uid="{00000000-0005-0000-0000-00004F040000}"/>
    <cellStyle name="Normal 10 3 2 2 2 2 2" xfId="1103" xr:uid="{00000000-0005-0000-0000-000050040000}"/>
    <cellStyle name="Normal 10 3 2 2 2 2 2 2" xfId="1104" xr:uid="{00000000-0005-0000-0000-000051040000}"/>
    <cellStyle name="Normal 10 3 2 2 2 2 2 2 2" xfId="1105" xr:uid="{00000000-0005-0000-0000-000052040000}"/>
    <cellStyle name="Normal 10 3 2 2 2 2 2 3" xfId="1106" xr:uid="{00000000-0005-0000-0000-000053040000}"/>
    <cellStyle name="Normal 10 3 2 2 2 2 3" xfId="1107" xr:uid="{00000000-0005-0000-0000-000054040000}"/>
    <cellStyle name="Normal 10 3 2 2 2 2 3 2" xfId="1108" xr:uid="{00000000-0005-0000-0000-000055040000}"/>
    <cellStyle name="Normal 10 3 2 2 2 2 4" xfId="1109" xr:uid="{00000000-0005-0000-0000-000056040000}"/>
    <cellStyle name="Normal 10 3 2 2 2 2 4 2" xfId="1110" xr:uid="{00000000-0005-0000-0000-000057040000}"/>
    <cellStyle name="Normal 10 3 2 2 2 2 5" xfId="1111" xr:uid="{00000000-0005-0000-0000-000058040000}"/>
    <cellStyle name="Normal 10 3 2 2 2 2 5 2" xfId="1112" xr:uid="{00000000-0005-0000-0000-000059040000}"/>
    <cellStyle name="Normal 10 3 2 2 2 2 6" xfId="1113" xr:uid="{00000000-0005-0000-0000-00005A040000}"/>
    <cellStyle name="Normal 10 3 2 2 2 3" xfId="1114" xr:uid="{00000000-0005-0000-0000-00005B040000}"/>
    <cellStyle name="Normal 10 3 2 2 2 3 2" xfId="1115" xr:uid="{00000000-0005-0000-0000-00005C040000}"/>
    <cellStyle name="Normal 10 3 2 2 2 3 2 2" xfId="1116" xr:uid="{00000000-0005-0000-0000-00005D040000}"/>
    <cellStyle name="Normal 10 3 2 2 2 3 3" xfId="1117" xr:uid="{00000000-0005-0000-0000-00005E040000}"/>
    <cellStyle name="Normal 10 3 2 2 2 3 3 2" xfId="1118" xr:uid="{00000000-0005-0000-0000-00005F040000}"/>
    <cellStyle name="Normal 10 3 2 2 2 3 4" xfId="1119" xr:uid="{00000000-0005-0000-0000-000060040000}"/>
    <cellStyle name="Normal 10 3 2 2 2 4" xfId="1120" xr:uid="{00000000-0005-0000-0000-000061040000}"/>
    <cellStyle name="Normal 10 3 2 2 2 4 2" xfId="1121" xr:uid="{00000000-0005-0000-0000-000062040000}"/>
    <cellStyle name="Normal 10 3 2 2 2 4 2 2" xfId="1122" xr:uid="{00000000-0005-0000-0000-000063040000}"/>
    <cellStyle name="Normal 10 3 2 2 2 4 3" xfId="1123" xr:uid="{00000000-0005-0000-0000-000064040000}"/>
    <cellStyle name="Normal 10 3 2 2 2 5" xfId="1124" xr:uid="{00000000-0005-0000-0000-000065040000}"/>
    <cellStyle name="Normal 10 3 2 2 2 5 2" xfId="1125" xr:uid="{00000000-0005-0000-0000-000066040000}"/>
    <cellStyle name="Normal 10 3 2 2 2 6" xfId="1126" xr:uid="{00000000-0005-0000-0000-000067040000}"/>
    <cellStyle name="Normal 10 3 2 2 2 6 2" xfId="1127" xr:uid="{00000000-0005-0000-0000-000068040000}"/>
    <cellStyle name="Normal 10 3 2 2 2 7" xfId="1128" xr:uid="{00000000-0005-0000-0000-000069040000}"/>
    <cellStyle name="Normal 10 3 2 2 2 7 2" xfId="1129" xr:uid="{00000000-0005-0000-0000-00006A040000}"/>
    <cellStyle name="Normal 10 3 2 2 2 8" xfId="1130" xr:uid="{00000000-0005-0000-0000-00006B040000}"/>
    <cellStyle name="Normal 10 3 2 2 3" xfId="1131" xr:uid="{00000000-0005-0000-0000-00006C040000}"/>
    <cellStyle name="Normal 10 3 2 2 3 2" xfId="1132" xr:uid="{00000000-0005-0000-0000-00006D040000}"/>
    <cellStyle name="Normal 10 3 2 2 3 2 2" xfId="1133" xr:uid="{00000000-0005-0000-0000-00006E040000}"/>
    <cellStyle name="Normal 10 3 2 2 3 2 2 2" xfId="1134" xr:uid="{00000000-0005-0000-0000-00006F040000}"/>
    <cellStyle name="Normal 10 3 2 2 3 2 3" xfId="1135" xr:uid="{00000000-0005-0000-0000-000070040000}"/>
    <cellStyle name="Normal 10 3 2 2 3 2 3 2" xfId="1136" xr:uid="{00000000-0005-0000-0000-000071040000}"/>
    <cellStyle name="Normal 10 3 2 2 3 2 4" xfId="1137" xr:uid="{00000000-0005-0000-0000-000072040000}"/>
    <cellStyle name="Normal 10 3 2 2 3 3" xfId="1138" xr:uid="{00000000-0005-0000-0000-000073040000}"/>
    <cellStyle name="Normal 10 3 2 2 3 3 2" xfId="1139" xr:uid="{00000000-0005-0000-0000-000074040000}"/>
    <cellStyle name="Normal 10 3 2 2 3 4" xfId="1140" xr:uid="{00000000-0005-0000-0000-000075040000}"/>
    <cellStyle name="Normal 10 3 2 2 3 4 2" xfId="1141" xr:uid="{00000000-0005-0000-0000-000076040000}"/>
    <cellStyle name="Normal 10 3 2 2 3 5" xfId="1142" xr:uid="{00000000-0005-0000-0000-000077040000}"/>
    <cellStyle name="Normal 10 3 2 2 3 5 2" xfId="1143" xr:uid="{00000000-0005-0000-0000-000078040000}"/>
    <cellStyle name="Normal 10 3 2 2 3 6" xfId="1144" xr:uid="{00000000-0005-0000-0000-000079040000}"/>
    <cellStyle name="Normal 10 3 2 2 4" xfId="1145" xr:uid="{00000000-0005-0000-0000-00007A040000}"/>
    <cellStyle name="Normal 10 3 2 2 4 2" xfId="1146" xr:uid="{00000000-0005-0000-0000-00007B040000}"/>
    <cellStyle name="Normal 10 3 2 2 4 2 2" xfId="1147" xr:uid="{00000000-0005-0000-0000-00007C040000}"/>
    <cellStyle name="Normal 10 3 2 2 4 2 2 2" xfId="1148" xr:uid="{00000000-0005-0000-0000-00007D040000}"/>
    <cellStyle name="Normal 10 3 2 2 4 2 3" xfId="1149" xr:uid="{00000000-0005-0000-0000-00007E040000}"/>
    <cellStyle name="Normal 10 3 2 2 4 3" xfId="1150" xr:uid="{00000000-0005-0000-0000-00007F040000}"/>
    <cellStyle name="Normal 10 3 2 2 4 3 2" xfId="1151" xr:uid="{00000000-0005-0000-0000-000080040000}"/>
    <cellStyle name="Normal 10 3 2 2 4 4" xfId="1152" xr:uid="{00000000-0005-0000-0000-000081040000}"/>
    <cellStyle name="Normal 10 3 2 2 4 4 2" xfId="1153" xr:uid="{00000000-0005-0000-0000-000082040000}"/>
    <cellStyle name="Normal 10 3 2 2 4 5" xfId="1154" xr:uid="{00000000-0005-0000-0000-000083040000}"/>
    <cellStyle name="Normal 10 3 2 2 4 5 2" xfId="1155" xr:uid="{00000000-0005-0000-0000-000084040000}"/>
    <cellStyle name="Normal 10 3 2 2 4 6" xfId="1156" xr:uid="{00000000-0005-0000-0000-000085040000}"/>
    <cellStyle name="Normal 10 3 2 2 5" xfId="1157" xr:uid="{00000000-0005-0000-0000-000086040000}"/>
    <cellStyle name="Normal 10 3 2 2 5 2" xfId="1158" xr:uid="{00000000-0005-0000-0000-000087040000}"/>
    <cellStyle name="Normal 10 3 2 2 5 2 2" xfId="1159" xr:uid="{00000000-0005-0000-0000-000088040000}"/>
    <cellStyle name="Normal 10 3 2 2 5 3" xfId="1160" xr:uid="{00000000-0005-0000-0000-000089040000}"/>
    <cellStyle name="Normal 10 3 2 2 5 3 2" xfId="1161" xr:uid="{00000000-0005-0000-0000-00008A040000}"/>
    <cellStyle name="Normal 10 3 2 2 5 4" xfId="1162" xr:uid="{00000000-0005-0000-0000-00008B040000}"/>
    <cellStyle name="Normal 10 3 2 2 6" xfId="1163" xr:uid="{00000000-0005-0000-0000-00008C040000}"/>
    <cellStyle name="Normal 10 3 2 2 6 2" xfId="1164" xr:uid="{00000000-0005-0000-0000-00008D040000}"/>
    <cellStyle name="Normal 10 3 2 2 6 2 2" xfId="1165" xr:uid="{00000000-0005-0000-0000-00008E040000}"/>
    <cellStyle name="Normal 10 3 2 2 6 3" xfId="1166" xr:uid="{00000000-0005-0000-0000-00008F040000}"/>
    <cellStyle name="Normal 10 3 2 2 7" xfId="1167" xr:uid="{00000000-0005-0000-0000-000090040000}"/>
    <cellStyle name="Normal 10 3 2 2 7 2" xfId="1168" xr:uid="{00000000-0005-0000-0000-000091040000}"/>
    <cellStyle name="Normal 10 3 2 2 8" xfId="1169" xr:uid="{00000000-0005-0000-0000-000092040000}"/>
    <cellStyle name="Normal 10 3 2 2 8 2" xfId="1170" xr:uid="{00000000-0005-0000-0000-000093040000}"/>
    <cellStyle name="Normal 10 3 2 2 9" xfId="1171" xr:uid="{00000000-0005-0000-0000-000094040000}"/>
    <cellStyle name="Normal 10 3 2 2 9 2" xfId="1172" xr:uid="{00000000-0005-0000-0000-000095040000}"/>
    <cellStyle name="Normal 10 3 2 3" xfId="1173" xr:uid="{00000000-0005-0000-0000-000096040000}"/>
    <cellStyle name="Normal 10 3 2 3 2" xfId="1174" xr:uid="{00000000-0005-0000-0000-000097040000}"/>
    <cellStyle name="Normal 10 3 2 3 2 2" xfId="1175" xr:uid="{00000000-0005-0000-0000-000098040000}"/>
    <cellStyle name="Normal 10 3 2 3 2 2 2" xfId="1176" xr:uid="{00000000-0005-0000-0000-000099040000}"/>
    <cellStyle name="Normal 10 3 2 3 2 2 2 2" xfId="1177" xr:uid="{00000000-0005-0000-0000-00009A040000}"/>
    <cellStyle name="Normal 10 3 2 3 2 2 2 2 2" xfId="1178" xr:uid="{00000000-0005-0000-0000-00009B040000}"/>
    <cellStyle name="Normal 10 3 2 3 2 2 2 3" xfId="1179" xr:uid="{00000000-0005-0000-0000-00009C040000}"/>
    <cellStyle name="Normal 10 3 2 3 2 2 3" xfId="1180" xr:uid="{00000000-0005-0000-0000-00009D040000}"/>
    <cellStyle name="Normal 10 3 2 3 2 2 3 2" xfId="1181" xr:uid="{00000000-0005-0000-0000-00009E040000}"/>
    <cellStyle name="Normal 10 3 2 3 2 2 4" xfId="1182" xr:uid="{00000000-0005-0000-0000-00009F040000}"/>
    <cellStyle name="Normal 10 3 2 3 2 2 4 2" xfId="1183" xr:uid="{00000000-0005-0000-0000-0000A0040000}"/>
    <cellStyle name="Normal 10 3 2 3 2 2 5" xfId="1184" xr:uid="{00000000-0005-0000-0000-0000A1040000}"/>
    <cellStyle name="Normal 10 3 2 3 2 3" xfId="1185" xr:uid="{00000000-0005-0000-0000-0000A2040000}"/>
    <cellStyle name="Normal 10 3 2 3 2 3 2" xfId="1186" xr:uid="{00000000-0005-0000-0000-0000A3040000}"/>
    <cellStyle name="Normal 10 3 2 3 2 3 2 2" xfId="1187" xr:uid="{00000000-0005-0000-0000-0000A4040000}"/>
    <cellStyle name="Normal 10 3 2 3 2 3 3" xfId="1188" xr:uid="{00000000-0005-0000-0000-0000A5040000}"/>
    <cellStyle name="Normal 10 3 2 3 2 3 3 2" xfId="1189" xr:uid="{00000000-0005-0000-0000-0000A6040000}"/>
    <cellStyle name="Normal 10 3 2 3 2 3 4" xfId="1190" xr:uid="{00000000-0005-0000-0000-0000A7040000}"/>
    <cellStyle name="Normal 10 3 2 3 2 4" xfId="1191" xr:uid="{00000000-0005-0000-0000-0000A8040000}"/>
    <cellStyle name="Normal 10 3 2 3 2 4 2" xfId="1192" xr:uid="{00000000-0005-0000-0000-0000A9040000}"/>
    <cellStyle name="Normal 10 3 2 3 2 4 2 2" xfId="1193" xr:uid="{00000000-0005-0000-0000-0000AA040000}"/>
    <cellStyle name="Normal 10 3 2 3 2 4 3" xfId="1194" xr:uid="{00000000-0005-0000-0000-0000AB040000}"/>
    <cellStyle name="Normal 10 3 2 3 2 5" xfId="1195" xr:uid="{00000000-0005-0000-0000-0000AC040000}"/>
    <cellStyle name="Normal 10 3 2 3 2 5 2" xfId="1196" xr:uid="{00000000-0005-0000-0000-0000AD040000}"/>
    <cellStyle name="Normal 10 3 2 3 2 6" xfId="1197" xr:uid="{00000000-0005-0000-0000-0000AE040000}"/>
    <cellStyle name="Normal 10 3 2 3 2 6 2" xfId="1198" xr:uid="{00000000-0005-0000-0000-0000AF040000}"/>
    <cellStyle name="Normal 10 3 2 3 2 7" xfId="1199" xr:uid="{00000000-0005-0000-0000-0000B0040000}"/>
    <cellStyle name="Normal 10 3 2 3 2 7 2" xfId="1200" xr:uid="{00000000-0005-0000-0000-0000B1040000}"/>
    <cellStyle name="Normal 10 3 2 3 2 8" xfId="1201" xr:uid="{00000000-0005-0000-0000-0000B2040000}"/>
    <cellStyle name="Normal 10 3 2 3 3" xfId="1202" xr:uid="{00000000-0005-0000-0000-0000B3040000}"/>
    <cellStyle name="Normal 10 3 2 3 3 2" xfId="1203" xr:uid="{00000000-0005-0000-0000-0000B4040000}"/>
    <cellStyle name="Normal 10 3 2 3 3 2 2" xfId="1204" xr:uid="{00000000-0005-0000-0000-0000B5040000}"/>
    <cellStyle name="Normal 10 3 2 3 3 2 2 2" xfId="1205" xr:uid="{00000000-0005-0000-0000-0000B6040000}"/>
    <cellStyle name="Normal 10 3 2 3 3 2 3" xfId="1206" xr:uid="{00000000-0005-0000-0000-0000B7040000}"/>
    <cellStyle name="Normal 10 3 2 3 3 3" xfId="1207" xr:uid="{00000000-0005-0000-0000-0000B8040000}"/>
    <cellStyle name="Normal 10 3 2 3 3 3 2" xfId="1208" xr:uid="{00000000-0005-0000-0000-0000B9040000}"/>
    <cellStyle name="Normal 10 3 2 3 3 4" xfId="1209" xr:uid="{00000000-0005-0000-0000-0000BA040000}"/>
    <cellStyle name="Normal 10 3 2 3 3 4 2" xfId="1210" xr:uid="{00000000-0005-0000-0000-0000BB040000}"/>
    <cellStyle name="Normal 10 3 2 3 3 5" xfId="1211" xr:uid="{00000000-0005-0000-0000-0000BC040000}"/>
    <cellStyle name="Normal 10 3 2 3 4" xfId="1212" xr:uid="{00000000-0005-0000-0000-0000BD040000}"/>
    <cellStyle name="Normal 10 3 2 3 4 2" xfId="1213" xr:uid="{00000000-0005-0000-0000-0000BE040000}"/>
    <cellStyle name="Normal 10 3 2 3 4 2 2" xfId="1214" xr:uid="{00000000-0005-0000-0000-0000BF040000}"/>
    <cellStyle name="Normal 10 3 2 3 4 3" xfId="1215" xr:uid="{00000000-0005-0000-0000-0000C0040000}"/>
    <cellStyle name="Normal 10 3 2 3 4 3 2" xfId="1216" xr:uid="{00000000-0005-0000-0000-0000C1040000}"/>
    <cellStyle name="Normal 10 3 2 3 4 4" xfId="1217" xr:uid="{00000000-0005-0000-0000-0000C2040000}"/>
    <cellStyle name="Normal 10 3 2 3 5" xfId="1218" xr:uid="{00000000-0005-0000-0000-0000C3040000}"/>
    <cellStyle name="Normal 10 3 2 3 5 2" xfId="1219" xr:uid="{00000000-0005-0000-0000-0000C4040000}"/>
    <cellStyle name="Normal 10 3 2 3 5 2 2" xfId="1220" xr:uid="{00000000-0005-0000-0000-0000C5040000}"/>
    <cellStyle name="Normal 10 3 2 3 5 3" xfId="1221" xr:uid="{00000000-0005-0000-0000-0000C6040000}"/>
    <cellStyle name="Normal 10 3 2 3 6" xfId="1222" xr:uid="{00000000-0005-0000-0000-0000C7040000}"/>
    <cellStyle name="Normal 10 3 2 3 6 2" xfId="1223" xr:uid="{00000000-0005-0000-0000-0000C8040000}"/>
    <cellStyle name="Normal 10 3 2 3 7" xfId="1224" xr:uid="{00000000-0005-0000-0000-0000C9040000}"/>
    <cellStyle name="Normal 10 3 2 3 7 2" xfId="1225" xr:uid="{00000000-0005-0000-0000-0000CA040000}"/>
    <cellStyle name="Normal 10 3 2 3 8" xfId="1226" xr:uid="{00000000-0005-0000-0000-0000CB040000}"/>
    <cellStyle name="Normal 10 3 2 3 8 2" xfId="1227" xr:uid="{00000000-0005-0000-0000-0000CC040000}"/>
    <cellStyle name="Normal 10 3 2 3 9" xfId="1228" xr:uid="{00000000-0005-0000-0000-0000CD040000}"/>
    <cellStyle name="Normal 10 3 2 4" xfId="1229" xr:uid="{00000000-0005-0000-0000-0000CE040000}"/>
    <cellStyle name="Normal 10 3 2 4 2" xfId="1230" xr:uid="{00000000-0005-0000-0000-0000CF040000}"/>
    <cellStyle name="Normal 10 3 2 4 2 2" xfId="1231" xr:uid="{00000000-0005-0000-0000-0000D0040000}"/>
    <cellStyle name="Normal 10 3 2 4 2 2 2" xfId="1232" xr:uid="{00000000-0005-0000-0000-0000D1040000}"/>
    <cellStyle name="Normal 10 3 2 4 2 2 2 2" xfId="1233" xr:uid="{00000000-0005-0000-0000-0000D2040000}"/>
    <cellStyle name="Normal 10 3 2 4 2 2 3" xfId="1234" xr:uid="{00000000-0005-0000-0000-0000D3040000}"/>
    <cellStyle name="Normal 10 3 2 4 2 3" xfId="1235" xr:uid="{00000000-0005-0000-0000-0000D4040000}"/>
    <cellStyle name="Normal 10 3 2 4 2 3 2" xfId="1236" xr:uid="{00000000-0005-0000-0000-0000D5040000}"/>
    <cellStyle name="Normal 10 3 2 4 2 4" xfId="1237" xr:uid="{00000000-0005-0000-0000-0000D6040000}"/>
    <cellStyle name="Normal 10 3 2 4 2 4 2" xfId="1238" xr:uid="{00000000-0005-0000-0000-0000D7040000}"/>
    <cellStyle name="Normal 10 3 2 4 2 5" xfId="1239" xr:uid="{00000000-0005-0000-0000-0000D8040000}"/>
    <cellStyle name="Normal 10 3 2 4 2 5 2" xfId="1240" xr:uid="{00000000-0005-0000-0000-0000D9040000}"/>
    <cellStyle name="Normal 10 3 2 4 2 6" xfId="1241" xr:uid="{00000000-0005-0000-0000-0000DA040000}"/>
    <cellStyle name="Normal 10 3 2 4 3" xfId="1242" xr:uid="{00000000-0005-0000-0000-0000DB040000}"/>
    <cellStyle name="Normal 10 3 2 4 3 2" xfId="1243" xr:uid="{00000000-0005-0000-0000-0000DC040000}"/>
    <cellStyle name="Normal 10 3 2 4 3 2 2" xfId="1244" xr:uid="{00000000-0005-0000-0000-0000DD040000}"/>
    <cellStyle name="Normal 10 3 2 4 3 3" xfId="1245" xr:uid="{00000000-0005-0000-0000-0000DE040000}"/>
    <cellStyle name="Normal 10 3 2 4 3 3 2" xfId="1246" xr:uid="{00000000-0005-0000-0000-0000DF040000}"/>
    <cellStyle name="Normal 10 3 2 4 3 4" xfId="1247" xr:uid="{00000000-0005-0000-0000-0000E0040000}"/>
    <cellStyle name="Normal 10 3 2 4 4" xfId="1248" xr:uid="{00000000-0005-0000-0000-0000E1040000}"/>
    <cellStyle name="Normal 10 3 2 4 4 2" xfId="1249" xr:uid="{00000000-0005-0000-0000-0000E2040000}"/>
    <cellStyle name="Normal 10 3 2 4 4 2 2" xfId="1250" xr:uid="{00000000-0005-0000-0000-0000E3040000}"/>
    <cellStyle name="Normal 10 3 2 4 4 3" xfId="1251" xr:uid="{00000000-0005-0000-0000-0000E4040000}"/>
    <cellStyle name="Normal 10 3 2 4 5" xfId="1252" xr:uid="{00000000-0005-0000-0000-0000E5040000}"/>
    <cellStyle name="Normal 10 3 2 4 5 2" xfId="1253" xr:uid="{00000000-0005-0000-0000-0000E6040000}"/>
    <cellStyle name="Normal 10 3 2 4 6" xfId="1254" xr:uid="{00000000-0005-0000-0000-0000E7040000}"/>
    <cellStyle name="Normal 10 3 2 4 6 2" xfId="1255" xr:uid="{00000000-0005-0000-0000-0000E8040000}"/>
    <cellStyle name="Normal 10 3 2 4 7" xfId="1256" xr:uid="{00000000-0005-0000-0000-0000E9040000}"/>
    <cellStyle name="Normal 10 3 2 4 7 2" xfId="1257" xr:uid="{00000000-0005-0000-0000-0000EA040000}"/>
    <cellStyle name="Normal 10 3 2 4 8" xfId="1258" xr:uid="{00000000-0005-0000-0000-0000EB040000}"/>
    <cellStyle name="Normal 10 3 2 5" xfId="1259" xr:uid="{00000000-0005-0000-0000-0000EC040000}"/>
    <cellStyle name="Normal 10 3 2 5 2" xfId="1260" xr:uid="{00000000-0005-0000-0000-0000ED040000}"/>
    <cellStyle name="Normal 10 3 2 5 2 2" xfId="1261" xr:uid="{00000000-0005-0000-0000-0000EE040000}"/>
    <cellStyle name="Normal 10 3 2 5 2 2 2" xfId="1262" xr:uid="{00000000-0005-0000-0000-0000EF040000}"/>
    <cellStyle name="Normal 10 3 2 5 2 2 2 2" xfId="1263" xr:uid="{00000000-0005-0000-0000-0000F0040000}"/>
    <cellStyle name="Normal 10 3 2 5 2 2 3" xfId="1264" xr:uid="{00000000-0005-0000-0000-0000F1040000}"/>
    <cellStyle name="Normal 10 3 2 5 2 3" xfId="1265" xr:uid="{00000000-0005-0000-0000-0000F2040000}"/>
    <cellStyle name="Normal 10 3 2 5 2 3 2" xfId="1266" xr:uid="{00000000-0005-0000-0000-0000F3040000}"/>
    <cellStyle name="Normal 10 3 2 5 2 4" xfId="1267" xr:uid="{00000000-0005-0000-0000-0000F4040000}"/>
    <cellStyle name="Normal 10 3 2 5 2 4 2" xfId="1268" xr:uid="{00000000-0005-0000-0000-0000F5040000}"/>
    <cellStyle name="Normal 10 3 2 5 2 5" xfId="1269" xr:uid="{00000000-0005-0000-0000-0000F6040000}"/>
    <cellStyle name="Normal 10 3 2 5 3" xfId="1270" xr:uid="{00000000-0005-0000-0000-0000F7040000}"/>
    <cellStyle name="Normal 10 3 2 5 3 2" xfId="1271" xr:uid="{00000000-0005-0000-0000-0000F8040000}"/>
    <cellStyle name="Normal 10 3 2 5 3 2 2" xfId="1272" xr:uid="{00000000-0005-0000-0000-0000F9040000}"/>
    <cellStyle name="Normal 10 3 2 5 3 3" xfId="1273" xr:uid="{00000000-0005-0000-0000-0000FA040000}"/>
    <cellStyle name="Normal 10 3 2 5 3 3 2" xfId="1274" xr:uid="{00000000-0005-0000-0000-0000FB040000}"/>
    <cellStyle name="Normal 10 3 2 5 3 4" xfId="1275" xr:uid="{00000000-0005-0000-0000-0000FC040000}"/>
    <cellStyle name="Normal 10 3 2 5 4" xfId="1276" xr:uid="{00000000-0005-0000-0000-0000FD040000}"/>
    <cellStyle name="Normal 10 3 2 5 4 2" xfId="1277" xr:uid="{00000000-0005-0000-0000-0000FE040000}"/>
    <cellStyle name="Normal 10 3 2 5 4 2 2" xfId="1278" xr:uid="{00000000-0005-0000-0000-0000FF040000}"/>
    <cellStyle name="Normal 10 3 2 5 4 3" xfId="1279" xr:uid="{00000000-0005-0000-0000-000000050000}"/>
    <cellStyle name="Normal 10 3 2 5 5" xfId="1280" xr:uid="{00000000-0005-0000-0000-000001050000}"/>
    <cellStyle name="Normal 10 3 2 5 5 2" xfId="1281" xr:uid="{00000000-0005-0000-0000-000002050000}"/>
    <cellStyle name="Normal 10 3 2 5 6" xfId="1282" xr:uid="{00000000-0005-0000-0000-000003050000}"/>
    <cellStyle name="Normal 10 3 2 5 6 2" xfId="1283" xr:uid="{00000000-0005-0000-0000-000004050000}"/>
    <cellStyle name="Normal 10 3 2 5 7" xfId="1284" xr:uid="{00000000-0005-0000-0000-000005050000}"/>
    <cellStyle name="Normal 10 3 2 5 7 2" xfId="1285" xr:uid="{00000000-0005-0000-0000-000006050000}"/>
    <cellStyle name="Normal 10 3 2 5 8" xfId="1286" xr:uid="{00000000-0005-0000-0000-000007050000}"/>
    <cellStyle name="Normal 10 3 2 6" xfId="1287" xr:uid="{00000000-0005-0000-0000-000008050000}"/>
    <cellStyle name="Normal 10 3 2 6 2" xfId="1288" xr:uid="{00000000-0005-0000-0000-000009050000}"/>
    <cellStyle name="Normal 10 3 2 6 2 2" xfId="1289" xr:uid="{00000000-0005-0000-0000-00000A050000}"/>
    <cellStyle name="Normal 10 3 2 6 2 2 2" xfId="1290" xr:uid="{00000000-0005-0000-0000-00000B050000}"/>
    <cellStyle name="Normal 10 3 2 6 2 3" xfId="1291" xr:uid="{00000000-0005-0000-0000-00000C050000}"/>
    <cellStyle name="Normal 10 3 2 6 3" xfId="1292" xr:uid="{00000000-0005-0000-0000-00000D050000}"/>
    <cellStyle name="Normal 10 3 2 6 3 2" xfId="1293" xr:uid="{00000000-0005-0000-0000-00000E050000}"/>
    <cellStyle name="Normal 10 3 2 6 4" xfId="1294" xr:uid="{00000000-0005-0000-0000-00000F050000}"/>
    <cellStyle name="Normal 10 3 2 6 4 2" xfId="1295" xr:uid="{00000000-0005-0000-0000-000010050000}"/>
    <cellStyle name="Normal 10 3 2 6 5" xfId="1296" xr:uid="{00000000-0005-0000-0000-000011050000}"/>
    <cellStyle name="Normal 10 3 2 7" xfId="1297" xr:uid="{00000000-0005-0000-0000-000012050000}"/>
    <cellStyle name="Normal 10 3 2 7 2" xfId="1298" xr:uid="{00000000-0005-0000-0000-000013050000}"/>
    <cellStyle name="Normal 10 3 2 7 2 2" xfId="1299" xr:uid="{00000000-0005-0000-0000-000014050000}"/>
    <cellStyle name="Normal 10 3 2 7 2 2 2" xfId="1300" xr:uid="{00000000-0005-0000-0000-000015050000}"/>
    <cellStyle name="Normal 10 3 2 7 2 3" xfId="1301" xr:uid="{00000000-0005-0000-0000-000016050000}"/>
    <cellStyle name="Normal 10 3 2 7 3" xfId="1302" xr:uid="{00000000-0005-0000-0000-000017050000}"/>
    <cellStyle name="Normal 10 3 2 7 3 2" xfId="1303" xr:uid="{00000000-0005-0000-0000-000018050000}"/>
    <cellStyle name="Normal 10 3 2 7 4" xfId="1304" xr:uid="{00000000-0005-0000-0000-000019050000}"/>
    <cellStyle name="Normal 10 3 2 7 4 2" xfId="1305" xr:uid="{00000000-0005-0000-0000-00001A050000}"/>
    <cellStyle name="Normal 10 3 2 7 5" xfId="1306" xr:uid="{00000000-0005-0000-0000-00001B050000}"/>
    <cellStyle name="Normal 10 3 2 8" xfId="1307" xr:uid="{00000000-0005-0000-0000-00001C050000}"/>
    <cellStyle name="Normal 10 3 2 8 2" xfId="1308" xr:uid="{00000000-0005-0000-0000-00001D050000}"/>
    <cellStyle name="Normal 10 3 2 8 2 2" xfId="1309" xr:uid="{00000000-0005-0000-0000-00001E050000}"/>
    <cellStyle name="Normal 10 3 2 8 3" xfId="1310" xr:uid="{00000000-0005-0000-0000-00001F050000}"/>
    <cellStyle name="Normal 10 3 2 8 3 2" xfId="1311" xr:uid="{00000000-0005-0000-0000-000020050000}"/>
    <cellStyle name="Normal 10 3 2 8 4" xfId="1312" xr:uid="{00000000-0005-0000-0000-000021050000}"/>
    <cellStyle name="Normal 10 3 2 9" xfId="1313" xr:uid="{00000000-0005-0000-0000-000022050000}"/>
    <cellStyle name="Normal 10 3 2 9 2" xfId="1314" xr:uid="{00000000-0005-0000-0000-000023050000}"/>
    <cellStyle name="Normal 10 3 2 9 2 2" xfId="1315" xr:uid="{00000000-0005-0000-0000-000024050000}"/>
    <cellStyle name="Normal 10 3 2 9 3" xfId="1316" xr:uid="{00000000-0005-0000-0000-000025050000}"/>
    <cellStyle name="Normal 10 3 3" xfId="1317" xr:uid="{00000000-0005-0000-0000-000026050000}"/>
    <cellStyle name="Normal 10 3 3 10" xfId="1318" xr:uid="{00000000-0005-0000-0000-000027050000}"/>
    <cellStyle name="Normal 10 3 3 2" xfId="1319" xr:uid="{00000000-0005-0000-0000-000028050000}"/>
    <cellStyle name="Normal 10 3 3 2 2" xfId="1320" xr:uid="{00000000-0005-0000-0000-000029050000}"/>
    <cellStyle name="Normal 10 3 3 2 2 2" xfId="1321" xr:uid="{00000000-0005-0000-0000-00002A050000}"/>
    <cellStyle name="Normal 10 3 3 2 2 2 2" xfId="1322" xr:uid="{00000000-0005-0000-0000-00002B050000}"/>
    <cellStyle name="Normal 10 3 3 2 2 2 2 2" xfId="1323" xr:uid="{00000000-0005-0000-0000-00002C050000}"/>
    <cellStyle name="Normal 10 3 3 2 2 2 3" xfId="1324" xr:uid="{00000000-0005-0000-0000-00002D050000}"/>
    <cellStyle name="Normal 10 3 3 2 2 3" xfId="1325" xr:uid="{00000000-0005-0000-0000-00002E050000}"/>
    <cellStyle name="Normal 10 3 3 2 2 3 2" xfId="1326" xr:uid="{00000000-0005-0000-0000-00002F050000}"/>
    <cellStyle name="Normal 10 3 3 2 2 4" xfId="1327" xr:uid="{00000000-0005-0000-0000-000030050000}"/>
    <cellStyle name="Normal 10 3 3 2 2 4 2" xfId="1328" xr:uid="{00000000-0005-0000-0000-000031050000}"/>
    <cellStyle name="Normal 10 3 3 2 2 5" xfId="1329" xr:uid="{00000000-0005-0000-0000-000032050000}"/>
    <cellStyle name="Normal 10 3 3 2 2 5 2" xfId="1330" xr:uid="{00000000-0005-0000-0000-000033050000}"/>
    <cellStyle name="Normal 10 3 3 2 2 6" xfId="1331" xr:uid="{00000000-0005-0000-0000-000034050000}"/>
    <cellStyle name="Normal 10 3 3 2 3" xfId="1332" xr:uid="{00000000-0005-0000-0000-000035050000}"/>
    <cellStyle name="Normal 10 3 3 2 3 2" xfId="1333" xr:uid="{00000000-0005-0000-0000-000036050000}"/>
    <cellStyle name="Normal 10 3 3 2 3 2 2" xfId="1334" xr:uid="{00000000-0005-0000-0000-000037050000}"/>
    <cellStyle name="Normal 10 3 3 2 3 3" xfId="1335" xr:uid="{00000000-0005-0000-0000-000038050000}"/>
    <cellStyle name="Normal 10 3 3 2 3 3 2" xfId="1336" xr:uid="{00000000-0005-0000-0000-000039050000}"/>
    <cellStyle name="Normal 10 3 3 2 3 4" xfId="1337" xr:uid="{00000000-0005-0000-0000-00003A050000}"/>
    <cellStyle name="Normal 10 3 3 2 4" xfId="1338" xr:uid="{00000000-0005-0000-0000-00003B050000}"/>
    <cellStyle name="Normal 10 3 3 2 4 2" xfId="1339" xr:uid="{00000000-0005-0000-0000-00003C050000}"/>
    <cellStyle name="Normal 10 3 3 2 4 2 2" xfId="1340" xr:uid="{00000000-0005-0000-0000-00003D050000}"/>
    <cellStyle name="Normal 10 3 3 2 4 3" xfId="1341" xr:uid="{00000000-0005-0000-0000-00003E050000}"/>
    <cellStyle name="Normal 10 3 3 2 5" xfId="1342" xr:uid="{00000000-0005-0000-0000-00003F050000}"/>
    <cellStyle name="Normal 10 3 3 2 5 2" xfId="1343" xr:uid="{00000000-0005-0000-0000-000040050000}"/>
    <cellStyle name="Normal 10 3 3 2 6" xfId="1344" xr:uid="{00000000-0005-0000-0000-000041050000}"/>
    <cellStyle name="Normal 10 3 3 2 6 2" xfId="1345" xr:uid="{00000000-0005-0000-0000-000042050000}"/>
    <cellStyle name="Normal 10 3 3 2 7" xfId="1346" xr:uid="{00000000-0005-0000-0000-000043050000}"/>
    <cellStyle name="Normal 10 3 3 2 7 2" xfId="1347" xr:uid="{00000000-0005-0000-0000-000044050000}"/>
    <cellStyle name="Normal 10 3 3 2 8" xfId="1348" xr:uid="{00000000-0005-0000-0000-000045050000}"/>
    <cellStyle name="Normal 10 3 3 3" xfId="1349" xr:uid="{00000000-0005-0000-0000-000046050000}"/>
    <cellStyle name="Normal 10 3 3 3 2" xfId="1350" xr:uid="{00000000-0005-0000-0000-000047050000}"/>
    <cellStyle name="Normal 10 3 3 3 2 2" xfId="1351" xr:uid="{00000000-0005-0000-0000-000048050000}"/>
    <cellStyle name="Normal 10 3 3 3 2 2 2" xfId="1352" xr:uid="{00000000-0005-0000-0000-000049050000}"/>
    <cellStyle name="Normal 10 3 3 3 2 3" xfId="1353" xr:uid="{00000000-0005-0000-0000-00004A050000}"/>
    <cellStyle name="Normal 10 3 3 3 2 3 2" xfId="1354" xr:uid="{00000000-0005-0000-0000-00004B050000}"/>
    <cellStyle name="Normal 10 3 3 3 2 4" xfId="1355" xr:uid="{00000000-0005-0000-0000-00004C050000}"/>
    <cellStyle name="Normal 10 3 3 3 3" xfId="1356" xr:uid="{00000000-0005-0000-0000-00004D050000}"/>
    <cellStyle name="Normal 10 3 3 3 3 2" xfId="1357" xr:uid="{00000000-0005-0000-0000-00004E050000}"/>
    <cellStyle name="Normal 10 3 3 3 4" xfId="1358" xr:uid="{00000000-0005-0000-0000-00004F050000}"/>
    <cellStyle name="Normal 10 3 3 3 4 2" xfId="1359" xr:uid="{00000000-0005-0000-0000-000050050000}"/>
    <cellStyle name="Normal 10 3 3 3 5" xfId="1360" xr:uid="{00000000-0005-0000-0000-000051050000}"/>
    <cellStyle name="Normal 10 3 3 3 5 2" xfId="1361" xr:uid="{00000000-0005-0000-0000-000052050000}"/>
    <cellStyle name="Normal 10 3 3 3 6" xfId="1362" xr:uid="{00000000-0005-0000-0000-000053050000}"/>
    <cellStyle name="Normal 10 3 3 4" xfId="1363" xr:uid="{00000000-0005-0000-0000-000054050000}"/>
    <cellStyle name="Normal 10 3 3 4 2" xfId="1364" xr:uid="{00000000-0005-0000-0000-000055050000}"/>
    <cellStyle name="Normal 10 3 3 4 2 2" xfId="1365" xr:uid="{00000000-0005-0000-0000-000056050000}"/>
    <cellStyle name="Normal 10 3 3 4 2 2 2" xfId="1366" xr:uid="{00000000-0005-0000-0000-000057050000}"/>
    <cellStyle name="Normal 10 3 3 4 2 3" xfId="1367" xr:uid="{00000000-0005-0000-0000-000058050000}"/>
    <cellStyle name="Normal 10 3 3 4 3" xfId="1368" xr:uid="{00000000-0005-0000-0000-000059050000}"/>
    <cellStyle name="Normal 10 3 3 4 3 2" xfId="1369" xr:uid="{00000000-0005-0000-0000-00005A050000}"/>
    <cellStyle name="Normal 10 3 3 4 4" xfId="1370" xr:uid="{00000000-0005-0000-0000-00005B050000}"/>
    <cellStyle name="Normal 10 3 3 4 4 2" xfId="1371" xr:uid="{00000000-0005-0000-0000-00005C050000}"/>
    <cellStyle name="Normal 10 3 3 4 5" xfId="1372" xr:uid="{00000000-0005-0000-0000-00005D050000}"/>
    <cellStyle name="Normal 10 3 3 4 5 2" xfId="1373" xr:uid="{00000000-0005-0000-0000-00005E050000}"/>
    <cellStyle name="Normal 10 3 3 4 6" xfId="1374" xr:uid="{00000000-0005-0000-0000-00005F050000}"/>
    <cellStyle name="Normal 10 3 3 5" xfId="1375" xr:uid="{00000000-0005-0000-0000-000060050000}"/>
    <cellStyle name="Normal 10 3 3 5 2" xfId="1376" xr:uid="{00000000-0005-0000-0000-000061050000}"/>
    <cellStyle name="Normal 10 3 3 5 2 2" xfId="1377" xr:uid="{00000000-0005-0000-0000-000062050000}"/>
    <cellStyle name="Normal 10 3 3 5 3" xfId="1378" xr:uid="{00000000-0005-0000-0000-000063050000}"/>
    <cellStyle name="Normal 10 3 3 5 3 2" xfId="1379" xr:uid="{00000000-0005-0000-0000-000064050000}"/>
    <cellStyle name="Normal 10 3 3 5 4" xfId="1380" xr:uid="{00000000-0005-0000-0000-000065050000}"/>
    <cellStyle name="Normal 10 3 3 6" xfId="1381" xr:uid="{00000000-0005-0000-0000-000066050000}"/>
    <cellStyle name="Normal 10 3 3 6 2" xfId="1382" xr:uid="{00000000-0005-0000-0000-000067050000}"/>
    <cellStyle name="Normal 10 3 3 6 2 2" xfId="1383" xr:uid="{00000000-0005-0000-0000-000068050000}"/>
    <cellStyle name="Normal 10 3 3 6 3" xfId="1384" xr:uid="{00000000-0005-0000-0000-000069050000}"/>
    <cellStyle name="Normal 10 3 3 7" xfId="1385" xr:uid="{00000000-0005-0000-0000-00006A050000}"/>
    <cellStyle name="Normal 10 3 3 7 2" xfId="1386" xr:uid="{00000000-0005-0000-0000-00006B050000}"/>
    <cellStyle name="Normal 10 3 3 8" xfId="1387" xr:uid="{00000000-0005-0000-0000-00006C050000}"/>
    <cellStyle name="Normal 10 3 3 8 2" xfId="1388" xr:uid="{00000000-0005-0000-0000-00006D050000}"/>
    <cellStyle name="Normal 10 3 3 9" xfId="1389" xr:uid="{00000000-0005-0000-0000-00006E050000}"/>
    <cellStyle name="Normal 10 3 3 9 2" xfId="1390" xr:uid="{00000000-0005-0000-0000-00006F050000}"/>
    <cellStyle name="Normal 10 3 4" xfId="1391" xr:uid="{00000000-0005-0000-0000-000070050000}"/>
    <cellStyle name="Normal 10 3 4 2" xfId="1392" xr:uid="{00000000-0005-0000-0000-000071050000}"/>
    <cellStyle name="Normal 10 3 4 2 2" xfId="1393" xr:uid="{00000000-0005-0000-0000-000072050000}"/>
    <cellStyle name="Normal 10 3 4 2 2 2" xfId="1394" xr:uid="{00000000-0005-0000-0000-000073050000}"/>
    <cellStyle name="Normal 10 3 4 2 2 2 2" xfId="1395" xr:uid="{00000000-0005-0000-0000-000074050000}"/>
    <cellStyle name="Normal 10 3 4 2 2 2 2 2" xfId="1396" xr:uid="{00000000-0005-0000-0000-000075050000}"/>
    <cellStyle name="Normal 10 3 4 2 2 2 3" xfId="1397" xr:uid="{00000000-0005-0000-0000-000076050000}"/>
    <cellStyle name="Normal 10 3 4 2 2 3" xfId="1398" xr:uid="{00000000-0005-0000-0000-000077050000}"/>
    <cellStyle name="Normal 10 3 4 2 2 3 2" xfId="1399" xr:uid="{00000000-0005-0000-0000-000078050000}"/>
    <cellStyle name="Normal 10 3 4 2 2 4" xfId="1400" xr:uid="{00000000-0005-0000-0000-000079050000}"/>
    <cellStyle name="Normal 10 3 4 2 2 4 2" xfId="1401" xr:uid="{00000000-0005-0000-0000-00007A050000}"/>
    <cellStyle name="Normal 10 3 4 2 2 5" xfId="1402" xr:uid="{00000000-0005-0000-0000-00007B050000}"/>
    <cellStyle name="Normal 10 3 4 2 3" xfId="1403" xr:uid="{00000000-0005-0000-0000-00007C050000}"/>
    <cellStyle name="Normal 10 3 4 2 3 2" xfId="1404" xr:uid="{00000000-0005-0000-0000-00007D050000}"/>
    <cellStyle name="Normal 10 3 4 2 3 2 2" xfId="1405" xr:uid="{00000000-0005-0000-0000-00007E050000}"/>
    <cellStyle name="Normal 10 3 4 2 3 3" xfId="1406" xr:uid="{00000000-0005-0000-0000-00007F050000}"/>
    <cellStyle name="Normal 10 3 4 2 3 3 2" xfId="1407" xr:uid="{00000000-0005-0000-0000-000080050000}"/>
    <cellStyle name="Normal 10 3 4 2 3 4" xfId="1408" xr:uid="{00000000-0005-0000-0000-000081050000}"/>
    <cellStyle name="Normal 10 3 4 2 4" xfId="1409" xr:uid="{00000000-0005-0000-0000-000082050000}"/>
    <cellStyle name="Normal 10 3 4 2 4 2" xfId="1410" xr:uid="{00000000-0005-0000-0000-000083050000}"/>
    <cellStyle name="Normal 10 3 4 2 4 2 2" xfId="1411" xr:uid="{00000000-0005-0000-0000-000084050000}"/>
    <cellStyle name="Normal 10 3 4 2 4 3" xfId="1412" xr:uid="{00000000-0005-0000-0000-000085050000}"/>
    <cellStyle name="Normal 10 3 4 2 5" xfId="1413" xr:uid="{00000000-0005-0000-0000-000086050000}"/>
    <cellStyle name="Normal 10 3 4 2 5 2" xfId="1414" xr:uid="{00000000-0005-0000-0000-000087050000}"/>
    <cellStyle name="Normal 10 3 4 2 6" xfId="1415" xr:uid="{00000000-0005-0000-0000-000088050000}"/>
    <cellStyle name="Normal 10 3 4 2 6 2" xfId="1416" xr:uid="{00000000-0005-0000-0000-000089050000}"/>
    <cellStyle name="Normal 10 3 4 2 7" xfId="1417" xr:uid="{00000000-0005-0000-0000-00008A050000}"/>
    <cellStyle name="Normal 10 3 4 2 7 2" xfId="1418" xr:uid="{00000000-0005-0000-0000-00008B050000}"/>
    <cellStyle name="Normal 10 3 4 2 8" xfId="1419" xr:uid="{00000000-0005-0000-0000-00008C050000}"/>
    <cellStyle name="Normal 10 3 4 3" xfId="1420" xr:uid="{00000000-0005-0000-0000-00008D050000}"/>
    <cellStyle name="Normal 10 3 4 3 2" xfId="1421" xr:uid="{00000000-0005-0000-0000-00008E050000}"/>
    <cellStyle name="Normal 10 3 4 3 2 2" xfId="1422" xr:uid="{00000000-0005-0000-0000-00008F050000}"/>
    <cellStyle name="Normal 10 3 4 3 2 2 2" xfId="1423" xr:uid="{00000000-0005-0000-0000-000090050000}"/>
    <cellStyle name="Normal 10 3 4 3 2 3" xfId="1424" xr:uid="{00000000-0005-0000-0000-000091050000}"/>
    <cellStyle name="Normal 10 3 4 3 3" xfId="1425" xr:uid="{00000000-0005-0000-0000-000092050000}"/>
    <cellStyle name="Normal 10 3 4 3 3 2" xfId="1426" xr:uid="{00000000-0005-0000-0000-000093050000}"/>
    <cellStyle name="Normal 10 3 4 3 4" xfId="1427" xr:uid="{00000000-0005-0000-0000-000094050000}"/>
    <cellStyle name="Normal 10 3 4 3 4 2" xfId="1428" xr:uid="{00000000-0005-0000-0000-000095050000}"/>
    <cellStyle name="Normal 10 3 4 3 5" xfId="1429" xr:uid="{00000000-0005-0000-0000-000096050000}"/>
    <cellStyle name="Normal 10 3 4 4" xfId="1430" xr:uid="{00000000-0005-0000-0000-000097050000}"/>
    <cellStyle name="Normal 10 3 4 4 2" xfId="1431" xr:uid="{00000000-0005-0000-0000-000098050000}"/>
    <cellStyle name="Normal 10 3 4 4 2 2" xfId="1432" xr:uid="{00000000-0005-0000-0000-000099050000}"/>
    <cellStyle name="Normal 10 3 4 4 3" xfId="1433" xr:uid="{00000000-0005-0000-0000-00009A050000}"/>
    <cellStyle name="Normal 10 3 4 4 3 2" xfId="1434" xr:uid="{00000000-0005-0000-0000-00009B050000}"/>
    <cellStyle name="Normal 10 3 4 4 4" xfId="1435" xr:uid="{00000000-0005-0000-0000-00009C050000}"/>
    <cellStyle name="Normal 10 3 4 5" xfId="1436" xr:uid="{00000000-0005-0000-0000-00009D050000}"/>
    <cellStyle name="Normal 10 3 4 5 2" xfId="1437" xr:uid="{00000000-0005-0000-0000-00009E050000}"/>
    <cellStyle name="Normal 10 3 4 5 2 2" xfId="1438" xr:uid="{00000000-0005-0000-0000-00009F050000}"/>
    <cellStyle name="Normal 10 3 4 5 3" xfId="1439" xr:uid="{00000000-0005-0000-0000-0000A0050000}"/>
    <cellStyle name="Normal 10 3 4 6" xfId="1440" xr:uid="{00000000-0005-0000-0000-0000A1050000}"/>
    <cellStyle name="Normal 10 3 4 6 2" xfId="1441" xr:uid="{00000000-0005-0000-0000-0000A2050000}"/>
    <cellStyle name="Normal 10 3 4 7" xfId="1442" xr:uid="{00000000-0005-0000-0000-0000A3050000}"/>
    <cellStyle name="Normal 10 3 4 7 2" xfId="1443" xr:uid="{00000000-0005-0000-0000-0000A4050000}"/>
    <cellStyle name="Normal 10 3 4 8" xfId="1444" xr:uid="{00000000-0005-0000-0000-0000A5050000}"/>
    <cellStyle name="Normal 10 3 4 8 2" xfId="1445" xr:uid="{00000000-0005-0000-0000-0000A6050000}"/>
    <cellStyle name="Normal 10 3 4 9" xfId="1446" xr:uid="{00000000-0005-0000-0000-0000A7050000}"/>
    <cellStyle name="Normal 10 3 5" xfId="1447" xr:uid="{00000000-0005-0000-0000-0000A8050000}"/>
    <cellStyle name="Normal 10 3 5 2" xfId="1448" xr:uid="{00000000-0005-0000-0000-0000A9050000}"/>
    <cellStyle name="Normal 10 3 5 2 2" xfId="1449" xr:uid="{00000000-0005-0000-0000-0000AA050000}"/>
    <cellStyle name="Normal 10 3 5 2 2 2" xfId="1450" xr:uid="{00000000-0005-0000-0000-0000AB050000}"/>
    <cellStyle name="Normal 10 3 5 2 2 2 2" xfId="1451" xr:uid="{00000000-0005-0000-0000-0000AC050000}"/>
    <cellStyle name="Normal 10 3 5 2 2 3" xfId="1452" xr:uid="{00000000-0005-0000-0000-0000AD050000}"/>
    <cellStyle name="Normal 10 3 5 2 3" xfId="1453" xr:uid="{00000000-0005-0000-0000-0000AE050000}"/>
    <cellStyle name="Normal 10 3 5 2 3 2" xfId="1454" xr:uid="{00000000-0005-0000-0000-0000AF050000}"/>
    <cellStyle name="Normal 10 3 5 2 4" xfId="1455" xr:uid="{00000000-0005-0000-0000-0000B0050000}"/>
    <cellStyle name="Normal 10 3 5 2 4 2" xfId="1456" xr:uid="{00000000-0005-0000-0000-0000B1050000}"/>
    <cellStyle name="Normal 10 3 5 2 5" xfId="1457" xr:uid="{00000000-0005-0000-0000-0000B2050000}"/>
    <cellStyle name="Normal 10 3 5 2 5 2" xfId="1458" xr:uid="{00000000-0005-0000-0000-0000B3050000}"/>
    <cellStyle name="Normal 10 3 5 2 6" xfId="1459" xr:uid="{00000000-0005-0000-0000-0000B4050000}"/>
    <cellStyle name="Normal 10 3 5 3" xfId="1460" xr:uid="{00000000-0005-0000-0000-0000B5050000}"/>
    <cellStyle name="Normal 10 3 5 3 2" xfId="1461" xr:uid="{00000000-0005-0000-0000-0000B6050000}"/>
    <cellStyle name="Normal 10 3 5 3 2 2" xfId="1462" xr:uid="{00000000-0005-0000-0000-0000B7050000}"/>
    <cellStyle name="Normal 10 3 5 3 3" xfId="1463" xr:uid="{00000000-0005-0000-0000-0000B8050000}"/>
    <cellStyle name="Normal 10 3 5 3 3 2" xfId="1464" xr:uid="{00000000-0005-0000-0000-0000B9050000}"/>
    <cellStyle name="Normal 10 3 5 3 4" xfId="1465" xr:uid="{00000000-0005-0000-0000-0000BA050000}"/>
    <cellStyle name="Normal 10 3 5 4" xfId="1466" xr:uid="{00000000-0005-0000-0000-0000BB050000}"/>
    <cellStyle name="Normal 10 3 5 4 2" xfId="1467" xr:uid="{00000000-0005-0000-0000-0000BC050000}"/>
    <cellStyle name="Normal 10 3 5 4 2 2" xfId="1468" xr:uid="{00000000-0005-0000-0000-0000BD050000}"/>
    <cellStyle name="Normal 10 3 5 4 3" xfId="1469" xr:uid="{00000000-0005-0000-0000-0000BE050000}"/>
    <cellStyle name="Normal 10 3 5 5" xfId="1470" xr:uid="{00000000-0005-0000-0000-0000BF050000}"/>
    <cellStyle name="Normal 10 3 5 5 2" xfId="1471" xr:uid="{00000000-0005-0000-0000-0000C0050000}"/>
    <cellStyle name="Normal 10 3 5 6" xfId="1472" xr:uid="{00000000-0005-0000-0000-0000C1050000}"/>
    <cellStyle name="Normal 10 3 5 6 2" xfId="1473" xr:uid="{00000000-0005-0000-0000-0000C2050000}"/>
    <cellStyle name="Normal 10 3 5 7" xfId="1474" xr:uid="{00000000-0005-0000-0000-0000C3050000}"/>
    <cellStyle name="Normal 10 3 5 7 2" xfId="1475" xr:uid="{00000000-0005-0000-0000-0000C4050000}"/>
    <cellStyle name="Normal 10 3 5 8" xfId="1476" xr:uid="{00000000-0005-0000-0000-0000C5050000}"/>
    <cellStyle name="Normal 10 3 6" xfId="1477" xr:uid="{00000000-0005-0000-0000-0000C6050000}"/>
    <cellStyle name="Normal 10 3 6 2" xfId="1478" xr:uid="{00000000-0005-0000-0000-0000C7050000}"/>
    <cellStyle name="Normal 10 3 6 2 2" xfId="1479" xr:uid="{00000000-0005-0000-0000-0000C8050000}"/>
    <cellStyle name="Normal 10 3 6 2 2 2" xfId="1480" xr:uid="{00000000-0005-0000-0000-0000C9050000}"/>
    <cellStyle name="Normal 10 3 6 2 2 2 2" xfId="1481" xr:uid="{00000000-0005-0000-0000-0000CA050000}"/>
    <cellStyle name="Normal 10 3 6 2 2 3" xfId="1482" xr:uid="{00000000-0005-0000-0000-0000CB050000}"/>
    <cellStyle name="Normal 10 3 6 2 3" xfId="1483" xr:uid="{00000000-0005-0000-0000-0000CC050000}"/>
    <cellStyle name="Normal 10 3 6 2 3 2" xfId="1484" xr:uid="{00000000-0005-0000-0000-0000CD050000}"/>
    <cellStyle name="Normal 10 3 6 2 4" xfId="1485" xr:uid="{00000000-0005-0000-0000-0000CE050000}"/>
    <cellStyle name="Normal 10 3 6 2 4 2" xfId="1486" xr:uid="{00000000-0005-0000-0000-0000CF050000}"/>
    <cellStyle name="Normal 10 3 6 2 5" xfId="1487" xr:uid="{00000000-0005-0000-0000-0000D0050000}"/>
    <cellStyle name="Normal 10 3 6 3" xfId="1488" xr:uid="{00000000-0005-0000-0000-0000D1050000}"/>
    <cellStyle name="Normal 10 3 6 3 2" xfId="1489" xr:uid="{00000000-0005-0000-0000-0000D2050000}"/>
    <cellStyle name="Normal 10 3 6 3 2 2" xfId="1490" xr:uid="{00000000-0005-0000-0000-0000D3050000}"/>
    <cellStyle name="Normal 10 3 6 3 3" xfId="1491" xr:uid="{00000000-0005-0000-0000-0000D4050000}"/>
    <cellStyle name="Normal 10 3 6 3 3 2" xfId="1492" xr:uid="{00000000-0005-0000-0000-0000D5050000}"/>
    <cellStyle name="Normal 10 3 6 3 4" xfId="1493" xr:uid="{00000000-0005-0000-0000-0000D6050000}"/>
    <cellStyle name="Normal 10 3 6 4" xfId="1494" xr:uid="{00000000-0005-0000-0000-0000D7050000}"/>
    <cellStyle name="Normal 10 3 6 4 2" xfId="1495" xr:uid="{00000000-0005-0000-0000-0000D8050000}"/>
    <cellStyle name="Normal 10 3 6 4 2 2" xfId="1496" xr:uid="{00000000-0005-0000-0000-0000D9050000}"/>
    <cellStyle name="Normal 10 3 6 4 3" xfId="1497" xr:uid="{00000000-0005-0000-0000-0000DA050000}"/>
    <cellStyle name="Normal 10 3 6 5" xfId="1498" xr:uid="{00000000-0005-0000-0000-0000DB050000}"/>
    <cellStyle name="Normal 10 3 6 5 2" xfId="1499" xr:uid="{00000000-0005-0000-0000-0000DC050000}"/>
    <cellStyle name="Normal 10 3 6 6" xfId="1500" xr:uid="{00000000-0005-0000-0000-0000DD050000}"/>
    <cellStyle name="Normal 10 3 6 6 2" xfId="1501" xr:uid="{00000000-0005-0000-0000-0000DE050000}"/>
    <cellStyle name="Normal 10 3 6 7" xfId="1502" xr:uid="{00000000-0005-0000-0000-0000DF050000}"/>
    <cellStyle name="Normal 10 3 6 7 2" xfId="1503" xr:uid="{00000000-0005-0000-0000-0000E0050000}"/>
    <cellStyle name="Normal 10 3 6 8" xfId="1504" xr:uid="{00000000-0005-0000-0000-0000E1050000}"/>
    <cellStyle name="Normal 10 3 7" xfId="1505" xr:uid="{00000000-0005-0000-0000-0000E2050000}"/>
    <cellStyle name="Normal 10 3 7 2" xfId="1506" xr:uid="{00000000-0005-0000-0000-0000E3050000}"/>
    <cellStyle name="Normal 10 3 7 2 2" xfId="1507" xr:uid="{00000000-0005-0000-0000-0000E4050000}"/>
    <cellStyle name="Normal 10 3 7 2 2 2" xfId="1508" xr:uid="{00000000-0005-0000-0000-0000E5050000}"/>
    <cellStyle name="Normal 10 3 7 2 3" xfId="1509" xr:uid="{00000000-0005-0000-0000-0000E6050000}"/>
    <cellStyle name="Normal 10 3 7 3" xfId="1510" xr:uid="{00000000-0005-0000-0000-0000E7050000}"/>
    <cellStyle name="Normal 10 3 7 3 2" xfId="1511" xr:uid="{00000000-0005-0000-0000-0000E8050000}"/>
    <cellStyle name="Normal 10 3 7 4" xfId="1512" xr:uid="{00000000-0005-0000-0000-0000E9050000}"/>
    <cellStyle name="Normal 10 3 7 4 2" xfId="1513" xr:uid="{00000000-0005-0000-0000-0000EA050000}"/>
    <cellStyle name="Normal 10 3 7 5" xfId="1514" xr:uid="{00000000-0005-0000-0000-0000EB050000}"/>
    <cellStyle name="Normal 10 3 8" xfId="1515" xr:uid="{00000000-0005-0000-0000-0000EC050000}"/>
    <cellStyle name="Normal 10 3 8 2" xfId="1516" xr:uid="{00000000-0005-0000-0000-0000ED050000}"/>
    <cellStyle name="Normal 10 3 8 2 2" xfId="1517" xr:uid="{00000000-0005-0000-0000-0000EE050000}"/>
    <cellStyle name="Normal 10 3 8 2 2 2" xfId="1518" xr:uid="{00000000-0005-0000-0000-0000EF050000}"/>
    <cellStyle name="Normal 10 3 8 2 3" xfId="1519" xr:uid="{00000000-0005-0000-0000-0000F0050000}"/>
    <cellStyle name="Normal 10 3 8 3" xfId="1520" xr:uid="{00000000-0005-0000-0000-0000F1050000}"/>
    <cellStyle name="Normal 10 3 8 3 2" xfId="1521" xr:uid="{00000000-0005-0000-0000-0000F2050000}"/>
    <cellStyle name="Normal 10 3 8 4" xfId="1522" xr:uid="{00000000-0005-0000-0000-0000F3050000}"/>
    <cellStyle name="Normal 10 3 8 4 2" xfId="1523" xr:uid="{00000000-0005-0000-0000-0000F4050000}"/>
    <cellStyle name="Normal 10 3 8 5" xfId="1524" xr:uid="{00000000-0005-0000-0000-0000F5050000}"/>
    <cellStyle name="Normal 10 3 9" xfId="1525" xr:uid="{00000000-0005-0000-0000-0000F6050000}"/>
    <cellStyle name="Normal 10 3 9 2" xfId="1526" xr:uid="{00000000-0005-0000-0000-0000F7050000}"/>
    <cellStyle name="Normal 10 3 9 2 2" xfId="1527" xr:uid="{00000000-0005-0000-0000-0000F8050000}"/>
    <cellStyle name="Normal 10 3 9 3" xfId="1528" xr:uid="{00000000-0005-0000-0000-0000F9050000}"/>
    <cellStyle name="Normal 10 3 9 3 2" xfId="1529" xr:uid="{00000000-0005-0000-0000-0000FA050000}"/>
    <cellStyle name="Normal 10 3 9 4" xfId="1530" xr:uid="{00000000-0005-0000-0000-0000FB050000}"/>
    <cellStyle name="Normal 10 4" xfId="1531" xr:uid="{00000000-0005-0000-0000-0000FC050000}"/>
    <cellStyle name="Normal 10 4 10" xfId="1532" xr:uid="{00000000-0005-0000-0000-0000FD050000}"/>
    <cellStyle name="Normal 10 4 10 2" xfId="1533" xr:uid="{00000000-0005-0000-0000-0000FE050000}"/>
    <cellStyle name="Normal 10 4 10 2 2" xfId="1534" xr:uid="{00000000-0005-0000-0000-0000FF050000}"/>
    <cellStyle name="Normal 10 4 10 3" xfId="1535" xr:uid="{00000000-0005-0000-0000-000000060000}"/>
    <cellStyle name="Normal 10 4 11" xfId="1536" xr:uid="{00000000-0005-0000-0000-000001060000}"/>
    <cellStyle name="Normal 10 4 11 2" xfId="1537" xr:uid="{00000000-0005-0000-0000-000002060000}"/>
    <cellStyle name="Normal 10 4 12" xfId="1538" xr:uid="{00000000-0005-0000-0000-000003060000}"/>
    <cellStyle name="Normal 10 4 12 2" xfId="1539" xr:uid="{00000000-0005-0000-0000-000004060000}"/>
    <cellStyle name="Normal 10 4 13" xfId="1540" xr:uid="{00000000-0005-0000-0000-000005060000}"/>
    <cellStyle name="Normal 10 4 13 2" xfId="1541" xr:uid="{00000000-0005-0000-0000-000006060000}"/>
    <cellStyle name="Normal 10 4 14" xfId="1542" xr:uid="{00000000-0005-0000-0000-000007060000}"/>
    <cellStyle name="Normal 10 4 2" xfId="1543" xr:uid="{00000000-0005-0000-0000-000008060000}"/>
    <cellStyle name="Normal 10 4 2 10" xfId="1544" xr:uid="{00000000-0005-0000-0000-000009060000}"/>
    <cellStyle name="Normal 10 4 2 10 2" xfId="1545" xr:uid="{00000000-0005-0000-0000-00000A060000}"/>
    <cellStyle name="Normal 10 4 2 11" xfId="1546" xr:uid="{00000000-0005-0000-0000-00000B060000}"/>
    <cellStyle name="Normal 10 4 2 11 2" xfId="1547" xr:uid="{00000000-0005-0000-0000-00000C060000}"/>
    <cellStyle name="Normal 10 4 2 12" xfId="1548" xr:uid="{00000000-0005-0000-0000-00000D060000}"/>
    <cellStyle name="Normal 10 4 2 12 2" xfId="1549" xr:uid="{00000000-0005-0000-0000-00000E060000}"/>
    <cellStyle name="Normal 10 4 2 13" xfId="1550" xr:uid="{00000000-0005-0000-0000-00000F060000}"/>
    <cellStyle name="Normal 10 4 2 2" xfId="1551" xr:uid="{00000000-0005-0000-0000-000010060000}"/>
    <cellStyle name="Normal 10 4 2 2 10" xfId="1552" xr:uid="{00000000-0005-0000-0000-000011060000}"/>
    <cellStyle name="Normal 10 4 2 2 2" xfId="1553" xr:uid="{00000000-0005-0000-0000-000012060000}"/>
    <cellStyle name="Normal 10 4 2 2 2 2" xfId="1554" xr:uid="{00000000-0005-0000-0000-000013060000}"/>
    <cellStyle name="Normal 10 4 2 2 2 2 2" xfId="1555" xr:uid="{00000000-0005-0000-0000-000014060000}"/>
    <cellStyle name="Normal 10 4 2 2 2 2 2 2" xfId="1556" xr:uid="{00000000-0005-0000-0000-000015060000}"/>
    <cellStyle name="Normal 10 4 2 2 2 2 2 2 2" xfId="1557" xr:uid="{00000000-0005-0000-0000-000016060000}"/>
    <cellStyle name="Normal 10 4 2 2 2 2 2 3" xfId="1558" xr:uid="{00000000-0005-0000-0000-000017060000}"/>
    <cellStyle name="Normal 10 4 2 2 2 2 3" xfId="1559" xr:uid="{00000000-0005-0000-0000-000018060000}"/>
    <cellStyle name="Normal 10 4 2 2 2 2 3 2" xfId="1560" xr:uid="{00000000-0005-0000-0000-000019060000}"/>
    <cellStyle name="Normal 10 4 2 2 2 2 4" xfId="1561" xr:uid="{00000000-0005-0000-0000-00001A060000}"/>
    <cellStyle name="Normal 10 4 2 2 2 2 4 2" xfId="1562" xr:uid="{00000000-0005-0000-0000-00001B060000}"/>
    <cellStyle name="Normal 10 4 2 2 2 2 5" xfId="1563" xr:uid="{00000000-0005-0000-0000-00001C060000}"/>
    <cellStyle name="Normal 10 4 2 2 2 2 5 2" xfId="1564" xr:uid="{00000000-0005-0000-0000-00001D060000}"/>
    <cellStyle name="Normal 10 4 2 2 2 2 6" xfId="1565" xr:uid="{00000000-0005-0000-0000-00001E060000}"/>
    <cellStyle name="Normal 10 4 2 2 2 3" xfId="1566" xr:uid="{00000000-0005-0000-0000-00001F060000}"/>
    <cellStyle name="Normal 10 4 2 2 2 3 2" xfId="1567" xr:uid="{00000000-0005-0000-0000-000020060000}"/>
    <cellStyle name="Normal 10 4 2 2 2 3 2 2" xfId="1568" xr:uid="{00000000-0005-0000-0000-000021060000}"/>
    <cellStyle name="Normal 10 4 2 2 2 3 3" xfId="1569" xr:uid="{00000000-0005-0000-0000-000022060000}"/>
    <cellStyle name="Normal 10 4 2 2 2 3 3 2" xfId="1570" xr:uid="{00000000-0005-0000-0000-000023060000}"/>
    <cellStyle name="Normal 10 4 2 2 2 3 4" xfId="1571" xr:uid="{00000000-0005-0000-0000-000024060000}"/>
    <cellStyle name="Normal 10 4 2 2 2 4" xfId="1572" xr:uid="{00000000-0005-0000-0000-000025060000}"/>
    <cellStyle name="Normal 10 4 2 2 2 4 2" xfId="1573" xr:uid="{00000000-0005-0000-0000-000026060000}"/>
    <cellStyle name="Normal 10 4 2 2 2 4 2 2" xfId="1574" xr:uid="{00000000-0005-0000-0000-000027060000}"/>
    <cellStyle name="Normal 10 4 2 2 2 4 3" xfId="1575" xr:uid="{00000000-0005-0000-0000-000028060000}"/>
    <cellStyle name="Normal 10 4 2 2 2 5" xfId="1576" xr:uid="{00000000-0005-0000-0000-000029060000}"/>
    <cellStyle name="Normal 10 4 2 2 2 5 2" xfId="1577" xr:uid="{00000000-0005-0000-0000-00002A060000}"/>
    <cellStyle name="Normal 10 4 2 2 2 6" xfId="1578" xr:uid="{00000000-0005-0000-0000-00002B060000}"/>
    <cellStyle name="Normal 10 4 2 2 2 6 2" xfId="1579" xr:uid="{00000000-0005-0000-0000-00002C060000}"/>
    <cellStyle name="Normal 10 4 2 2 2 7" xfId="1580" xr:uid="{00000000-0005-0000-0000-00002D060000}"/>
    <cellStyle name="Normal 10 4 2 2 2 7 2" xfId="1581" xr:uid="{00000000-0005-0000-0000-00002E060000}"/>
    <cellStyle name="Normal 10 4 2 2 2 8" xfId="1582" xr:uid="{00000000-0005-0000-0000-00002F060000}"/>
    <cellStyle name="Normal 10 4 2 2 3" xfId="1583" xr:uid="{00000000-0005-0000-0000-000030060000}"/>
    <cellStyle name="Normal 10 4 2 2 3 2" xfId="1584" xr:uid="{00000000-0005-0000-0000-000031060000}"/>
    <cellStyle name="Normal 10 4 2 2 3 2 2" xfId="1585" xr:uid="{00000000-0005-0000-0000-000032060000}"/>
    <cellStyle name="Normal 10 4 2 2 3 2 2 2" xfId="1586" xr:uid="{00000000-0005-0000-0000-000033060000}"/>
    <cellStyle name="Normal 10 4 2 2 3 2 3" xfId="1587" xr:uid="{00000000-0005-0000-0000-000034060000}"/>
    <cellStyle name="Normal 10 4 2 2 3 2 3 2" xfId="1588" xr:uid="{00000000-0005-0000-0000-000035060000}"/>
    <cellStyle name="Normal 10 4 2 2 3 2 4" xfId="1589" xr:uid="{00000000-0005-0000-0000-000036060000}"/>
    <cellStyle name="Normal 10 4 2 2 3 3" xfId="1590" xr:uid="{00000000-0005-0000-0000-000037060000}"/>
    <cellStyle name="Normal 10 4 2 2 3 3 2" xfId="1591" xr:uid="{00000000-0005-0000-0000-000038060000}"/>
    <cellStyle name="Normal 10 4 2 2 3 4" xfId="1592" xr:uid="{00000000-0005-0000-0000-000039060000}"/>
    <cellStyle name="Normal 10 4 2 2 3 4 2" xfId="1593" xr:uid="{00000000-0005-0000-0000-00003A060000}"/>
    <cellStyle name="Normal 10 4 2 2 3 5" xfId="1594" xr:uid="{00000000-0005-0000-0000-00003B060000}"/>
    <cellStyle name="Normal 10 4 2 2 3 5 2" xfId="1595" xr:uid="{00000000-0005-0000-0000-00003C060000}"/>
    <cellStyle name="Normal 10 4 2 2 3 6" xfId="1596" xr:uid="{00000000-0005-0000-0000-00003D060000}"/>
    <cellStyle name="Normal 10 4 2 2 4" xfId="1597" xr:uid="{00000000-0005-0000-0000-00003E060000}"/>
    <cellStyle name="Normal 10 4 2 2 4 2" xfId="1598" xr:uid="{00000000-0005-0000-0000-00003F060000}"/>
    <cellStyle name="Normal 10 4 2 2 4 2 2" xfId="1599" xr:uid="{00000000-0005-0000-0000-000040060000}"/>
    <cellStyle name="Normal 10 4 2 2 4 2 2 2" xfId="1600" xr:uid="{00000000-0005-0000-0000-000041060000}"/>
    <cellStyle name="Normal 10 4 2 2 4 2 3" xfId="1601" xr:uid="{00000000-0005-0000-0000-000042060000}"/>
    <cellStyle name="Normal 10 4 2 2 4 3" xfId="1602" xr:uid="{00000000-0005-0000-0000-000043060000}"/>
    <cellStyle name="Normal 10 4 2 2 4 3 2" xfId="1603" xr:uid="{00000000-0005-0000-0000-000044060000}"/>
    <cellStyle name="Normal 10 4 2 2 4 4" xfId="1604" xr:uid="{00000000-0005-0000-0000-000045060000}"/>
    <cellStyle name="Normal 10 4 2 2 4 4 2" xfId="1605" xr:uid="{00000000-0005-0000-0000-000046060000}"/>
    <cellStyle name="Normal 10 4 2 2 4 5" xfId="1606" xr:uid="{00000000-0005-0000-0000-000047060000}"/>
    <cellStyle name="Normal 10 4 2 2 4 5 2" xfId="1607" xr:uid="{00000000-0005-0000-0000-000048060000}"/>
    <cellStyle name="Normal 10 4 2 2 4 6" xfId="1608" xr:uid="{00000000-0005-0000-0000-000049060000}"/>
    <cellStyle name="Normal 10 4 2 2 5" xfId="1609" xr:uid="{00000000-0005-0000-0000-00004A060000}"/>
    <cellStyle name="Normal 10 4 2 2 5 2" xfId="1610" xr:uid="{00000000-0005-0000-0000-00004B060000}"/>
    <cellStyle name="Normal 10 4 2 2 5 2 2" xfId="1611" xr:uid="{00000000-0005-0000-0000-00004C060000}"/>
    <cellStyle name="Normal 10 4 2 2 5 3" xfId="1612" xr:uid="{00000000-0005-0000-0000-00004D060000}"/>
    <cellStyle name="Normal 10 4 2 2 5 3 2" xfId="1613" xr:uid="{00000000-0005-0000-0000-00004E060000}"/>
    <cellStyle name="Normal 10 4 2 2 5 4" xfId="1614" xr:uid="{00000000-0005-0000-0000-00004F060000}"/>
    <cellStyle name="Normal 10 4 2 2 6" xfId="1615" xr:uid="{00000000-0005-0000-0000-000050060000}"/>
    <cellStyle name="Normal 10 4 2 2 6 2" xfId="1616" xr:uid="{00000000-0005-0000-0000-000051060000}"/>
    <cellStyle name="Normal 10 4 2 2 6 2 2" xfId="1617" xr:uid="{00000000-0005-0000-0000-000052060000}"/>
    <cellStyle name="Normal 10 4 2 2 6 3" xfId="1618" xr:uid="{00000000-0005-0000-0000-000053060000}"/>
    <cellStyle name="Normal 10 4 2 2 7" xfId="1619" xr:uid="{00000000-0005-0000-0000-000054060000}"/>
    <cellStyle name="Normal 10 4 2 2 7 2" xfId="1620" xr:uid="{00000000-0005-0000-0000-000055060000}"/>
    <cellStyle name="Normal 10 4 2 2 8" xfId="1621" xr:uid="{00000000-0005-0000-0000-000056060000}"/>
    <cellStyle name="Normal 10 4 2 2 8 2" xfId="1622" xr:uid="{00000000-0005-0000-0000-000057060000}"/>
    <cellStyle name="Normal 10 4 2 2 9" xfId="1623" xr:uid="{00000000-0005-0000-0000-000058060000}"/>
    <cellStyle name="Normal 10 4 2 2 9 2" xfId="1624" xr:uid="{00000000-0005-0000-0000-000059060000}"/>
    <cellStyle name="Normal 10 4 2 3" xfId="1625" xr:uid="{00000000-0005-0000-0000-00005A060000}"/>
    <cellStyle name="Normal 10 4 2 3 2" xfId="1626" xr:uid="{00000000-0005-0000-0000-00005B060000}"/>
    <cellStyle name="Normal 10 4 2 3 2 2" xfId="1627" xr:uid="{00000000-0005-0000-0000-00005C060000}"/>
    <cellStyle name="Normal 10 4 2 3 2 2 2" xfId="1628" xr:uid="{00000000-0005-0000-0000-00005D060000}"/>
    <cellStyle name="Normal 10 4 2 3 2 2 2 2" xfId="1629" xr:uid="{00000000-0005-0000-0000-00005E060000}"/>
    <cellStyle name="Normal 10 4 2 3 2 2 2 2 2" xfId="1630" xr:uid="{00000000-0005-0000-0000-00005F060000}"/>
    <cellStyle name="Normal 10 4 2 3 2 2 2 3" xfId="1631" xr:uid="{00000000-0005-0000-0000-000060060000}"/>
    <cellStyle name="Normal 10 4 2 3 2 2 3" xfId="1632" xr:uid="{00000000-0005-0000-0000-000061060000}"/>
    <cellStyle name="Normal 10 4 2 3 2 2 3 2" xfId="1633" xr:uid="{00000000-0005-0000-0000-000062060000}"/>
    <cellStyle name="Normal 10 4 2 3 2 2 4" xfId="1634" xr:uid="{00000000-0005-0000-0000-000063060000}"/>
    <cellStyle name="Normal 10 4 2 3 2 2 4 2" xfId="1635" xr:uid="{00000000-0005-0000-0000-000064060000}"/>
    <cellStyle name="Normal 10 4 2 3 2 2 5" xfId="1636" xr:uid="{00000000-0005-0000-0000-000065060000}"/>
    <cellStyle name="Normal 10 4 2 3 2 3" xfId="1637" xr:uid="{00000000-0005-0000-0000-000066060000}"/>
    <cellStyle name="Normal 10 4 2 3 2 3 2" xfId="1638" xr:uid="{00000000-0005-0000-0000-000067060000}"/>
    <cellStyle name="Normal 10 4 2 3 2 3 2 2" xfId="1639" xr:uid="{00000000-0005-0000-0000-000068060000}"/>
    <cellStyle name="Normal 10 4 2 3 2 3 3" xfId="1640" xr:uid="{00000000-0005-0000-0000-000069060000}"/>
    <cellStyle name="Normal 10 4 2 3 2 3 3 2" xfId="1641" xr:uid="{00000000-0005-0000-0000-00006A060000}"/>
    <cellStyle name="Normal 10 4 2 3 2 3 4" xfId="1642" xr:uid="{00000000-0005-0000-0000-00006B060000}"/>
    <cellStyle name="Normal 10 4 2 3 2 4" xfId="1643" xr:uid="{00000000-0005-0000-0000-00006C060000}"/>
    <cellStyle name="Normal 10 4 2 3 2 4 2" xfId="1644" xr:uid="{00000000-0005-0000-0000-00006D060000}"/>
    <cellStyle name="Normal 10 4 2 3 2 4 2 2" xfId="1645" xr:uid="{00000000-0005-0000-0000-00006E060000}"/>
    <cellStyle name="Normal 10 4 2 3 2 4 3" xfId="1646" xr:uid="{00000000-0005-0000-0000-00006F060000}"/>
    <cellStyle name="Normal 10 4 2 3 2 5" xfId="1647" xr:uid="{00000000-0005-0000-0000-000070060000}"/>
    <cellStyle name="Normal 10 4 2 3 2 5 2" xfId="1648" xr:uid="{00000000-0005-0000-0000-000071060000}"/>
    <cellStyle name="Normal 10 4 2 3 2 6" xfId="1649" xr:uid="{00000000-0005-0000-0000-000072060000}"/>
    <cellStyle name="Normal 10 4 2 3 2 6 2" xfId="1650" xr:uid="{00000000-0005-0000-0000-000073060000}"/>
    <cellStyle name="Normal 10 4 2 3 2 7" xfId="1651" xr:uid="{00000000-0005-0000-0000-000074060000}"/>
    <cellStyle name="Normal 10 4 2 3 2 7 2" xfId="1652" xr:uid="{00000000-0005-0000-0000-000075060000}"/>
    <cellStyle name="Normal 10 4 2 3 2 8" xfId="1653" xr:uid="{00000000-0005-0000-0000-000076060000}"/>
    <cellStyle name="Normal 10 4 2 3 3" xfId="1654" xr:uid="{00000000-0005-0000-0000-000077060000}"/>
    <cellStyle name="Normal 10 4 2 3 3 2" xfId="1655" xr:uid="{00000000-0005-0000-0000-000078060000}"/>
    <cellStyle name="Normal 10 4 2 3 3 2 2" xfId="1656" xr:uid="{00000000-0005-0000-0000-000079060000}"/>
    <cellStyle name="Normal 10 4 2 3 3 2 2 2" xfId="1657" xr:uid="{00000000-0005-0000-0000-00007A060000}"/>
    <cellStyle name="Normal 10 4 2 3 3 2 3" xfId="1658" xr:uid="{00000000-0005-0000-0000-00007B060000}"/>
    <cellStyle name="Normal 10 4 2 3 3 3" xfId="1659" xr:uid="{00000000-0005-0000-0000-00007C060000}"/>
    <cellStyle name="Normal 10 4 2 3 3 3 2" xfId="1660" xr:uid="{00000000-0005-0000-0000-00007D060000}"/>
    <cellStyle name="Normal 10 4 2 3 3 4" xfId="1661" xr:uid="{00000000-0005-0000-0000-00007E060000}"/>
    <cellStyle name="Normal 10 4 2 3 3 4 2" xfId="1662" xr:uid="{00000000-0005-0000-0000-00007F060000}"/>
    <cellStyle name="Normal 10 4 2 3 3 5" xfId="1663" xr:uid="{00000000-0005-0000-0000-000080060000}"/>
    <cellStyle name="Normal 10 4 2 3 4" xfId="1664" xr:uid="{00000000-0005-0000-0000-000081060000}"/>
    <cellStyle name="Normal 10 4 2 3 4 2" xfId="1665" xr:uid="{00000000-0005-0000-0000-000082060000}"/>
    <cellStyle name="Normal 10 4 2 3 4 2 2" xfId="1666" xr:uid="{00000000-0005-0000-0000-000083060000}"/>
    <cellStyle name="Normal 10 4 2 3 4 3" xfId="1667" xr:uid="{00000000-0005-0000-0000-000084060000}"/>
    <cellStyle name="Normal 10 4 2 3 4 3 2" xfId="1668" xr:uid="{00000000-0005-0000-0000-000085060000}"/>
    <cellStyle name="Normal 10 4 2 3 4 4" xfId="1669" xr:uid="{00000000-0005-0000-0000-000086060000}"/>
    <cellStyle name="Normal 10 4 2 3 5" xfId="1670" xr:uid="{00000000-0005-0000-0000-000087060000}"/>
    <cellStyle name="Normal 10 4 2 3 5 2" xfId="1671" xr:uid="{00000000-0005-0000-0000-000088060000}"/>
    <cellStyle name="Normal 10 4 2 3 5 2 2" xfId="1672" xr:uid="{00000000-0005-0000-0000-000089060000}"/>
    <cellStyle name="Normal 10 4 2 3 5 3" xfId="1673" xr:uid="{00000000-0005-0000-0000-00008A060000}"/>
    <cellStyle name="Normal 10 4 2 3 6" xfId="1674" xr:uid="{00000000-0005-0000-0000-00008B060000}"/>
    <cellStyle name="Normal 10 4 2 3 6 2" xfId="1675" xr:uid="{00000000-0005-0000-0000-00008C060000}"/>
    <cellStyle name="Normal 10 4 2 3 7" xfId="1676" xr:uid="{00000000-0005-0000-0000-00008D060000}"/>
    <cellStyle name="Normal 10 4 2 3 7 2" xfId="1677" xr:uid="{00000000-0005-0000-0000-00008E060000}"/>
    <cellStyle name="Normal 10 4 2 3 8" xfId="1678" xr:uid="{00000000-0005-0000-0000-00008F060000}"/>
    <cellStyle name="Normal 10 4 2 3 8 2" xfId="1679" xr:uid="{00000000-0005-0000-0000-000090060000}"/>
    <cellStyle name="Normal 10 4 2 3 9" xfId="1680" xr:uid="{00000000-0005-0000-0000-000091060000}"/>
    <cellStyle name="Normal 10 4 2 4" xfId="1681" xr:uid="{00000000-0005-0000-0000-000092060000}"/>
    <cellStyle name="Normal 10 4 2 4 2" xfId="1682" xr:uid="{00000000-0005-0000-0000-000093060000}"/>
    <cellStyle name="Normal 10 4 2 4 2 2" xfId="1683" xr:uid="{00000000-0005-0000-0000-000094060000}"/>
    <cellStyle name="Normal 10 4 2 4 2 2 2" xfId="1684" xr:uid="{00000000-0005-0000-0000-000095060000}"/>
    <cellStyle name="Normal 10 4 2 4 2 2 2 2" xfId="1685" xr:uid="{00000000-0005-0000-0000-000096060000}"/>
    <cellStyle name="Normal 10 4 2 4 2 2 3" xfId="1686" xr:uid="{00000000-0005-0000-0000-000097060000}"/>
    <cellStyle name="Normal 10 4 2 4 2 3" xfId="1687" xr:uid="{00000000-0005-0000-0000-000098060000}"/>
    <cellStyle name="Normal 10 4 2 4 2 3 2" xfId="1688" xr:uid="{00000000-0005-0000-0000-000099060000}"/>
    <cellStyle name="Normal 10 4 2 4 2 4" xfId="1689" xr:uid="{00000000-0005-0000-0000-00009A060000}"/>
    <cellStyle name="Normal 10 4 2 4 2 4 2" xfId="1690" xr:uid="{00000000-0005-0000-0000-00009B060000}"/>
    <cellStyle name="Normal 10 4 2 4 2 5" xfId="1691" xr:uid="{00000000-0005-0000-0000-00009C060000}"/>
    <cellStyle name="Normal 10 4 2 4 2 5 2" xfId="1692" xr:uid="{00000000-0005-0000-0000-00009D060000}"/>
    <cellStyle name="Normal 10 4 2 4 2 6" xfId="1693" xr:uid="{00000000-0005-0000-0000-00009E060000}"/>
    <cellStyle name="Normal 10 4 2 4 3" xfId="1694" xr:uid="{00000000-0005-0000-0000-00009F060000}"/>
    <cellStyle name="Normal 10 4 2 4 3 2" xfId="1695" xr:uid="{00000000-0005-0000-0000-0000A0060000}"/>
    <cellStyle name="Normal 10 4 2 4 3 2 2" xfId="1696" xr:uid="{00000000-0005-0000-0000-0000A1060000}"/>
    <cellStyle name="Normal 10 4 2 4 3 3" xfId="1697" xr:uid="{00000000-0005-0000-0000-0000A2060000}"/>
    <cellStyle name="Normal 10 4 2 4 3 3 2" xfId="1698" xr:uid="{00000000-0005-0000-0000-0000A3060000}"/>
    <cellStyle name="Normal 10 4 2 4 3 4" xfId="1699" xr:uid="{00000000-0005-0000-0000-0000A4060000}"/>
    <cellStyle name="Normal 10 4 2 4 4" xfId="1700" xr:uid="{00000000-0005-0000-0000-0000A5060000}"/>
    <cellStyle name="Normal 10 4 2 4 4 2" xfId="1701" xr:uid="{00000000-0005-0000-0000-0000A6060000}"/>
    <cellStyle name="Normal 10 4 2 4 4 2 2" xfId="1702" xr:uid="{00000000-0005-0000-0000-0000A7060000}"/>
    <cellStyle name="Normal 10 4 2 4 4 3" xfId="1703" xr:uid="{00000000-0005-0000-0000-0000A8060000}"/>
    <cellStyle name="Normal 10 4 2 4 5" xfId="1704" xr:uid="{00000000-0005-0000-0000-0000A9060000}"/>
    <cellStyle name="Normal 10 4 2 4 5 2" xfId="1705" xr:uid="{00000000-0005-0000-0000-0000AA060000}"/>
    <cellStyle name="Normal 10 4 2 4 6" xfId="1706" xr:uid="{00000000-0005-0000-0000-0000AB060000}"/>
    <cellStyle name="Normal 10 4 2 4 6 2" xfId="1707" xr:uid="{00000000-0005-0000-0000-0000AC060000}"/>
    <cellStyle name="Normal 10 4 2 4 7" xfId="1708" xr:uid="{00000000-0005-0000-0000-0000AD060000}"/>
    <cellStyle name="Normal 10 4 2 4 7 2" xfId="1709" xr:uid="{00000000-0005-0000-0000-0000AE060000}"/>
    <cellStyle name="Normal 10 4 2 4 8" xfId="1710" xr:uid="{00000000-0005-0000-0000-0000AF060000}"/>
    <cellStyle name="Normal 10 4 2 5" xfId="1711" xr:uid="{00000000-0005-0000-0000-0000B0060000}"/>
    <cellStyle name="Normal 10 4 2 5 2" xfId="1712" xr:uid="{00000000-0005-0000-0000-0000B1060000}"/>
    <cellStyle name="Normal 10 4 2 5 2 2" xfId="1713" xr:uid="{00000000-0005-0000-0000-0000B2060000}"/>
    <cellStyle name="Normal 10 4 2 5 2 2 2" xfId="1714" xr:uid="{00000000-0005-0000-0000-0000B3060000}"/>
    <cellStyle name="Normal 10 4 2 5 2 2 2 2" xfId="1715" xr:uid="{00000000-0005-0000-0000-0000B4060000}"/>
    <cellStyle name="Normal 10 4 2 5 2 2 3" xfId="1716" xr:uid="{00000000-0005-0000-0000-0000B5060000}"/>
    <cellStyle name="Normal 10 4 2 5 2 3" xfId="1717" xr:uid="{00000000-0005-0000-0000-0000B6060000}"/>
    <cellStyle name="Normal 10 4 2 5 2 3 2" xfId="1718" xr:uid="{00000000-0005-0000-0000-0000B7060000}"/>
    <cellStyle name="Normal 10 4 2 5 2 4" xfId="1719" xr:uid="{00000000-0005-0000-0000-0000B8060000}"/>
    <cellStyle name="Normal 10 4 2 5 2 4 2" xfId="1720" xr:uid="{00000000-0005-0000-0000-0000B9060000}"/>
    <cellStyle name="Normal 10 4 2 5 2 5" xfId="1721" xr:uid="{00000000-0005-0000-0000-0000BA060000}"/>
    <cellStyle name="Normal 10 4 2 5 3" xfId="1722" xr:uid="{00000000-0005-0000-0000-0000BB060000}"/>
    <cellStyle name="Normal 10 4 2 5 3 2" xfId="1723" xr:uid="{00000000-0005-0000-0000-0000BC060000}"/>
    <cellStyle name="Normal 10 4 2 5 3 2 2" xfId="1724" xr:uid="{00000000-0005-0000-0000-0000BD060000}"/>
    <cellStyle name="Normal 10 4 2 5 3 3" xfId="1725" xr:uid="{00000000-0005-0000-0000-0000BE060000}"/>
    <cellStyle name="Normal 10 4 2 5 3 3 2" xfId="1726" xr:uid="{00000000-0005-0000-0000-0000BF060000}"/>
    <cellStyle name="Normal 10 4 2 5 3 4" xfId="1727" xr:uid="{00000000-0005-0000-0000-0000C0060000}"/>
    <cellStyle name="Normal 10 4 2 5 4" xfId="1728" xr:uid="{00000000-0005-0000-0000-0000C1060000}"/>
    <cellStyle name="Normal 10 4 2 5 4 2" xfId="1729" xr:uid="{00000000-0005-0000-0000-0000C2060000}"/>
    <cellStyle name="Normal 10 4 2 5 4 2 2" xfId="1730" xr:uid="{00000000-0005-0000-0000-0000C3060000}"/>
    <cellStyle name="Normal 10 4 2 5 4 3" xfId="1731" xr:uid="{00000000-0005-0000-0000-0000C4060000}"/>
    <cellStyle name="Normal 10 4 2 5 5" xfId="1732" xr:uid="{00000000-0005-0000-0000-0000C5060000}"/>
    <cellStyle name="Normal 10 4 2 5 5 2" xfId="1733" xr:uid="{00000000-0005-0000-0000-0000C6060000}"/>
    <cellStyle name="Normal 10 4 2 5 6" xfId="1734" xr:uid="{00000000-0005-0000-0000-0000C7060000}"/>
    <cellStyle name="Normal 10 4 2 5 6 2" xfId="1735" xr:uid="{00000000-0005-0000-0000-0000C8060000}"/>
    <cellStyle name="Normal 10 4 2 5 7" xfId="1736" xr:uid="{00000000-0005-0000-0000-0000C9060000}"/>
    <cellStyle name="Normal 10 4 2 5 7 2" xfId="1737" xr:uid="{00000000-0005-0000-0000-0000CA060000}"/>
    <cellStyle name="Normal 10 4 2 5 8" xfId="1738" xr:uid="{00000000-0005-0000-0000-0000CB060000}"/>
    <cellStyle name="Normal 10 4 2 6" xfId="1739" xr:uid="{00000000-0005-0000-0000-0000CC060000}"/>
    <cellStyle name="Normal 10 4 2 6 2" xfId="1740" xr:uid="{00000000-0005-0000-0000-0000CD060000}"/>
    <cellStyle name="Normal 10 4 2 6 2 2" xfId="1741" xr:uid="{00000000-0005-0000-0000-0000CE060000}"/>
    <cellStyle name="Normal 10 4 2 6 2 2 2" xfId="1742" xr:uid="{00000000-0005-0000-0000-0000CF060000}"/>
    <cellStyle name="Normal 10 4 2 6 2 3" xfId="1743" xr:uid="{00000000-0005-0000-0000-0000D0060000}"/>
    <cellStyle name="Normal 10 4 2 6 3" xfId="1744" xr:uid="{00000000-0005-0000-0000-0000D1060000}"/>
    <cellStyle name="Normal 10 4 2 6 3 2" xfId="1745" xr:uid="{00000000-0005-0000-0000-0000D2060000}"/>
    <cellStyle name="Normal 10 4 2 6 4" xfId="1746" xr:uid="{00000000-0005-0000-0000-0000D3060000}"/>
    <cellStyle name="Normal 10 4 2 6 4 2" xfId="1747" xr:uid="{00000000-0005-0000-0000-0000D4060000}"/>
    <cellStyle name="Normal 10 4 2 6 5" xfId="1748" xr:uid="{00000000-0005-0000-0000-0000D5060000}"/>
    <cellStyle name="Normal 10 4 2 7" xfId="1749" xr:uid="{00000000-0005-0000-0000-0000D6060000}"/>
    <cellStyle name="Normal 10 4 2 7 2" xfId="1750" xr:uid="{00000000-0005-0000-0000-0000D7060000}"/>
    <cellStyle name="Normal 10 4 2 7 2 2" xfId="1751" xr:uid="{00000000-0005-0000-0000-0000D8060000}"/>
    <cellStyle name="Normal 10 4 2 7 2 2 2" xfId="1752" xr:uid="{00000000-0005-0000-0000-0000D9060000}"/>
    <cellStyle name="Normal 10 4 2 7 2 3" xfId="1753" xr:uid="{00000000-0005-0000-0000-0000DA060000}"/>
    <cellStyle name="Normal 10 4 2 7 3" xfId="1754" xr:uid="{00000000-0005-0000-0000-0000DB060000}"/>
    <cellStyle name="Normal 10 4 2 7 3 2" xfId="1755" xr:uid="{00000000-0005-0000-0000-0000DC060000}"/>
    <cellStyle name="Normal 10 4 2 7 4" xfId="1756" xr:uid="{00000000-0005-0000-0000-0000DD060000}"/>
    <cellStyle name="Normal 10 4 2 7 4 2" xfId="1757" xr:uid="{00000000-0005-0000-0000-0000DE060000}"/>
    <cellStyle name="Normal 10 4 2 7 5" xfId="1758" xr:uid="{00000000-0005-0000-0000-0000DF060000}"/>
    <cellStyle name="Normal 10 4 2 8" xfId="1759" xr:uid="{00000000-0005-0000-0000-0000E0060000}"/>
    <cellStyle name="Normal 10 4 2 8 2" xfId="1760" xr:uid="{00000000-0005-0000-0000-0000E1060000}"/>
    <cellStyle name="Normal 10 4 2 8 2 2" xfId="1761" xr:uid="{00000000-0005-0000-0000-0000E2060000}"/>
    <cellStyle name="Normal 10 4 2 8 3" xfId="1762" xr:uid="{00000000-0005-0000-0000-0000E3060000}"/>
    <cellStyle name="Normal 10 4 2 8 3 2" xfId="1763" xr:uid="{00000000-0005-0000-0000-0000E4060000}"/>
    <cellStyle name="Normal 10 4 2 8 4" xfId="1764" xr:uid="{00000000-0005-0000-0000-0000E5060000}"/>
    <cellStyle name="Normal 10 4 2 9" xfId="1765" xr:uid="{00000000-0005-0000-0000-0000E6060000}"/>
    <cellStyle name="Normal 10 4 2 9 2" xfId="1766" xr:uid="{00000000-0005-0000-0000-0000E7060000}"/>
    <cellStyle name="Normal 10 4 2 9 2 2" xfId="1767" xr:uid="{00000000-0005-0000-0000-0000E8060000}"/>
    <cellStyle name="Normal 10 4 2 9 3" xfId="1768" xr:uid="{00000000-0005-0000-0000-0000E9060000}"/>
    <cellStyle name="Normal 10 4 3" xfId="1769" xr:uid="{00000000-0005-0000-0000-0000EA060000}"/>
    <cellStyle name="Normal 10 4 3 10" xfId="1770" xr:uid="{00000000-0005-0000-0000-0000EB060000}"/>
    <cellStyle name="Normal 10 4 3 2" xfId="1771" xr:uid="{00000000-0005-0000-0000-0000EC060000}"/>
    <cellStyle name="Normal 10 4 3 2 2" xfId="1772" xr:uid="{00000000-0005-0000-0000-0000ED060000}"/>
    <cellStyle name="Normal 10 4 3 2 2 2" xfId="1773" xr:uid="{00000000-0005-0000-0000-0000EE060000}"/>
    <cellStyle name="Normal 10 4 3 2 2 2 2" xfId="1774" xr:uid="{00000000-0005-0000-0000-0000EF060000}"/>
    <cellStyle name="Normal 10 4 3 2 2 2 2 2" xfId="1775" xr:uid="{00000000-0005-0000-0000-0000F0060000}"/>
    <cellStyle name="Normal 10 4 3 2 2 2 3" xfId="1776" xr:uid="{00000000-0005-0000-0000-0000F1060000}"/>
    <cellStyle name="Normal 10 4 3 2 2 3" xfId="1777" xr:uid="{00000000-0005-0000-0000-0000F2060000}"/>
    <cellStyle name="Normal 10 4 3 2 2 3 2" xfId="1778" xr:uid="{00000000-0005-0000-0000-0000F3060000}"/>
    <cellStyle name="Normal 10 4 3 2 2 4" xfId="1779" xr:uid="{00000000-0005-0000-0000-0000F4060000}"/>
    <cellStyle name="Normal 10 4 3 2 2 4 2" xfId="1780" xr:uid="{00000000-0005-0000-0000-0000F5060000}"/>
    <cellStyle name="Normal 10 4 3 2 2 5" xfId="1781" xr:uid="{00000000-0005-0000-0000-0000F6060000}"/>
    <cellStyle name="Normal 10 4 3 2 2 5 2" xfId="1782" xr:uid="{00000000-0005-0000-0000-0000F7060000}"/>
    <cellStyle name="Normal 10 4 3 2 2 6" xfId="1783" xr:uid="{00000000-0005-0000-0000-0000F8060000}"/>
    <cellStyle name="Normal 10 4 3 2 3" xfId="1784" xr:uid="{00000000-0005-0000-0000-0000F9060000}"/>
    <cellStyle name="Normal 10 4 3 2 3 2" xfId="1785" xr:uid="{00000000-0005-0000-0000-0000FA060000}"/>
    <cellStyle name="Normal 10 4 3 2 3 2 2" xfId="1786" xr:uid="{00000000-0005-0000-0000-0000FB060000}"/>
    <cellStyle name="Normal 10 4 3 2 3 3" xfId="1787" xr:uid="{00000000-0005-0000-0000-0000FC060000}"/>
    <cellStyle name="Normal 10 4 3 2 3 3 2" xfId="1788" xr:uid="{00000000-0005-0000-0000-0000FD060000}"/>
    <cellStyle name="Normal 10 4 3 2 3 4" xfId="1789" xr:uid="{00000000-0005-0000-0000-0000FE060000}"/>
    <cellStyle name="Normal 10 4 3 2 4" xfId="1790" xr:uid="{00000000-0005-0000-0000-0000FF060000}"/>
    <cellStyle name="Normal 10 4 3 2 4 2" xfId="1791" xr:uid="{00000000-0005-0000-0000-000000070000}"/>
    <cellStyle name="Normal 10 4 3 2 4 2 2" xfId="1792" xr:uid="{00000000-0005-0000-0000-000001070000}"/>
    <cellStyle name="Normal 10 4 3 2 4 3" xfId="1793" xr:uid="{00000000-0005-0000-0000-000002070000}"/>
    <cellStyle name="Normal 10 4 3 2 5" xfId="1794" xr:uid="{00000000-0005-0000-0000-000003070000}"/>
    <cellStyle name="Normal 10 4 3 2 5 2" xfId="1795" xr:uid="{00000000-0005-0000-0000-000004070000}"/>
    <cellStyle name="Normal 10 4 3 2 6" xfId="1796" xr:uid="{00000000-0005-0000-0000-000005070000}"/>
    <cellStyle name="Normal 10 4 3 2 6 2" xfId="1797" xr:uid="{00000000-0005-0000-0000-000006070000}"/>
    <cellStyle name="Normal 10 4 3 2 7" xfId="1798" xr:uid="{00000000-0005-0000-0000-000007070000}"/>
    <cellStyle name="Normal 10 4 3 2 7 2" xfId="1799" xr:uid="{00000000-0005-0000-0000-000008070000}"/>
    <cellStyle name="Normal 10 4 3 2 8" xfId="1800" xr:uid="{00000000-0005-0000-0000-000009070000}"/>
    <cellStyle name="Normal 10 4 3 3" xfId="1801" xr:uid="{00000000-0005-0000-0000-00000A070000}"/>
    <cellStyle name="Normal 10 4 3 3 2" xfId="1802" xr:uid="{00000000-0005-0000-0000-00000B070000}"/>
    <cellStyle name="Normal 10 4 3 3 2 2" xfId="1803" xr:uid="{00000000-0005-0000-0000-00000C070000}"/>
    <cellStyle name="Normal 10 4 3 3 2 2 2" xfId="1804" xr:uid="{00000000-0005-0000-0000-00000D070000}"/>
    <cellStyle name="Normal 10 4 3 3 2 3" xfId="1805" xr:uid="{00000000-0005-0000-0000-00000E070000}"/>
    <cellStyle name="Normal 10 4 3 3 2 3 2" xfId="1806" xr:uid="{00000000-0005-0000-0000-00000F070000}"/>
    <cellStyle name="Normal 10 4 3 3 2 4" xfId="1807" xr:uid="{00000000-0005-0000-0000-000010070000}"/>
    <cellStyle name="Normal 10 4 3 3 3" xfId="1808" xr:uid="{00000000-0005-0000-0000-000011070000}"/>
    <cellStyle name="Normal 10 4 3 3 3 2" xfId="1809" xr:uid="{00000000-0005-0000-0000-000012070000}"/>
    <cellStyle name="Normal 10 4 3 3 4" xfId="1810" xr:uid="{00000000-0005-0000-0000-000013070000}"/>
    <cellStyle name="Normal 10 4 3 3 4 2" xfId="1811" xr:uid="{00000000-0005-0000-0000-000014070000}"/>
    <cellStyle name="Normal 10 4 3 3 5" xfId="1812" xr:uid="{00000000-0005-0000-0000-000015070000}"/>
    <cellStyle name="Normal 10 4 3 3 5 2" xfId="1813" xr:uid="{00000000-0005-0000-0000-000016070000}"/>
    <cellStyle name="Normal 10 4 3 3 6" xfId="1814" xr:uid="{00000000-0005-0000-0000-000017070000}"/>
    <cellStyle name="Normal 10 4 3 4" xfId="1815" xr:uid="{00000000-0005-0000-0000-000018070000}"/>
    <cellStyle name="Normal 10 4 3 4 2" xfId="1816" xr:uid="{00000000-0005-0000-0000-000019070000}"/>
    <cellStyle name="Normal 10 4 3 4 2 2" xfId="1817" xr:uid="{00000000-0005-0000-0000-00001A070000}"/>
    <cellStyle name="Normal 10 4 3 4 2 2 2" xfId="1818" xr:uid="{00000000-0005-0000-0000-00001B070000}"/>
    <cellStyle name="Normal 10 4 3 4 2 3" xfId="1819" xr:uid="{00000000-0005-0000-0000-00001C070000}"/>
    <cellStyle name="Normal 10 4 3 4 3" xfId="1820" xr:uid="{00000000-0005-0000-0000-00001D070000}"/>
    <cellStyle name="Normal 10 4 3 4 3 2" xfId="1821" xr:uid="{00000000-0005-0000-0000-00001E070000}"/>
    <cellStyle name="Normal 10 4 3 4 4" xfId="1822" xr:uid="{00000000-0005-0000-0000-00001F070000}"/>
    <cellStyle name="Normal 10 4 3 4 4 2" xfId="1823" xr:uid="{00000000-0005-0000-0000-000020070000}"/>
    <cellStyle name="Normal 10 4 3 4 5" xfId="1824" xr:uid="{00000000-0005-0000-0000-000021070000}"/>
    <cellStyle name="Normal 10 4 3 4 5 2" xfId="1825" xr:uid="{00000000-0005-0000-0000-000022070000}"/>
    <cellStyle name="Normal 10 4 3 4 6" xfId="1826" xr:uid="{00000000-0005-0000-0000-000023070000}"/>
    <cellStyle name="Normal 10 4 3 5" xfId="1827" xr:uid="{00000000-0005-0000-0000-000024070000}"/>
    <cellStyle name="Normal 10 4 3 5 2" xfId="1828" xr:uid="{00000000-0005-0000-0000-000025070000}"/>
    <cellStyle name="Normal 10 4 3 5 2 2" xfId="1829" xr:uid="{00000000-0005-0000-0000-000026070000}"/>
    <cellStyle name="Normal 10 4 3 5 3" xfId="1830" xr:uid="{00000000-0005-0000-0000-000027070000}"/>
    <cellStyle name="Normal 10 4 3 5 3 2" xfId="1831" xr:uid="{00000000-0005-0000-0000-000028070000}"/>
    <cellStyle name="Normal 10 4 3 5 4" xfId="1832" xr:uid="{00000000-0005-0000-0000-000029070000}"/>
    <cellStyle name="Normal 10 4 3 6" xfId="1833" xr:uid="{00000000-0005-0000-0000-00002A070000}"/>
    <cellStyle name="Normal 10 4 3 6 2" xfId="1834" xr:uid="{00000000-0005-0000-0000-00002B070000}"/>
    <cellStyle name="Normal 10 4 3 6 2 2" xfId="1835" xr:uid="{00000000-0005-0000-0000-00002C070000}"/>
    <cellStyle name="Normal 10 4 3 6 3" xfId="1836" xr:uid="{00000000-0005-0000-0000-00002D070000}"/>
    <cellStyle name="Normal 10 4 3 7" xfId="1837" xr:uid="{00000000-0005-0000-0000-00002E070000}"/>
    <cellStyle name="Normal 10 4 3 7 2" xfId="1838" xr:uid="{00000000-0005-0000-0000-00002F070000}"/>
    <cellStyle name="Normal 10 4 3 8" xfId="1839" xr:uid="{00000000-0005-0000-0000-000030070000}"/>
    <cellStyle name="Normal 10 4 3 8 2" xfId="1840" xr:uid="{00000000-0005-0000-0000-000031070000}"/>
    <cellStyle name="Normal 10 4 3 9" xfId="1841" xr:uid="{00000000-0005-0000-0000-000032070000}"/>
    <cellStyle name="Normal 10 4 3 9 2" xfId="1842" xr:uid="{00000000-0005-0000-0000-000033070000}"/>
    <cellStyle name="Normal 10 4 4" xfId="1843" xr:uid="{00000000-0005-0000-0000-000034070000}"/>
    <cellStyle name="Normal 10 4 4 2" xfId="1844" xr:uid="{00000000-0005-0000-0000-000035070000}"/>
    <cellStyle name="Normal 10 4 4 2 2" xfId="1845" xr:uid="{00000000-0005-0000-0000-000036070000}"/>
    <cellStyle name="Normal 10 4 4 2 2 2" xfId="1846" xr:uid="{00000000-0005-0000-0000-000037070000}"/>
    <cellStyle name="Normal 10 4 4 2 2 2 2" xfId="1847" xr:uid="{00000000-0005-0000-0000-000038070000}"/>
    <cellStyle name="Normal 10 4 4 2 2 2 2 2" xfId="1848" xr:uid="{00000000-0005-0000-0000-000039070000}"/>
    <cellStyle name="Normal 10 4 4 2 2 2 3" xfId="1849" xr:uid="{00000000-0005-0000-0000-00003A070000}"/>
    <cellStyle name="Normal 10 4 4 2 2 3" xfId="1850" xr:uid="{00000000-0005-0000-0000-00003B070000}"/>
    <cellStyle name="Normal 10 4 4 2 2 3 2" xfId="1851" xr:uid="{00000000-0005-0000-0000-00003C070000}"/>
    <cellStyle name="Normal 10 4 4 2 2 4" xfId="1852" xr:uid="{00000000-0005-0000-0000-00003D070000}"/>
    <cellStyle name="Normal 10 4 4 2 2 4 2" xfId="1853" xr:uid="{00000000-0005-0000-0000-00003E070000}"/>
    <cellStyle name="Normal 10 4 4 2 2 5" xfId="1854" xr:uid="{00000000-0005-0000-0000-00003F070000}"/>
    <cellStyle name="Normal 10 4 4 2 3" xfId="1855" xr:uid="{00000000-0005-0000-0000-000040070000}"/>
    <cellStyle name="Normal 10 4 4 2 3 2" xfId="1856" xr:uid="{00000000-0005-0000-0000-000041070000}"/>
    <cellStyle name="Normal 10 4 4 2 3 2 2" xfId="1857" xr:uid="{00000000-0005-0000-0000-000042070000}"/>
    <cellStyle name="Normal 10 4 4 2 3 3" xfId="1858" xr:uid="{00000000-0005-0000-0000-000043070000}"/>
    <cellStyle name="Normal 10 4 4 2 3 3 2" xfId="1859" xr:uid="{00000000-0005-0000-0000-000044070000}"/>
    <cellStyle name="Normal 10 4 4 2 3 4" xfId="1860" xr:uid="{00000000-0005-0000-0000-000045070000}"/>
    <cellStyle name="Normal 10 4 4 2 4" xfId="1861" xr:uid="{00000000-0005-0000-0000-000046070000}"/>
    <cellStyle name="Normal 10 4 4 2 4 2" xfId="1862" xr:uid="{00000000-0005-0000-0000-000047070000}"/>
    <cellStyle name="Normal 10 4 4 2 4 2 2" xfId="1863" xr:uid="{00000000-0005-0000-0000-000048070000}"/>
    <cellStyle name="Normal 10 4 4 2 4 3" xfId="1864" xr:uid="{00000000-0005-0000-0000-000049070000}"/>
    <cellStyle name="Normal 10 4 4 2 5" xfId="1865" xr:uid="{00000000-0005-0000-0000-00004A070000}"/>
    <cellStyle name="Normal 10 4 4 2 5 2" xfId="1866" xr:uid="{00000000-0005-0000-0000-00004B070000}"/>
    <cellStyle name="Normal 10 4 4 2 6" xfId="1867" xr:uid="{00000000-0005-0000-0000-00004C070000}"/>
    <cellStyle name="Normal 10 4 4 2 6 2" xfId="1868" xr:uid="{00000000-0005-0000-0000-00004D070000}"/>
    <cellStyle name="Normal 10 4 4 2 7" xfId="1869" xr:uid="{00000000-0005-0000-0000-00004E070000}"/>
    <cellStyle name="Normal 10 4 4 2 7 2" xfId="1870" xr:uid="{00000000-0005-0000-0000-00004F070000}"/>
    <cellStyle name="Normal 10 4 4 2 8" xfId="1871" xr:uid="{00000000-0005-0000-0000-000050070000}"/>
    <cellStyle name="Normal 10 4 4 3" xfId="1872" xr:uid="{00000000-0005-0000-0000-000051070000}"/>
    <cellStyle name="Normal 10 4 4 3 2" xfId="1873" xr:uid="{00000000-0005-0000-0000-000052070000}"/>
    <cellStyle name="Normal 10 4 4 3 2 2" xfId="1874" xr:uid="{00000000-0005-0000-0000-000053070000}"/>
    <cellStyle name="Normal 10 4 4 3 2 2 2" xfId="1875" xr:uid="{00000000-0005-0000-0000-000054070000}"/>
    <cellStyle name="Normal 10 4 4 3 2 3" xfId="1876" xr:uid="{00000000-0005-0000-0000-000055070000}"/>
    <cellStyle name="Normal 10 4 4 3 3" xfId="1877" xr:uid="{00000000-0005-0000-0000-000056070000}"/>
    <cellStyle name="Normal 10 4 4 3 3 2" xfId="1878" xr:uid="{00000000-0005-0000-0000-000057070000}"/>
    <cellStyle name="Normal 10 4 4 3 4" xfId="1879" xr:uid="{00000000-0005-0000-0000-000058070000}"/>
    <cellStyle name="Normal 10 4 4 3 4 2" xfId="1880" xr:uid="{00000000-0005-0000-0000-000059070000}"/>
    <cellStyle name="Normal 10 4 4 3 5" xfId="1881" xr:uid="{00000000-0005-0000-0000-00005A070000}"/>
    <cellStyle name="Normal 10 4 4 4" xfId="1882" xr:uid="{00000000-0005-0000-0000-00005B070000}"/>
    <cellStyle name="Normal 10 4 4 4 2" xfId="1883" xr:uid="{00000000-0005-0000-0000-00005C070000}"/>
    <cellStyle name="Normal 10 4 4 4 2 2" xfId="1884" xr:uid="{00000000-0005-0000-0000-00005D070000}"/>
    <cellStyle name="Normal 10 4 4 4 3" xfId="1885" xr:uid="{00000000-0005-0000-0000-00005E070000}"/>
    <cellStyle name="Normal 10 4 4 4 3 2" xfId="1886" xr:uid="{00000000-0005-0000-0000-00005F070000}"/>
    <cellStyle name="Normal 10 4 4 4 4" xfId="1887" xr:uid="{00000000-0005-0000-0000-000060070000}"/>
    <cellStyle name="Normal 10 4 4 5" xfId="1888" xr:uid="{00000000-0005-0000-0000-000061070000}"/>
    <cellStyle name="Normal 10 4 4 5 2" xfId="1889" xr:uid="{00000000-0005-0000-0000-000062070000}"/>
    <cellStyle name="Normal 10 4 4 5 2 2" xfId="1890" xr:uid="{00000000-0005-0000-0000-000063070000}"/>
    <cellStyle name="Normal 10 4 4 5 3" xfId="1891" xr:uid="{00000000-0005-0000-0000-000064070000}"/>
    <cellStyle name="Normal 10 4 4 6" xfId="1892" xr:uid="{00000000-0005-0000-0000-000065070000}"/>
    <cellStyle name="Normal 10 4 4 6 2" xfId="1893" xr:uid="{00000000-0005-0000-0000-000066070000}"/>
    <cellStyle name="Normal 10 4 4 7" xfId="1894" xr:uid="{00000000-0005-0000-0000-000067070000}"/>
    <cellStyle name="Normal 10 4 4 7 2" xfId="1895" xr:uid="{00000000-0005-0000-0000-000068070000}"/>
    <cellStyle name="Normal 10 4 4 8" xfId="1896" xr:uid="{00000000-0005-0000-0000-000069070000}"/>
    <cellStyle name="Normal 10 4 4 8 2" xfId="1897" xr:uid="{00000000-0005-0000-0000-00006A070000}"/>
    <cellStyle name="Normal 10 4 4 9" xfId="1898" xr:uid="{00000000-0005-0000-0000-00006B070000}"/>
    <cellStyle name="Normal 10 4 5" xfId="1899" xr:uid="{00000000-0005-0000-0000-00006C070000}"/>
    <cellStyle name="Normal 10 4 5 2" xfId="1900" xr:uid="{00000000-0005-0000-0000-00006D070000}"/>
    <cellStyle name="Normal 10 4 5 2 2" xfId="1901" xr:uid="{00000000-0005-0000-0000-00006E070000}"/>
    <cellStyle name="Normal 10 4 5 2 2 2" xfId="1902" xr:uid="{00000000-0005-0000-0000-00006F070000}"/>
    <cellStyle name="Normal 10 4 5 2 2 2 2" xfId="1903" xr:uid="{00000000-0005-0000-0000-000070070000}"/>
    <cellStyle name="Normal 10 4 5 2 2 3" xfId="1904" xr:uid="{00000000-0005-0000-0000-000071070000}"/>
    <cellStyle name="Normal 10 4 5 2 3" xfId="1905" xr:uid="{00000000-0005-0000-0000-000072070000}"/>
    <cellStyle name="Normal 10 4 5 2 3 2" xfId="1906" xr:uid="{00000000-0005-0000-0000-000073070000}"/>
    <cellStyle name="Normal 10 4 5 2 4" xfId="1907" xr:uid="{00000000-0005-0000-0000-000074070000}"/>
    <cellStyle name="Normal 10 4 5 2 4 2" xfId="1908" xr:uid="{00000000-0005-0000-0000-000075070000}"/>
    <cellStyle name="Normal 10 4 5 2 5" xfId="1909" xr:uid="{00000000-0005-0000-0000-000076070000}"/>
    <cellStyle name="Normal 10 4 5 2 5 2" xfId="1910" xr:uid="{00000000-0005-0000-0000-000077070000}"/>
    <cellStyle name="Normal 10 4 5 2 6" xfId="1911" xr:uid="{00000000-0005-0000-0000-000078070000}"/>
    <cellStyle name="Normal 10 4 5 3" xfId="1912" xr:uid="{00000000-0005-0000-0000-000079070000}"/>
    <cellStyle name="Normal 10 4 5 3 2" xfId="1913" xr:uid="{00000000-0005-0000-0000-00007A070000}"/>
    <cellStyle name="Normal 10 4 5 3 2 2" xfId="1914" xr:uid="{00000000-0005-0000-0000-00007B070000}"/>
    <cellStyle name="Normal 10 4 5 3 3" xfId="1915" xr:uid="{00000000-0005-0000-0000-00007C070000}"/>
    <cellStyle name="Normal 10 4 5 3 3 2" xfId="1916" xr:uid="{00000000-0005-0000-0000-00007D070000}"/>
    <cellStyle name="Normal 10 4 5 3 4" xfId="1917" xr:uid="{00000000-0005-0000-0000-00007E070000}"/>
    <cellStyle name="Normal 10 4 5 4" xfId="1918" xr:uid="{00000000-0005-0000-0000-00007F070000}"/>
    <cellStyle name="Normal 10 4 5 4 2" xfId="1919" xr:uid="{00000000-0005-0000-0000-000080070000}"/>
    <cellStyle name="Normal 10 4 5 4 2 2" xfId="1920" xr:uid="{00000000-0005-0000-0000-000081070000}"/>
    <cellStyle name="Normal 10 4 5 4 3" xfId="1921" xr:uid="{00000000-0005-0000-0000-000082070000}"/>
    <cellStyle name="Normal 10 4 5 5" xfId="1922" xr:uid="{00000000-0005-0000-0000-000083070000}"/>
    <cellStyle name="Normal 10 4 5 5 2" xfId="1923" xr:uid="{00000000-0005-0000-0000-000084070000}"/>
    <cellStyle name="Normal 10 4 5 6" xfId="1924" xr:uid="{00000000-0005-0000-0000-000085070000}"/>
    <cellStyle name="Normal 10 4 5 6 2" xfId="1925" xr:uid="{00000000-0005-0000-0000-000086070000}"/>
    <cellStyle name="Normal 10 4 5 7" xfId="1926" xr:uid="{00000000-0005-0000-0000-000087070000}"/>
    <cellStyle name="Normal 10 4 5 7 2" xfId="1927" xr:uid="{00000000-0005-0000-0000-000088070000}"/>
    <cellStyle name="Normal 10 4 5 8" xfId="1928" xr:uid="{00000000-0005-0000-0000-000089070000}"/>
    <cellStyle name="Normal 10 4 6" xfId="1929" xr:uid="{00000000-0005-0000-0000-00008A070000}"/>
    <cellStyle name="Normal 10 4 6 2" xfId="1930" xr:uid="{00000000-0005-0000-0000-00008B070000}"/>
    <cellStyle name="Normal 10 4 6 2 2" xfId="1931" xr:uid="{00000000-0005-0000-0000-00008C070000}"/>
    <cellStyle name="Normal 10 4 6 2 2 2" xfId="1932" xr:uid="{00000000-0005-0000-0000-00008D070000}"/>
    <cellStyle name="Normal 10 4 6 2 2 2 2" xfId="1933" xr:uid="{00000000-0005-0000-0000-00008E070000}"/>
    <cellStyle name="Normal 10 4 6 2 2 3" xfId="1934" xr:uid="{00000000-0005-0000-0000-00008F070000}"/>
    <cellStyle name="Normal 10 4 6 2 3" xfId="1935" xr:uid="{00000000-0005-0000-0000-000090070000}"/>
    <cellStyle name="Normal 10 4 6 2 3 2" xfId="1936" xr:uid="{00000000-0005-0000-0000-000091070000}"/>
    <cellStyle name="Normal 10 4 6 2 4" xfId="1937" xr:uid="{00000000-0005-0000-0000-000092070000}"/>
    <cellStyle name="Normal 10 4 6 2 4 2" xfId="1938" xr:uid="{00000000-0005-0000-0000-000093070000}"/>
    <cellStyle name="Normal 10 4 6 2 5" xfId="1939" xr:uid="{00000000-0005-0000-0000-000094070000}"/>
    <cellStyle name="Normal 10 4 6 3" xfId="1940" xr:uid="{00000000-0005-0000-0000-000095070000}"/>
    <cellStyle name="Normal 10 4 6 3 2" xfId="1941" xr:uid="{00000000-0005-0000-0000-000096070000}"/>
    <cellStyle name="Normal 10 4 6 3 2 2" xfId="1942" xr:uid="{00000000-0005-0000-0000-000097070000}"/>
    <cellStyle name="Normal 10 4 6 3 3" xfId="1943" xr:uid="{00000000-0005-0000-0000-000098070000}"/>
    <cellStyle name="Normal 10 4 6 3 3 2" xfId="1944" xr:uid="{00000000-0005-0000-0000-000099070000}"/>
    <cellStyle name="Normal 10 4 6 3 4" xfId="1945" xr:uid="{00000000-0005-0000-0000-00009A070000}"/>
    <cellStyle name="Normal 10 4 6 4" xfId="1946" xr:uid="{00000000-0005-0000-0000-00009B070000}"/>
    <cellStyle name="Normal 10 4 6 4 2" xfId="1947" xr:uid="{00000000-0005-0000-0000-00009C070000}"/>
    <cellStyle name="Normal 10 4 6 4 2 2" xfId="1948" xr:uid="{00000000-0005-0000-0000-00009D070000}"/>
    <cellStyle name="Normal 10 4 6 4 3" xfId="1949" xr:uid="{00000000-0005-0000-0000-00009E070000}"/>
    <cellStyle name="Normal 10 4 6 5" xfId="1950" xr:uid="{00000000-0005-0000-0000-00009F070000}"/>
    <cellStyle name="Normal 10 4 6 5 2" xfId="1951" xr:uid="{00000000-0005-0000-0000-0000A0070000}"/>
    <cellStyle name="Normal 10 4 6 6" xfId="1952" xr:uid="{00000000-0005-0000-0000-0000A1070000}"/>
    <cellStyle name="Normal 10 4 6 6 2" xfId="1953" xr:uid="{00000000-0005-0000-0000-0000A2070000}"/>
    <cellStyle name="Normal 10 4 6 7" xfId="1954" xr:uid="{00000000-0005-0000-0000-0000A3070000}"/>
    <cellStyle name="Normal 10 4 6 7 2" xfId="1955" xr:uid="{00000000-0005-0000-0000-0000A4070000}"/>
    <cellStyle name="Normal 10 4 6 8" xfId="1956" xr:uid="{00000000-0005-0000-0000-0000A5070000}"/>
    <cellStyle name="Normal 10 4 7" xfId="1957" xr:uid="{00000000-0005-0000-0000-0000A6070000}"/>
    <cellStyle name="Normal 10 4 7 2" xfId="1958" xr:uid="{00000000-0005-0000-0000-0000A7070000}"/>
    <cellStyle name="Normal 10 4 7 2 2" xfId="1959" xr:uid="{00000000-0005-0000-0000-0000A8070000}"/>
    <cellStyle name="Normal 10 4 7 2 2 2" xfId="1960" xr:uid="{00000000-0005-0000-0000-0000A9070000}"/>
    <cellStyle name="Normal 10 4 7 2 3" xfId="1961" xr:uid="{00000000-0005-0000-0000-0000AA070000}"/>
    <cellStyle name="Normal 10 4 7 3" xfId="1962" xr:uid="{00000000-0005-0000-0000-0000AB070000}"/>
    <cellStyle name="Normal 10 4 7 3 2" xfId="1963" xr:uid="{00000000-0005-0000-0000-0000AC070000}"/>
    <cellStyle name="Normal 10 4 7 4" xfId="1964" xr:uid="{00000000-0005-0000-0000-0000AD070000}"/>
    <cellStyle name="Normal 10 4 7 4 2" xfId="1965" xr:uid="{00000000-0005-0000-0000-0000AE070000}"/>
    <cellStyle name="Normal 10 4 7 5" xfId="1966" xr:uid="{00000000-0005-0000-0000-0000AF070000}"/>
    <cellStyle name="Normal 10 4 8" xfId="1967" xr:uid="{00000000-0005-0000-0000-0000B0070000}"/>
    <cellStyle name="Normal 10 4 8 2" xfId="1968" xr:uid="{00000000-0005-0000-0000-0000B1070000}"/>
    <cellStyle name="Normal 10 4 8 2 2" xfId="1969" xr:uid="{00000000-0005-0000-0000-0000B2070000}"/>
    <cellStyle name="Normal 10 4 8 2 2 2" xfId="1970" xr:uid="{00000000-0005-0000-0000-0000B3070000}"/>
    <cellStyle name="Normal 10 4 8 2 3" xfId="1971" xr:uid="{00000000-0005-0000-0000-0000B4070000}"/>
    <cellStyle name="Normal 10 4 8 3" xfId="1972" xr:uid="{00000000-0005-0000-0000-0000B5070000}"/>
    <cellStyle name="Normal 10 4 8 3 2" xfId="1973" xr:uid="{00000000-0005-0000-0000-0000B6070000}"/>
    <cellStyle name="Normal 10 4 8 4" xfId="1974" xr:uid="{00000000-0005-0000-0000-0000B7070000}"/>
    <cellStyle name="Normal 10 4 8 4 2" xfId="1975" xr:uid="{00000000-0005-0000-0000-0000B8070000}"/>
    <cellStyle name="Normal 10 4 8 5" xfId="1976" xr:uid="{00000000-0005-0000-0000-0000B9070000}"/>
    <cellStyle name="Normal 10 4 9" xfId="1977" xr:uid="{00000000-0005-0000-0000-0000BA070000}"/>
    <cellStyle name="Normal 10 4 9 2" xfId="1978" xr:uid="{00000000-0005-0000-0000-0000BB070000}"/>
    <cellStyle name="Normal 10 4 9 2 2" xfId="1979" xr:uid="{00000000-0005-0000-0000-0000BC070000}"/>
    <cellStyle name="Normal 10 4 9 3" xfId="1980" xr:uid="{00000000-0005-0000-0000-0000BD070000}"/>
    <cellStyle name="Normal 10 4 9 3 2" xfId="1981" xr:uid="{00000000-0005-0000-0000-0000BE070000}"/>
    <cellStyle name="Normal 10 4 9 4" xfId="1982" xr:uid="{00000000-0005-0000-0000-0000BF070000}"/>
    <cellStyle name="Normal 10 5" xfId="1983" xr:uid="{00000000-0005-0000-0000-0000C0070000}"/>
    <cellStyle name="Normal 10 5 10" xfId="1984" xr:uid="{00000000-0005-0000-0000-0000C1070000}"/>
    <cellStyle name="Normal 10 5 10 2" xfId="1985" xr:uid="{00000000-0005-0000-0000-0000C2070000}"/>
    <cellStyle name="Normal 10 5 11" xfId="1986" xr:uid="{00000000-0005-0000-0000-0000C3070000}"/>
    <cellStyle name="Normal 10 5 11 2" xfId="1987" xr:uid="{00000000-0005-0000-0000-0000C4070000}"/>
    <cellStyle name="Normal 10 5 12" xfId="1988" xr:uid="{00000000-0005-0000-0000-0000C5070000}"/>
    <cellStyle name="Normal 10 5 12 2" xfId="1989" xr:uid="{00000000-0005-0000-0000-0000C6070000}"/>
    <cellStyle name="Normal 10 5 13" xfId="1990" xr:uid="{00000000-0005-0000-0000-0000C7070000}"/>
    <cellStyle name="Normal 10 5 2" xfId="1991" xr:uid="{00000000-0005-0000-0000-0000C8070000}"/>
    <cellStyle name="Normal 10 5 2 10" xfId="1992" xr:uid="{00000000-0005-0000-0000-0000C9070000}"/>
    <cellStyle name="Normal 10 5 2 2" xfId="1993" xr:uid="{00000000-0005-0000-0000-0000CA070000}"/>
    <cellStyle name="Normal 10 5 2 2 2" xfId="1994" xr:uid="{00000000-0005-0000-0000-0000CB070000}"/>
    <cellStyle name="Normal 10 5 2 2 2 2" xfId="1995" xr:uid="{00000000-0005-0000-0000-0000CC070000}"/>
    <cellStyle name="Normal 10 5 2 2 2 2 2" xfId="1996" xr:uid="{00000000-0005-0000-0000-0000CD070000}"/>
    <cellStyle name="Normal 10 5 2 2 2 2 2 2" xfId="1997" xr:uid="{00000000-0005-0000-0000-0000CE070000}"/>
    <cellStyle name="Normal 10 5 2 2 2 2 3" xfId="1998" xr:uid="{00000000-0005-0000-0000-0000CF070000}"/>
    <cellStyle name="Normal 10 5 2 2 2 3" xfId="1999" xr:uid="{00000000-0005-0000-0000-0000D0070000}"/>
    <cellStyle name="Normal 10 5 2 2 2 3 2" xfId="2000" xr:uid="{00000000-0005-0000-0000-0000D1070000}"/>
    <cellStyle name="Normal 10 5 2 2 2 4" xfId="2001" xr:uid="{00000000-0005-0000-0000-0000D2070000}"/>
    <cellStyle name="Normal 10 5 2 2 2 4 2" xfId="2002" xr:uid="{00000000-0005-0000-0000-0000D3070000}"/>
    <cellStyle name="Normal 10 5 2 2 2 5" xfId="2003" xr:uid="{00000000-0005-0000-0000-0000D4070000}"/>
    <cellStyle name="Normal 10 5 2 2 2 5 2" xfId="2004" xr:uid="{00000000-0005-0000-0000-0000D5070000}"/>
    <cellStyle name="Normal 10 5 2 2 2 6" xfId="2005" xr:uid="{00000000-0005-0000-0000-0000D6070000}"/>
    <cellStyle name="Normal 10 5 2 2 3" xfId="2006" xr:uid="{00000000-0005-0000-0000-0000D7070000}"/>
    <cellStyle name="Normal 10 5 2 2 3 2" xfId="2007" xr:uid="{00000000-0005-0000-0000-0000D8070000}"/>
    <cellStyle name="Normal 10 5 2 2 3 2 2" xfId="2008" xr:uid="{00000000-0005-0000-0000-0000D9070000}"/>
    <cellStyle name="Normal 10 5 2 2 3 3" xfId="2009" xr:uid="{00000000-0005-0000-0000-0000DA070000}"/>
    <cellStyle name="Normal 10 5 2 2 3 3 2" xfId="2010" xr:uid="{00000000-0005-0000-0000-0000DB070000}"/>
    <cellStyle name="Normal 10 5 2 2 3 4" xfId="2011" xr:uid="{00000000-0005-0000-0000-0000DC070000}"/>
    <cellStyle name="Normal 10 5 2 2 4" xfId="2012" xr:uid="{00000000-0005-0000-0000-0000DD070000}"/>
    <cellStyle name="Normal 10 5 2 2 4 2" xfId="2013" xr:uid="{00000000-0005-0000-0000-0000DE070000}"/>
    <cellStyle name="Normal 10 5 2 2 4 2 2" xfId="2014" xr:uid="{00000000-0005-0000-0000-0000DF070000}"/>
    <cellStyle name="Normal 10 5 2 2 4 3" xfId="2015" xr:uid="{00000000-0005-0000-0000-0000E0070000}"/>
    <cellStyle name="Normal 10 5 2 2 5" xfId="2016" xr:uid="{00000000-0005-0000-0000-0000E1070000}"/>
    <cellStyle name="Normal 10 5 2 2 5 2" xfId="2017" xr:uid="{00000000-0005-0000-0000-0000E2070000}"/>
    <cellStyle name="Normal 10 5 2 2 6" xfId="2018" xr:uid="{00000000-0005-0000-0000-0000E3070000}"/>
    <cellStyle name="Normal 10 5 2 2 6 2" xfId="2019" xr:uid="{00000000-0005-0000-0000-0000E4070000}"/>
    <cellStyle name="Normal 10 5 2 2 7" xfId="2020" xr:uid="{00000000-0005-0000-0000-0000E5070000}"/>
    <cellStyle name="Normal 10 5 2 2 7 2" xfId="2021" xr:uid="{00000000-0005-0000-0000-0000E6070000}"/>
    <cellStyle name="Normal 10 5 2 2 8" xfId="2022" xr:uid="{00000000-0005-0000-0000-0000E7070000}"/>
    <cellStyle name="Normal 10 5 2 3" xfId="2023" xr:uid="{00000000-0005-0000-0000-0000E8070000}"/>
    <cellStyle name="Normal 10 5 2 3 2" xfId="2024" xr:uid="{00000000-0005-0000-0000-0000E9070000}"/>
    <cellStyle name="Normal 10 5 2 3 2 2" xfId="2025" xr:uid="{00000000-0005-0000-0000-0000EA070000}"/>
    <cellStyle name="Normal 10 5 2 3 2 2 2" xfId="2026" xr:uid="{00000000-0005-0000-0000-0000EB070000}"/>
    <cellStyle name="Normal 10 5 2 3 2 3" xfId="2027" xr:uid="{00000000-0005-0000-0000-0000EC070000}"/>
    <cellStyle name="Normal 10 5 2 3 2 3 2" xfId="2028" xr:uid="{00000000-0005-0000-0000-0000ED070000}"/>
    <cellStyle name="Normal 10 5 2 3 2 4" xfId="2029" xr:uid="{00000000-0005-0000-0000-0000EE070000}"/>
    <cellStyle name="Normal 10 5 2 3 3" xfId="2030" xr:uid="{00000000-0005-0000-0000-0000EF070000}"/>
    <cellStyle name="Normal 10 5 2 3 3 2" xfId="2031" xr:uid="{00000000-0005-0000-0000-0000F0070000}"/>
    <cellStyle name="Normal 10 5 2 3 4" xfId="2032" xr:uid="{00000000-0005-0000-0000-0000F1070000}"/>
    <cellStyle name="Normal 10 5 2 3 4 2" xfId="2033" xr:uid="{00000000-0005-0000-0000-0000F2070000}"/>
    <cellStyle name="Normal 10 5 2 3 5" xfId="2034" xr:uid="{00000000-0005-0000-0000-0000F3070000}"/>
    <cellStyle name="Normal 10 5 2 3 5 2" xfId="2035" xr:uid="{00000000-0005-0000-0000-0000F4070000}"/>
    <cellStyle name="Normal 10 5 2 3 6" xfId="2036" xr:uid="{00000000-0005-0000-0000-0000F5070000}"/>
    <cellStyle name="Normal 10 5 2 4" xfId="2037" xr:uid="{00000000-0005-0000-0000-0000F6070000}"/>
    <cellStyle name="Normal 10 5 2 4 2" xfId="2038" xr:uid="{00000000-0005-0000-0000-0000F7070000}"/>
    <cellStyle name="Normal 10 5 2 4 2 2" xfId="2039" xr:uid="{00000000-0005-0000-0000-0000F8070000}"/>
    <cellStyle name="Normal 10 5 2 4 2 2 2" xfId="2040" xr:uid="{00000000-0005-0000-0000-0000F9070000}"/>
    <cellStyle name="Normal 10 5 2 4 2 3" xfId="2041" xr:uid="{00000000-0005-0000-0000-0000FA070000}"/>
    <cellStyle name="Normal 10 5 2 4 3" xfId="2042" xr:uid="{00000000-0005-0000-0000-0000FB070000}"/>
    <cellStyle name="Normal 10 5 2 4 3 2" xfId="2043" xr:uid="{00000000-0005-0000-0000-0000FC070000}"/>
    <cellStyle name="Normal 10 5 2 4 4" xfId="2044" xr:uid="{00000000-0005-0000-0000-0000FD070000}"/>
    <cellStyle name="Normal 10 5 2 4 4 2" xfId="2045" xr:uid="{00000000-0005-0000-0000-0000FE070000}"/>
    <cellStyle name="Normal 10 5 2 4 5" xfId="2046" xr:uid="{00000000-0005-0000-0000-0000FF070000}"/>
    <cellStyle name="Normal 10 5 2 4 5 2" xfId="2047" xr:uid="{00000000-0005-0000-0000-000000080000}"/>
    <cellStyle name="Normal 10 5 2 4 6" xfId="2048" xr:uid="{00000000-0005-0000-0000-000001080000}"/>
    <cellStyle name="Normal 10 5 2 5" xfId="2049" xr:uid="{00000000-0005-0000-0000-000002080000}"/>
    <cellStyle name="Normal 10 5 2 5 2" xfId="2050" xr:uid="{00000000-0005-0000-0000-000003080000}"/>
    <cellStyle name="Normal 10 5 2 5 2 2" xfId="2051" xr:uid="{00000000-0005-0000-0000-000004080000}"/>
    <cellStyle name="Normal 10 5 2 5 3" xfId="2052" xr:uid="{00000000-0005-0000-0000-000005080000}"/>
    <cellStyle name="Normal 10 5 2 5 3 2" xfId="2053" xr:uid="{00000000-0005-0000-0000-000006080000}"/>
    <cellStyle name="Normal 10 5 2 5 4" xfId="2054" xr:uid="{00000000-0005-0000-0000-000007080000}"/>
    <cellStyle name="Normal 10 5 2 6" xfId="2055" xr:uid="{00000000-0005-0000-0000-000008080000}"/>
    <cellStyle name="Normal 10 5 2 6 2" xfId="2056" xr:uid="{00000000-0005-0000-0000-000009080000}"/>
    <cellStyle name="Normal 10 5 2 6 2 2" xfId="2057" xr:uid="{00000000-0005-0000-0000-00000A080000}"/>
    <cellStyle name="Normal 10 5 2 6 3" xfId="2058" xr:uid="{00000000-0005-0000-0000-00000B080000}"/>
    <cellStyle name="Normal 10 5 2 7" xfId="2059" xr:uid="{00000000-0005-0000-0000-00000C080000}"/>
    <cellStyle name="Normal 10 5 2 7 2" xfId="2060" xr:uid="{00000000-0005-0000-0000-00000D080000}"/>
    <cellStyle name="Normal 10 5 2 8" xfId="2061" xr:uid="{00000000-0005-0000-0000-00000E080000}"/>
    <cellStyle name="Normal 10 5 2 8 2" xfId="2062" xr:uid="{00000000-0005-0000-0000-00000F080000}"/>
    <cellStyle name="Normal 10 5 2 9" xfId="2063" xr:uid="{00000000-0005-0000-0000-000010080000}"/>
    <cellStyle name="Normal 10 5 2 9 2" xfId="2064" xr:uid="{00000000-0005-0000-0000-000011080000}"/>
    <cellStyle name="Normal 10 5 3" xfId="2065" xr:uid="{00000000-0005-0000-0000-000012080000}"/>
    <cellStyle name="Normal 10 5 3 2" xfId="2066" xr:uid="{00000000-0005-0000-0000-000013080000}"/>
    <cellStyle name="Normal 10 5 3 2 2" xfId="2067" xr:uid="{00000000-0005-0000-0000-000014080000}"/>
    <cellStyle name="Normal 10 5 3 2 2 2" xfId="2068" xr:uid="{00000000-0005-0000-0000-000015080000}"/>
    <cellStyle name="Normal 10 5 3 2 2 2 2" xfId="2069" xr:uid="{00000000-0005-0000-0000-000016080000}"/>
    <cellStyle name="Normal 10 5 3 2 2 2 2 2" xfId="2070" xr:uid="{00000000-0005-0000-0000-000017080000}"/>
    <cellStyle name="Normal 10 5 3 2 2 2 3" xfId="2071" xr:uid="{00000000-0005-0000-0000-000018080000}"/>
    <cellStyle name="Normal 10 5 3 2 2 3" xfId="2072" xr:uid="{00000000-0005-0000-0000-000019080000}"/>
    <cellStyle name="Normal 10 5 3 2 2 3 2" xfId="2073" xr:uid="{00000000-0005-0000-0000-00001A080000}"/>
    <cellStyle name="Normal 10 5 3 2 2 4" xfId="2074" xr:uid="{00000000-0005-0000-0000-00001B080000}"/>
    <cellStyle name="Normal 10 5 3 2 2 4 2" xfId="2075" xr:uid="{00000000-0005-0000-0000-00001C080000}"/>
    <cellStyle name="Normal 10 5 3 2 2 5" xfId="2076" xr:uid="{00000000-0005-0000-0000-00001D080000}"/>
    <cellStyle name="Normal 10 5 3 2 3" xfId="2077" xr:uid="{00000000-0005-0000-0000-00001E080000}"/>
    <cellStyle name="Normal 10 5 3 2 3 2" xfId="2078" xr:uid="{00000000-0005-0000-0000-00001F080000}"/>
    <cellStyle name="Normal 10 5 3 2 3 2 2" xfId="2079" xr:uid="{00000000-0005-0000-0000-000020080000}"/>
    <cellStyle name="Normal 10 5 3 2 3 3" xfId="2080" xr:uid="{00000000-0005-0000-0000-000021080000}"/>
    <cellStyle name="Normal 10 5 3 2 3 3 2" xfId="2081" xr:uid="{00000000-0005-0000-0000-000022080000}"/>
    <cellStyle name="Normal 10 5 3 2 3 4" xfId="2082" xr:uid="{00000000-0005-0000-0000-000023080000}"/>
    <cellStyle name="Normal 10 5 3 2 4" xfId="2083" xr:uid="{00000000-0005-0000-0000-000024080000}"/>
    <cellStyle name="Normal 10 5 3 2 4 2" xfId="2084" xr:uid="{00000000-0005-0000-0000-000025080000}"/>
    <cellStyle name="Normal 10 5 3 2 4 2 2" xfId="2085" xr:uid="{00000000-0005-0000-0000-000026080000}"/>
    <cellStyle name="Normal 10 5 3 2 4 3" xfId="2086" xr:uid="{00000000-0005-0000-0000-000027080000}"/>
    <cellStyle name="Normal 10 5 3 2 5" xfId="2087" xr:uid="{00000000-0005-0000-0000-000028080000}"/>
    <cellStyle name="Normal 10 5 3 2 5 2" xfId="2088" xr:uid="{00000000-0005-0000-0000-000029080000}"/>
    <cellStyle name="Normal 10 5 3 2 6" xfId="2089" xr:uid="{00000000-0005-0000-0000-00002A080000}"/>
    <cellStyle name="Normal 10 5 3 2 6 2" xfId="2090" xr:uid="{00000000-0005-0000-0000-00002B080000}"/>
    <cellStyle name="Normal 10 5 3 2 7" xfId="2091" xr:uid="{00000000-0005-0000-0000-00002C080000}"/>
    <cellStyle name="Normal 10 5 3 2 7 2" xfId="2092" xr:uid="{00000000-0005-0000-0000-00002D080000}"/>
    <cellStyle name="Normal 10 5 3 2 8" xfId="2093" xr:uid="{00000000-0005-0000-0000-00002E080000}"/>
    <cellStyle name="Normal 10 5 3 3" xfId="2094" xr:uid="{00000000-0005-0000-0000-00002F080000}"/>
    <cellStyle name="Normal 10 5 3 3 2" xfId="2095" xr:uid="{00000000-0005-0000-0000-000030080000}"/>
    <cellStyle name="Normal 10 5 3 3 2 2" xfId="2096" xr:uid="{00000000-0005-0000-0000-000031080000}"/>
    <cellStyle name="Normal 10 5 3 3 2 2 2" xfId="2097" xr:uid="{00000000-0005-0000-0000-000032080000}"/>
    <cellStyle name="Normal 10 5 3 3 2 3" xfId="2098" xr:uid="{00000000-0005-0000-0000-000033080000}"/>
    <cellStyle name="Normal 10 5 3 3 3" xfId="2099" xr:uid="{00000000-0005-0000-0000-000034080000}"/>
    <cellStyle name="Normal 10 5 3 3 3 2" xfId="2100" xr:uid="{00000000-0005-0000-0000-000035080000}"/>
    <cellStyle name="Normal 10 5 3 3 4" xfId="2101" xr:uid="{00000000-0005-0000-0000-000036080000}"/>
    <cellStyle name="Normal 10 5 3 3 4 2" xfId="2102" xr:uid="{00000000-0005-0000-0000-000037080000}"/>
    <cellStyle name="Normal 10 5 3 3 5" xfId="2103" xr:uid="{00000000-0005-0000-0000-000038080000}"/>
    <cellStyle name="Normal 10 5 3 4" xfId="2104" xr:uid="{00000000-0005-0000-0000-000039080000}"/>
    <cellStyle name="Normal 10 5 3 4 2" xfId="2105" xr:uid="{00000000-0005-0000-0000-00003A080000}"/>
    <cellStyle name="Normal 10 5 3 4 2 2" xfId="2106" xr:uid="{00000000-0005-0000-0000-00003B080000}"/>
    <cellStyle name="Normal 10 5 3 4 3" xfId="2107" xr:uid="{00000000-0005-0000-0000-00003C080000}"/>
    <cellStyle name="Normal 10 5 3 4 3 2" xfId="2108" xr:uid="{00000000-0005-0000-0000-00003D080000}"/>
    <cellStyle name="Normal 10 5 3 4 4" xfId="2109" xr:uid="{00000000-0005-0000-0000-00003E080000}"/>
    <cellStyle name="Normal 10 5 3 5" xfId="2110" xr:uid="{00000000-0005-0000-0000-00003F080000}"/>
    <cellStyle name="Normal 10 5 3 5 2" xfId="2111" xr:uid="{00000000-0005-0000-0000-000040080000}"/>
    <cellStyle name="Normal 10 5 3 5 2 2" xfId="2112" xr:uid="{00000000-0005-0000-0000-000041080000}"/>
    <cellStyle name="Normal 10 5 3 5 3" xfId="2113" xr:uid="{00000000-0005-0000-0000-000042080000}"/>
    <cellStyle name="Normal 10 5 3 6" xfId="2114" xr:uid="{00000000-0005-0000-0000-000043080000}"/>
    <cellStyle name="Normal 10 5 3 6 2" xfId="2115" xr:uid="{00000000-0005-0000-0000-000044080000}"/>
    <cellStyle name="Normal 10 5 3 7" xfId="2116" xr:uid="{00000000-0005-0000-0000-000045080000}"/>
    <cellStyle name="Normal 10 5 3 7 2" xfId="2117" xr:uid="{00000000-0005-0000-0000-000046080000}"/>
    <cellStyle name="Normal 10 5 3 8" xfId="2118" xr:uid="{00000000-0005-0000-0000-000047080000}"/>
    <cellStyle name="Normal 10 5 3 8 2" xfId="2119" xr:uid="{00000000-0005-0000-0000-000048080000}"/>
    <cellStyle name="Normal 10 5 3 9" xfId="2120" xr:uid="{00000000-0005-0000-0000-000049080000}"/>
    <cellStyle name="Normal 10 5 4" xfId="2121" xr:uid="{00000000-0005-0000-0000-00004A080000}"/>
    <cellStyle name="Normal 10 5 4 2" xfId="2122" xr:uid="{00000000-0005-0000-0000-00004B080000}"/>
    <cellStyle name="Normal 10 5 4 2 2" xfId="2123" xr:uid="{00000000-0005-0000-0000-00004C080000}"/>
    <cellStyle name="Normal 10 5 4 2 2 2" xfId="2124" xr:uid="{00000000-0005-0000-0000-00004D080000}"/>
    <cellStyle name="Normal 10 5 4 2 2 2 2" xfId="2125" xr:uid="{00000000-0005-0000-0000-00004E080000}"/>
    <cellStyle name="Normal 10 5 4 2 2 3" xfId="2126" xr:uid="{00000000-0005-0000-0000-00004F080000}"/>
    <cellStyle name="Normal 10 5 4 2 3" xfId="2127" xr:uid="{00000000-0005-0000-0000-000050080000}"/>
    <cellStyle name="Normal 10 5 4 2 3 2" xfId="2128" xr:uid="{00000000-0005-0000-0000-000051080000}"/>
    <cellStyle name="Normal 10 5 4 2 4" xfId="2129" xr:uid="{00000000-0005-0000-0000-000052080000}"/>
    <cellStyle name="Normal 10 5 4 2 4 2" xfId="2130" xr:uid="{00000000-0005-0000-0000-000053080000}"/>
    <cellStyle name="Normal 10 5 4 2 5" xfId="2131" xr:uid="{00000000-0005-0000-0000-000054080000}"/>
    <cellStyle name="Normal 10 5 4 2 5 2" xfId="2132" xr:uid="{00000000-0005-0000-0000-000055080000}"/>
    <cellStyle name="Normal 10 5 4 2 6" xfId="2133" xr:uid="{00000000-0005-0000-0000-000056080000}"/>
    <cellStyle name="Normal 10 5 4 3" xfId="2134" xr:uid="{00000000-0005-0000-0000-000057080000}"/>
    <cellStyle name="Normal 10 5 4 3 2" xfId="2135" xr:uid="{00000000-0005-0000-0000-000058080000}"/>
    <cellStyle name="Normal 10 5 4 3 2 2" xfId="2136" xr:uid="{00000000-0005-0000-0000-000059080000}"/>
    <cellStyle name="Normal 10 5 4 3 3" xfId="2137" xr:uid="{00000000-0005-0000-0000-00005A080000}"/>
    <cellStyle name="Normal 10 5 4 3 3 2" xfId="2138" xr:uid="{00000000-0005-0000-0000-00005B080000}"/>
    <cellStyle name="Normal 10 5 4 3 4" xfId="2139" xr:uid="{00000000-0005-0000-0000-00005C080000}"/>
    <cellStyle name="Normal 10 5 4 4" xfId="2140" xr:uid="{00000000-0005-0000-0000-00005D080000}"/>
    <cellStyle name="Normal 10 5 4 4 2" xfId="2141" xr:uid="{00000000-0005-0000-0000-00005E080000}"/>
    <cellStyle name="Normal 10 5 4 4 2 2" xfId="2142" xr:uid="{00000000-0005-0000-0000-00005F080000}"/>
    <cellStyle name="Normal 10 5 4 4 3" xfId="2143" xr:uid="{00000000-0005-0000-0000-000060080000}"/>
    <cellStyle name="Normal 10 5 4 5" xfId="2144" xr:uid="{00000000-0005-0000-0000-000061080000}"/>
    <cellStyle name="Normal 10 5 4 5 2" xfId="2145" xr:uid="{00000000-0005-0000-0000-000062080000}"/>
    <cellStyle name="Normal 10 5 4 6" xfId="2146" xr:uid="{00000000-0005-0000-0000-000063080000}"/>
    <cellStyle name="Normal 10 5 4 6 2" xfId="2147" xr:uid="{00000000-0005-0000-0000-000064080000}"/>
    <cellStyle name="Normal 10 5 4 7" xfId="2148" xr:uid="{00000000-0005-0000-0000-000065080000}"/>
    <cellStyle name="Normal 10 5 4 7 2" xfId="2149" xr:uid="{00000000-0005-0000-0000-000066080000}"/>
    <cellStyle name="Normal 10 5 4 8" xfId="2150" xr:uid="{00000000-0005-0000-0000-000067080000}"/>
    <cellStyle name="Normal 10 5 5" xfId="2151" xr:uid="{00000000-0005-0000-0000-000068080000}"/>
    <cellStyle name="Normal 10 5 5 2" xfId="2152" xr:uid="{00000000-0005-0000-0000-000069080000}"/>
    <cellStyle name="Normal 10 5 5 2 2" xfId="2153" xr:uid="{00000000-0005-0000-0000-00006A080000}"/>
    <cellStyle name="Normal 10 5 5 2 2 2" xfId="2154" xr:uid="{00000000-0005-0000-0000-00006B080000}"/>
    <cellStyle name="Normal 10 5 5 2 2 2 2" xfId="2155" xr:uid="{00000000-0005-0000-0000-00006C080000}"/>
    <cellStyle name="Normal 10 5 5 2 2 3" xfId="2156" xr:uid="{00000000-0005-0000-0000-00006D080000}"/>
    <cellStyle name="Normal 10 5 5 2 3" xfId="2157" xr:uid="{00000000-0005-0000-0000-00006E080000}"/>
    <cellStyle name="Normal 10 5 5 2 3 2" xfId="2158" xr:uid="{00000000-0005-0000-0000-00006F080000}"/>
    <cellStyle name="Normal 10 5 5 2 4" xfId="2159" xr:uid="{00000000-0005-0000-0000-000070080000}"/>
    <cellStyle name="Normal 10 5 5 2 4 2" xfId="2160" xr:uid="{00000000-0005-0000-0000-000071080000}"/>
    <cellStyle name="Normal 10 5 5 2 5" xfId="2161" xr:uid="{00000000-0005-0000-0000-000072080000}"/>
    <cellStyle name="Normal 10 5 5 3" xfId="2162" xr:uid="{00000000-0005-0000-0000-000073080000}"/>
    <cellStyle name="Normal 10 5 5 3 2" xfId="2163" xr:uid="{00000000-0005-0000-0000-000074080000}"/>
    <cellStyle name="Normal 10 5 5 3 2 2" xfId="2164" xr:uid="{00000000-0005-0000-0000-000075080000}"/>
    <cellStyle name="Normal 10 5 5 3 3" xfId="2165" xr:uid="{00000000-0005-0000-0000-000076080000}"/>
    <cellStyle name="Normal 10 5 5 3 3 2" xfId="2166" xr:uid="{00000000-0005-0000-0000-000077080000}"/>
    <cellStyle name="Normal 10 5 5 3 4" xfId="2167" xr:uid="{00000000-0005-0000-0000-000078080000}"/>
    <cellStyle name="Normal 10 5 5 4" xfId="2168" xr:uid="{00000000-0005-0000-0000-000079080000}"/>
    <cellStyle name="Normal 10 5 5 4 2" xfId="2169" xr:uid="{00000000-0005-0000-0000-00007A080000}"/>
    <cellStyle name="Normal 10 5 5 4 2 2" xfId="2170" xr:uid="{00000000-0005-0000-0000-00007B080000}"/>
    <cellStyle name="Normal 10 5 5 4 3" xfId="2171" xr:uid="{00000000-0005-0000-0000-00007C080000}"/>
    <cellStyle name="Normal 10 5 5 5" xfId="2172" xr:uid="{00000000-0005-0000-0000-00007D080000}"/>
    <cellStyle name="Normal 10 5 5 5 2" xfId="2173" xr:uid="{00000000-0005-0000-0000-00007E080000}"/>
    <cellStyle name="Normal 10 5 5 6" xfId="2174" xr:uid="{00000000-0005-0000-0000-00007F080000}"/>
    <cellStyle name="Normal 10 5 5 6 2" xfId="2175" xr:uid="{00000000-0005-0000-0000-000080080000}"/>
    <cellStyle name="Normal 10 5 5 7" xfId="2176" xr:uid="{00000000-0005-0000-0000-000081080000}"/>
    <cellStyle name="Normal 10 5 5 7 2" xfId="2177" xr:uid="{00000000-0005-0000-0000-000082080000}"/>
    <cellStyle name="Normal 10 5 5 8" xfId="2178" xr:uid="{00000000-0005-0000-0000-000083080000}"/>
    <cellStyle name="Normal 10 5 6" xfId="2179" xr:uid="{00000000-0005-0000-0000-000084080000}"/>
    <cellStyle name="Normal 10 5 6 2" xfId="2180" xr:uid="{00000000-0005-0000-0000-000085080000}"/>
    <cellStyle name="Normal 10 5 6 2 2" xfId="2181" xr:uid="{00000000-0005-0000-0000-000086080000}"/>
    <cellStyle name="Normal 10 5 6 2 2 2" xfId="2182" xr:uid="{00000000-0005-0000-0000-000087080000}"/>
    <cellStyle name="Normal 10 5 6 2 3" xfId="2183" xr:uid="{00000000-0005-0000-0000-000088080000}"/>
    <cellStyle name="Normal 10 5 6 3" xfId="2184" xr:uid="{00000000-0005-0000-0000-000089080000}"/>
    <cellStyle name="Normal 10 5 6 3 2" xfId="2185" xr:uid="{00000000-0005-0000-0000-00008A080000}"/>
    <cellStyle name="Normal 10 5 6 4" xfId="2186" xr:uid="{00000000-0005-0000-0000-00008B080000}"/>
    <cellStyle name="Normal 10 5 6 4 2" xfId="2187" xr:uid="{00000000-0005-0000-0000-00008C080000}"/>
    <cellStyle name="Normal 10 5 6 5" xfId="2188" xr:uid="{00000000-0005-0000-0000-00008D080000}"/>
    <cellStyle name="Normal 10 5 7" xfId="2189" xr:uid="{00000000-0005-0000-0000-00008E080000}"/>
    <cellStyle name="Normal 10 5 7 2" xfId="2190" xr:uid="{00000000-0005-0000-0000-00008F080000}"/>
    <cellStyle name="Normal 10 5 7 2 2" xfId="2191" xr:uid="{00000000-0005-0000-0000-000090080000}"/>
    <cellStyle name="Normal 10 5 7 2 2 2" xfId="2192" xr:uid="{00000000-0005-0000-0000-000091080000}"/>
    <cellStyle name="Normal 10 5 7 2 3" xfId="2193" xr:uid="{00000000-0005-0000-0000-000092080000}"/>
    <cellStyle name="Normal 10 5 7 3" xfId="2194" xr:uid="{00000000-0005-0000-0000-000093080000}"/>
    <cellStyle name="Normal 10 5 7 3 2" xfId="2195" xr:uid="{00000000-0005-0000-0000-000094080000}"/>
    <cellStyle name="Normal 10 5 7 4" xfId="2196" xr:uid="{00000000-0005-0000-0000-000095080000}"/>
    <cellStyle name="Normal 10 5 7 4 2" xfId="2197" xr:uid="{00000000-0005-0000-0000-000096080000}"/>
    <cellStyle name="Normal 10 5 7 5" xfId="2198" xr:uid="{00000000-0005-0000-0000-000097080000}"/>
    <cellStyle name="Normal 10 5 8" xfId="2199" xr:uid="{00000000-0005-0000-0000-000098080000}"/>
    <cellStyle name="Normal 10 5 8 2" xfId="2200" xr:uid="{00000000-0005-0000-0000-000099080000}"/>
    <cellStyle name="Normal 10 5 8 2 2" xfId="2201" xr:uid="{00000000-0005-0000-0000-00009A080000}"/>
    <cellStyle name="Normal 10 5 8 3" xfId="2202" xr:uid="{00000000-0005-0000-0000-00009B080000}"/>
    <cellStyle name="Normal 10 5 8 3 2" xfId="2203" xr:uid="{00000000-0005-0000-0000-00009C080000}"/>
    <cellStyle name="Normal 10 5 8 4" xfId="2204" xr:uid="{00000000-0005-0000-0000-00009D080000}"/>
    <cellStyle name="Normal 10 5 9" xfId="2205" xr:uid="{00000000-0005-0000-0000-00009E080000}"/>
    <cellStyle name="Normal 10 5 9 2" xfId="2206" xr:uid="{00000000-0005-0000-0000-00009F080000}"/>
    <cellStyle name="Normal 10 5 9 2 2" xfId="2207" xr:uid="{00000000-0005-0000-0000-0000A0080000}"/>
    <cellStyle name="Normal 10 5 9 3" xfId="2208" xr:uid="{00000000-0005-0000-0000-0000A1080000}"/>
    <cellStyle name="Normal 10 6" xfId="2209" xr:uid="{00000000-0005-0000-0000-0000A2080000}"/>
    <cellStyle name="Normal 10 6 10" xfId="2210" xr:uid="{00000000-0005-0000-0000-0000A3080000}"/>
    <cellStyle name="Normal 10 6 2" xfId="2211" xr:uid="{00000000-0005-0000-0000-0000A4080000}"/>
    <cellStyle name="Normal 10 6 2 2" xfId="2212" xr:uid="{00000000-0005-0000-0000-0000A5080000}"/>
    <cellStyle name="Normal 10 6 2 2 2" xfId="2213" xr:uid="{00000000-0005-0000-0000-0000A6080000}"/>
    <cellStyle name="Normal 10 6 2 2 2 2" xfId="2214" xr:uid="{00000000-0005-0000-0000-0000A7080000}"/>
    <cellStyle name="Normal 10 6 2 2 2 2 2" xfId="2215" xr:uid="{00000000-0005-0000-0000-0000A8080000}"/>
    <cellStyle name="Normal 10 6 2 2 2 3" xfId="2216" xr:uid="{00000000-0005-0000-0000-0000A9080000}"/>
    <cellStyle name="Normal 10 6 2 2 3" xfId="2217" xr:uid="{00000000-0005-0000-0000-0000AA080000}"/>
    <cellStyle name="Normal 10 6 2 2 3 2" xfId="2218" xr:uid="{00000000-0005-0000-0000-0000AB080000}"/>
    <cellStyle name="Normal 10 6 2 2 4" xfId="2219" xr:uid="{00000000-0005-0000-0000-0000AC080000}"/>
    <cellStyle name="Normal 10 6 2 2 4 2" xfId="2220" xr:uid="{00000000-0005-0000-0000-0000AD080000}"/>
    <cellStyle name="Normal 10 6 2 2 5" xfId="2221" xr:uid="{00000000-0005-0000-0000-0000AE080000}"/>
    <cellStyle name="Normal 10 6 2 2 5 2" xfId="2222" xr:uid="{00000000-0005-0000-0000-0000AF080000}"/>
    <cellStyle name="Normal 10 6 2 2 6" xfId="2223" xr:uid="{00000000-0005-0000-0000-0000B0080000}"/>
    <cellStyle name="Normal 10 6 2 3" xfId="2224" xr:uid="{00000000-0005-0000-0000-0000B1080000}"/>
    <cellStyle name="Normal 10 6 2 3 2" xfId="2225" xr:uid="{00000000-0005-0000-0000-0000B2080000}"/>
    <cellStyle name="Normal 10 6 2 3 2 2" xfId="2226" xr:uid="{00000000-0005-0000-0000-0000B3080000}"/>
    <cellStyle name="Normal 10 6 2 3 3" xfId="2227" xr:uid="{00000000-0005-0000-0000-0000B4080000}"/>
    <cellStyle name="Normal 10 6 2 3 3 2" xfId="2228" xr:uid="{00000000-0005-0000-0000-0000B5080000}"/>
    <cellStyle name="Normal 10 6 2 3 4" xfId="2229" xr:uid="{00000000-0005-0000-0000-0000B6080000}"/>
    <cellStyle name="Normal 10 6 2 4" xfId="2230" xr:uid="{00000000-0005-0000-0000-0000B7080000}"/>
    <cellStyle name="Normal 10 6 2 4 2" xfId="2231" xr:uid="{00000000-0005-0000-0000-0000B8080000}"/>
    <cellStyle name="Normal 10 6 2 4 2 2" xfId="2232" xr:uid="{00000000-0005-0000-0000-0000B9080000}"/>
    <cellStyle name="Normal 10 6 2 4 3" xfId="2233" xr:uid="{00000000-0005-0000-0000-0000BA080000}"/>
    <cellStyle name="Normal 10 6 2 4 3 2" xfId="2234" xr:uid="{00000000-0005-0000-0000-0000BB080000}"/>
    <cellStyle name="Normal 10 6 2 4 4" xfId="2235" xr:uid="{00000000-0005-0000-0000-0000BC080000}"/>
    <cellStyle name="Normal 10 6 2 5" xfId="2236" xr:uid="{00000000-0005-0000-0000-0000BD080000}"/>
    <cellStyle name="Normal 10 6 2 5 2" xfId="2237" xr:uid="{00000000-0005-0000-0000-0000BE080000}"/>
    <cellStyle name="Normal 10 6 2 5 2 2" xfId="2238" xr:uid="{00000000-0005-0000-0000-0000BF080000}"/>
    <cellStyle name="Normal 10 6 2 5 3" xfId="2239" xr:uid="{00000000-0005-0000-0000-0000C0080000}"/>
    <cellStyle name="Normal 10 6 2 6" xfId="2240" xr:uid="{00000000-0005-0000-0000-0000C1080000}"/>
    <cellStyle name="Normal 10 6 2 6 2" xfId="2241" xr:uid="{00000000-0005-0000-0000-0000C2080000}"/>
    <cellStyle name="Normal 10 6 2 7" xfId="2242" xr:uid="{00000000-0005-0000-0000-0000C3080000}"/>
    <cellStyle name="Normal 10 6 2 7 2" xfId="2243" xr:uid="{00000000-0005-0000-0000-0000C4080000}"/>
    <cellStyle name="Normal 10 6 2 8" xfId="2244" xr:uid="{00000000-0005-0000-0000-0000C5080000}"/>
    <cellStyle name="Normal 10 6 2 8 2" xfId="2245" xr:uid="{00000000-0005-0000-0000-0000C6080000}"/>
    <cellStyle name="Normal 10 6 2 9" xfId="2246" xr:uid="{00000000-0005-0000-0000-0000C7080000}"/>
    <cellStyle name="Normal 10 6 3" xfId="2247" xr:uid="{00000000-0005-0000-0000-0000C8080000}"/>
    <cellStyle name="Normal 10 6 3 2" xfId="2248" xr:uid="{00000000-0005-0000-0000-0000C9080000}"/>
    <cellStyle name="Normal 10 6 3 2 2" xfId="2249" xr:uid="{00000000-0005-0000-0000-0000CA080000}"/>
    <cellStyle name="Normal 10 6 3 2 2 2" xfId="2250" xr:uid="{00000000-0005-0000-0000-0000CB080000}"/>
    <cellStyle name="Normal 10 6 3 2 3" xfId="2251" xr:uid="{00000000-0005-0000-0000-0000CC080000}"/>
    <cellStyle name="Normal 10 6 3 2 3 2" xfId="2252" xr:uid="{00000000-0005-0000-0000-0000CD080000}"/>
    <cellStyle name="Normal 10 6 3 2 4" xfId="2253" xr:uid="{00000000-0005-0000-0000-0000CE080000}"/>
    <cellStyle name="Normal 10 6 3 3" xfId="2254" xr:uid="{00000000-0005-0000-0000-0000CF080000}"/>
    <cellStyle name="Normal 10 6 3 3 2" xfId="2255" xr:uid="{00000000-0005-0000-0000-0000D0080000}"/>
    <cellStyle name="Normal 10 6 3 4" xfId="2256" xr:uid="{00000000-0005-0000-0000-0000D1080000}"/>
    <cellStyle name="Normal 10 6 3 4 2" xfId="2257" xr:uid="{00000000-0005-0000-0000-0000D2080000}"/>
    <cellStyle name="Normal 10 6 3 5" xfId="2258" xr:uid="{00000000-0005-0000-0000-0000D3080000}"/>
    <cellStyle name="Normal 10 6 3 5 2" xfId="2259" xr:uid="{00000000-0005-0000-0000-0000D4080000}"/>
    <cellStyle name="Normal 10 6 3 6" xfId="2260" xr:uid="{00000000-0005-0000-0000-0000D5080000}"/>
    <cellStyle name="Normal 10 6 4" xfId="2261" xr:uid="{00000000-0005-0000-0000-0000D6080000}"/>
    <cellStyle name="Normal 10 6 4 2" xfId="2262" xr:uid="{00000000-0005-0000-0000-0000D7080000}"/>
    <cellStyle name="Normal 10 6 4 2 2" xfId="2263" xr:uid="{00000000-0005-0000-0000-0000D8080000}"/>
    <cellStyle name="Normal 10 6 4 2 2 2" xfId="2264" xr:uid="{00000000-0005-0000-0000-0000D9080000}"/>
    <cellStyle name="Normal 10 6 4 2 3" xfId="2265" xr:uid="{00000000-0005-0000-0000-0000DA080000}"/>
    <cellStyle name="Normal 10 6 4 3" xfId="2266" xr:uid="{00000000-0005-0000-0000-0000DB080000}"/>
    <cellStyle name="Normal 10 6 4 3 2" xfId="2267" xr:uid="{00000000-0005-0000-0000-0000DC080000}"/>
    <cellStyle name="Normal 10 6 4 4" xfId="2268" xr:uid="{00000000-0005-0000-0000-0000DD080000}"/>
    <cellStyle name="Normal 10 6 4 4 2" xfId="2269" xr:uid="{00000000-0005-0000-0000-0000DE080000}"/>
    <cellStyle name="Normal 10 6 4 5" xfId="2270" xr:uid="{00000000-0005-0000-0000-0000DF080000}"/>
    <cellStyle name="Normal 10 6 4 5 2" xfId="2271" xr:uid="{00000000-0005-0000-0000-0000E0080000}"/>
    <cellStyle name="Normal 10 6 4 6" xfId="2272" xr:uid="{00000000-0005-0000-0000-0000E1080000}"/>
    <cellStyle name="Normal 10 6 5" xfId="2273" xr:uid="{00000000-0005-0000-0000-0000E2080000}"/>
    <cellStyle name="Normal 10 6 5 2" xfId="2274" xr:uid="{00000000-0005-0000-0000-0000E3080000}"/>
    <cellStyle name="Normal 10 6 5 2 2" xfId="2275" xr:uid="{00000000-0005-0000-0000-0000E4080000}"/>
    <cellStyle name="Normal 10 6 5 3" xfId="2276" xr:uid="{00000000-0005-0000-0000-0000E5080000}"/>
    <cellStyle name="Normal 10 6 5 3 2" xfId="2277" xr:uid="{00000000-0005-0000-0000-0000E6080000}"/>
    <cellStyle name="Normal 10 6 5 4" xfId="2278" xr:uid="{00000000-0005-0000-0000-0000E7080000}"/>
    <cellStyle name="Normal 10 6 6" xfId="2279" xr:uid="{00000000-0005-0000-0000-0000E8080000}"/>
    <cellStyle name="Normal 10 6 6 2" xfId="2280" xr:uid="{00000000-0005-0000-0000-0000E9080000}"/>
    <cellStyle name="Normal 10 6 6 2 2" xfId="2281" xr:uid="{00000000-0005-0000-0000-0000EA080000}"/>
    <cellStyle name="Normal 10 6 6 3" xfId="2282" xr:uid="{00000000-0005-0000-0000-0000EB080000}"/>
    <cellStyle name="Normal 10 6 7" xfId="2283" xr:uid="{00000000-0005-0000-0000-0000EC080000}"/>
    <cellStyle name="Normal 10 6 7 2" xfId="2284" xr:uid="{00000000-0005-0000-0000-0000ED080000}"/>
    <cellStyle name="Normal 10 6 8" xfId="2285" xr:uid="{00000000-0005-0000-0000-0000EE080000}"/>
    <cellStyle name="Normal 10 6 8 2" xfId="2286" xr:uid="{00000000-0005-0000-0000-0000EF080000}"/>
    <cellStyle name="Normal 10 6 9" xfId="2287" xr:uid="{00000000-0005-0000-0000-0000F0080000}"/>
    <cellStyle name="Normal 10 6 9 2" xfId="2288" xr:uid="{00000000-0005-0000-0000-0000F1080000}"/>
    <cellStyle name="Normal 10 7" xfId="2289" xr:uid="{00000000-0005-0000-0000-0000F2080000}"/>
    <cellStyle name="Normal 10 7 10" xfId="2290" xr:uid="{00000000-0005-0000-0000-0000F3080000}"/>
    <cellStyle name="Normal 10 7 2" xfId="2291" xr:uid="{00000000-0005-0000-0000-0000F4080000}"/>
    <cellStyle name="Normal 10 7 2 2" xfId="2292" xr:uid="{00000000-0005-0000-0000-0000F5080000}"/>
    <cellStyle name="Normal 10 7 2 2 2" xfId="2293" xr:uid="{00000000-0005-0000-0000-0000F6080000}"/>
    <cellStyle name="Normal 10 7 2 2 2 2" xfId="2294" xr:uid="{00000000-0005-0000-0000-0000F7080000}"/>
    <cellStyle name="Normal 10 7 2 2 2 2 2" xfId="2295" xr:uid="{00000000-0005-0000-0000-0000F8080000}"/>
    <cellStyle name="Normal 10 7 2 2 2 3" xfId="2296" xr:uid="{00000000-0005-0000-0000-0000F9080000}"/>
    <cellStyle name="Normal 10 7 2 2 3" xfId="2297" xr:uid="{00000000-0005-0000-0000-0000FA080000}"/>
    <cellStyle name="Normal 10 7 2 2 3 2" xfId="2298" xr:uid="{00000000-0005-0000-0000-0000FB080000}"/>
    <cellStyle name="Normal 10 7 2 2 4" xfId="2299" xr:uid="{00000000-0005-0000-0000-0000FC080000}"/>
    <cellStyle name="Normal 10 7 2 2 4 2" xfId="2300" xr:uid="{00000000-0005-0000-0000-0000FD080000}"/>
    <cellStyle name="Normal 10 7 2 2 5" xfId="2301" xr:uid="{00000000-0005-0000-0000-0000FE080000}"/>
    <cellStyle name="Normal 10 7 2 3" xfId="2302" xr:uid="{00000000-0005-0000-0000-0000FF080000}"/>
    <cellStyle name="Normal 10 7 2 3 2" xfId="2303" xr:uid="{00000000-0005-0000-0000-000000090000}"/>
    <cellStyle name="Normal 10 7 2 3 2 2" xfId="2304" xr:uid="{00000000-0005-0000-0000-000001090000}"/>
    <cellStyle name="Normal 10 7 2 3 3" xfId="2305" xr:uid="{00000000-0005-0000-0000-000002090000}"/>
    <cellStyle name="Normal 10 7 2 3 3 2" xfId="2306" xr:uid="{00000000-0005-0000-0000-000003090000}"/>
    <cellStyle name="Normal 10 7 2 3 4" xfId="2307" xr:uid="{00000000-0005-0000-0000-000004090000}"/>
    <cellStyle name="Normal 10 7 2 4" xfId="2308" xr:uid="{00000000-0005-0000-0000-000005090000}"/>
    <cellStyle name="Normal 10 7 2 4 2" xfId="2309" xr:uid="{00000000-0005-0000-0000-000006090000}"/>
    <cellStyle name="Normal 10 7 2 4 2 2" xfId="2310" xr:uid="{00000000-0005-0000-0000-000007090000}"/>
    <cellStyle name="Normal 10 7 2 4 3" xfId="2311" xr:uid="{00000000-0005-0000-0000-000008090000}"/>
    <cellStyle name="Normal 10 7 2 5" xfId="2312" xr:uid="{00000000-0005-0000-0000-000009090000}"/>
    <cellStyle name="Normal 10 7 2 5 2" xfId="2313" xr:uid="{00000000-0005-0000-0000-00000A090000}"/>
    <cellStyle name="Normal 10 7 2 6" xfId="2314" xr:uid="{00000000-0005-0000-0000-00000B090000}"/>
    <cellStyle name="Normal 10 7 2 6 2" xfId="2315" xr:uid="{00000000-0005-0000-0000-00000C090000}"/>
    <cellStyle name="Normal 10 7 2 7" xfId="2316" xr:uid="{00000000-0005-0000-0000-00000D090000}"/>
    <cellStyle name="Normal 10 7 2 7 2" xfId="2317" xr:uid="{00000000-0005-0000-0000-00000E090000}"/>
    <cellStyle name="Normal 10 7 2 8" xfId="2318" xr:uid="{00000000-0005-0000-0000-00000F090000}"/>
    <cellStyle name="Normal 10 7 3" xfId="2319" xr:uid="{00000000-0005-0000-0000-000010090000}"/>
    <cellStyle name="Normal 10 7 3 2" xfId="2320" xr:uid="{00000000-0005-0000-0000-000011090000}"/>
    <cellStyle name="Normal 10 7 3 2 2" xfId="2321" xr:uid="{00000000-0005-0000-0000-000012090000}"/>
    <cellStyle name="Normal 10 7 3 2 2 2" xfId="2322" xr:uid="{00000000-0005-0000-0000-000013090000}"/>
    <cellStyle name="Normal 10 7 3 2 3" xfId="2323" xr:uid="{00000000-0005-0000-0000-000014090000}"/>
    <cellStyle name="Normal 10 7 3 3" xfId="2324" xr:uid="{00000000-0005-0000-0000-000015090000}"/>
    <cellStyle name="Normal 10 7 3 3 2" xfId="2325" xr:uid="{00000000-0005-0000-0000-000016090000}"/>
    <cellStyle name="Normal 10 7 3 4" xfId="2326" xr:uid="{00000000-0005-0000-0000-000017090000}"/>
    <cellStyle name="Normal 10 7 3 4 2" xfId="2327" xr:uid="{00000000-0005-0000-0000-000018090000}"/>
    <cellStyle name="Normal 10 7 3 5" xfId="2328" xr:uid="{00000000-0005-0000-0000-000019090000}"/>
    <cellStyle name="Normal 10 7 4" xfId="2329" xr:uid="{00000000-0005-0000-0000-00001A090000}"/>
    <cellStyle name="Normal 10 7 4 2" xfId="2330" xr:uid="{00000000-0005-0000-0000-00001B090000}"/>
    <cellStyle name="Normal 10 7 4 2 2" xfId="2331" xr:uid="{00000000-0005-0000-0000-00001C090000}"/>
    <cellStyle name="Normal 10 7 4 3" xfId="2332" xr:uid="{00000000-0005-0000-0000-00001D090000}"/>
    <cellStyle name="Normal 10 7 4 3 2" xfId="2333" xr:uid="{00000000-0005-0000-0000-00001E090000}"/>
    <cellStyle name="Normal 10 7 4 4" xfId="2334" xr:uid="{00000000-0005-0000-0000-00001F090000}"/>
    <cellStyle name="Normal 10 7 5" xfId="2335" xr:uid="{00000000-0005-0000-0000-000020090000}"/>
    <cellStyle name="Normal 10 7 5 2" xfId="2336" xr:uid="{00000000-0005-0000-0000-000021090000}"/>
    <cellStyle name="Normal 10 7 5 2 2" xfId="2337" xr:uid="{00000000-0005-0000-0000-000022090000}"/>
    <cellStyle name="Normal 10 7 5 3" xfId="2338" xr:uid="{00000000-0005-0000-0000-000023090000}"/>
    <cellStyle name="Normal 10 7 5 3 2" xfId="2339" xr:uid="{00000000-0005-0000-0000-000024090000}"/>
    <cellStyle name="Normal 10 7 5 4" xfId="2340" xr:uid="{00000000-0005-0000-0000-000025090000}"/>
    <cellStyle name="Normal 10 7 6" xfId="2341" xr:uid="{00000000-0005-0000-0000-000026090000}"/>
    <cellStyle name="Normal 10 7 6 2" xfId="2342" xr:uid="{00000000-0005-0000-0000-000027090000}"/>
    <cellStyle name="Normal 10 7 6 2 2" xfId="2343" xr:uid="{00000000-0005-0000-0000-000028090000}"/>
    <cellStyle name="Normal 10 7 6 3" xfId="2344" xr:uid="{00000000-0005-0000-0000-000029090000}"/>
    <cellStyle name="Normal 10 7 7" xfId="2345" xr:uid="{00000000-0005-0000-0000-00002A090000}"/>
    <cellStyle name="Normal 10 7 7 2" xfId="2346" xr:uid="{00000000-0005-0000-0000-00002B090000}"/>
    <cellStyle name="Normal 10 7 8" xfId="2347" xr:uid="{00000000-0005-0000-0000-00002C090000}"/>
    <cellStyle name="Normal 10 7 8 2" xfId="2348" xr:uid="{00000000-0005-0000-0000-00002D090000}"/>
    <cellStyle name="Normal 10 7 9" xfId="2349" xr:uid="{00000000-0005-0000-0000-00002E090000}"/>
    <cellStyle name="Normal 10 7 9 2" xfId="2350" xr:uid="{00000000-0005-0000-0000-00002F090000}"/>
    <cellStyle name="Normal 10 8" xfId="2351" xr:uid="{00000000-0005-0000-0000-000030090000}"/>
    <cellStyle name="Normal 10 8 10" xfId="2352" xr:uid="{00000000-0005-0000-0000-000031090000}"/>
    <cellStyle name="Normal 10 8 2" xfId="2353" xr:uid="{00000000-0005-0000-0000-000032090000}"/>
    <cellStyle name="Normal 10 8 2 2" xfId="2354" xr:uid="{00000000-0005-0000-0000-000033090000}"/>
    <cellStyle name="Normal 10 8 2 2 2" xfId="2355" xr:uid="{00000000-0005-0000-0000-000034090000}"/>
    <cellStyle name="Normal 10 8 2 2 2 2" xfId="2356" xr:uid="{00000000-0005-0000-0000-000035090000}"/>
    <cellStyle name="Normal 10 8 2 2 2 2 2" xfId="2357" xr:uid="{00000000-0005-0000-0000-000036090000}"/>
    <cellStyle name="Normal 10 8 2 2 2 3" xfId="2358" xr:uid="{00000000-0005-0000-0000-000037090000}"/>
    <cellStyle name="Normal 10 8 2 2 3" xfId="2359" xr:uid="{00000000-0005-0000-0000-000038090000}"/>
    <cellStyle name="Normal 10 8 2 2 3 2" xfId="2360" xr:uid="{00000000-0005-0000-0000-000039090000}"/>
    <cellStyle name="Normal 10 8 2 2 4" xfId="2361" xr:uid="{00000000-0005-0000-0000-00003A090000}"/>
    <cellStyle name="Normal 10 8 2 2 4 2" xfId="2362" xr:uid="{00000000-0005-0000-0000-00003B090000}"/>
    <cellStyle name="Normal 10 8 2 2 5" xfId="2363" xr:uid="{00000000-0005-0000-0000-00003C090000}"/>
    <cellStyle name="Normal 10 8 2 3" xfId="2364" xr:uid="{00000000-0005-0000-0000-00003D090000}"/>
    <cellStyle name="Normal 10 8 2 3 2" xfId="2365" xr:uid="{00000000-0005-0000-0000-00003E090000}"/>
    <cellStyle name="Normal 10 8 2 3 2 2" xfId="2366" xr:uid="{00000000-0005-0000-0000-00003F090000}"/>
    <cellStyle name="Normal 10 8 2 3 3" xfId="2367" xr:uid="{00000000-0005-0000-0000-000040090000}"/>
    <cellStyle name="Normal 10 8 2 3 3 2" xfId="2368" xr:uid="{00000000-0005-0000-0000-000041090000}"/>
    <cellStyle name="Normal 10 8 2 3 4" xfId="2369" xr:uid="{00000000-0005-0000-0000-000042090000}"/>
    <cellStyle name="Normal 10 8 2 4" xfId="2370" xr:uid="{00000000-0005-0000-0000-000043090000}"/>
    <cellStyle name="Normal 10 8 2 4 2" xfId="2371" xr:uid="{00000000-0005-0000-0000-000044090000}"/>
    <cellStyle name="Normal 10 8 2 4 2 2" xfId="2372" xr:uid="{00000000-0005-0000-0000-000045090000}"/>
    <cellStyle name="Normal 10 8 2 4 3" xfId="2373" xr:uid="{00000000-0005-0000-0000-000046090000}"/>
    <cellStyle name="Normal 10 8 2 5" xfId="2374" xr:uid="{00000000-0005-0000-0000-000047090000}"/>
    <cellStyle name="Normal 10 8 2 5 2" xfId="2375" xr:uid="{00000000-0005-0000-0000-000048090000}"/>
    <cellStyle name="Normal 10 8 2 6" xfId="2376" xr:uid="{00000000-0005-0000-0000-000049090000}"/>
    <cellStyle name="Normal 10 8 2 6 2" xfId="2377" xr:uid="{00000000-0005-0000-0000-00004A090000}"/>
    <cellStyle name="Normal 10 8 2 7" xfId="2378" xr:uid="{00000000-0005-0000-0000-00004B090000}"/>
    <cellStyle name="Normal 10 8 2 7 2" xfId="2379" xr:uid="{00000000-0005-0000-0000-00004C090000}"/>
    <cellStyle name="Normal 10 8 2 8" xfId="2380" xr:uid="{00000000-0005-0000-0000-00004D090000}"/>
    <cellStyle name="Normal 10 8 3" xfId="2381" xr:uid="{00000000-0005-0000-0000-00004E090000}"/>
    <cellStyle name="Normal 10 8 3 2" xfId="2382" xr:uid="{00000000-0005-0000-0000-00004F090000}"/>
    <cellStyle name="Normal 10 8 3 2 2" xfId="2383" xr:uid="{00000000-0005-0000-0000-000050090000}"/>
    <cellStyle name="Normal 10 8 3 2 2 2" xfId="2384" xr:uid="{00000000-0005-0000-0000-000051090000}"/>
    <cellStyle name="Normal 10 8 3 2 3" xfId="2385" xr:uid="{00000000-0005-0000-0000-000052090000}"/>
    <cellStyle name="Normal 10 8 3 3" xfId="2386" xr:uid="{00000000-0005-0000-0000-000053090000}"/>
    <cellStyle name="Normal 10 8 3 3 2" xfId="2387" xr:uid="{00000000-0005-0000-0000-000054090000}"/>
    <cellStyle name="Normal 10 8 3 4" xfId="2388" xr:uid="{00000000-0005-0000-0000-000055090000}"/>
    <cellStyle name="Normal 10 8 3 4 2" xfId="2389" xr:uid="{00000000-0005-0000-0000-000056090000}"/>
    <cellStyle name="Normal 10 8 3 5" xfId="2390" xr:uid="{00000000-0005-0000-0000-000057090000}"/>
    <cellStyle name="Normal 10 8 4" xfId="2391" xr:uid="{00000000-0005-0000-0000-000058090000}"/>
    <cellStyle name="Normal 10 8 4 2" xfId="2392" xr:uid="{00000000-0005-0000-0000-000059090000}"/>
    <cellStyle name="Normal 10 8 4 2 2" xfId="2393" xr:uid="{00000000-0005-0000-0000-00005A090000}"/>
    <cellStyle name="Normal 10 8 4 3" xfId="2394" xr:uid="{00000000-0005-0000-0000-00005B090000}"/>
    <cellStyle name="Normal 10 8 4 3 2" xfId="2395" xr:uid="{00000000-0005-0000-0000-00005C090000}"/>
    <cellStyle name="Normal 10 8 4 4" xfId="2396" xr:uid="{00000000-0005-0000-0000-00005D090000}"/>
    <cellStyle name="Normal 10 8 5" xfId="2397" xr:uid="{00000000-0005-0000-0000-00005E090000}"/>
    <cellStyle name="Normal 10 8 5 2" xfId="2398" xr:uid="{00000000-0005-0000-0000-00005F090000}"/>
    <cellStyle name="Normal 10 8 5 2 2" xfId="2399" xr:uid="{00000000-0005-0000-0000-000060090000}"/>
    <cellStyle name="Normal 10 8 5 3" xfId="2400" xr:uid="{00000000-0005-0000-0000-000061090000}"/>
    <cellStyle name="Normal 10 8 5 3 2" xfId="2401" xr:uid="{00000000-0005-0000-0000-000062090000}"/>
    <cellStyle name="Normal 10 8 5 4" xfId="2402" xr:uid="{00000000-0005-0000-0000-000063090000}"/>
    <cellStyle name="Normal 10 8 6" xfId="2403" xr:uid="{00000000-0005-0000-0000-000064090000}"/>
    <cellStyle name="Normal 10 8 6 2" xfId="2404" xr:uid="{00000000-0005-0000-0000-000065090000}"/>
    <cellStyle name="Normal 10 8 6 2 2" xfId="2405" xr:uid="{00000000-0005-0000-0000-000066090000}"/>
    <cellStyle name="Normal 10 8 6 3" xfId="2406" xr:uid="{00000000-0005-0000-0000-000067090000}"/>
    <cellStyle name="Normal 10 8 7" xfId="2407" xr:uid="{00000000-0005-0000-0000-000068090000}"/>
    <cellStyle name="Normal 10 8 7 2" xfId="2408" xr:uid="{00000000-0005-0000-0000-000069090000}"/>
    <cellStyle name="Normal 10 8 8" xfId="2409" xr:uid="{00000000-0005-0000-0000-00006A090000}"/>
    <cellStyle name="Normal 10 8 8 2" xfId="2410" xr:uid="{00000000-0005-0000-0000-00006B090000}"/>
    <cellStyle name="Normal 10 8 9" xfId="2411" xr:uid="{00000000-0005-0000-0000-00006C090000}"/>
    <cellStyle name="Normal 10 8 9 2" xfId="2412" xr:uid="{00000000-0005-0000-0000-00006D090000}"/>
    <cellStyle name="Normal 10 9" xfId="2413" xr:uid="{00000000-0005-0000-0000-00006E090000}"/>
    <cellStyle name="Normal 10 9 2" xfId="2414" xr:uid="{00000000-0005-0000-0000-00006F090000}"/>
    <cellStyle name="Normal 10 9 2 2" xfId="2415" xr:uid="{00000000-0005-0000-0000-000070090000}"/>
    <cellStyle name="Normal 10 9 2 2 2" xfId="2416" xr:uid="{00000000-0005-0000-0000-000071090000}"/>
    <cellStyle name="Normal 10 9 2 2 2 2" xfId="2417" xr:uid="{00000000-0005-0000-0000-000072090000}"/>
    <cellStyle name="Normal 10 9 2 2 3" xfId="2418" xr:uid="{00000000-0005-0000-0000-000073090000}"/>
    <cellStyle name="Normal 10 9 2 3" xfId="2419" xr:uid="{00000000-0005-0000-0000-000074090000}"/>
    <cellStyle name="Normal 10 9 2 3 2" xfId="2420" xr:uid="{00000000-0005-0000-0000-000075090000}"/>
    <cellStyle name="Normal 10 9 2 4" xfId="2421" xr:uid="{00000000-0005-0000-0000-000076090000}"/>
    <cellStyle name="Normal 10 9 2 4 2" xfId="2422" xr:uid="{00000000-0005-0000-0000-000077090000}"/>
    <cellStyle name="Normal 10 9 2 5" xfId="2423" xr:uid="{00000000-0005-0000-0000-000078090000}"/>
    <cellStyle name="Normal 10 9 3" xfId="2424" xr:uid="{00000000-0005-0000-0000-000079090000}"/>
    <cellStyle name="Normal 10 9 3 2" xfId="2425" xr:uid="{00000000-0005-0000-0000-00007A090000}"/>
    <cellStyle name="Normal 10 9 3 2 2" xfId="2426" xr:uid="{00000000-0005-0000-0000-00007B090000}"/>
    <cellStyle name="Normal 10 9 3 3" xfId="2427" xr:uid="{00000000-0005-0000-0000-00007C090000}"/>
    <cellStyle name="Normal 10 9 3 3 2" xfId="2428" xr:uid="{00000000-0005-0000-0000-00007D090000}"/>
    <cellStyle name="Normal 10 9 3 4" xfId="2429" xr:uid="{00000000-0005-0000-0000-00007E090000}"/>
    <cellStyle name="Normal 10 9 4" xfId="2430" xr:uid="{00000000-0005-0000-0000-00007F090000}"/>
    <cellStyle name="Normal 10 9 4 2" xfId="2431" xr:uid="{00000000-0005-0000-0000-000080090000}"/>
    <cellStyle name="Normal 10 9 4 2 2" xfId="2432" xr:uid="{00000000-0005-0000-0000-000081090000}"/>
    <cellStyle name="Normal 10 9 4 3" xfId="2433" xr:uid="{00000000-0005-0000-0000-000082090000}"/>
    <cellStyle name="Normal 10 9 5" xfId="2434" xr:uid="{00000000-0005-0000-0000-000083090000}"/>
    <cellStyle name="Normal 10 9 5 2" xfId="2435" xr:uid="{00000000-0005-0000-0000-000084090000}"/>
    <cellStyle name="Normal 10 9 6" xfId="2436" xr:uid="{00000000-0005-0000-0000-000085090000}"/>
    <cellStyle name="Normal 10 9 6 2" xfId="2437" xr:uid="{00000000-0005-0000-0000-000086090000}"/>
    <cellStyle name="Normal 10 9 7" xfId="2438" xr:uid="{00000000-0005-0000-0000-000087090000}"/>
    <cellStyle name="Normal 10 9 7 2" xfId="2439" xr:uid="{00000000-0005-0000-0000-000088090000}"/>
    <cellStyle name="Normal 10 9 8" xfId="2440" xr:uid="{00000000-0005-0000-0000-000089090000}"/>
    <cellStyle name="Normal 11" xfId="2441" xr:uid="{00000000-0005-0000-0000-00008A090000}"/>
    <cellStyle name="Normal 11 2" xfId="2442" xr:uid="{00000000-0005-0000-0000-00008B090000}"/>
    <cellStyle name="Normal 11 3" xfId="2443" xr:uid="{00000000-0005-0000-0000-00008C090000}"/>
    <cellStyle name="Normal 11 4" xfId="2444" xr:uid="{00000000-0005-0000-0000-00008D090000}"/>
    <cellStyle name="Normal 11 4 2" xfId="2445" xr:uid="{00000000-0005-0000-0000-00008E090000}"/>
    <cellStyle name="Normal 11 5" xfId="2446" xr:uid="{00000000-0005-0000-0000-00008F090000}"/>
    <cellStyle name="Normal 11 6" xfId="2447" xr:uid="{00000000-0005-0000-0000-000090090000}"/>
    <cellStyle name="Normal 11 7" xfId="2448" xr:uid="{00000000-0005-0000-0000-000091090000}"/>
    <cellStyle name="Normal 12" xfId="2449" xr:uid="{00000000-0005-0000-0000-000092090000}"/>
    <cellStyle name="Normal 12 2" xfId="2450" xr:uid="{00000000-0005-0000-0000-000093090000}"/>
    <cellStyle name="Normal 13" xfId="2451" xr:uid="{00000000-0005-0000-0000-000094090000}"/>
    <cellStyle name="Normal 2" xfId="2452" xr:uid="{00000000-0005-0000-0000-000095090000}"/>
    <cellStyle name="Normal 2 2" xfId="2453" xr:uid="{00000000-0005-0000-0000-000096090000}"/>
    <cellStyle name="Normal 2 2 2" xfId="2454" xr:uid="{00000000-0005-0000-0000-000097090000}"/>
    <cellStyle name="Normal 2 2 2 2" xfId="2455" xr:uid="{00000000-0005-0000-0000-000098090000}"/>
    <cellStyle name="Normal 2 2 2 2 2" xfId="2456" xr:uid="{00000000-0005-0000-0000-000099090000}"/>
    <cellStyle name="Normal 2 2 2 3" xfId="2457" xr:uid="{00000000-0005-0000-0000-00009A090000}"/>
    <cellStyle name="Normal 2 2 2 3 2" xfId="2458" xr:uid="{00000000-0005-0000-0000-00009B090000}"/>
    <cellStyle name="Normal 2 2 2 4" xfId="2459" xr:uid="{00000000-0005-0000-0000-00009C090000}"/>
    <cellStyle name="Normal 2 2 2 5" xfId="2460" xr:uid="{00000000-0005-0000-0000-00009D090000}"/>
    <cellStyle name="Normal 2 2 3" xfId="2461" xr:uid="{00000000-0005-0000-0000-00009E090000}"/>
    <cellStyle name="Normal 2 3" xfId="2462" xr:uid="{00000000-0005-0000-0000-00009F090000}"/>
    <cellStyle name="Normal 2 3 2" xfId="2463" xr:uid="{00000000-0005-0000-0000-0000A0090000}"/>
    <cellStyle name="Normal 2 4" xfId="2464" xr:uid="{00000000-0005-0000-0000-0000A1090000}"/>
    <cellStyle name="Normal 2 4 2" xfId="2465" xr:uid="{00000000-0005-0000-0000-0000A2090000}"/>
    <cellStyle name="Normal 2 4 3" xfId="2466" xr:uid="{00000000-0005-0000-0000-0000A3090000}"/>
    <cellStyle name="Normal 2_Total Waltloo Reservoir -  Fee Estimate" xfId="2467" xr:uid="{00000000-0005-0000-0000-0000A4090000}"/>
    <cellStyle name="Normal 3" xfId="2468" xr:uid="{00000000-0005-0000-0000-0000A5090000}"/>
    <cellStyle name="Normal 3 2" xfId="2469" xr:uid="{00000000-0005-0000-0000-0000A6090000}"/>
    <cellStyle name="Normal 3 3" xfId="2470" xr:uid="{00000000-0005-0000-0000-0000A7090000}"/>
    <cellStyle name="Normal 3 4" xfId="2471" xr:uid="{00000000-0005-0000-0000-0000A8090000}"/>
    <cellStyle name="Normal 3 5" xfId="2472" xr:uid="{00000000-0005-0000-0000-0000A9090000}"/>
    <cellStyle name="Normal 3 6" xfId="2473" xr:uid="{00000000-0005-0000-0000-0000AA090000}"/>
    <cellStyle name="Normal 4" xfId="2474" xr:uid="{00000000-0005-0000-0000-0000AB090000}"/>
    <cellStyle name="Normal 4 2" xfId="2475" xr:uid="{00000000-0005-0000-0000-0000AC090000}"/>
    <cellStyle name="Normal 4 3" xfId="2476" xr:uid="{00000000-0005-0000-0000-0000AD090000}"/>
    <cellStyle name="Normal 4 3 2" xfId="2477" xr:uid="{00000000-0005-0000-0000-0000AE090000}"/>
    <cellStyle name="Normal 4 4" xfId="2478" xr:uid="{00000000-0005-0000-0000-0000AF090000}"/>
    <cellStyle name="Normal 4 5" xfId="2479" xr:uid="{00000000-0005-0000-0000-0000B0090000}"/>
    <cellStyle name="Normal 4 5 2" xfId="2480" xr:uid="{00000000-0005-0000-0000-0000B1090000}"/>
    <cellStyle name="Normal 4 6" xfId="2481" xr:uid="{00000000-0005-0000-0000-0000B2090000}"/>
    <cellStyle name="Normal 5" xfId="2482" xr:uid="{00000000-0005-0000-0000-0000B3090000}"/>
    <cellStyle name="Normal 5 2" xfId="2483" xr:uid="{00000000-0005-0000-0000-0000B4090000}"/>
    <cellStyle name="Normal 5 2 2" xfId="2484" xr:uid="{00000000-0005-0000-0000-0000B5090000}"/>
    <cellStyle name="Normal 5 3" xfId="2485" xr:uid="{00000000-0005-0000-0000-0000B6090000}"/>
    <cellStyle name="Normal 5 3 10" xfId="2486" xr:uid="{00000000-0005-0000-0000-0000B7090000}"/>
    <cellStyle name="Normal 5 3 2" xfId="2487" xr:uid="{00000000-0005-0000-0000-0000B8090000}"/>
    <cellStyle name="Normal 5 3 2 2" xfId="2488" xr:uid="{00000000-0005-0000-0000-0000B9090000}"/>
    <cellStyle name="Normal 5 3 2 2 2" xfId="2489" xr:uid="{00000000-0005-0000-0000-0000BA090000}"/>
    <cellStyle name="Normal 5 3 2 2 2 2" xfId="2490" xr:uid="{00000000-0005-0000-0000-0000BB090000}"/>
    <cellStyle name="Normal 5 3 2 2 2 2 2" xfId="2491" xr:uid="{00000000-0005-0000-0000-0000BC090000}"/>
    <cellStyle name="Normal 5 3 2 2 2 3" xfId="2492" xr:uid="{00000000-0005-0000-0000-0000BD090000}"/>
    <cellStyle name="Normal 5 3 2 2 2 3 2" xfId="2493" xr:uid="{00000000-0005-0000-0000-0000BE090000}"/>
    <cellStyle name="Normal 5 3 2 2 2 4" xfId="2494" xr:uid="{00000000-0005-0000-0000-0000BF090000}"/>
    <cellStyle name="Normal 5 3 2 2 3" xfId="2495" xr:uid="{00000000-0005-0000-0000-0000C0090000}"/>
    <cellStyle name="Normal 5 3 2 2 3 2" xfId="2496" xr:uid="{00000000-0005-0000-0000-0000C1090000}"/>
    <cellStyle name="Normal 5 3 2 2 4" xfId="2497" xr:uid="{00000000-0005-0000-0000-0000C2090000}"/>
    <cellStyle name="Normal 5 3 2 2 4 2" xfId="2498" xr:uid="{00000000-0005-0000-0000-0000C3090000}"/>
    <cellStyle name="Normal 5 3 2 2 5" xfId="2499" xr:uid="{00000000-0005-0000-0000-0000C4090000}"/>
    <cellStyle name="Normal 5 3 2 2 5 2" xfId="2500" xr:uid="{00000000-0005-0000-0000-0000C5090000}"/>
    <cellStyle name="Normal 5 3 2 2 6" xfId="2501" xr:uid="{00000000-0005-0000-0000-0000C6090000}"/>
    <cellStyle name="Normal 5 3 2 3" xfId="2502" xr:uid="{00000000-0005-0000-0000-0000C7090000}"/>
    <cellStyle name="Normal 5 3 2 3 2" xfId="2503" xr:uid="{00000000-0005-0000-0000-0000C8090000}"/>
    <cellStyle name="Normal 5 3 2 3 2 2" xfId="2504" xr:uid="{00000000-0005-0000-0000-0000C9090000}"/>
    <cellStyle name="Normal 5 3 2 3 2 2 2" xfId="2505" xr:uid="{00000000-0005-0000-0000-0000CA090000}"/>
    <cellStyle name="Normal 5 3 2 3 2 3" xfId="2506" xr:uid="{00000000-0005-0000-0000-0000CB090000}"/>
    <cellStyle name="Normal 5 3 2 3 2 3 2" xfId="2507" xr:uid="{00000000-0005-0000-0000-0000CC090000}"/>
    <cellStyle name="Normal 5 3 2 3 2 4" xfId="2508" xr:uid="{00000000-0005-0000-0000-0000CD090000}"/>
    <cellStyle name="Normal 5 3 2 3 3" xfId="2509" xr:uid="{00000000-0005-0000-0000-0000CE090000}"/>
    <cellStyle name="Normal 5 3 2 3 3 2" xfId="2510" xr:uid="{00000000-0005-0000-0000-0000CF090000}"/>
    <cellStyle name="Normal 5 3 2 3 4" xfId="2511" xr:uid="{00000000-0005-0000-0000-0000D0090000}"/>
    <cellStyle name="Normal 5 3 2 3 4 2" xfId="2512" xr:uid="{00000000-0005-0000-0000-0000D1090000}"/>
    <cellStyle name="Normal 5 3 2 3 5" xfId="2513" xr:uid="{00000000-0005-0000-0000-0000D2090000}"/>
    <cellStyle name="Normal 5 3 2 3 5 2" xfId="2514" xr:uid="{00000000-0005-0000-0000-0000D3090000}"/>
    <cellStyle name="Normal 5 3 2 3 6" xfId="2515" xr:uid="{00000000-0005-0000-0000-0000D4090000}"/>
    <cellStyle name="Normal 5 3 2 4" xfId="2516" xr:uid="{00000000-0005-0000-0000-0000D5090000}"/>
    <cellStyle name="Normal 5 3 2 4 2" xfId="2517" xr:uid="{00000000-0005-0000-0000-0000D6090000}"/>
    <cellStyle name="Normal 5 3 2 4 2 2" xfId="2518" xr:uid="{00000000-0005-0000-0000-0000D7090000}"/>
    <cellStyle name="Normal 5 3 2 4 3" xfId="2519" xr:uid="{00000000-0005-0000-0000-0000D8090000}"/>
    <cellStyle name="Normal 5 3 2 4 3 2" xfId="2520" xr:uid="{00000000-0005-0000-0000-0000D9090000}"/>
    <cellStyle name="Normal 5 3 2 4 4" xfId="2521" xr:uid="{00000000-0005-0000-0000-0000DA090000}"/>
    <cellStyle name="Normal 5 3 2 5" xfId="2522" xr:uid="{00000000-0005-0000-0000-0000DB090000}"/>
    <cellStyle name="Normal 5 3 2 5 2" xfId="2523" xr:uid="{00000000-0005-0000-0000-0000DC090000}"/>
    <cellStyle name="Normal 5 3 2 6" xfId="2524" xr:uid="{00000000-0005-0000-0000-0000DD090000}"/>
    <cellStyle name="Normal 5 3 2 6 2" xfId="2525" xr:uid="{00000000-0005-0000-0000-0000DE090000}"/>
    <cellStyle name="Normal 5 3 2 7" xfId="2526" xr:uid="{00000000-0005-0000-0000-0000DF090000}"/>
    <cellStyle name="Normal 5 3 2 7 2" xfId="2527" xr:uid="{00000000-0005-0000-0000-0000E0090000}"/>
    <cellStyle name="Normal 5 3 2 8" xfId="2528" xr:uid="{00000000-0005-0000-0000-0000E1090000}"/>
    <cellStyle name="Normal 5 3 3" xfId="2529" xr:uid="{00000000-0005-0000-0000-0000E2090000}"/>
    <cellStyle name="Normal 5 3 3 2" xfId="2530" xr:uid="{00000000-0005-0000-0000-0000E3090000}"/>
    <cellStyle name="Normal 5 3 3 2 2" xfId="2531" xr:uid="{00000000-0005-0000-0000-0000E4090000}"/>
    <cellStyle name="Normal 5 3 3 3" xfId="2532" xr:uid="{00000000-0005-0000-0000-0000E5090000}"/>
    <cellStyle name="Normal 5 3 3 3 2" xfId="2533" xr:uid="{00000000-0005-0000-0000-0000E6090000}"/>
    <cellStyle name="Normal 5 3 4" xfId="2534" xr:uid="{00000000-0005-0000-0000-0000E7090000}"/>
    <cellStyle name="Normal 5 3 4 2" xfId="2535" xr:uid="{00000000-0005-0000-0000-0000E8090000}"/>
    <cellStyle name="Normal 5 3 4 2 2" xfId="2536" xr:uid="{00000000-0005-0000-0000-0000E9090000}"/>
    <cellStyle name="Normal 5 3 4 2 2 2" xfId="2537" xr:uid="{00000000-0005-0000-0000-0000EA090000}"/>
    <cellStyle name="Normal 5 3 4 2 3" xfId="2538" xr:uid="{00000000-0005-0000-0000-0000EB090000}"/>
    <cellStyle name="Normal 5 3 4 2 3 2" xfId="2539" xr:uid="{00000000-0005-0000-0000-0000EC090000}"/>
    <cellStyle name="Normal 5 3 4 2 4" xfId="2540" xr:uid="{00000000-0005-0000-0000-0000ED090000}"/>
    <cellStyle name="Normal 5 3 4 3" xfId="2541" xr:uid="{00000000-0005-0000-0000-0000EE090000}"/>
    <cellStyle name="Normal 5 3 4 3 2" xfId="2542" xr:uid="{00000000-0005-0000-0000-0000EF090000}"/>
    <cellStyle name="Normal 5 3 4 4" xfId="2543" xr:uid="{00000000-0005-0000-0000-0000F0090000}"/>
    <cellStyle name="Normal 5 3 4 4 2" xfId="2544" xr:uid="{00000000-0005-0000-0000-0000F1090000}"/>
    <cellStyle name="Normal 5 3 4 5" xfId="2545" xr:uid="{00000000-0005-0000-0000-0000F2090000}"/>
    <cellStyle name="Normal 5 3 4 5 2" xfId="2546" xr:uid="{00000000-0005-0000-0000-0000F3090000}"/>
    <cellStyle name="Normal 5 3 4 6" xfId="2547" xr:uid="{00000000-0005-0000-0000-0000F4090000}"/>
    <cellStyle name="Normal 5 3 5" xfId="2548" xr:uid="{00000000-0005-0000-0000-0000F5090000}"/>
    <cellStyle name="Normal 5 3 5 2" xfId="2549" xr:uid="{00000000-0005-0000-0000-0000F6090000}"/>
    <cellStyle name="Normal 5 3 5 2 2" xfId="2550" xr:uid="{00000000-0005-0000-0000-0000F7090000}"/>
    <cellStyle name="Normal 5 3 5 2 2 2" xfId="2551" xr:uid="{00000000-0005-0000-0000-0000F8090000}"/>
    <cellStyle name="Normal 5 3 5 2 3" xfId="2552" xr:uid="{00000000-0005-0000-0000-0000F9090000}"/>
    <cellStyle name="Normal 5 3 5 3" xfId="2553" xr:uid="{00000000-0005-0000-0000-0000FA090000}"/>
    <cellStyle name="Normal 5 3 5 3 2" xfId="2554" xr:uid="{00000000-0005-0000-0000-0000FB090000}"/>
    <cellStyle name="Normal 5 3 5 4" xfId="2555" xr:uid="{00000000-0005-0000-0000-0000FC090000}"/>
    <cellStyle name="Normal 5 3 5 4 2" xfId="2556" xr:uid="{00000000-0005-0000-0000-0000FD090000}"/>
    <cellStyle name="Normal 5 3 5 5" xfId="2557" xr:uid="{00000000-0005-0000-0000-0000FE090000}"/>
    <cellStyle name="Normal 5 3 5 5 2" xfId="2558" xr:uid="{00000000-0005-0000-0000-0000FF090000}"/>
    <cellStyle name="Normal 5 3 5 6" xfId="2559" xr:uid="{00000000-0005-0000-0000-0000000A0000}"/>
    <cellStyle name="Normal 5 3 6" xfId="2560" xr:uid="{00000000-0005-0000-0000-0000010A0000}"/>
    <cellStyle name="Normal 5 3 6 2" xfId="2561" xr:uid="{00000000-0005-0000-0000-0000020A0000}"/>
    <cellStyle name="Normal 5 3 6 2 2" xfId="2562" xr:uid="{00000000-0005-0000-0000-0000030A0000}"/>
    <cellStyle name="Normal 5 3 6 3" xfId="2563" xr:uid="{00000000-0005-0000-0000-0000040A0000}"/>
    <cellStyle name="Normal 5 3 7" xfId="2564" xr:uid="{00000000-0005-0000-0000-0000050A0000}"/>
    <cellStyle name="Normal 5 3 7 2" xfId="2565" xr:uid="{00000000-0005-0000-0000-0000060A0000}"/>
    <cellStyle name="Normal 5 3 8" xfId="2566" xr:uid="{00000000-0005-0000-0000-0000070A0000}"/>
    <cellStyle name="Normal 5 3 8 2" xfId="2567" xr:uid="{00000000-0005-0000-0000-0000080A0000}"/>
    <cellStyle name="Normal 5 3 9" xfId="2568" xr:uid="{00000000-0005-0000-0000-0000090A0000}"/>
    <cellStyle name="Normal 5 3 9 2" xfId="2569" xr:uid="{00000000-0005-0000-0000-00000A0A0000}"/>
    <cellStyle name="Normal 5 4" xfId="2570" xr:uid="{00000000-0005-0000-0000-00000B0A0000}"/>
    <cellStyle name="Normal 5 5" xfId="2571" xr:uid="{00000000-0005-0000-0000-00000C0A0000}"/>
    <cellStyle name="Normal 5 5 2" xfId="2572" xr:uid="{00000000-0005-0000-0000-00000D0A0000}"/>
    <cellStyle name="Normal 5 5 2 2" xfId="2573" xr:uid="{00000000-0005-0000-0000-00000E0A0000}"/>
    <cellStyle name="Normal 5 5 2 2 2" xfId="2574" xr:uid="{00000000-0005-0000-0000-00000F0A0000}"/>
    <cellStyle name="Normal 5 5 2 2 2 2" xfId="2575" xr:uid="{00000000-0005-0000-0000-0000100A0000}"/>
    <cellStyle name="Normal 5 5 2 2 3" xfId="2576" xr:uid="{00000000-0005-0000-0000-0000110A0000}"/>
    <cellStyle name="Normal 5 5 2 3" xfId="2577" xr:uid="{00000000-0005-0000-0000-0000120A0000}"/>
    <cellStyle name="Normal 5 5 2 3 2" xfId="2578" xr:uid="{00000000-0005-0000-0000-0000130A0000}"/>
    <cellStyle name="Normal 5 5 2 4" xfId="2579" xr:uid="{00000000-0005-0000-0000-0000140A0000}"/>
    <cellStyle name="Normal 5 5 2 4 2" xfId="2580" xr:uid="{00000000-0005-0000-0000-0000150A0000}"/>
    <cellStyle name="Normal 5 5 2 5" xfId="2581" xr:uid="{00000000-0005-0000-0000-0000160A0000}"/>
    <cellStyle name="Normal 5 5 3" xfId="2582" xr:uid="{00000000-0005-0000-0000-0000170A0000}"/>
    <cellStyle name="Normal 5 5 3 2" xfId="2583" xr:uid="{00000000-0005-0000-0000-0000180A0000}"/>
    <cellStyle name="Normal 5 5 3 2 2" xfId="2584" xr:uid="{00000000-0005-0000-0000-0000190A0000}"/>
    <cellStyle name="Normal 5 5 3 3" xfId="2585" xr:uid="{00000000-0005-0000-0000-00001A0A0000}"/>
    <cellStyle name="Normal 5 5 4" xfId="2586" xr:uid="{00000000-0005-0000-0000-00001B0A0000}"/>
    <cellStyle name="Normal 5 5 4 2" xfId="2587" xr:uid="{00000000-0005-0000-0000-00001C0A0000}"/>
    <cellStyle name="Normal 5 5 5" xfId="2588" xr:uid="{00000000-0005-0000-0000-00001D0A0000}"/>
    <cellStyle name="Normal 5 5 5 2" xfId="2589" xr:uid="{00000000-0005-0000-0000-00001E0A0000}"/>
    <cellStyle name="Normal 5 6" xfId="2590" xr:uid="{00000000-0005-0000-0000-00001F0A0000}"/>
    <cellStyle name="Normal 5 6 2" xfId="2591" xr:uid="{00000000-0005-0000-0000-0000200A0000}"/>
    <cellStyle name="Normal 5 6 2 2" xfId="2592" xr:uid="{00000000-0005-0000-0000-0000210A0000}"/>
    <cellStyle name="Normal 5 6 2 2 2" xfId="2593" xr:uid="{00000000-0005-0000-0000-0000220A0000}"/>
    <cellStyle name="Normal 5 6 2 3" xfId="2594" xr:uid="{00000000-0005-0000-0000-0000230A0000}"/>
    <cellStyle name="Normal 5 6 2 3 2" xfId="2595" xr:uid="{00000000-0005-0000-0000-0000240A0000}"/>
    <cellStyle name="Normal 5 6 2 4" xfId="2596" xr:uid="{00000000-0005-0000-0000-0000250A0000}"/>
    <cellStyle name="Normal 5 6 3" xfId="2597" xr:uid="{00000000-0005-0000-0000-0000260A0000}"/>
    <cellStyle name="Normal 5 6 3 2" xfId="2598" xr:uid="{00000000-0005-0000-0000-0000270A0000}"/>
    <cellStyle name="Normal 5 6 3 2 2" xfId="2599" xr:uid="{00000000-0005-0000-0000-0000280A0000}"/>
    <cellStyle name="Normal 5 6 3 3" xfId="2600" xr:uid="{00000000-0005-0000-0000-0000290A0000}"/>
    <cellStyle name="Normal 5 6 3 3 2" xfId="2601" xr:uid="{00000000-0005-0000-0000-00002A0A0000}"/>
    <cellStyle name="Normal 5 6 3 4" xfId="2602" xr:uid="{00000000-0005-0000-0000-00002B0A0000}"/>
    <cellStyle name="Normal 5 6 4" xfId="2603" xr:uid="{00000000-0005-0000-0000-00002C0A0000}"/>
    <cellStyle name="Normal 5 6 4 2" xfId="2604" xr:uid="{00000000-0005-0000-0000-00002D0A0000}"/>
    <cellStyle name="Normal 5 6 5" xfId="2605" xr:uid="{00000000-0005-0000-0000-00002E0A0000}"/>
    <cellStyle name="Normal 5 6 5 2" xfId="2606" xr:uid="{00000000-0005-0000-0000-00002F0A0000}"/>
    <cellStyle name="Normal 5 6 6" xfId="2607" xr:uid="{00000000-0005-0000-0000-0000300A0000}"/>
    <cellStyle name="Normal 5 7" xfId="2608" xr:uid="{00000000-0005-0000-0000-0000310A0000}"/>
    <cellStyle name="Normal 6" xfId="2609" xr:uid="{00000000-0005-0000-0000-0000320A0000}"/>
    <cellStyle name="Normal 6 2" xfId="2610" xr:uid="{00000000-0005-0000-0000-0000330A0000}"/>
    <cellStyle name="Normal 6 3" xfId="2611" xr:uid="{00000000-0005-0000-0000-0000340A0000}"/>
    <cellStyle name="Normal 6 4" xfId="2612" xr:uid="{00000000-0005-0000-0000-0000350A0000}"/>
    <cellStyle name="Normal 7" xfId="2613" xr:uid="{00000000-0005-0000-0000-0000360A0000}"/>
    <cellStyle name="Normal 7 2" xfId="2614" xr:uid="{00000000-0005-0000-0000-0000370A0000}"/>
    <cellStyle name="Normal 8" xfId="2615" xr:uid="{00000000-0005-0000-0000-0000380A0000}"/>
    <cellStyle name="Normal 8 10" xfId="2616" xr:uid="{00000000-0005-0000-0000-0000390A0000}"/>
    <cellStyle name="Normal 8 10 2" xfId="2617" xr:uid="{00000000-0005-0000-0000-00003A0A0000}"/>
    <cellStyle name="Normal 8 10 2 2" xfId="2618" xr:uid="{00000000-0005-0000-0000-00003B0A0000}"/>
    <cellStyle name="Normal 8 10 2 2 2" xfId="2619" xr:uid="{00000000-0005-0000-0000-00003C0A0000}"/>
    <cellStyle name="Normal 8 10 2 2 2 2" xfId="2620" xr:uid="{00000000-0005-0000-0000-00003D0A0000}"/>
    <cellStyle name="Normal 8 10 2 2 3" xfId="2621" xr:uid="{00000000-0005-0000-0000-00003E0A0000}"/>
    <cellStyle name="Normal 8 10 2 3" xfId="2622" xr:uid="{00000000-0005-0000-0000-00003F0A0000}"/>
    <cellStyle name="Normal 8 10 2 3 2" xfId="2623" xr:uid="{00000000-0005-0000-0000-0000400A0000}"/>
    <cellStyle name="Normal 8 10 2 4" xfId="2624" xr:uid="{00000000-0005-0000-0000-0000410A0000}"/>
    <cellStyle name="Normal 8 10 2 4 2" xfId="2625" xr:uid="{00000000-0005-0000-0000-0000420A0000}"/>
    <cellStyle name="Normal 8 10 2 5" xfId="2626" xr:uid="{00000000-0005-0000-0000-0000430A0000}"/>
    <cellStyle name="Normal 8 10 3" xfId="2627" xr:uid="{00000000-0005-0000-0000-0000440A0000}"/>
    <cellStyle name="Normal 8 10 3 2" xfId="2628" xr:uid="{00000000-0005-0000-0000-0000450A0000}"/>
    <cellStyle name="Normal 8 10 3 2 2" xfId="2629" xr:uid="{00000000-0005-0000-0000-0000460A0000}"/>
    <cellStyle name="Normal 8 10 3 3" xfId="2630" xr:uid="{00000000-0005-0000-0000-0000470A0000}"/>
    <cellStyle name="Normal 8 10 3 3 2" xfId="2631" xr:uid="{00000000-0005-0000-0000-0000480A0000}"/>
    <cellStyle name="Normal 8 10 3 4" xfId="2632" xr:uid="{00000000-0005-0000-0000-0000490A0000}"/>
    <cellStyle name="Normal 8 10 4" xfId="2633" xr:uid="{00000000-0005-0000-0000-00004A0A0000}"/>
    <cellStyle name="Normal 8 10 4 2" xfId="2634" xr:uid="{00000000-0005-0000-0000-00004B0A0000}"/>
    <cellStyle name="Normal 8 10 4 2 2" xfId="2635" xr:uid="{00000000-0005-0000-0000-00004C0A0000}"/>
    <cellStyle name="Normal 8 10 4 3" xfId="2636" xr:uid="{00000000-0005-0000-0000-00004D0A0000}"/>
    <cellStyle name="Normal 8 10 5" xfId="2637" xr:uid="{00000000-0005-0000-0000-00004E0A0000}"/>
    <cellStyle name="Normal 8 10 5 2" xfId="2638" xr:uid="{00000000-0005-0000-0000-00004F0A0000}"/>
    <cellStyle name="Normal 8 10 6" xfId="2639" xr:uid="{00000000-0005-0000-0000-0000500A0000}"/>
    <cellStyle name="Normal 8 10 6 2" xfId="2640" xr:uid="{00000000-0005-0000-0000-0000510A0000}"/>
    <cellStyle name="Normal 8 10 7" xfId="2641" xr:uid="{00000000-0005-0000-0000-0000520A0000}"/>
    <cellStyle name="Normal 8 11" xfId="2642" xr:uid="{00000000-0005-0000-0000-0000530A0000}"/>
    <cellStyle name="Normal 8 11 2" xfId="2643" xr:uid="{00000000-0005-0000-0000-0000540A0000}"/>
    <cellStyle name="Normal 8 11 2 2" xfId="2644" xr:uid="{00000000-0005-0000-0000-0000550A0000}"/>
    <cellStyle name="Normal 8 11 2 2 2" xfId="2645" xr:uid="{00000000-0005-0000-0000-0000560A0000}"/>
    <cellStyle name="Normal 8 11 2 3" xfId="2646" xr:uid="{00000000-0005-0000-0000-0000570A0000}"/>
    <cellStyle name="Normal 8 11 3" xfId="2647" xr:uid="{00000000-0005-0000-0000-0000580A0000}"/>
    <cellStyle name="Normal 8 11 3 2" xfId="2648" xr:uid="{00000000-0005-0000-0000-0000590A0000}"/>
    <cellStyle name="Normal 8 11 4" xfId="2649" xr:uid="{00000000-0005-0000-0000-00005A0A0000}"/>
    <cellStyle name="Normal 8 11 4 2" xfId="2650" xr:uid="{00000000-0005-0000-0000-00005B0A0000}"/>
    <cellStyle name="Normal 8 11 5" xfId="2651" xr:uid="{00000000-0005-0000-0000-00005C0A0000}"/>
    <cellStyle name="Normal 8 12" xfId="2652" xr:uid="{00000000-0005-0000-0000-00005D0A0000}"/>
    <cellStyle name="Normal 8 12 2" xfId="2653" xr:uid="{00000000-0005-0000-0000-00005E0A0000}"/>
    <cellStyle name="Normal 8 12 2 2" xfId="2654" xr:uid="{00000000-0005-0000-0000-00005F0A0000}"/>
    <cellStyle name="Normal 8 12 2 2 2" xfId="2655" xr:uid="{00000000-0005-0000-0000-0000600A0000}"/>
    <cellStyle name="Normal 8 12 2 3" xfId="2656" xr:uid="{00000000-0005-0000-0000-0000610A0000}"/>
    <cellStyle name="Normal 8 12 3" xfId="2657" xr:uid="{00000000-0005-0000-0000-0000620A0000}"/>
    <cellStyle name="Normal 8 12 3 2" xfId="2658" xr:uid="{00000000-0005-0000-0000-0000630A0000}"/>
    <cellStyle name="Normal 8 12 4" xfId="2659" xr:uid="{00000000-0005-0000-0000-0000640A0000}"/>
    <cellStyle name="Normal 8 12 4 2" xfId="2660" xr:uid="{00000000-0005-0000-0000-0000650A0000}"/>
    <cellStyle name="Normal 8 12 5" xfId="2661" xr:uid="{00000000-0005-0000-0000-0000660A0000}"/>
    <cellStyle name="Normal 8 13" xfId="2662" xr:uid="{00000000-0005-0000-0000-0000670A0000}"/>
    <cellStyle name="Normal 8 13 2" xfId="2663" xr:uid="{00000000-0005-0000-0000-0000680A0000}"/>
    <cellStyle name="Normal 8 13 2 2" xfId="2664" xr:uid="{00000000-0005-0000-0000-0000690A0000}"/>
    <cellStyle name="Normal 8 13 2 2 2" xfId="2665" xr:uid="{00000000-0005-0000-0000-00006A0A0000}"/>
    <cellStyle name="Normal 8 13 2 3" xfId="2666" xr:uid="{00000000-0005-0000-0000-00006B0A0000}"/>
    <cellStyle name="Normal 8 13 3" xfId="2667" xr:uid="{00000000-0005-0000-0000-00006C0A0000}"/>
    <cellStyle name="Normal 8 13 3 2" xfId="2668" xr:uid="{00000000-0005-0000-0000-00006D0A0000}"/>
    <cellStyle name="Normal 8 13 4" xfId="2669" xr:uid="{00000000-0005-0000-0000-00006E0A0000}"/>
    <cellStyle name="Normal 8 13 4 2" xfId="2670" xr:uid="{00000000-0005-0000-0000-00006F0A0000}"/>
    <cellStyle name="Normal 8 13 5" xfId="2671" xr:uid="{00000000-0005-0000-0000-0000700A0000}"/>
    <cellStyle name="Normal 8 14" xfId="2672" xr:uid="{00000000-0005-0000-0000-0000710A0000}"/>
    <cellStyle name="Normal 8 14 2" xfId="2673" xr:uid="{00000000-0005-0000-0000-0000720A0000}"/>
    <cellStyle name="Normal 8 14 2 2" xfId="2674" xr:uid="{00000000-0005-0000-0000-0000730A0000}"/>
    <cellStyle name="Normal 8 14 3" xfId="2675" xr:uid="{00000000-0005-0000-0000-0000740A0000}"/>
    <cellStyle name="Normal 8 15" xfId="2676" xr:uid="{00000000-0005-0000-0000-0000750A0000}"/>
    <cellStyle name="Normal 8 15 2" xfId="2677" xr:uid="{00000000-0005-0000-0000-0000760A0000}"/>
    <cellStyle name="Normal 8 16" xfId="2678" xr:uid="{00000000-0005-0000-0000-0000770A0000}"/>
    <cellStyle name="Normal 8 16 2" xfId="2679" xr:uid="{00000000-0005-0000-0000-0000780A0000}"/>
    <cellStyle name="Normal 8 17" xfId="2680" xr:uid="{00000000-0005-0000-0000-0000790A0000}"/>
    <cellStyle name="Normal 8 17 2" xfId="2681" xr:uid="{00000000-0005-0000-0000-00007A0A0000}"/>
    <cellStyle name="Normal 8 18" xfId="2682" xr:uid="{00000000-0005-0000-0000-00007B0A0000}"/>
    <cellStyle name="Normal 8 2" xfId="2683" xr:uid="{00000000-0005-0000-0000-00007C0A0000}"/>
    <cellStyle name="Normal 8 2 10" xfId="2684" xr:uid="{00000000-0005-0000-0000-00007D0A0000}"/>
    <cellStyle name="Normal 8 2 10 2" xfId="2685" xr:uid="{00000000-0005-0000-0000-00007E0A0000}"/>
    <cellStyle name="Normal 8 2 10 2 2" xfId="2686" xr:uid="{00000000-0005-0000-0000-00007F0A0000}"/>
    <cellStyle name="Normal 8 2 10 2 2 2" xfId="2687" xr:uid="{00000000-0005-0000-0000-0000800A0000}"/>
    <cellStyle name="Normal 8 2 10 2 3" xfId="2688" xr:uid="{00000000-0005-0000-0000-0000810A0000}"/>
    <cellStyle name="Normal 8 2 10 3" xfId="2689" xr:uid="{00000000-0005-0000-0000-0000820A0000}"/>
    <cellStyle name="Normal 8 2 10 3 2" xfId="2690" xr:uid="{00000000-0005-0000-0000-0000830A0000}"/>
    <cellStyle name="Normal 8 2 10 4" xfId="2691" xr:uid="{00000000-0005-0000-0000-0000840A0000}"/>
    <cellStyle name="Normal 8 2 10 4 2" xfId="2692" xr:uid="{00000000-0005-0000-0000-0000850A0000}"/>
    <cellStyle name="Normal 8 2 10 5" xfId="2693" xr:uid="{00000000-0005-0000-0000-0000860A0000}"/>
    <cellStyle name="Normal 8 2 11" xfId="2694" xr:uid="{00000000-0005-0000-0000-0000870A0000}"/>
    <cellStyle name="Normal 8 2 11 2" xfId="2695" xr:uid="{00000000-0005-0000-0000-0000880A0000}"/>
    <cellStyle name="Normal 8 2 11 2 2" xfId="2696" xr:uid="{00000000-0005-0000-0000-0000890A0000}"/>
    <cellStyle name="Normal 8 2 11 3" xfId="2697" xr:uid="{00000000-0005-0000-0000-00008A0A0000}"/>
    <cellStyle name="Normal 8 2 11 3 2" xfId="2698" xr:uid="{00000000-0005-0000-0000-00008B0A0000}"/>
    <cellStyle name="Normal 8 2 11 4" xfId="2699" xr:uid="{00000000-0005-0000-0000-00008C0A0000}"/>
    <cellStyle name="Normal 8 2 12" xfId="2700" xr:uid="{00000000-0005-0000-0000-00008D0A0000}"/>
    <cellStyle name="Normal 8 2 12 2" xfId="2701" xr:uid="{00000000-0005-0000-0000-00008E0A0000}"/>
    <cellStyle name="Normal 8 2 12 2 2" xfId="2702" xr:uid="{00000000-0005-0000-0000-00008F0A0000}"/>
    <cellStyle name="Normal 8 2 12 3" xfId="2703" xr:uid="{00000000-0005-0000-0000-0000900A0000}"/>
    <cellStyle name="Normal 8 2 13" xfId="2704" xr:uid="{00000000-0005-0000-0000-0000910A0000}"/>
    <cellStyle name="Normal 8 2 13 2" xfId="2705" xr:uid="{00000000-0005-0000-0000-0000920A0000}"/>
    <cellStyle name="Normal 8 2 14" xfId="2706" xr:uid="{00000000-0005-0000-0000-0000930A0000}"/>
    <cellStyle name="Normal 8 2 14 2" xfId="2707" xr:uid="{00000000-0005-0000-0000-0000940A0000}"/>
    <cellStyle name="Normal 8 2 15" xfId="2708" xr:uid="{00000000-0005-0000-0000-0000950A0000}"/>
    <cellStyle name="Normal 8 2 15 2" xfId="2709" xr:uid="{00000000-0005-0000-0000-0000960A0000}"/>
    <cellStyle name="Normal 8 2 16" xfId="2710" xr:uid="{00000000-0005-0000-0000-0000970A0000}"/>
    <cellStyle name="Normal 8 2 2" xfId="2711" xr:uid="{00000000-0005-0000-0000-0000980A0000}"/>
    <cellStyle name="Normal 8 2 2 10" xfId="2712" xr:uid="{00000000-0005-0000-0000-0000990A0000}"/>
    <cellStyle name="Normal 8 2 2 10 2" xfId="2713" xr:uid="{00000000-0005-0000-0000-00009A0A0000}"/>
    <cellStyle name="Normal 8 2 2 11" xfId="2714" xr:uid="{00000000-0005-0000-0000-00009B0A0000}"/>
    <cellStyle name="Normal 8 2 2 11 2" xfId="2715" xr:uid="{00000000-0005-0000-0000-00009C0A0000}"/>
    <cellStyle name="Normal 8 2 2 12" xfId="2716" xr:uid="{00000000-0005-0000-0000-00009D0A0000}"/>
    <cellStyle name="Normal 8 2 2 12 2" xfId="2717" xr:uid="{00000000-0005-0000-0000-00009E0A0000}"/>
    <cellStyle name="Normal 8 2 2 13" xfId="2718" xr:uid="{00000000-0005-0000-0000-00009F0A0000}"/>
    <cellStyle name="Normal 8 2 2 2" xfId="2719" xr:uid="{00000000-0005-0000-0000-0000A00A0000}"/>
    <cellStyle name="Normal 8 2 2 2 10" xfId="2720" xr:uid="{00000000-0005-0000-0000-0000A10A0000}"/>
    <cellStyle name="Normal 8 2 2 2 2" xfId="2721" xr:uid="{00000000-0005-0000-0000-0000A20A0000}"/>
    <cellStyle name="Normal 8 2 2 2 2 2" xfId="2722" xr:uid="{00000000-0005-0000-0000-0000A30A0000}"/>
    <cellStyle name="Normal 8 2 2 2 2 2 2" xfId="2723" xr:uid="{00000000-0005-0000-0000-0000A40A0000}"/>
    <cellStyle name="Normal 8 2 2 2 2 2 2 2" xfId="2724" xr:uid="{00000000-0005-0000-0000-0000A50A0000}"/>
    <cellStyle name="Normal 8 2 2 2 2 2 2 2 2" xfId="2725" xr:uid="{00000000-0005-0000-0000-0000A60A0000}"/>
    <cellStyle name="Normal 8 2 2 2 2 2 2 3" xfId="2726" xr:uid="{00000000-0005-0000-0000-0000A70A0000}"/>
    <cellStyle name="Normal 8 2 2 2 2 2 3" xfId="2727" xr:uid="{00000000-0005-0000-0000-0000A80A0000}"/>
    <cellStyle name="Normal 8 2 2 2 2 2 3 2" xfId="2728" xr:uid="{00000000-0005-0000-0000-0000A90A0000}"/>
    <cellStyle name="Normal 8 2 2 2 2 2 4" xfId="2729" xr:uid="{00000000-0005-0000-0000-0000AA0A0000}"/>
    <cellStyle name="Normal 8 2 2 2 2 2 4 2" xfId="2730" xr:uid="{00000000-0005-0000-0000-0000AB0A0000}"/>
    <cellStyle name="Normal 8 2 2 2 2 2 5" xfId="2731" xr:uid="{00000000-0005-0000-0000-0000AC0A0000}"/>
    <cellStyle name="Normal 8 2 2 2 2 2 5 2" xfId="2732" xr:uid="{00000000-0005-0000-0000-0000AD0A0000}"/>
    <cellStyle name="Normal 8 2 2 2 2 2 6" xfId="2733" xr:uid="{00000000-0005-0000-0000-0000AE0A0000}"/>
    <cellStyle name="Normal 8 2 2 2 2 3" xfId="2734" xr:uid="{00000000-0005-0000-0000-0000AF0A0000}"/>
    <cellStyle name="Normal 8 2 2 2 2 3 2" xfId="2735" xr:uid="{00000000-0005-0000-0000-0000B00A0000}"/>
    <cellStyle name="Normal 8 2 2 2 2 3 2 2" xfId="2736" xr:uid="{00000000-0005-0000-0000-0000B10A0000}"/>
    <cellStyle name="Normal 8 2 2 2 2 3 3" xfId="2737" xr:uid="{00000000-0005-0000-0000-0000B20A0000}"/>
    <cellStyle name="Normal 8 2 2 2 2 3 3 2" xfId="2738" xr:uid="{00000000-0005-0000-0000-0000B30A0000}"/>
    <cellStyle name="Normal 8 2 2 2 2 3 4" xfId="2739" xr:uid="{00000000-0005-0000-0000-0000B40A0000}"/>
    <cellStyle name="Normal 8 2 2 2 2 4" xfId="2740" xr:uid="{00000000-0005-0000-0000-0000B50A0000}"/>
    <cellStyle name="Normal 8 2 2 2 2 4 2" xfId="2741" xr:uid="{00000000-0005-0000-0000-0000B60A0000}"/>
    <cellStyle name="Normal 8 2 2 2 2 4 2 2" xfId="2742" xr:uid="{00000000-0005-0000-0000-0000B70A0000}"/>
    <cellStyle name="Normal 8 2 2 2 2 4 3" xfId="2743" xr:uid="{00000000-0005-0000-0000-0000B80A0000}"/>
    <cellStyle name="Normal 8 2 2 2 2 5" xfId="2744" xr:uid="{00000000-0005-0000-0000-0000B90A0000}"/>
    <cellStyle name="Normal 8 2 2 2 2 5 2" xfId="2745" xr:uid="{00000000-0005-0000-0000-0000BA0A0000}"/>
    <cellStyle name="Normal 8 2 2 2 2 6" xfId="2746" xr:uid="{00000000-0005-0000-0000-0000BB0A0000}"/>
    <cellStyle name="Normal 8 2 2 2 2 6 2" xfId="2747" xr:uid="{00000000-0005-0000-0000-0000BC0A0000}"/>
    <cellStyle name="Normal 8 2 2 2 2 7" xfId="2748" xr:uid="{00000000-0005-0000-0000-0000BD0A0000}"/>
    <cellStyle name="Normal 8 2 2 2 2 7 2" xfId="2749" xr:uid="{00000000-0005-0000-0000-0000BE0A0000}"/>
    <cellStyle name="Normal 8 2 2 2 2 8" xfId="2750" xr:uid="{00000000-0005-0000-0000-0000BF0A0000}"/>
    <cellStyle name="Normal 8 2 2 2 3" xfId="2751" xr:uid="{00000000-0005-0000-0000-0000C00A0000}"/>
    <cellStyle name="Normal 8 2 2 2 3 2" xfId="2752" xr:uid="{00000000-0005-0000-0000-0000C10A0000}"/>
    <cellStyle name="Normal 8 2 2 2 3 2 2" xfId="2753" xr:uid="{00000000-0005-0000-0000-0000C20A0000}"/>
    <cellStyle name="Normal 8 2 2 2 3 2 2 2" xfId="2754" xr:uid="{00000000-0005-0000-0000-0000C30A0000}"/>
    <cellStyle name="Normal 8 2 2 2 3 2 3" xfId="2755" xr:uid="{00000000-0005-0000-0000-0000C40A0000}"/>
    <cellStyle name="Normal 8 2 2 2 3 2 3 2" xfId="2756" xr:uid="{00000000-0005-0000-0000-0000C50A0000}"/>
    <cellStyle name="Normal 8 2 2 2 3 2 4" xfId="2757" xr:uid="{00000000-0005-0000-0000-0000C60A0000}"/>
    <cellStyle name="Normal 8 2 2 2 3 3" xfId="2758" xr:uid="{00000000-0005-0000-0000-0000C70A0000}"/>
    <cellStyle name="Normal 8 2 2 2 3 3 2" xfId="2759" xr:uid="{00000000-0005-0000-0000-0000C80A0000}"/>
    <cellStyle name="Normal 8 2 2 2 3 4" xfId="2760" xr:uid="{00000000-0005-0000-0000-0000C90A0000}"/>
    <cellStyle name="Normal 8 2 2 2 3 4 2" xfId="2761" xr:uid="{00000000-0005-0000-0000-0000CA0A0000}"/>
    <cellStyle name="Normal 8 2 2 2 3 5" xfId="2762" xr:uid="{00000000-0005-0000-0000-0000CB0A0000}"/>
    <cellStyle name="Normal 8 2 2 2 3 5 2" xfId="2763" xr:uid="{00000000-0005-0000-0000-0000CC0A0000}"/>
    <cellStyle name="Normal 8 2 2 2 3 6" xfId="2764" xr:uid="{00000000-0005-0000-0000-0000CD0A0000}"/>
    <cellStyle name="Normal 8 2 2 2 4" xfId="2765" xr:uid="{00000000-0005-0000-0000-0000CE0A0000}"/>
    <cellStyle name="Normal 8 2 2 2 4 2" xfId="2766" xr:uid="{00000000-0005-0000-0000-0000CF0A0000}"/>
    <cellStyle name="Normal 8 2 2 2 4 2 2" xfId="2767" xr:uid="{00000000-0005-0000-0000-0000D00A0000}"/>
    <cellStyle name="Normal 8 2 2 2 4 2 2 2" xfId="2768" xr:uid="{00000000-0005-0000-0000-0000D10A0000}"/>
    <cellStyle name="Normal 8 2 2 2 4 2 3" xfId="2769" xr:uid="{00000000-0005-0000-0000-0000D20A0000}"/>
    <cellStyle name="Normal 8 2 2 2 4 3" xfId="2770" xr:uid="{00000000-0005-0000-0000-0000D30A0000}"/>
    <cellStyle name="Normal 8 2 2 2 4 3 2" xfId="2771" xr:uid="{00000000-0005-0000-0000-0000D40A0000}"/>
    <cellStyle name="Normal 8 2 2 2 4 4" xfId="2772" xr:uid="{00000000-0005-0000-0000-0000D50A0000}"/>
    <cellStyle name="Normal 8 2 2 2 4 4 2" xfId="2773" xr:uid="{00000000-0005-0000-0000-0000D60A0000}"/>
    <cellStyle name="Normal 8 2 2 2 4 5" xfId="2774" xr:uid="{00000000-0005-0000-0000-0000D70A0000}"/>
    <cellStyle name="Normal 8 2 2 2 4 5 2" xfId="2775" xr:uid="{00000000-0005-0000-0000-0000D80A0000}"/>
    <cellStyle name="Normal 8 2 2 2 4 6" xfId="2776" xr:uid="{00000000-0005-0000-0000-0000D90A0000}"/>
    <cellStyle name="Normal 8 2 2 2 5" xfId="2777" xr:uid="{00000000-0005-0000-0000-0000DA0A0000}"/>
    <cellStyle name="Normal 8 2 2 2 5 2" xfId="2778" xr:uid="{00000000-0005-0000-0000-0000DB0A0000}"/>
    <cellStyle name="Normal 8 2 2 2 5 2 2" xfId="2779" xr:uid="{00000000-0005-0000-0000-0000DC0A0000}"/>
    <cellStyle name="Normal 8 2 2 2 5 3" xfId="2780" xr:uid="{00000000-0005-0000-0000-0000DD0A0000}"/>
    <cellStyle name="Normal 8 2 2 2 5 3 2" xfId="2781" xr:uid="{00000000-0005-0000-0000-0000DE0A0000}"/>
    <cellStyle name="Normal 8 2 2 2 5 4" xfId="2782" xr:uid="{00000000-0005-0000-0000-0000DF0A0000}"/>
    <cellStyle name="Normal 8 2 2 2 6" xfId="2783" xr:uid="{00000000-0005-0000-0000-0000E00A0000}"/>
    <cellStyle name="Normal 8 2 2 2 6 2" xfId="2784" xr:uid="{00000000-0005-0000-0000-0000E10A0000}"/>
    <cellStyle name="Normal 8 2 2 2 6 2 2" xfId="2785" xr:uid="{00000000-0005-0000-0000-0000E20A0000}"/>
    <cellStyle name="Normal 8 2 2 2 6 3" xfId="2786" xr:uid="{00000000-0005-0000-0000-0000E30A0000}"/>
    <cellStyle name="Normal 8 2 2 2 7" xfId="2787" xr:uid="{00000000-0005-0000-0000-0000E40A0000}"/>
    <cellStyle name="Normal 8 2 2 2 7 2" xfId="2788" xr:uid="{00000000-0005-0000-0000-0000E50A0000}"/>
    <cellStyle name="Normal 8 2 2 2 8" xfId="2789" xr:uid="{00000000-0005-0000-0000-0000E60A0000}"/>
    <cellStyle name="Normal 8 2 2 2 8 2" xfId="2790" xr:uid="{00000000-0005-0000-0000-0000E70A0000}"/>
    <cellStyle name="Normal 8 2 2 2 9" xfId="2791" xr:uid="{00000000-0005-0000-0000-0000E80A0000}"/>
    <cellStyle name="Normal 8 2 2 2 9 2" xfId="2792" xr:uid="{00000000-0005-0000-0000-0000E90A0000}"/>
    <cellStyle name="Normal 8 2 2 3" xfId="2793" xr:uid="{00000000-0005-0000-0000-0000EA0A0000}"/>
    <cellStyle name="Normal 8 2 2 3 2" xfId="2794" xr:uid="{00000000-0005-0000-0000-0000EB0A0000}"/>
    <cellStyle name="Normal 8 2 2 3 2 2" xfId="2795" xr:uid="{00000000-0005-0000-0000-0000EC0A0000}"/>
    <cellStyle name="Normal 8 2 2 3 2 2 2" xfId="2796" xr:uid="{00000000-0005-0000-0000-0000ED0A0000}"/>
    <cellStyle name="Normal 8 2 2 3 2 2 2 2" xfId="2797" xr:uid="{00000000-0005-0000-0000-0000EE0A0000}"/>
    <cellStyle name="Normal 8 2 2 3 2 2 2 2 2" xfId="2798" xr:uid="{00000000-0005-0000-0000-0000EF0A0000}"/>
    <cellStyle name="Normal 8 2 2 3 2 2 2 3" xfId="2799" xr:uid="{00000000-0005-0000-0000-0000F00A0000}"/>
    <cellStyle name="Normal 8 2 2 3 2 2 3" xfId="2800" xr:uid="{00000000-0005-0000-0000-0000F10A0000}"/>
    <cellStyle name="Normal 8 2 2 3 2 2 3 2" xfId="2801" xr:uid="{00000000-0005-0000-0000-0000F20A0000}"/>
    <cellStyle name="Normal 8 2 2 3 2 2 4" xfId="2802" xr:uid="{00000000-0005-0000-0000-0000F30A0000}"/>
    <cellStyle name="Normal 8 2 2 3 2 2 4 2" xfId="2803" xr:uid="{00000000-0005-0000-0000-0000F40A0000}"/>
    <cellStyle name="Normal 8 2 2 3 2 2 5" xfId="2804" xr:uid="{00000000-0005-0000-0000-0000F50A0000}"/>
    <cellStyle name="Normal 8 2 2 3 2 3" xfId="2805" xr:uid="{00000000-0005-0000-0000-0000F60A0000}"/>
    <cellStyle name="Normal 8 2 2 3 2 3 2" xfId="2806" xr:uid="{00000000-0005-0000-0000-0000F70A0000}"/>
    <cellStyle name="Normal 8 2 2 3 2 3 2 2" xfId="2807" xr:uid="{00000000-0005-0000-0000-0000F80A0000}"/>
    <cellStyle name="Normal 8 2 2 3 2 3 3" xfId="2808" xr:uid="{00000000-0005-0000-0000-0000F90A0000}"/>
    <cellStyle name="Normal 8 2 2 3 2 3 3 2" xfId="2809" xr:uid="{00000000-0005-0000-0000-0000FA0A0000}"/>
    <cellStyle name="Normal 8 2 2 3 2 3 4" xfId="2810" xr:uid="{00000000-0005-0000-0000-0000FB0A0000}"/>
    <cellStyle name="Normal 8 2 2 3 2 4" xfId="2811" xr:uid="{00000000-0005-0000-0000-0000FC0A0000}"/>
    <cellStyle name="Normal 8 2 2 3 2 4 2" xfId="2812" xr:uid="{00000000-0005-0000-0000-0000FD0A0000}"/>
    <cellStyle name="Normal 8 2 2 3 2 4 2 2" xfId="2813" xr:uid="{00000000-0005-0000-0000-0000FE0A0000}"/>
    <cellStyle name="Normal 8 2 2 3 2 4 3" xfId="2814" xr:uid="{00000000-0005-0000-0000-0000FF0A0000}"/>
    <cellStyle name="Normal 8 2 2 3 2 5" xfId="2815" xr:uid="{00000000-0005-0000-0000-0000000B0000}"/>
    <cellStyle name="Normal 8 2 2 3 2 5 2" xfId="2816" xr:uid="{00000000-0005-0000-0000-0000010B0000}"/>
    <cellStyle name="Normal 8 2 2 3 2 6" xfId="2817" xr:uid="{00000000-0005-0000-0000-0000020B0000}"/>
    <cellStyle name="Normal 8 2 2 3 2 6 2" xfId="2818" xr:uid="{00000000-0005-0000-0000-0000030B0000}"/>
    <cellStyle name="Normal 8 2 2 3 2 7" xfId="2819" xr:uid="{00000000-0005-0000-0000-0000040B0000}"/>
    <cellStyle name="Normal 8 2 2 3 2 7 2" xfId="2820" xr:uid="{00000000-0005-0000-0000-0000050B0000}"/>
    <cellStyle name="Normal 8 2 2 3 2 8" xfId="2821" xr:uid="{00000000-0005-0000-0000-0000060B0000}"/>
    <cellStyle name="Normal 8 2 2 3 3" xfId="2822" xr:uid="{00000000-0005-0000-0000-0000070B0000}"/>
    <cellStyle name="Normal 8 2 2 3 3 2" xfId="2823" xr:uid="{00000000-0005-0000-0000-0000080B0000}"/>
    <cellStyle name="Normal 8 2 2 3 3 2 2" xfId="2824" xr:uid="{00000000-0005-0000-0000-0000090B0000}"/>
    <cellStyle name="Normal 8 2 2 3 3 2 2 2" xfId="2825" xr:uid="{00000000-0005-0000-0000-00000A0B0000}"/>
    <cellStyle name="Normal 8 2 2 3 3 2 3" xfId="2826" xr:uid="{00000000-0005-0000-0000-00000B0B0000}"/>
    <cellStyle name="Normal 8 2 2 3 3 3" xfId="2827" xr:uid="{00000000-0005-0000-0000-00000C0B0000}"/>
    <cellStyle name="Normal 8 2 2 3 3 3 2" xfId="2828" xr:uid="{00000000-0005-0000-0000-00000D0B0000}"/>
    <cellStyle name="Normal 8 2 2 3 3 4" xfId="2829" xr:uid="{00000000-0005-0000-0000-00000E0B0000}"/>
    <cellStyle name="Normal 8 2 2 3 3 4 2" xfId="2830" xr:uid="{00000000-0005-0000-0000-00000F0B0000}"/>
    <cellStyle name="Normal 8 2 2 3 3 5" xfId="2831" xr:uid="{00000000-0005-0000-0000-0000100B0000}"/>
    <cellStyle name="Normal 8 2 2 3 4" xfId="2832" xr:uid="{00000000-0005-0000-0000-0000110B0000}"/>
    <cellStyle name="Normal 8 2 2 3 4 2" xfId="2833" xr:uid="{00000000-0005-0000-0000-0000120B0000}"/>
    <cellStyle name="Normal 8 2 2 3 4 2 2" xfId="2834" xr:uid="{00000000-0005-0000-0000-0000130B0000}"/>
    <cellStyle name="Normal 8 2 2 3 4 3" xfId="2835" xr:uid="{00000000-0005-0000-0000-0000140B0000}"/>
    <cellStyle name="Normal 8 2 2 3 4 3 2" xfId="2836" xr:uid="{00000000-0005-0000-0000-0000150B0000}"/>
    <cellStyle name="Normal 8 2 2 3 4 4" xfId="2837" xr:uid="{00000000-0005-0000-0000-0000160B0000}"/>
    <cellStyle name="Normal 8 2 2 3 5" xfId="2838" xr:uid="{00000000-0005-0000-0000-0000170B0000}"/>
    <cellStyle name="Normal 8 2 2 3 5 2" xfId="2839" xr:uid="{00000000-0005-0000-0000-0000180B0000}"/>
    <cellStyle name="Normal 8 2 2 3 5 2 2" xfId="2840" xr:uid="{00000000-0005-0000-0000-0000190B0000}"/>
    <cellStyle name="Normal 8 2 2 3 5 3" xfId="2841" xr:uid="{00000000-0005-0000-0000-00001A0B0000}"/>
    <cellStyle name="Normal 8 2 2 3 6" xfId="2842" xr:uid="{00000000-0005-0000-0000-00001B0B0000}"/>
    <cellStyle name="Normal 8 2 2 3 6 2" xfId="2843" xr:uid="{00000000-0005-0000-0000-00001C0B0000}"/>
    <cellStyle name="Normal 8 2 2 3 7" xfId="2844" xr:uid="{00000000-0005-0000-0000-00001D0B0000}"/>
    <cellStyle name="Normal 8 2 2 3 7 2" xfId="2845" xr:uid="{00000000-0005-0000-0000-00001E0B0000}"/>
    <cellStyle name="Normal 8 2 2 3 8" xfId="2846" xr:uid="{00000000-0005-0000-0000-00001F0B0000}"/>
    <cellStyle name="Normal 8 2 2 3 8 2" xfId="2847" xr:uid="{00000000-0005-0000-0000-0000200B0000}"/>
    <cellStyle name="Normal 8 2 2 3 9" xfId="2848" xr:uid="{00000000-0005-0000-0000-0000210B0000}"/>
    <cellStyle name="Normal 8 2 2 4" xfId="2849" xr:uid="{00000000-0005-0000-0000-0000220B0000}"/>
    <cellStyle name="Normal 8 2 2 4 2" xfId="2850" xr:uid="{00000000-0005-0000-0000-0000230B0000}"/>
    <cellStyle name="Normal 8 2 2 4 2 2" xfId="2851" xr:uid="{00000000-0005-0000-0000-0000240B0000}"/>
    <cellStyle name="Normal 8 2 2 4 2 2 2" xfId="2852" xr:uid="{00000000-0005-0000-0000-0000250B0000}"/>
    <cellStyle name="Normal 8 2 2 4 2 2 2 2" xfId="2853" xr:uid="{00000000-0005-0000-0000-0000260B0000}"/>
    <cellStyle name="Normal 8 2 2 4 2 2 3" xfId="2854" xr:uid="{00000000-0005-0000-0000-0000270B0000}"/>
    <cellStyle name="Normal 8 2 2 4 2 3" xfId="2855" xr:uid="{00000000-0005-0000-0000-0000280B0000}"/>
    <cellStyle name="Normal 8 2 2 4 2 3 2" xfId="2856" xr:uid="{00000000-0005-0000-0000-0000290B0000}"/>
    <cellStyle name="Normal 8 2 2 4 2 4" xfId="2857" xr:uid="{00000000-0005-0000-0000-00002A0B0000}"/>
    <cellStyle name="Normal 8 2 2 4 2 4 2" xfId="2858" xr:uid="{00000000-0005-0000-0000-00002B0B0000}"/>
    <cellStyle name="Normal 8 2 2 4 2 5" xfId="2859" xr:uid="{00000000-0005-0000-0000-00002C0B0000}"/>
    <cellStyle name="Normal 8 2 2 4 2 5 2" xfId="2860" xr:uid="{00000000-0005-0000-0000-00002D0B0000}"/>
    <cellStyle name="Normal 8 2 2 4 2 6" xfId="2861" xr:uid="{00000000-0005-0000-0000-00002E0B0000}"/>
    <cellStyle name="Normal 8 2 2 4 3" xfId="2862" xr:uid="{00000000-0005-0000-0000-00002F0B0000}"/>
    <cellStyle name="Normal 8 2 2 4 3 2" xfId="2863" xr:uid="{00000000-0005-0000-0000-0000300B0000}"/>
    <cellStyle name="Normal 8 2 2 4 3 2 2" xfId="2864" xr:uid="{00000000-0005-0000-0000-0000310B0000}"/>
    <cellStyle name="Normal 8 2 2 4 3 3" xfId="2865" xr:uid="{00000000-0005-0000-0000-0000320B0000}"/>
    <cellStyle name="Normal 8 2 2 4 3 3 2" xfId="2866" xr:uid="{00000000-0005-0000-0000-0000330B0000}"/>
    <cellStyle name="Normal 8 2 2 4 3 4" xfId="2867" xr:uid="{00000000-0005-0000-0000-0000340B0000}"/>
    <cellStyle name="Normal 8 2 2 4 4" xfId="2868" xr:uid="{00000000-0005-0000-0000-0000350B0000}"/>
    <cellStyle name="Normal 8 2 2 4 4 2" xfId="2869" xr:uid="{00000000-0005-0000-0000-0000360B0000}"/>
    <cellStyle name="Normal 8 2 2 4 4 2 2" xfId="2870" xr:uid="{00000000-0005-0000-0000-0000370B0000}"/>
    <cellStyle name="Normal 8 2 2 4 4 3" xfId="2871" xr:uid="{00000000-0005-0000-0000-0000380B0000}"/>
    <cellStyle name="Normal 8 2 2 4 5" xfId="2872" xr:uid="{00000000-0005-0000-0000-0000390B0000}"/>
    <cellStyle name="Normal 8 2 2 4 5 2" xfId="2873" xr:uid="{00000000-0005-0000-0000-00003A0B0000}"/>
    <cellStyle name="Normal 8 2 2 4 6" xfId="2874" xr:uid="{00000000-0005-0000-0000-00003B0B0000}"/>
    <cellStyle name="Normal 8 2 2 4 6 2" xfId="2875" xr:uid="{00000000-0005-0000-0000-00003C0B0000}"/>
    <cellStyle name="Normal 8 2 2 4 7" xfId="2876" xr:uid="{00000000-0005-0000-0000-00003D0B0000}"/>
    <cellStyle name="Normal 8 2 2 4 7 2" xfId="2877" xr:uid="{00000000-0005-0000-0000-00003E0B0000}"/>
    <cellStyle name="Normal 8 2 2 4 8" xfId="2878" xr:uid="{00000000-0005-0000-0000-00003F0B0000}"/>
    <cellStyle name="Normal 8 2 2 5" xfId="2879" xr:uid="{00000000-0005-0000-0000-0000400B0000}"/>
    <cellStyle name="Normal 8 2 2 5 2" xfId="2880" xr:uid="{00000000-0005-0000-0000-0000410B0000}"/>
    <cellStyle name="Normal 8 2 2 5 2 2" xfId="2881" xr:uid="{00000000-0005-0000-0000-0000420B0000}"/>
    <cellStyle name="Normal 8 2 2 5 2 2 2" xfId="2882" xr:uid="{00000000-0005-0000-0000-0000430B0000}"/>
    <cellStyle name="Normal 8 2 2 5 2 2 2 2" xfId="2883" xr:uid="{00000000-0005-0000-0000-0000440B0000}"/>
    <cellStyle name="Normal 8 2 2 5 2 2 3" xfId="2884" xr:uid="{00000000-0005-0000-0000-0000450B0000}"/>
    <cellStyle name="Normal 8 2 2 5 2 3" xfId="2885" xr:uid="{00000000-0005-0000-0000-0000460B0000}"/>
    <cellStyle name="Normal 8 2 2 5 2 3 2" xfId="2886" xr:uid="{00000000-0005-0000-0000-0000470B0000}"/>
    <cellStyle name="Normal 8 2 2 5 2 4" xfId="2887" xr:uid="{00000000-0005-0000-0000-0000480B0000}"/>
    <cellStyle name="Normal 8 2 2 5 2 4 2" xfId="2888" xr:uid="{00000000-0005-0000-0000-0000490B0000}"/>
    <cellStyle name="Normal 8 2 2 5 2 5" xfId="2889" xr:uid="{00000000-0005-0000-0000-00004A0B0000}"/>
    <cellStyle name="Normal 8 2 2 5 3" xfId="2890" xr:uid="{00000000-0005-0000-0000-00004B0B0000}"/>
    <cellStyle name="Normal 8 2 2 5 3 2" xfId="2891" xr:uid="{00000000-0005-0000-0000-00004C0B0000}"/>
    <cellStyle name="Normal 8 2 2 5 3 2 2" xfId="2892" xr:uid="{00000000-0005-0000-0000-00004D0B0000}"/>
    <cellStyle name="Normal 8 2 2 5 3 3" xfId="2893" xr:uid="{00000000-0005-0000-0000-00004E0B0000}"/>
    <cellStyle name="Normal 8 2 2 5 3 3 2" xfId="2894" xr:uid="{00000000-0005-0000-0000-00004F0B0000}"/>
    <cellStyle name="Normal 8 2 2 5 3 4" xfId="2895" xr:uid="{00000000-0005-0000-0000-0000500B0000}"/>
    <cellStyle name="Normal 8 2 2 5 4" xfId="2896" xr:uid="{00000000-0005-0000-0000-0000510B0000}"/>
    <cellStyle name="Normal 8 2 2 5 4 2" xfId="2897" xr:uid="{00000000-0005-0000-0000-0000520B0000}"/>
    <cellStyle name="Normal 8 2 2 5 4 2 2" xfId="2898" xr:uid="{00000000-0005-0000-0000-0000530B0000}"/>
    <cellStyle name="Normal 8 2 2 5 4 3" xfId="2899" xr:uid="{00000000-0005-0000-0000-0000540B0000}"/>
    <cellStyle name="Normal 8 2 2 5 5" xfId="2900" xr:uid="{00000000-0005-0000-0000-0000550B0000}"/>
    <cellStyle name="Normal 8 2 2 5 5 2" xfId="2901" xr:uid="{00000000-0005-0000-0000-0000560B0000}"/>
    <cellStyle name="Normal 8 2 2 5 6" xfId="2902" xr:uid="{00000000-0005-0000-0000-0000570B0000}"/>
    <cellStyle name="Normal 8 2 2 5 6 2" xfId="2903" xr:uid="{00000000-0005-0000-0000-0000580B0000}"/>
    <cellStyle name="Normal 8 2 2 5 7" xfId="2904" xr:uid="{00000000-0005-0000-0000-0000590B0000}"/>
    <cellStyle name="Normal 8 2 2 5 7 2" xfId="2905" xr:uid="{00000000-0005-0000-0000-00005A0B0000}"/>
    <cellStyle name="Normal 8 2 2 5 8" xfId="2906" xr:uid="{00000000-0005-0000-0000-00005B0B0000}"/>
    <cellStyle name="Normal 8 2 2 6" xfId="2907" xr:uid="{00000000-0005-0000-0000-00005C0B0000}"/>
    <cellStyle name="Normal 8 2 2 6 2" xfId="2908" xr:uid="{00000000-0005-0000-0000-00005D0B0000}"/>
    <cellStyle name="Normal 8 2 2 6 2 2" xfId="2909" xr:uid="{00000000-0005-0000-0000-00005E0B0000}"/>
    <cellStyle name="Normal 8 2 2 6 2 2 2" xfId="2910" xr:uid="{00000000-0005-0000-0000-00005F0B0000}"/>
    <cellStyle name="Normal 8 2 2 6 2 3" xfId="2911" xr:uid="{00000000-0005-0000-0000-0000600B0000}"/>
    <cellStyle name="Normal 8 2 2 6 3" xfId="2912" xr:uid="{00000000-0005-0000-0000-0000610B0000}"/>
    <cellStyle name="Normal 8 2 2 6 3 2" xfId="2913" xr:uid="{00000000-0005-0000-0000-0000620B0000}"/>
    <cellStyle name="Normal 8 2 2 6 4" xfId="2914" xr:uid="{00000000-0005-0000-0000-0000630B0000}"/>
    <cellStyle name="Normal 8 2 2 6 4 2" xfId="2915" xr:uid="{00000000-0005-0000-0000-0000640B0000}"/>
    <cellStyle name="Normal 8 2 2 6 5" xfId="2916" xr:uid="{00000000-0005-0000-0000-0000650B0000}"/>
    <cellStyle name="Normal 8 2 2 7" xfId="2917" xr:uid="{00000000-0005-0000-0000-0000660B0000}"/>
    <cellStyle name="Normal 8 2 2 7 2" xfId="2918" xr:uid="{00000000-0005-0000-0000-0000670B0000}"/>
    <cellStyle name="Normal 8 2 2 7 2 2" xfId="2919" xr:uid="{00000000-0005-0000-0000-0000680B0000}"/>
    <cellStyle name="Normal 8 2 2 7 2 2 2" xfId="2920" xr:uid="{00000000-0005-0000-0000-0000690B0000}"/>
    <cellStyle name="Normal 8 2 2 7 2 3" xfId="2921" xr:uid="{00000000-0005-0000-0000-00006A0B0000}"/>
    <cellStyle name="Normal 8 2 2 7 3" xfId="2922" xr:uid="{00000000-0005-0000-0000-00006B0B0000}"/>
    <cellStyle name="Normal 8 2 2 7 3 2" xfId="2923" xr:uid="{00000000-0005-0000-0000-00006C0B0000}"/>
    <cellStyle name="Normal 8 2 2 7 4" xfId="2924" xr:uid="{00000000-0005-0000-0000-00006D0B0000}"/>
    <cellStyle name="Normal 8 2 2 7 4 2" xfId="2925" xr:uid="{00000000-0005-0000-0000-00006E0B0000}"/>
    <cellStyle name="Normal 8 2 2 7 5" xfId="2926" xr:uid="{00000000-0005-0000-0000-00006F0B0000}"/>
    <cellStyle name="Normal 8 2 2 8" xfId="2927" xr:uid="{00000000-0005-0000-0000-0000700B0000}"/>
    <cellStyle name="Normal 8 2 2 8 2" xfId="2928" xr:uid="{00000000-0005-0000-0000-0000710B0000}"/>
    <cellStyle name="Normal 8 2 2 8 2 2" xfId="2929" xr:uid="{00000000-0005-0000-0000-0000720B0000}"/>
    <cellStyle name="Normal 8 2 2 8 3" xfId="2930" xr:uid="{00000000-0005-0000-0000-0000730B0000}"/>
    <cellStyle name="Normal 8 2 2 8 3 2" xfId="2931" xr:uid="{00000000-0005-0000-0000-0000740B0000}"/>
    <cellStyle name="Normal 8 2 2 8 4" xfId="2932" xr:uid="{00000000-0005-0000-0000-0000750B0000}"/>
    <cellStyle name="Normal 8 2 2 9" xfId="2933" xr:uid="{00000000-0005-0000-0000-0000760B0000}"/>
    <cellStyle name="Normal 8 2 2 9 2" xfId="2934" xr:uid="{00000000-0005-0000-0000-0000770B0000}"/>
    <cellStyle name="Normal 8 2 2 9 2 2" xfId="2935" xr:uid="{00000000-0005-0000-0000-0000780B0000}"/>
    <cellStyle name="Normal 8 2 2 9 3" xfId="2936" xr:uid="{00000000-0005-0000-0000-0000790B0000}"/>
    <cellStyle name="Normal 8 2 3" xfId="2937" xr:uid="{00000000-0005-0000-0000-00007A0B0000}"/>
    <cellStyle name="Normal 8 2 3 10" xfId="2938" xr:uid="{00000000-0005-0000-0000-00007B0B0000}"/>
    <cellStyle name="Normal 8 2 3 10 2" xfId="2939" xr:uid="{00000000-0005-0000-0000-00007C0B0000}"/>
    <cellStyle name="Normal 8 2 3 11" xfId="2940" xr:uid="{00000000-0005-0000-0000-00007D0B0000}"/>
    <cellStyle name="Normal 8 2 3 11 2" xfId="2941" xr:uid="{00000000-0005-0000-0000-00007E0B0000}"/>
    <cellStyle name="Normal 8 2 3 12" xfId="2942" xr:uid="{00000000-0005-0000-0000-00007F0B0000}"/>
    <cellStyle name="Normal 8 2 3 12 2" xfId="2943" xr:uid="{00000000-0005-0000-0000-0000800B0000}"/>
    <cellStyle name="Normal 8 2 3 13" xfId="2944" xr:uid="{00000000-0005-0000-0000-0000810B0000}"/>
    <cellStyle name="Normal 8 2 3 2" xfId="2945" xr:uid="{00000000-0005-0000-0000-0000820B0000}"/>
    <cellStyle name="Normal 8 2 3 2 10" xfId="2946" xr:uid="{00000000-0005-0000-0000-0000830B0000}"/>
    <cellStyle name="Normal 8 2 3 2 2" xfId="2947" xr:uid="{00000000-0005-0000-0000-0000840B0000}"/>
    <cellStyle name="Normal 8 2 3 2 2 2" xfId="2948" xr:uid="{00000000-0005-0000-0000-0000850B0000}"/>
    <cellStyle name="Normal 8 2 3 2 2 2 2" xfId="2949" xr:uid="{00000000-0005-0000-0000-0000860B0000}"/>
    <cellStyle name="Normal 8 2 3 2 2 2 2 2" xfId="2950" xr:uid="{00000000-0005-0000-0000-0000870B0000}"/>
    <cellStyle name="Normal 8 2 3 2 2 2 2 2 2" xfId="2951" xr:uid="{00000000-0005-0000-0000-0000880B0000}"/>
    <cellStyle name="Normal 8 2 3 2 2 2 2 3" xfId="2952" xr:uid="{00000000-0005-0000-0000-0000890B0000}"/>
    <cellStyle name="Normal 8 2 3 2 2 2 3" xfId="2953" xr:uid="{00000000-0005-0000-0000-00008A0B0000}"/>
    <cellStyle name="Normal 8 2 3 2 2 2 3 2" xfId="2954" xr:uid="{00000000-0005-0000-0000-00008B0B0000}"/>
    <cellStyle name="Normal 8 2 3 2 2 2 4" xfId="2955" xr:uid="{00000000-0005-0000-0000-00008C0B0000}"/>
    <cellStyle name="Normal 8 2 3 2 2 2 4 2" xfId="2956" xr:uid="{00000000-0005-0000-0000-00008D0B0000}"/>
    <cellStyle name="Normal 8 2 3 2 2 2 5" xfId="2957" xr:uid="{00000000-0005-0000-0000-00008E0B0000}"/>
    <cellStyle name="Normal 8 2 3 2 2 2 5 2" xfId="2958" xr:uid="{00000000-0005-0000-0000-00008F0B0000}"/>
    <cellStyle name="Normal 8 2 3 2 2 2 6" xfId="2959" xr:uid="{00000000-0005-0000-0000-0000900B0000}"/>
    <cellStyle name="Normal 8 2 3 2 2 3" xfId="2960" xr:uid="{00000000-0005-0000-0000-0000910B0000}"/>
    <cellStyle name="Normal 8 2 3 2 2 3 2" xfId="2961" xr:uid="{00000000-0005-0000-0000-0000920B0000}"/>
    <cellStyle name="Normal 8 2 3 2 2 3 2 2" xfId="2962" xr:uid="{00000000-0005-0000-0000-0000930B0000}"/>
    <cellStyle name="Normal 8 2 3 2 2 3 3" xfId="2963" xr:uid="{00000000-0005-0000-0000-0000940B0000}"/>
    <cellStyle name="Normal 8 2 3 2 2 3 3 2" xfId="2964" xr:uid="{00000000-0005-0000-0000-0000950B0000}"/>
    <cellStyle name="Normal 8 2 3 2 2 3 4" xfId="2965" xr:uid="{00000000-0005-0000-0000-0000960B0000}"/>
    <cellStyle name="Normal 8 2 3 2 2 4" xfId="2966" xr:uid="{00000000-0005-0000-0000-0000970B0000}"/>
    <cellStyle name="Normal 8 2 3 2 2 4 2" xfId="2967" xr:uid="{00000000-0005-0000-0000-0000980B0000}"/>
    <cellStyle name="Normal 8 2 3 2 2 4 2 2" xfId="2968" xr:uid="{00000000-0005-0000-0000-0000990B0000}"/>
    <cellStyle name="Normal 8 2 3 2 2 4 3" xfId="2969" xr:uid="{00000000-0005-0000-0000-00009A0B0000}"/>
    <cellStyle name="Normal 8 2 3 2 2 5" xfId="2970" xr:uid="{00000000-0005-0000-0000-00009B0B0000}"/>
    <cellStyle name="Normal 8 2 3 2 2 5 2" xfId="2971" xr:uid="{00000000-0005-0000-0000-00009C0B0000}"/>
    <cellStyle name="Normal 8 2 3 2 2 6" xfId="2972" xr:uid="{00000000-0005-0000-0000-00009D0B0000}"/>
    <cellStyle name="Normal 8 2 3 2 2 6 2" xfId="2973" xr:uid="{00000000-0005-0000-0000-00009E0B0000}"/>
    <cellStyle name="Normal 8 2 3 2 2 7" xfId="2974" xr:uid="{00000000-0005-0000-0000-00009F0B0000}"/>
    <cellStyle name="Normal 8 2 3 2 2 7 2" xfId="2975" xr:uid="{00000000-0005-0000-0000-0000A00B0000}"/>
    <cellStyle name="Normal 8 2 3 2 2 8" xfId="2976" xr:uid="{00000000-0005-0000-0000-0000A10B0000}"/>
    <cellStyle name="Normal 8 2 3 2 3" xfId="2977" xr:uid="{00000000-0005-0000-0000-0000A20B0000}"/>
    <cellStyle name="Normal 8 2 3 2 3 2" xfId="2978" xr:uid="{00000000-0005-0000-0000-0000A30B0000}"/>
    <cellStyle name="Normal 8 2 3 2 3 2 2" xfId="2979" xr:uid="{00000000-0005-0000-0000-0000A40B0000}"/>
    <cellStyle name="Normal 8 2 3 2 3 2 2 2" xfId="2980" xr:uid="{00000000-0005-0000-0000-0000A50B0000}"/>
    <cellStyle name="Normal 8 2 3 2 3 2 3" xfId="2981" xr:uid="{00000000-0005-0000-0000-0000A60B0000}"/>
    <cellStyle name="Normal 8 2 3 2 3 2 3 2" xfId="2982" xr:uid="{00000000-0005-0000-0000-0000A70B0000}"/>
    <cellStyle name="Normal 8 2 3 2 3 2 4" xfId="2983" xr:uid="{00000000-0005-0000-0000-0000A80B0000}"/>
    <cellStyle name="Normal 8 2 3 2 3 3" xfId="2984" xr:uid="{00000000-0005-0000-0000-0000A90B0000}"/>
    <cellStyle name="Normal 8 2 3 2 3 3 2" xfId="2985" xr:uid="{00000000-0005-0000-0000-0000AA0B0000}"/>
    <cellStyle name="Normal 8 2 3 2 3 4" xfId="2986" xr:uid="{00000000-0005-0000-0000-0000AB0B0000}"/>
    <cellStyle name="Normal 8 2 3 2 3 4 2" xfId="2987" xr:uid="{00000000-0005-0000-0000-0000AC0B0000}"/>
    <cellStyle name="Normal 8 2 3 2 3 5" xfId="2988" xr:uid="{00000000-0005-0000-0000-0000AD0B0000}"/>
    <cellStyle name="Normal 8 2 3 2 3 5 2" xfId="2989" xr:uid="{00000000-0005-0000-0000-0000AE0B0000}"/>
    <cellStyle name="Normal 8 2 3 2 3 6" xfId="2990" xr:uid="{00000000-0005-0000-0000-0000AF0B0000}"/>
    <cellStyle name="Normal 8 2 3 2 4" xfId="2991" xr:uid="{00000000-0005-0000-0000-0000B00B0000}"/>
    <cellStyle name="Normal 8 2 3 2 4 2" xfId="2992" xr:uid="{00000000-0005-0000-0000-0000B10B0000}"/>
    <cellStyle name="Normal 8 2 3 2 4 2 2" xfId="2993" xr:uid="{00000000-0005-0000-0000-0000B20B0000}"/>
    <cellStyle name="Normal 8 2 3 2 4 2 2 2" xfId="2994" xr:uid="{00000000-0005-0000-0000-0000B30B0000}"/>
    <cellStyle name="Normal 8 2 3 2 4 2 3" xfId="2995" xr:uid="{00000000-0005-0000-0000-0000B40B0000}"/>
    <cellStyle name="Normal 8 2 3 2 4 3" xfId="2996" xr:uid="{00000000-0005-0000-0000-0000B50B0000}"/>
    <cellStyle name="Normal 8 2 3 2 4 3 2" xfId="2997" xr:uid="{00000000-0005-0000-0000-0000B60B0000}"/>
    <cellStyle name="Normal 8 2 3 2 4 4" xfId="2998" xr:uid="{00000000-0005-0000-0000-0000B70B0000}"/>
    <cellStyle name="Normal 8 2 3 2 4 4 2" xfId="2999" xr:uid="{00000000-0005-0000-0000-0000B80B0000}"/>
    <cellStyle name="Normal 8 2 3 2 4 5" xfId="3000" xr:uid="{00000000-0005-0000-0000-0000B90B0000}"/>
    <cellStyle name="Normal 8 2 3 2 4 5 2" xfId="3001" xr:uid="{00000000-0005-0000-0000-0000BA0B0000}"/>
    <cellStyle name="Normal 8 2 3 2 4 6" xfId="3002" xr:uid="{00000000-0005-0000-0000-0000BB0B0000}"/>
    <cellStyle name="Normal 8 2 3 2 5" xfId="3003" xr:uid="{00000000-0005-0000-0000-0000BC0B0000}"/>
    <cellStyle name="Normal 8 2 3 2 5 2" xfId="3004" xr:uid="{00000000-0005-0000-0000-0000BD0B0000}"/>
    <cellStyle name="Normal 8 2 3 2 5 2 2" xfId="3005" xr:uid="{00000000-0005-0000-0000-0000BE0B0000}"/>
    <cellStyle name="Normal 8 2 3 2 5 3" xfId="3006" xr:uid="{00000000-0005-0000-0000-0000BF0B0000}"/>
    <cellStyle name="Normal 8 2 3 2 5 3 2" xfId="3007" xr:uid="{00000000-0005-0000-0000-0000C00B0000}"/>
    <cellStyle name="Normal 8 2 3 2 5 4" xfId="3008" xr:uid="{00000000-0005-0000-0000-0000C10B0000}"/>
    <cellStyle name="Normal 8 2 3 2 6" xfId="3009" xr:uid="{00000000-0005-0000-0000-0000C20B0000}"/>
    <cellStyle name="Normal 8 2 3 2 6 2" xfId="3010" xr:uid="{00000000-0005-0000-0000-0000C30B0000}"/>
    <cellStyle name="Normal 8 2 3 2 6 2 2" xfId="3011" xr:uid="{00000000-0005-0000-0000-0000C40B0000}"/>
    <cellStyle name="Normal 8 2 3 2 6 3" xfId="3012" xr:uid="{00000000-0005-0000-0000-0000C50B0000}"/>
    <cellStyle name="Normal 8 2 3 2 7" xfId="3013" xr:uid="{00000000-0005-0000-0000-0000C60B0000}"/>
    <cellStyle name="Normal 8 2 3 2 7 2" xfId="3014" xr:uid="{00000000-0005-0000-0000-0000C70B0000}"/>
    <cellStyle name="Normal 8 2 3 2 8" xfId="3015" xr:uid="{00000000-0005-0000-0000-0000C80B0000}"/>
    <cellStyle name="Normal 8 2 3 2 8 2" xfId="3016" xr:uid="{00000000-0005-0000-0000-0000C90B0000}"/>
    <cellStyle name="Normal 8 2 3 2 9" xfId="3017" xr:uid="{00000000-0005-0000-0000-0000CA0B0000}"/>
    <cellStyle name="Normal 8 2 3 2 9 2" xfId="3018" xr:uid="{00000000-0005-0000-0000-0000CB0B0000}"/>
    <cellStyle name="Normal 8 2 3 3" xfId="3019" xr:uid="{00000000-0005-0000-0000-0000CC0B0000}"/>
    <cellStyle name="Normal 8 2 3 3 2" xfId="3020" xr:uid="{00000000-0005-0000-0000-0000CD0B0000}"/>
    <cellStyle name="Normal 8 2 3 3 2 2" xfId="3021" xr:uid="{00000000-0005-0000-0000-0000CE0B0000}"/>
    <cellStyle name="Normal 8 2 3 3 2 2 2" xfId="3022" xr:uid="{00000000-0005-0000-0000-0000CF0B0000}"/>
    <cellStyle name="Normal 8 2 3 3 2 2 2 2" xfId="3023" xr:uid="{00000000-0005-0000-0000-0000D00B0000}"/>
    <cellStyle name="Normal 8 2 3 3 2 2 2 2 2" xfId="3024" xr:uid="{00000000-0005-0000-0000-0000D10B0000}"/>
    <cellStyle name="Normal 8 2 3 3 2 2 2 3" xfId="3025" xr:uid="{00000000-0005-0000-0000-0000D20B0000}"/>
    <cellStyle name="Normal 8 2 3 3 2 2 3" xfId="3026" xr:uid="{00000000-0005-0000-0000-0000D30B0000}"/>
    <cellStyle name="Normal 8 2 3 3 2 2 3 2" xfId="3027" xr:uid="{00000000-0005-0000-0000-0000D40B0000}"/>
    <cellStyle name="Normal 8 2 3 3 2 2 4" xfId="3028" xr:uid="{00000000-0005-0000-0000-0000D50B0000}"/>
    <cellStyle name="Normal 8 2 3 3 2 2 4 2" xfId="3029" xr:uid="{00000000-0005-0000-0000-0000D60B0000}"/>
    <cellStyle name="Normal 8 2 3 3 2 2 5" xfId="3030" xr:uid="{00000000-0005-0000-0000-0000D70B0000}"/>
    <cellStyle name="Normal 8 2 3 3 2 3" xfId="3031" xr:uid="{00000000-0005-0000-0000-0000D80B0000}"/>
    <cellStyle name="Normal 8 2 3 3 2 3 2" xfId="3032" xr:uid="{00000000-0005-0000-0000-0000D90B0000}"/>
    <cellStyle name="Normal 8 2 3 3 2 3 2 2" xfId="3033" xr:uid="{00000000-0005-0000-0000-0000DA0B0000}"/>
    <cellStyle name="Normal 8 2 3 3 2 3 3" xfId="3034" xr:uid="{00000000-0005-0000-0000-0000DB0B0000}"/>
    <cellStyle name="Normal 8 2 3 3 2 3 3 2" xfId="3035" xr:uid="{00000000-0005-0000-0000-0000DC0B0000}"/>
    <cellStyle name="Normal 8 2 3 3 2 3 4" xfId="3036" xr:uid="{00000000-0005-0000-0000-0000DD0B0000}"/>
    <cellStyle name="Normal 8 2 3 3 2 4" xfId="3037" xr:uid="{00000000-0005-0000-0000-0000DE0B0000}"/>
    <cellStyle name="Normal 8 2 3 3 2 4 2" xfId="3038" xr:uid="{00000000-0005-0000-0000-0000DF0B0000}"/>
    <cellStyle name="Normal 8 2 3 3 2 4 2 2" xfId="3039" xr:uid="{00000000-0005-0000-0000-0000E00B0000}"/>
    <cellStyle name="Normal 8 2 3 3 2 4 3" xfId="3040" xr:uid="{00000000-0005-0000-0000-0000E10B0000}"/>
    <cellStyle name="Normal 8 2 3 3 2 5" xfId="3041" xr:uid="{00000000-0005-0000-0000-0000E20B0000}"/>
    <cellStyle name="Normal 8 2 3 3 2 5 2" xfId="3042" xr:uid="{00000000-0005-0000-0000-0000E30B0000}"/>
    <cellStyle name="Normal 8 2 3 3 2 6" xfId="3043" xr:uid="{00000000-0005-0000-0000-0000E40B0000}"/>
    <cellStyle name="Normal 8 2 3 3 2 6 2" xfId="3044" xr:uid="{00000000-0005-0000-0000-0000E50B0000}"/>
    <cellStyle name="Normal 8 2 3 3 2 7" xfId="3045" xr:uid="{00000000-0005-0000-0000-0000E60B0000}"/>
    <cellStyle name="Normal 8 2 3 3 2 7 2" xfId="3046" xr:uid="{00000000-0005-0000-0000-0000E70B0000}"/>
    <cellStyle name="Normal 8 2 3 3 2 8" xfId="3047" xr:uid="{00000000-0005-0000-0000-0000E80B0000}"/>
    <cellStyle name="Normal 8 2 3 3 3" xfId="3048" xr:uid="{00000000-0005-0000-0000-0000E90B0000}"/>
    <cellStyle name="Normal 8 2 3 3 3 2" xfId="3049" xr:uid="{00000000-0005-0000-0000-0000EA0B0000}"/>
    <cellStyle name="Normal 8 2 3 3 3 2 2" xfId="3050" xr:uid="{00000000-0005-0000-0000-0000EB0B0000}"/>
    <cellStyle name="Normal 8 2 3 3 3 2 2 2" xfId="3051" xr:uid="{00000000-0005-0000-0000-0000EC0B0000}"/>
    <cellStyle name="Normal 8 2 3 3 3 2 3" xfId="3052" xr:uid="{00000000-0005-0000-0000-0000ED0B0000}"/>
    <cellStyle name="Normal 8 2 3 3 3 3" xfId="3053" xr:uid="{00000000-0005-0000-0000-0000EE0B0000}"/>
    <cellStyle name="Normal 8 2 3 3 3 3 2" xfId="3054" xr:uid="{00000000-0005-0000-0000-0000EF0B0000}"/>
    <cellStyle name="Normal 8 2 3 3 3 4" xfId="3055" xr:uid="{00000000-0005-0000-0000-0000F00B0000}"/>
    <cellStyle name="Normal 8 2 3 3 3 4 2" xfId="3056" xr:uid="{00000000-0005-0000-0000-0000F10B0000}"/>
    <cellStyle name="Normal 8 2 3 3 3 5" xfId="3057" xr:uid="{00000000-0005-0000-0000-0000F20B0000}"/>
    <cellStyle name="Normal 8 2 3 3 4" xfId="3058" xr:uid="{00000000-0005-0000-0000-0000F30B0000}"/>
    <cellStyle name="Normal 8 2 3 3 4 2" xfId="3059" xr:uid="{00000000-0005-0000-0000-0000F40B0000}"/>
    <cellStyle name="Normal 8 2 3 3 4 2 2" xfId="3060" xr:uid="{00000000-0005-0000-0000-0000F50B0000}"/>
    <cellStyle name="Normal 8 2 3 3 4 3" xfId="3061" xr:uid="{00000000-0005-0000-0000-0000F60B0000}"/>
    <cellStyle name="Normal 8 2 3 3 4 3 2" xfId="3062" xr:uid="{00000000-0005-0000-0000-0000F70B0000}"/>
    <cellStyle name="Normal 8 2 3 3 4 4" xfId="3063" xr:uid="{00000000-0005-0000-0000-0000F80B0000}"/>
    <cellStyle name="Normal 8 2 3 3 5" xfId="3064" xr:uid="{00000000-0005-0000-0000-0000F90B0000}"/>
    <cellStyle name="Normal 8 2 3 3 5 2" xfId="3065" xr:uid="{00000000-0005-0000-0000-0000FA0B0000}"/>
    <cellStyle name="Normal 8 2 3 3 5 2 2" xfId="3066" xr:uid="{00000000-0005-0000-0000-0000FB0B0000}"/>
    <cellStyle name="Normal 8 2 3 3 5 3" xfId="3067" xr:uid="{00000000-0005-0000-0000-0000FC0B0000}"/>
    <cellStyle name="Normal 8 2 3 3 6" xfId="3068" xr:uid="{00000000-0005-0000-0000-0000FD0B0000}"/>
    <cellStyle name="Normal 8 2 3 3 6 2" xfId="3069" xr:uid="{00000000-0005-0000-0000-0000FE0B0000}"/>
    <cellStyle name="Normal 8 2 3 3 7" xfId="3070" xr:uid="{00000000-0005-0000-0000-0000FF0B0000}"/>
    <cellStyle name="Normal 8 2 3 3 7 2" xfId="3071" xr:uid="{00000000-0005-0000-0000-0000000C0000}"/>
    <cellStyle name="Normal 8 2 3 3 8" xfId="3072" xr:uid="{00000000-0005-0000-0000-0000010C0000}"/>
    <cellStyle name="Normal 8 2 3 3 8 2" xfId="3073" xr:uid="{00000000-0005-0000-0000-0000020C0000}"/>
    <cellStyle name="Normal 8 2 3 3 9" xfId="3074" xr:uid="{00000000-0005-0000-0000-0000030C0000}"/>
    <cellStyle name="Normal 8 2 3 4" xfId="3075" xr:uid="{00000000-0005-0000-0000-0000040C0000}"/>
    <cellStyle name="Normal 8 2 3 4 2" xfId="3076" xr:uid="{00000000-0005-0000-0000-0000050C0000}"/>
    <cellStyle name="Normal 8 2 3 4 2 2" xfId="3077" xr:uid="{00000000-0005-0000-0000-0000060C0000}"/>
    <cellStyle name="Normal 8 2 3 4 2 2 2" xfId="3078" xr:uid="{00000000-0005-0000-0000-0000070C0000}"/>
    <cellStyle name="Normal 8 2 3 4 2 2 2 2" xfId="3079" xr:uid="{00000000-0005-0000-0000-0000080C0000}"/>
    <cellStyle name="Normal 8 2 3 4 2 2 3" xfId="3080" xr:uid="{00000000-0005-0000-0000-0000090C0000}"/>
    <cellStyle name="Normal 8 2 3 4 2 3" xfId="3081" xr:uid="{00000000-0005-0000-0000-00000A0C0000}"/>
    <cellStyle name="Normal 8 2 3 4 2 3 2" xfId="3082" xr:uid="{00000000-0005-0000-0000-00000B0C0000}"/>
    <cellStyle name="Normal 8 2 3 4 2 4" xfId="3083" xr:uid="{00000000-0005-0000-0000-00000C0C0000}"/>
    <cellStyle name="Normal 8 2 3 4 2 4 2" xfId="3084" xr:uid="{00000000-0005-0000-0000-00000D0C0000}"/>
    <cellStyle name="Normal 8 2 3 4 2 5" xfId="3085" xr:uid="{00000000-0005-0000-0000-00000E0C0000}"/>
    <cellStyle name="Normal 8 2 3 4 2 5 2" xfId="3086" xr:uid="{00000000-0005-0000-0000-00000F0C0000}"/>
    <cellStyle name="Normal 8 2 3 4 2 6" xfId="3087" xr:uid="{00000000-0005-0000-0000-0000100C0000}"/>
    <cellStyle name="Normal 8 2 3 4 3" xfId="3088" xr:uid="{00000000-0005-0000-0000-0000110C0000}"/>
    <cellStyle name="Normal 8 2 3 4 3 2" xfId="3089" xr:uid="{00000000-0005-0000-0000-0000120C0000}"/>
    <cellStyle name="Normal 8 2 3 4 3 2 2" xfId="3090" xr:uid="{00000000-0005-0000-0000-0000130C0000}"/>
    <cellStyle name="Normal 8 2 3 4 3 3" xfId="3091" xr:uid="{00000000-0005-0000-0000-0000140C0000}"/>
    <cellStyle name="Normal 8 2 3 4 3 3 2" xfId="3092" xr:uid="{00000000-0005-0000-0000-0000150C0000}"/>
    <cellStyle name="Normal 8 2 3 4 3 4" xfId="3093" xr:uid="{00000000-0005-0000-0000-0000160C0000}"/>
    <cellStyle name="Normal 8 2 3 4 4" xfId="3094" xr:uid="{00000000-0005-0000-0000-0000170C0000}"/>
    <cellStyle name="Normal 8 2 3 4 4 2" xfId="3095" xr:uid="{00000000-0005-0000-0000-0000180C0000}"/>
    <cellStyle name="Normal 8 2 3 4 4 2 2" xfId="3096" xr:uid="{00000000-0005-0000-0000-0000190C0000}"/>
    <cellStyle name="Normal 8 2 3 4 4 3" xfId="3097" xr:uid="{00000000-0005-0000-0000-00001A0C0000}"/>
    <cellStyle name="Normal 8 2 3 4 5" xfId="3098" xr:uid="{00000000-0005-0000-0000-00001B0C0000}"/>
    <cellStyle name="Normal 8 2 3 4 5 2" xfId="3099" xr:uid="{00000000-0005-0000-0000-00001C0C0000}"/>
    <cellStyle name="Normal 8 2 3 4 6" xfId="3100" xr:uid="{00000000-0005-0000-0000-00001D0C0000}"/>
    <cellStyle name="Normal 8 2 3 4 6 2" xfId="3101" xr:uid="{00000000-0005-0000-0000-00001E0C0000}"/>
    <cellStyle name="Normal 8 2 3 4 7" xfId="3102" xr:uid="{00000000-0005-0000-0000-00001F0C0000}"/>
    <cellStyle name="Normal 8 2 3 4 7 2" xfId="3103" xr:uid="{00000000-0005-0000-0000-0000200C0000}"/>
    <cellStyle name="Normal 8 2 3 4 8" xfId="3104" xr:uid="{00000000-0005-0000-0000-0000210C0000}"/>
    <cellStyle name="Normal 8 2 3 5" xfId="3105" xr:uid="{00000000-0005-0000-0000-0000220C0000}"/>
    <cellStyle name="Normal 8 2 3 5 2" xfId="3106" xr:uid="{00000000-0005-0000-0000-0000230C0000}"/>
    <cellStyle name="Normal 8 2 3 5 2 2" xfId="3107" xr:uid="{00000000-0005-0000-0000-0000240C0000}"/>
    <cellStyle name="Normal 8 2 3 5 2 2 2" xfId="3108" xr:uid="{00000000-0005-0000-0000-0000250C0000}"/>
    <cellStyle name="Normal 8 2 3 5 2 2 2 2" xfId="3109" xr:uid="{00000000-0005-0000-0000-0000260C0000}"/>
    <cellStyle name="Normal 8 2 3 5 2 2 3" xfId="3110" xr:uid="{00000000-0005-0000-0000-0000270C0000}"/>
    <cellStyle name="Normal 8 2 3 5 2 3" xfId="3111" xr:uid="{00000000-0005-0000-0000-0000280C0000}"/>
    <cellStyle name="Normal 8 2 3 5 2 3 2" xfId="3112" xr:uid="{00000000-0005-0000-0000-0000290C0000}"/>
    <cellStyle name="Normal 8 2 3 5 2 4" xfId="3113" xr:uid="{00000000-0005-0000-0000-00002A0C0000}"/>
    <cellStyle name="Normal 8 2 3 5 2 4 2" xfId="3114" xr:uid="{00000000-0005-0000-0000-00002B0C0000}"/>
    <cellStyle name="Normal 8 2 3 5 2 5" xfId="3115" xr:uid="{00000000-0005-0000-0000-00002C0C0000}"/>
    <cellStyle name="Normal 8 2 3 5 3" xfId="3116" xr:uid="{00000000-0005-0000-0000-00002D0C0000}"/>
    <cellStyle name="Normal 8 2 3 5 3 2" xfId="3117" xr:uid="{00000000-0005-0000-0000-00002E0C0000}"/>
    <cellStyle name="Normal 8 2 3 5 3 2 2" xfId="3118" xr:uid="{00000000-0005-0000-0000-00002F0C0000}"/>
    <cellStyle name="Normal 8 2 3 5 3 3" xfId="3119" xr:uid="{00000000-0005-0000-0000-0000300C0000}"/>
    <cellStyle name="Normal 8 2 3 5 3 3 2" xfId="3120" xr:uid="{00000000-0005-0000-0000-0000310C0000}"/>
    <cellStyle name="Normal 8 2 3 5 3 4" xfId="3121" xr:uid="{00000000-0005-0000-0000-0000320C0000}"/>
    <cellStyle name="Normal 8 2 3 5 4" xfId="3122" xr:uid="{00000000-0005-0000-0000-0000330C0000}"/>
    <cellStyle name="Normal 8 2 3 5 4 2" xfId="3123" xr:uid="{00000000-0005-0000-0000-0000340C0000}"/>
    <cellStyle name="Normal 8 2 3 5 4 2 2" xfId="3124" xr:uid="{00000000-0005-0000-0000-0000350C0000}"/>
    <cellStyle name="Normal 8 2 3 5 4 3" xfId="3125" xr:uid="{00000000-0005-0000-0000-0000360C0000}"/>
    <cellStyle name="Normal 8 2 3 5 5" xfId="3126" xr:uid="{00000000-0005-0000-0000-0000370C0000}"/>
    <cellStyle name="Normal 8 2 3 5 5 2" xfId="3127" xr:uid="{00000000-0005-0000-0000-0000380C0000}"/>
    <cellStyle name="Normal 8 2 3 5 6" xfId="3128" xr:uid="{00000000-0005-0000-0000-0000390C0000}"/>
    <cellStyle name="Normal 8 2 3 5 6 2" xfId="3129" xr:uid="{00000000-0005-0000-0000-00003A0C0000}"/>
    <cellStyle name="Normal 8 2 3 5 7" xfId="3130" xr:uid="{00000000-0005-0000-0000-00003B0C0000}"/>
    <cellStyle name="Normal 8 2 3 5 7 2" xfId="3131" xr:uid="{00000000-0005-0000-0000-00003C0C0000}"/>
    <cellStyle name="Normal 8 2 3 5 8" xfId="3132" xr:uid="{00000000-0005-0000-0000-00003D0C0000}"/>
    <cellStyle name="Normal 8 2 3 6" xfId="3133" xr:uid="{00000000-0005-0000-0000-00003E0C0000}"/>
    <cellStyle name="Normal 8 2 3 6 2" xfId="3134" xr:uid="{00000000-0005-0000-0000-00003F0C0000}"/>
    <cellStyle name="Normal 8 2 3 6 2 2" xfId="3135" xr:uid="{00000000-0005-0000-0000-0000400C0000}"/>
    <cellStyle name="Normal 8 2 3 6 2 2 2" xfId="3136" xr:uid="{00000000-0005-0000-0000-0000410C0000}"/>
    <cellStyle name="Normal 8 2 3 6 2 3" xfId="3137" xr:uid="{00000000-0005-0000-0000-0000420C0000}"/>
    <cellStyle name="Normal 8 2 3 6 3" xfId="3138" xr:uid="{00000000-0005-0000-0000-0000430C0000}"/>
    <cellStyle name="Normal 8 2 3 6 3 2" xfId="3139" xr:uid="{00000000-0005-0000-0000-0000440C0000}"/>
    <cellStyle name="Normal 8 2 3 6 4" xfId="3140" xr:uid="{00000000-0005-0000-0000-0000450C0000}"/>
    <cellStyle name="Normal 8 2 3 6 4 2" xfId="3141" xr:uid="{00000000-0005-0000-0000-0000460C0000}"/>
    <cellStyle name="Normal 8 2 3 6 5" xfId="3142" xr:uid="{00000000-0005-0000-0000-0000470C0000}"/>
    <cellStyle name="Normal 8 2 3 7" xfId="3143" xr:uid="{00000000-0005-0000-0000-0000480C0000}"/>
    <cellStyle name="Normal 8 2 3 7 2" xfId="3144" xr:uid="{00000000-0005-0000-0000-0000490C0000}"/>
    <cellStyle name="Normal 8 2 3 7 2 2" xfId="3145" xr:uid="{00000000-0005-0000-0000-00004A0C0000}"/>
    <cellStyle name="Normal 8 2 3 7 2 2 2" xfId="3146" xr:uid="{00000000-0005-0000-0000-00004B0C0000}"/>
    <cellStyle name="Normal 8 2 3 7 2 3" xfId="3147" xr:uid="{00000000-0005-0000-0000-00004C0C0000}"/>
    <cellStyle name="Normal 8 2 3 7 3" xfId="3148" xr:uid="{00000000-0005-0000-0000-00004D0C0000}"/>
    <cellStyle name="Normal 8 2 3 7 3 2" xfId="3149" xr:uid="{00000000-0005-0000-0000-00004E0C0000}"/>
    <cellStyle name="Normal 8 2 3 7 4" xfId="3150" xr:uid="{00000000-0005-0000-0000-00004F0C0000}"/>
    <cellStyle name="Normal 8 2 3 7 4 2" xfId="3151" xr:uid="{00000000-0005-0000-0000-0000500C0000}"/>
    <cellStyle name="Normal 8 2 3 7 5" xfId="3152" xr:uid="{00000000-0005-0000-0000-0000510C0000}"/>
    <cellStyle name="Normal 8 2 3 8" xfId="3153" xr:uid="{00000000-0005-0000-0000-0000520C0000}"/>
    <cellStyle name="Normal 8 2 3 8 2" xfId="3154" xr:uid="{00000000-0005-0000-0000-0000530C0000}"/>
    <cellStyle name="Normal 8 2 3 8 2 2" xfId="3155" xr:uid="{00000000-0005-0000-0000-0000540C0000}"/>
    <cellStyle name="Normal 8 2 3 8 3" xfId="3156" xr:uid="{00000000-0005-0000-0000-0000550C0000}"/>
    <cellStyle name="Normal 8 2 3 8 3 2" xfId="3157" xr:uid="{00000000-0005-0000-0000-0000560C0000}"/>
    <cellStyle name="Normal 8 2 3 8 4" xfId="3158" xr:uid="{00000000-0005-0000-0000-0000570C0000}"/>
    <cellStyle name="Normal 8 2 3 9" xfId="3159" xr:uid="{00000000-0005-0000-0000-0000580C0000}"/>
    <cellStyle name="Normal 8 2 3 9 2" xfId="3160" xr:uid="{00000000-0005-0000-0000-0000590C0000}"/>
    <cellStyle name="Normal 8 2 3 9 2 2" xfId="3161" xr:uid="{00000000-0005-0000-0000-00005A0C0000}"/>
    <cellStyle name="Normal 8 2 3 9 3" xfId="3162" xr:uid="{00000000-0005-0000-0000-00005B0C0000}"/>
    <cellStyle name="Normal 8 2 4" xfId="3163" xr:uid="{00000000-0005-0000-0000-00005C0C0000}"/>
    <cellStyle name="Normal 8 2 4 10" xfId="3164" xr:uid="{00000000-0005-0000-0000-00005D0C0000}"/>
    <cellStyle name="Normal 8 2 4 2" xfId="3165" xr:uid="{00000000-0005-0000-0000-00005E0C0000}"/>
    <cellStyle name="Normal 8 2 4 2 2" xfId="3166" xr:uid="{00000000-0005-0000-0000-00005F0C0000}"/>
    <cellStyle name="Normal 8 2 4 2 2 2" xfId="3167" xr:uid="{00000000-0005-0000-0000-0000600C0000}"/>
    <cellStyle name="Normal 8 2 4 2 2 2 2" xfId="3168" xr:uid="{00000000-0005-0000-0000-0000610C0000}"/>
    <cellStyle name="Normal 8 2 4 2 2 2 2 2" xfId="3169" xr:uid="{00000000-0005-0000-0000-0000620C0000}"/>
    <cellStyle name="Normal 8 2 4 2 2 2 3" xfId="3170" xr:uid="{00000000-0005-0000-0000-0000630C0000}"/>
    <cellStyle name="Normal 8 2 4 2 2 3" xfId="3171" xr:uid="{00000000-0005-0000-0000-0000640C0000}"/>
    <cellStyle name="Normal 8 2 4 2 2 3 2" xfId="3172" xr:uid="{00000000-0005-0000-0000-0000650C0000}"/>
    <cellStyle name="Normal 8 2 4 2 2 4" xfId="3173" xr:uid="{00000000-0005-0000-0000-0000660C0000}"/>
    <cellStyle name="Normal 8 2 4 2 2 4 2" xfId="3174" xr:uid="{00000000-0005-0000-0000-0000670C0000}"/>
    <cellStyle name="Normal 8 2 4 2 2 5" xfId="3175" xr:uid="{00000000-0005-0000-0000-0000680C0000}"/>
    <cellStyle name="Normal 8 2 4 2 2 5 2" xfId="3176" xr:uid="{00000000-0005-0000-0000-0000690C0000}"/>
    <cellStyle name="Normal 8 2 4 2 2 6" xfId="3177" xr:uid="{00000000-0005-0000-0000-00006A0C0000}"/>
    <cellStyle name="Normal 8 2 4 2 3" xfId="3178" xr:uid="{00000000-0005-0000-0000-00006B0C0000}"/>
    <cellStyle name="Normal 8 2 4 2 3 2" xfId="3179" xr:uid="{00000000-0005-0000-0000-00006C0C0000}"/>
    <cellStyle name="Normal 8 2 4 2 3 2 2" xfId="3180" xr:uid="{00000000-0005-0000-0000-00006D0C0000}"/>
    <cellStyle name="Normal 8 2 4 2 3 3" xfId="3181" xr:uid="{00000000-0005-0000-0000-00006E0C0000}"/>
    <cellStyle name="Normal 8 2 4 2 3 3 2" xfId="3182" xr:uid="{00000000-0005-0000-0000-00006F0C0000}"/>
    <cellStyle name="Normal 8 2 4 2 3 4" xfId="3183" xr:uid="{00000000-0005-0000-0000-0000700C0000}"/>
    <cellStyle name="Normal 8 2 4 2 4" xfId="3184" xr:uid="{00000000-0005-0000-0000-0000710C0000}"/>
    <cellStyle name="Normal 8 2 4 2 4 2" xfId="3185" xr:uid="{00000000-0005-0000-0000-0000720C0000}"/>
    <cellStyle name="Normal 8 2 4 2 4 2 2" xfId="3186" xr:uid="{00000000-0005-0000-0000-0000730C0000}"/>
    <cellStyle name="Normal 8 2 4 2 4 3" xfId="3187" xr:uid="{00000000-0005-0000-0000-0000740C0000}"/>
    <cellStyle name="Normal 8 2 4 2 5" xfId="3188" xr:uid="{00000000-0005-0000-0000-0000750C0000}"/>
    <cellStyle name="Normal 8 2 4 2 5 2" xfId="3189" xr:uid="{00000000-0005-0000-0000-0000760C0000}"/>
    <cellStyle name="Normal 8 2 4 2 6" xfId="3190" xr:uid="{00000000-0005-0000-0000-0000770C0000}"/>
    <cellStyle name="Normal 8 2 4 2 6 2" xfId="3191" xr:uid="{00000000-0005-0000-0000-0000780C0000}"/>
    <cellStyle name="Normal 8 2 4 2 7" xfId="3192" xr:uid="{00000000-0005-0000-0000-0000790C0000}"/>
    <cellStyle name="Normal 8 2 4 2 7 2" xfId="3193" xr:uid="{00000000-0005-0000-0000-00007A0C0000}"/>
    <cellStyle name="Normal 8 2 4 2 8" xfId="3194" xr:uid="{00000000-0005-0000-0000-00007B0C0000}"/>
    <cellStyle name="Normal 8 2 4 3" xfId="3195" xr:uid="{00000000-0005-0000-0000-00007C0C0000}"/>
    <cellStyle name="Normal 8 2 4 3 2" xfId="3196" xr:uid="{00000000-0005-0000-0000-00007D0C0000}"/>
    <cellStyle name="Normal 8 2 4 3 2 2" xfId="3197" xr:uid="{00000000-0005-0000-0000-00007E0C0000}"/>
    <cellStyle name="Normal 8 2 4 3 2 2 2" xfId="3198" xr:uid="{00000000-0005-0000-0000-00007F0C0000}"/>
    <cellStyle name="Normal 8 2 4 3 2 3" xfId="3199" xr:uid="{00000000-0005-0000-0000-0000800C0000}"/>
    <cellStyle name="Normal 8 2 4 3 2 3 2" xfId="3200" xr:uid="{00000000-0005-0000-0000-0000810C0000}"/>
    <cellStyle name="Normal 8 2 4 3 2 4" xfId="3201" xr:uid="{00000000-0005-0000-0000-0000820C0000}"/>
    <cellStyle name="Normal 8 2 4 3 3" xfId="3202" xr:uid="{00000000-0005-0000-0000-0000830C0000}"/>
    <cellStyle name="Normal 8 2 4 3 3 2" xfId="3203" xr:uid="{00000000-0005-0000-0000-0000840C0000}"/>
    <cellStyle name="Normal 8 2 4 3 4" xfId="3204" xr:uid="{00000000-0005-0000-0000-0000850C0000}"/>
    <cellStyle name="Normal 8 2 4 3 4 2" xfId="3205" xr:uid="{00000000-0005-0000-0000-0000860C0000}"/>
    <cellStyle name="Normal 8 2 4 3 5" xfId="3206" xr:uid="{00000000-0005-0000-0000-0000870C0000}"/>
    <cellStyle name="Normal 8 2 4 3 5 2" xfId="3207" xr:uid="{00000000-0005-0000-0000-0000880C0000}"/>
    <cellStyle name="Normal 8 2 4 3 6" xfId="3208" xr:uid="{00000000-0005-0000-0000-0000890C0000}"/>
    <cellStyle name="Normal 8 2 4 4" xfId="3209" xr:uid="{00000000-0005-0000-0000-00008A0C0000}"/>
    <cellStyle name="Normal 8 2 4 4 2" xfId="3210" xr:uid="{00000000-0005-0000-0000-00008B0C0000}"/>
    <cellStyle name="Normal 8 2 4 4 2 2" xfId="3211" xr:uid="{00000000-0005-0000-0000-00008C0C0000}"/>
    <cellStyle name="Normal 8 2 4 4 2 2 2" xfId="3212" xr:uid="{00000000-0005-0000-0000-00008D0C0000}"/>
    <cellStyle name="Normal 8 2 4 4 2 3" xfId="3213" xr:uid="{00000000-0005-0000-0000-00008E0C0000}"/>
    <cellStyle name="Normal 8 2 4 4 3" xfId="3214" xr:uid="{00000000-0005-0000-0000-00008F0C0000}"/>
    <cellStyle name="Normal 8 2 4 4 3 2" xfId="3215" xr:uid="{00000000-0005-0000-0000-0000900C0000}"/>
    <cellStyle name="Normal 8 2 4 4 4" xfId="3216" xr:uid="{00000000-0005-0000-0000-0000910C0000}"/>
    <cellStyle name="Normal 8 2 4 4 4 2" xfId="3217" xr:uid="{00000000-0005-0000-0000-0000920C0000}"/>
    <cellStyle name="Normal 8 2 4 4 5" xfId="3218" xr:uid="{00000000-0005-0000-0000-0000930C0000}"/>
    <cellStyle name="Normal 8 2 4 4 5 2" xfId="3219" xr:uid="{00000000-0005-0000-0000-0000940C0000}"/>
    <cellStyle name="Normal 8 2 4 4 6" xfId="3220" xr:uid="{00000000-0005-0000-0000-0000950C0000}"/>
    <cellStyle name="Normal 8 2 4 5" xfId="3221" xr:uid="{00000000-0005-0000-0000-0000960C0000}"/>
    <cellStyle name="Normal 8 2 4 5 2" xfId="3222" xr:uid="{00000000-0005-0000-0000-0000970C0000}"/>
    <cellStyle name="Normal 8 2 4 5 2 2" xfId="3223" xr:uid="{00000000-0005-0000-0000-0000980C0000}"/>
    <cellStyle name="Normal 8 2 4 5 3" xfId="3224" xr:uid="{00000000-0005-0000-0000-0000990C0000}"/>
    <cellStyle name="Normal 8 2 4 5 3 2" xfId="3225" xr:uid="{00000000-0005-0000-0000-00009A0C0000}"/>
    <cellStyle name="Normal 8 2 4 5 4" xfId="3226" xr:uid="{00000000-0005-0000-0000-00009B0C0000}"/>
    <cellStyle name="Normal 8 2 4 6" xfId="3227" xr:uid="{00000000-0005-0000-0000-00009C0C0000}"/>
    <cellStyle name="Normal 8 2 4 6 2" xfId="3228" xr:uid="{00000000-0005-0000-0000-00009D0C0000}"/>
    <cellStyle name="Normal 8 2 4 6 2 2" xfId="3229" xr:uid="{00000000-0005-0000-0000-00009E0C0000}"/>
    <cellStyle name="Normal 8 2 4 6 3" xfId="3230" xr:uid="{00000000-0005-0000-0000-00009F0C0000}"/>
    <cellStyle name="Normal 8 2 4 7" xfId="3231" xr:uid="{00000000-0005-0000-0000-0000A00C0000}"/>
    <cellStyle name="Normal 8 2 4 7 2" xfId="3232" xr:uid="{00000000-0005-0000-0000-0000A10C0000}"/>
    <cellStyle name="Normal 8 2 4 8" xfId="3233" xr:uid="{00000000-0005-0000-0000-0000A20C0000}"/>
    <cellStyle name="Normal 8 2 4 8 2" xfId="3234" xr:uid="{00000000-0005-0000-0000-0000A30C0000}"/>
    <cellStyle name="Normal 8 2 4 9" xfId="3235" xr:uid="{00000000-0005-0000-0000-0000A40C0000}"/>
    <cellStyle name="Normal 8 2 4 9 2" xfId="3236" xr:uid="{00000000-0005-0000-0000-0000A50C0000}"/>
    <cellStyle name="Normal 8 2 5" xfId="3237" xr:uid="{00000000-0005-0000-0000-0000A60C0000}"/>
    <cellStyle name="Normal 8 2 5 2" xfId="3238" xr:uid="{00000000-0005-0000-0000-0000A70C0000}"/>
    <cellStyle name="Normal 8 2 5 2 2" xfId="3239" xr:uid="{00000000-0005-0000-0000-0000A80C0000}"/>
    <cellStyle name="Normal 8 2 5 2 2 2" xfId="3240" xr:uid="{00000000-0005-0000-0000-0000A90C0000}"/>
    <cellStyle name="Normal 8 2 5 2 2 2 2" xfId="3241" xr:uid="{00000000-0005-0000-0000-0000AA0C0000}"/>
    <cellStyle name="Normal 8 2 5 2 2 2 2 2" xfId="3242" xr:uid="{00000000-0005-0000-0000-0000AB0C0000}"/>
    <cellStyle name="Normal 8 2 5 2 2 2 3" xfId="3243" xr:uid="{00000000-0005-0000-0000-0000AC0C0000}"/>
    <cellStyle name="Normal 8 2 5 2 2 3" xfId="3244" xr:uid="{00000000-0005-0000-0000-0000AD0C0000}"/>
    <cellStyle name="Normal 8 2 5 2 2 3 2" xfId="3245" xr:uid="{00000000-0005-0000-0000-0000AE0C0000}"/>
    <cellStyle name="Normal 8 2 5 2 2 4" xfId="3246" xr:uid="{00000000-0005-0000-0000-0000AF0C0000}"/>
    <cellStyle name="Normal 8 2 5 2 2 4 2" xfId="3247" xr:uid="{00000000-0005-0000-0000-0000B00C0000}"/>
    <cellStyle name="Normal 8 2 5 2 2 5" xfId="3248" xr:uid="{00000000-0005-0000-0000-0000B10C0000}"/>
    <cellStyle name="Normal 8 2 5 2 3" xfId="3249" xr:uid="{00000000-0005-0000-0000-0000B20C0000}"/>
    <cellStyle name="Normal 8 2 5 2 3 2" xfId="3250" xr:uid="{00000000-0005-0000-0000-0000B30C0000}"/>
    <cellStyle name="Normal 8 2 5 2 3 2 2" xfId="3251" xr:uid="{00000000-0005-0000-0000-0000B40C0000}"/>
    <cellStyle name="Normal 8 2 5 2 3 3" xfId="3252" xr:uid="{00000000-0005-0000-0000-0000B50C0000}"/>
    <cellStyle name="Normal 8 2 5 2 3 3 2" xfId="3253" xr:uid="{00000000-0005-0000-0000-0000B60C0000}"/>
    <cellStyle name="Normal 8 2 5 2 3 4" xfId="3254" xr:uid="{00000000-0005-0000-0000-0000B70C0000}"/>
    <cellStyle name="Normal 8 2 5 2 4" xfId="3255" xr:uid="{00000000-0005-0000-0000-0000B80C0000}"/>
    <cellStyle name="Normal 8 2 5 2 4 2" xfId="3256" xr:uid="{00000000-0005-0000-0000-0000B90C0000}"/>
    <cellStyle name="Normal 8 2 5 2 4 2 2" xfId="3257" xr:uid="{00000000-0005-0000-0000-0000BA0C0000}"/>
    <cellStyle name="Normal 8 2 5 2 4 3" xfId="3258" xr:uid="{00000000-0005-0000-0000-0000BB0C0000}"/>
    <cellStyle name="Normal 8 2 5 2 5" xfId="3259" xr:uid="{00000000-0005-0000-0000-0000BC0C0000}"/>
    <cellStyle name="Normal 8 2 5 2 5 2" xfId="3260" xr:uid="{00000000-0005-0000-0000-0000BD0C0000}"/>
    <cellStyle name="Normal 8 2 5 2 6" xfId="3261" xr:uid="{00000000-0005-0000-0000-0000BE0C0000}"/>
    <cellStyle name="Normal 8 2 5 2 6 2" xfId="3262" xr:uid="{00000000-0005-0000-0000-0000BF0C0000}"/>
    <cellStyle name="Normal 8 2 5 2 7" xfId="3263" xr:uid="{00000000-0005-0000-0000-0000C00C0000}"/>
    <cellStyle name="Normal 8 2 5 2 7 2" xfId="3264" xr:uid="{00000000-0005-0000-0000-0000C10C0000}"/>
    <cellStyle name="Normal 8 2 5 2 8" xfId="3265" xr:uid="{00000000-0005-0000-0000-0000C20C0000}"/>
    <cellStyle name="Normal 8 2 5 3" xfId="3266" xr:uid="{00000000-0005-0000-0000-0000C30C0000}"/>
    <cellStyle name="Normal 8 2 5 3 2" xfId="3267" xr:uid="{00000000-0005-0000-0000-0000C40C0000}"/>
    <cellStyle name="Normal 8 2 5 3 2 2" xfId="3268" xr:uid="{00000000-0005-0000-0000-0000C50C0000}"/>
    <cellStyle name="Normal 8 2 5 3 2 2 2" xfId="3269" xr:uid="{00000000-0005-0000-0000-0000C60C0000}"/>
    <cellStyle name="Normal 8 2 5 3 2 3" xfId="3270" xr:uid="{00000000-0005-0000-0000-0000C70C0000}"/>
    <cellStyle name="Normal 8 2 5 3 3" xfId="3271" xr:uid="{00000000-0005-0000-0000-0000C80C0000}"/>
    <cellStyle name="Normal 8 2 5 3 3 2" xfId="3272" xr:uid="{00000000-0005-0000-0000-0000C90C0000}"/>
    <cellStyle name="Normal 8 2 5 3 4" xfId="3273" xr:uid="{00000000-0005-0000-0000-0000CA0C0000}"/>
    <cellStyle name="Normal 8 2 5 3 4 2" xfId="3274" xr:uid="{00000000-0005-0000-0000-0000CB0C0000}"/>
    <cellStyle name="Normal 8 2 5 3 5" xfId="3275" xr:uid="{00000000-0005-0000-0000-0000CC0C0000}"/>
    <cellStyle name="Normal 8 2 5 4" xfId="3276" xr:uid="{00000000-0005-0000-0000-0000CD0C0000}"/>
    <cellStyle name="Normal 8 2 5 4 2" xfId="3277" xr:uid="{00000000-0005-0000-0000-0000CE0C0000}"/>
    <cellStyle name="Normal 8 2 5 4 2 2" xfId="3278" xr:uid="{00000000-0005-0000-0000-0000CF0C0000}"/>
    <cellStyle name="Normal 8 2 5 4 3" xfId="3279" xr:uid="{00000000-0005-0000-0000-0000D00C0000}"/>
    <cellStyle name="Normal 8 2 5 4 3 2" xfId="3280" xr:uid="{00000000-0005-0000-0000-0000D10C0000}"/>
    <cellStyle name="Normal 8 2 5 4 4" xfId="3281" xr:uid="{00000000-0005-0000-0000-0000D20C0000}"/>
    <cellStyle name="Normal 8 2 5 5" xfId="3282" xr:uid="{00000000-0005-0000-0000-0000D30C0000}"/>
    <cellStyle name="Normal 8 2 5 5 2" xfId="3283" xr:uid="{00000000-0005-0000-0000-0000D40C0000}"/>
    <cellStyle name="Normal 8 2 5 5 2 2" xfId="3284" xr:uid="{00000000-0005-0000-0000-0000D50C0000}"/>
    <cellStyle name="Normal 8 2 5 5 3" xfId="3285" xr:uid="{00000000-0005-0000-0000-0000D60C0000}"/>
    <cellStyle name="Normal 8 2 5 6" xfId="3286" xr:uid="{00000000-0005-0000-0000-0000D70C0000}"/>
    <cellStyle name="Normal 8 2 5 6 2" xfId="3287" xr:uid="{00000000-0005-0000-0000-0000D80C0000}"/>
    <cellStyle name="Normal 8 2 5 7" xfId="3288" xr:uid="{00000000-0005-0000-0000-0000D90C0000}"/>
    <cellStyle name="Normal 8 2 5 7 2" xfId="3289" xr:uid="{00000000-0005-0000-0000-0000DA0C0000}"/>
    <cellStyle name="Normal 8 2 5 8" xfId="3290" xr:uid="{00000000-0005-0000-0000-0000DB0C0000}"/>
    <cellStyle name="Normal 8 2 5 8 2" xfId="3291" xr:uid="{00000000-0005-0000-0000-0000DC0C0000}"/>
    <cellStyle name="Normal 8 2 5 9" xfId="3292" xr:uid="{00000000-0005-0000-0000-0000DD0C0000}"/>
    <cellStyle name="Normal 8 2 6" xfId="3293" xr:uid="{00000000-0005-0000-0000-0000DE0C0000}"/>
    <cellStyle name="Normal 8 2 6 2" xfId="3294" xr:uid="{00000000-0005-0000-0000-0000DF0C0000}"/>
    <cellStyle name="Normal 8 2 6 2 2" xfId="3295" xr:uid="{00000000-0005-0000-0000-0000E00C0000}"/>
    <cellStyle name="Normal 8 2 6 2 2 2" xfId="3296" xr:uid="{00000000-0005-0000-0000-0000E10C0000}"/>
    <cellStyle name="Normal 8 2 6 2 2 2 2" xfId="3297" xr:uid="{00000000-0005-0000-0000-0000E20C0000}"/>
    <cellStyle name="Normal 8 2 6 2 2 3" xfId="3298" xr:uid="{00000000-0005-0000-0000-0000E30C0000}"/>
    <cellStyle name="Normal 8 2 6 2 3" xfId="3299" xr:uid="{00000000-0005-0000-0000-0000E40C0000}"/>
    <cellStyle name="Normal 8 2 6 2 3 2" xfId="3300" xr:uid="{00000000-0005-0000-0000-0000E50C0000}"/>
    <cellStyle name="Normal 8 2 6 2 4" xfId="3301" xr:uid="{00000000-0005-0000-0000-0000E60C0000}"/>
    <cellStyle name="Normal 8 2 6 2 4 2" xfId="3302" xr:uid="{00000000-0005-0000-0000-0000E70C0000}"/>
    <cellStyle name="Normal 8 2 6 2 5" xfId="3303" xr:uid="{00000000-0005-0000-0000-0000E80C0000}"/>
    <cellStyle name="Normal 8 2 6 2 5 2" xfId="3304" xr:uid="{00000000-0005-0000-0000-0000E90C0000}"/>
    <cellStyle name="Normal 8 2 6 2 6" xfId="3305" xr:uid="{00000000-0005-0000-0000-0000EA0C0000}"/>
    <cellStyle name="Normal 8 2 6 3" xfId="3306" xr:uid="{00000000-0005-0000-0000-0000EB0C0000}"/>
    <cellStyle name="Normal 8 2 6 3 2" xfId="3307" xr:uid="{00000000-0005-0000-0000-0000EC0C0000}"/>
    <cellStyle name="Normal 8 2 6 3 2 2" xfId="3308" xr:uid="{00000000-0005-0000-0000-0000ED0C0000}"/>
    <cellStyle name="Normal 8 2 6 3 3" xfId="3309" xr:uid="{00000000-0005-0000-0000-0000EE0C0000}"/>
    <cellStyle name="Normal 8 2 6 3 3 2" xfId="3310" xr:uid="{00000000-0005-0000-0000-0000EF0C0000}"/>
    <cellStyle name="Normal 8 2 6 3 4" xfId="3311" xr:uid="{00000000-0005-0000-0000-0000F00C0000}"/>
    <cellStyle name="Normal 8 2 6 4" xfId="3312" xr:uid="{00000000-0005-0000-0000-0000F10C0000}"/>
    <cellStyle name="Normal 8 2 6 4 2" xfId="3313" xr:uid="{00000000-0005-0000-0000-0000F20C0000}"/>
    <cellStyle name="Normal 8 2 6 4 2 2" xfId="3314" xr:uid="{00000000-0005-0000-0000-0000F30C0000}"/>
    <cellStyle name="Normal 8 2 6 4 3" xfId="3315" xr:uid="{00000000-0005-0000-0000-0000F40C0000}"/>
    <cellStyle name="Normal 8 2 6 5" xfId="3316" xr:uid="{00000000-0005-0000-0000-0000F50C0000}"/>
    <cellStyle name="Normal 8 2 6 5 2" xfId="3317" xr:uid="{00000000-0005-0000-0000-0000F60C0000}"/>
    <cellStyle name="Normal 8 2 6 6" xfId="3318" xr:uid="{00000000-0005-0000-0000-0000F70C0000}"/>
    <cellStyle name="Normal 8 2 6 6 2" xfId="3319" xr:uid="{00000000-0005-0000-0000-0000F80C0000}"/>
    <cellStyle name="Normal 8 2 6 7" xfId="3320" xr:uid="{00000000-0005-0000-0000-0000F90C0000}"/>
    <cellStyle name="Normal 8 2 6 7 2" xfId="3321" xr:uid="{00000000-0005-0000-0000-0000FA0C0000}"/>
    <cellStyle name="Normal 8 2 6 8" xfId="3322" xr:uid="{00000000-0005-0000-0000-0000FB0C0000}"/>
    <cellStyle name="Normal 8 2 7" xfId="3323" xr:uid="{00000000-0005-0000-0000-0000FC0C0000}"/>
    <cellStyle name="Normal 8 2 7 2" xfId="3324" xr:uid="{00000000-0005-0000-0000-0000FD0C0000}"/>
    <cellStyle name="Normal 8 2 7 2 2" xfId="3325" xr:uid="{00000000-0005-0000-0000-0000FE0C0000}"/>
    <cellStyle name="Normal 8 2 7 2 2 2" xfId="3326" xr:uid="{00000000-0005-0000-0000-0000FF0C0000}"/>
    <cellStyle name="Normal 8 2 7 2 2 2 2" xfId="3327" xr:uid="{00000000-0005-0000-0000-0000000D0000}"/>
    <cellStyle name="Normal 8 2 7 2 2 3" xfId="3328" xr:uid="{00000000-0005-0000-0000-0000010D0000}"/>
    <cellStyle name="Normal 8 2 7 2 3" xfId="3329" xr:uid="{00000000-0005-0000-0000-0000020D0000}"/>
    <cellStyle name="Normal 8 2 7 2 3 2" xfId="3330" xr:uid="{00000000-0005-0000-0000-0000030D0000}"/>
    <cellStyle name="Normal 8 2 7 2 4" xfId="3331" xr:uid="{00000000-0005-0000-0000-0000040D0000}"/>
    <cellStyle name="Normal 8 2 7 2 4 2" xfId="3332" xr:uid="{00000000-0005-0000-0000-0000050D0000}"/>
    <cellStyle name="Normal 8 2 7 2 5" xfId="3333" xr:uid="{00000000-0005-0000-0000-0000060D0000}"/>
    <cellStyle name="Normal 8 2 7 3" xfId="3334" xr:uid="{00000000-0005-0000-0000-0000070D0000}"/>
    <cellStyle name="Normal 8 2 7 3 2" xfId="3335" xr:uid="{00000000-0005-0000-0000-0000080D0000}"/>
    <cellStyle name="Normal 8 2 7 3 2 2" xfId="3336" xr:uid="{00000000-0005-0000-0000-0000090D0000}"/>
    <cellStyle name="Normal 8 2 7 3 3" xfId="3337" xr:uid="{00000000-0005-0000-0000-00000A0D0000}"/>
    <cellStyle name="Normal 8 2 7 3 3 2" xfId="3338" xr:uid="{00000000-0005-0000-0000-00000B0D0000}"/>
    <cellStyle name="Normal 8 2 7 3 4" xfId="3339" xr:uid="{00000000-0005-0000-0000-00000C0D0000}"/>
    <cellStyle name="Normal 8 2 7 4" xfId="3340" xr:uid="{00000000-0005-0000-0000-00000D0D0000}"/>
    <cellStyle name="Normal 8 2 7 4 2" xfId="3341" xr:uid="{00000000-0005-0000-0000-00000E0D0000}"/>
    <cellStyle name="Normal 8 2 7 4 2 2" xfId="3342" xr:uid="{00000000-0005-0000-0000-00000F0D0000}"/>
    <cellStyle name="Normal 8 2 7 4 3" xfId="3343" xr:uid="{00000000-0005-0000-0000-0000100D0000}"/>
    <cellStyle name="Normal 8 2 7 5" xfId="3344" xr:uid="{00000000-0005-0000-0000-0000110D0000}"/>
    <cellStyle name="Normal 8 2 7 5 2" xfId="3345" xr:uid="{00000000-0005-0000-0000-0000120D0000}"/>
    <cellStyle name="Normal 8 2 7 6" xfId="3346" xr:uid="{00000000-0005-0000-0000-0000130D0000}"/>
    <cellStyle name="Normal 8 2 7 6 2" xfId="3347" xr:uid="{00000000-0005-0000-0000-0000140D0000}"/>
    <cellStyle name="Normal 8 2 7 7" xfId="3348" xr:uid="{00000000-0005-0000-0000-0000150D0000}"/>
    <cellStyle name="Normal 8 2 7 7 2" xfId="3349" xr:uid="{00000000-0005-0000-0000-0000160D0000}"/>
    <cellStyle name="Normal 8 2 7 8" xfId="3350" xr:uid="{00000000-0005-0000-0000-0000170D0000}"/>
    <cellStyle name="Normal 8 2 8" xfId="3351" xr:uid="{00000000-0005-0000-0000-0000180D0000}"/>
    <cellStyle name="Normal 8 2 8 2" xfId="3352" xr:uid="{00000000-0005-0000-0000-0000190D0000}"/>
    <cellStyle name="Normal 8 2 8 2 2" xfId="3353" xr:uid="{00000000-0005-0000-0000-00001A0D0000}"/>
    <cellStyle name="Normal 8 2 8 2 2 2" xfId="3354" xr:uid="{00000000-0005-0000-0000-00001B0D0000}"/>
    <cellStyle name="Normal 8 2 8 2 3" xfId="3355" xr:uid="{00000000-0005-0000-0000-00001C0D0000}"/>
    <cellStyle name="Normal 8 2 8 2 3 2" xfId="3356" xr:uid="{00000000-0005-0000-0000-00001D0D0000}"/>
    <cellStyle name="Normal 8 2 8 2 4" xfId="3357" xr:uid="{00000000-0005-0000-0000-00001E0D0000}"/>
    <cellStyle name="Normal 8 2 8 3" xfId="3358" xr:uid="{00000000-0005-0000-0000-00001F0D0000}"/>
    <cellStyle name="Normal 8 2 8 3 2" xfId="3359" xr:uid="{00000000-0005-0000-0000-0000200D0000}"/>
    <cellStyle name="Normal 8 2 8 3 2 2" xfId="3360" xr:uid="{00000000-0005-0000-0000-0000210D0000}"/>
    <cellStyle name="Normal 8 2 8 3 3" xfId="3361" xr:uid="{00000000-0005-0000-0000-0000220D0000}"/>
    <cellStyle name="Normal 8 2 8 3 3 2" xfId="3362" xr:uid="{00000000-0005-0000-0000-0000230D0000}"/>
    <cellStyle name="Normal 8 2 8 3 4" xfId="3363" xr:uid="{00000000-0005-0000-0000-0000240D0000}"/>
    <cellStyle name="Normal 8 2 8 4" xfId="3364" xr:uid="{00000000-0005-0000-0000-0000250D0000}"/>
    <cellStyle name="Normal 8 2 8 4 2" xfId="3365" xr:uid="{00000000-0005-0000-0000-0000260D0000}"/>
    <cellStyle name="Normal 8 2 8 4 2 2" xfId="3366" xr:uid="{00000000-0005-0000-0000-0000270D0000}"/>
    <cellStyle name="Normal 8 2 8 4 3" xfId="3367" xr:uid="{00000000-0005-0000-0000-0000280D0000}"/>
    <cellStyle name="Normal 8 2 8 5" xfId="3368" xr:uid="{00000000-0005-0000-0000-0000290D0000}"/>
    <cellStyle name="Normal 8 2 8 5 2" xfId="3369" xr:uid="{00000000-0005-0000-0000-00002A0D0000}"/>
    <cellStyle name="Normal 8 2 8 6" xfId="3370" xr:uid="{00000000-0005-0000-0000-00002B0D0000}"/>
    <cellStyle name="Normal 8 2 8 6 2" xfId="3371" xr:uid="{00000000-0005-0000-0000-00002C0D0000}"/>
    <cellStyle name="Normal 8 2 8 7" xfId="3372" xr:uid="{00000000-0005-0000-0000-00002D0D0000}"/>
    <cellStyle name="Normal 8 2 9" xfId="3373" xr:uid="{00000000-0005-0000-0000-00002E0D0000}"/>
    <cellStyle name="Normal 8 2 9 2" xfId="3374" xr:uid="{00000000-0005-0000-0000-00002F0D0000}"/>
    <cellStyle name="Normal 8 2 9 2 2" xfId="3375" xr:uid="{00000000-0005-0000-0000-0000300D0000}"/>
    <cellStyle name="Normal 8 2 9 2 2 2" xfId="3376" xr:uid="{00000000-0005-0000-0000-0000310D0000}"/>
    <cellStyle name="Normal 8 2 9 2 3" xfId="3377" xr:uid="{00000000-0005-0000-0000-0000320D0000}"/>
    <cellStyle name="Normal 8 2 9 3" xfId="3378" xr:uid="{00000000-0005-0000-0000-0000330D0000}"/>
    <cellStyle name="Normal 8 2 9 3 2" xfId="3379" xr:uid="{00000000-0005-0000-0000-0000340D0000}"/>
    <cellStyle name="Normal 8 2 9 4" xfId="3380" xr:uid="{00000000-0005-0000-0000-0000350D0000}"/>
    <cellStyle name="Normal 8 2 9 4 2" xfId="3381" xr:uid="{00000000-0005-0000-0000-0000360D0000}"/>
    <cellStyle name="Normal 8 2 9 5" xfId="3382" xr:uid="{00000000-0005-0000-0000-0000370D0000}"/>
    <cellStyle name="Normal 8 3" xfId="3383" xr:uid="{00000000-0005-0000-0000-0000380D0000}"/>
    <cellStyle name="Normal 8 3 10" xfId="3384" xr:uid="{00000000-0005-0000-0000-0000390D0000}"/>
    <cellStyle name="Normal 8 3 10 2" xfId="3385" xr:uid="{00000000-0005-0000-0000-00003A0D0000}"/>
    <cellStyle name="Normal 8 3 11" xfId="3386" xr:uid="{00000000-0005-0000-0000-00003B0D0000}"/>
    <cellStyle name="Normal 8 3 11 2" xfId="3387" xr:uid="{00000000-0005-0000-0000-00003C0D0000}"/>
    <cellStyle name="Normal 8 3 12" xfId="3388" xr:uid="{00000000-0005-0000-0000-00003D0D0000}"/>
    <cellStyle name="Normal 8 3 2" xfId="3389" xr:uid="{00000000-0005-0000-0000-00003E0D0000}"/>
    <cellStyle name="Normal 8 3 2 10" xfId="3390" xr:uid="{00000000-0005-0000-0000-00003F0D0000}"/>
    <cellStyle name="Normal 8 3 2 10 2" xfId="3391" xr:uid="{00000000-0005-0000-0000-0000400D0000}"/>
    <cellStyle name="Normal 8 3 2 11" xfId="3392" xr:uid="{00000000-0005-0000-0000-0000410D0000}"/>
    <cellStyle name="Normal 8 3 2 11 2" xfId="3393" xr:uid="{00000000-0005-0000-0000-0000420D0000}"/>
    <cellStyle name="Normal 8 3 2 12" xfId="3394" xr:uid="{00000000-0005-0000-0000-0000430D0000}"/>
    <cellStyle name="Normal 8 3 2 12 2" xfId="3395" xr:uid="{00000000-0005-0000-0000-0000440D0000}"/>
    <cellStyle name="Normal 8 3 2 13" xfId="3396" xr:uid="{00000000-0005-0000-0000-0000450D0000}"/>
    <cellStyle name="Normal 8 3 2 2" xfId="3397" xr:uid="{00000000-0005-0000-0000-0000460D0000}"/>
    <cellStyle name="Normal 8 3 2 2 10" xfId="3398" xr:uid="{00000000-0005-0000-0000-0000470D0000}"/>
    <cellStyle name="Normal 8 3 2 2 2" xfId="3399" xr:uid="{00000000-0005-0000-0000-0000480D0000}"/>
    <cellStyle name="Normal 8 3 2 2 2 2" xfId="3400" xr:uid="{00000000-0005-0000-0000-0000490D0000}"/>
    <cellStyle name="Normal 8 3 2 2 2 2 2" xfId="3401" xr:uid="{00000000-0005-0000-0000-00004A0D0000}"/>
    <cellStyle name="Normal 8 3 2 2 2 2 2 2" xfId="3402" xr:uid="{00000000-0005-0000-0000-00004B0D0000}"/>
    <cellStyle name="Normal 8 3 2 2 2 2 2 2 2" xfId="3403" xr:uid="{00000000-0005-0000-0000-00004C0D0000}"/>
    <cellStyle name="Normal 8 3 2 2 2 2 2 3" xfId="3404" xr:uid="{00000000-0005-0000-0000-00004D0D0000}"/>
    <cellStyle name="Normal 8 3 2 2 2 2 3" xfId="3405" xr:uid="{00000000-0005-0000-0000-00004E0D0000}"/>
    <cellStyle name="Normal 8 3 2 2 2 2 3 2" xfId="3406" xr:uid="{00000000-0005-0000-0000-00004F0D0000}"/>
    <cellStyle name="Normal 8 3 2 2 2 2 4" xfId="3407" xr:uid="{00000000-0005-0000-0000-0000500D0000}"/>
    <cellStyle name="Normal 8 3 2 2 2 2 4 2" xfId="3408" xr:uid="{00000000-0005-0000-0000-0000510D0000}"/>
    <cellStyle name="Normal 8 3 2 2 2 2 5" xfId="3409" xr:uid="{00000000-0005-0000-0000-0000520D0000}"/>
    <cellStyle name="Normal 8 3 2 2 2 2 5 2" xfId="3410" xr:uid="{00000000-0005-0000-0000-0000530D0000}"/>
    <cellStyle name="Normal 8 3 2 2 2 2 6" xfId="3411" xr:uid="{00000000-0005-0000-0000-0000540D0000}"/>
    <cellStyle name="Normal 8 3 2 2 2 3" xfId="3412" xr:uid="{00000000-0005-0000-0000-0000550D0000}"/>
    <cellStyle name="Normal 8 3 2 2 2 3 2" xfId="3413" xr:uid="{00000000-0005-0000-0000-0000560D0000}"/>
    <cellStyle name="Normal 8 3 2 2 2 3 2 2" xfId="3414" xr:uid="{00000000-0005-0000-0000-0000570D0000}"/>
    <cellStyle name="Normal 8 3 2 2 2 3 3" xfId="3415" xr:uid="{00000000-0005-0000-0000-0000580D0000}"/>
    <cellStyle name="Normal 8 3 2 2 2 3 3 2" xfId="3416" xr:uid="{00000000-0005-0000-0000-0000590D0000}"/>
    <cellStyle name="Normal 8 3 2 2 2 3 4" xfId="3417" xr:uid="{00000000-0005-0000-0000-00005A0D0000}"/>
    <cellStyle name="Normal 8 3 2 2 2 4" xfId="3418" xr:uid="{00000000-0005-0000-0000-00005B0D0000}"/>
    <cellStyle name="Normal 8 3 2 2 2 4 2" xfId="3419" xr:uid="{00000000-0005-0000-0000-00005C0D0000}"/>
    <cellStyle name="Normal 8 3 2 2 2 4 2 2" xfId="3420" xr:uid="{00000000-0005-0000-0000-00005D0D0000}"/>
    <cellStyle name="Normal 8 3 2 2 2 4 3" xfId="3421" xr:uid="{00000000-0005-0000-0000-00005E0D0000}"/>
    <cellStyle name="Normal 8 3 2 2 2 5" xfId="3422" xr:uid="{00000000-0005-0000-0000-00005F0D0000}"/>
    <cellStyle name="Normal 8 3 2 2 2 5 2" xfId="3423" xr:uid="{00000000-0005-0000-0000-0000600D0000}"/>
    <cellStyle name="Normal 8 3 2 2 2 6" xfId="3424" xr:uid="{00000000-0005-0000-0000-0000610D0000}"/>
    <cellStyle name="Normal 8 3 2 2 2 6 2" xfId="3425" xr:uid="{00000000-0005-0000-0000-0000620D0000}"/>
    <cellStyle name="Normal 8 3 2 2 2 7" xfId="3426" xr:uid="{00000000-0005-0000-0000-0000630D0000}"/>
    <cellStyle name="Normal 8 3 2 2 2 7 2" xfId="3427" xr:uid="{00000000-0005-0000-0000-0000640D0000}"/>
    <cellStyle name="Normal 8 3 2 2 2 8" xfId="3428" xr:uid="{00000000-0005-0000-0000-0000650D0000}"/>
    <cellStyle name="Normal 8 3 2 2 3" xfId="3429" xr:uid="{00000000-0005-0000-0000-0000660D0000}"/>
    <cellStyle name="Normal 8 3 2 2 3 2" xfId="3430" xr:uid="{00000000-0005-0000-0000-0000670D0000}"/>
    <cellStyle name="Normal 8 3 2 2 3 2 2" xfId="3431" xr:uid="{00000000-0005-0000-0000-0000680D0000}"/>
    <cellStyle name="Normal 8 3 2 2 3 2 2 2" xfId="3432" xr:uid="{00000000-0005-0000-0000-0000690D0000}"/>
    <cellStyle name="Normal 8 3 2 2 3 2 3" xfId="3433" xr:uid="{00000000-0005-0000-0000-00006A0D0000}"/>
    <cellStyle name="Normal 8 3 2 2 3 2 3 2" xfId="3434" xr:uid="{00000000-0005-0000-0000-00006B0D0000}"/>
    <cellStyle name="Normal 8 3 2 2 3 2 4" xfId="3435" xr:uid="{00000000-0005-0000-0000-00006C0D0000}"/>
    <cellStyle name="Normal 8 3 2 2 3 3" xfId="3436" xr:uid="{00000000-0005-0000-0000-00006D0D0000}"/>
    <cellStyle name="Normal 8 3 2 2 3 3 2" xfId="3437" xr:uid="{00000000-0005-0000-0000-00006E0D0000}"/>
    <cellStyle name="Normal 8 3 2 2 3 4" xfId="3438" xr:uid="{00000000-0005-0000-0000-00006F0D0000}"/>
    <cellStyle name="Normal 8 3 2 2 3 4 2" xfId="3439" xr:uid="{00000000-0005-0000-0000-0000700D0000}"/>
    <cellStyle name="Normal 8 3 2 2 3 5" xfId="3440" xr:uid="{00000000-0005-0000-0000-0000710D0000}"/>
    <cellStyle name="Normal 8 3 2 2 3 5 2" xfId="3441" xr:uid="{00000000-0005-0000-0000-0000720D0000}"/>
    <cellStyle name="Normal 8 3 2 2 3 6" xfId="3442" xr:uid="{00000000-0005-0000-0000-0000730D0000}"/>
    <cellStyle name="Normal 8 3 2 2 4" xfId="3443" xr:uid="{00000000-0005-0000-0000-0000740D0000}"/>
    <cellStyle name="Normal 8 3 2 2 4 2" xfId="3444" xr:uid="{00000000-0005-0000-0000-0000750D0000}"/>
    <cellStyle name="Normal 8 3 2 2 4 2 2" xfId="3445" xr:uid="{00000000-0005-0000-0000-0000760D0000}"/>
    <cellStyle name="Normal 8 3 2 2 4 2 2 2" xfId="3446" xr:uid="{00000000-0005-0000-0000-0000770D0000}"/>
    <cellStyle name="Normal 8 3 2 2 4 2 3" xfId="3447" xr:uid="{00000000-0005-0000-0000-0000780D0000}"/>
    <cellStyle name="Normal 8 3 2 2 4 3" xfId="3448" xr:uid="{00000000-0005-0000-0000-0000790D0000}"/>
    <cellStyle name="Normal 8 3 2 2 4 3 2" xfId="3449" xr:uid="{00000000-0005-0000-0000-00007A0D0000}"/>
    <cellStyle name="Normal 8 3 2 2 4 4" xfId="3450" xr:uid="{00000000-0005-0000-0000-00007B0D0000}"/>
    <cellStyle name="Normal 8 3 2 2 4 4 2" xfId="3451" xr:uid="{00000000-0005-0000-0000-00007C0D0000}"/>
    <cellStyle name="Normal 8 3 2 2 4 5" xfId="3452" xr:uid="{00000000-0005-0000-0000-00007D0D0000}"/>
    <cellStyle name="Normal 8 3 2 2 4 5 2" xfId="3453" xr:uid="{00000000-0005-0000-0000-00007E0D0000}"/>
    <cellStyle name="Normal 8 3 2 2 4 6" xfId="3454" xr:uid="{00000000-0005-0000-0000-00007F0D0000}"/>
    <cellStyle name="Normal 8 3 2 2 5" xfId="3455" xr:uid="{00000000-0005-0000-0000-0000800D0000}"/>
    <cellStyle name="Normal 8 3 2 2 5 2" xfId="3456" xr:uid="{00000000-0005-0000-0000-0000810D0000}"/>
    <cellStyle name="Normal 8 3 2 2 5 2 2" xfId="3457" xr:uid="{00000000-0005-0000-0000-0000820D0000}"/>
    <cellStyle name="Normal 8 3 2 2 5 3" xfId="3458" xr:uid="{00000000-0005-0000-0000-0000830D0000}"/>
    <cellStyle name="Normal 8 3 2 2 5 3 2" xfId="3459" xr:uid="{00000000-0005-0000-0000-0000840D0000}"/>
    <cellStyle name="Normal 8 3 2 2 5 4" xfId="3460" xr:uid="{00000000-0005-0000-0000-0000850D0000}"/>
    <cellStyle name="Normal 8 3 2 2 6" xfId="3461" xr:uid="{00000000-0005-0000-0000-0000860D0000}"/>
    <cellStyle name="Normal 8 3 2 2 6 2" xfId="3462" xr:uid="{00000000-0005-0000-0000-0000870D0000}"/>
    <cellStyle name="Normal 8 3 2 2 6 2 2" xfId="3463" xr:uid="{00000000-0005-0000-0000-0000880D0000}"/>
    <cellStyle name="Normal 8 3 2 2 6 3" xfId="3464" xr:uid="{00000000-0005-0000-0000-0000890D0000}"/>
    <cellStyle name="Normal 8 3 2 2 7" xfId="3465" xr:uid="{00000000-0005-0000-0000-00008A0D0000}"/>
    <cellStyle name="Normal 8 3 2 2 7 2" xfId="3466" xr:uid="{00000000-0005-0000-0000-00008B0D0000}"/>
    <cellStyle name="Normal 8 3 2 2 8" xfId="3467" xr:uid="{00000000-0005-0000-0000-00008C0D0000}"/>
    <cellStyle name="Normal 8 3 2 2 8 2" xfId="3468" xr:uid="{00000000-0005-0000-0000-00008D0D0000}"/>
    <cellStyle name="Normal 8 3 2 2 9" xfId="3469" xr:uid="{00000000-0005-0000-0000-00008E0D0000}"/>
    <cellStyle name="Normal 8 3 2 2 9 2" xfId="3470" xr:uid="{00000000-0005-0000-0000-00008F0D0000}"/>
    <cellStyle name="Normal 8 3 2 3" xfId="3471" xr:uid="{00000000-0005-0000-0000-0000900D0000}"/>
    <cellStyle name="Normal 8 3 2 3 2" xfId="3472" xr:uid="{00000000-0005-0000-0000-0000910D0000}"/>
    <cellStyle name="Normal 8 3 2 3 2 2" xfId="3473" xr:uid="{00000000-0005-0000-0000-0000920D0000}"/>
    <cellStyle name="Normal 8 3 2 3 2 2 2" xfId="3474" xr:uid="{00000000-0005-0000-0000-0000930D0000}"/>
    <cellStyle name="Normal 8 3 2 3 2 2 2 2" xfId="3475" xr:uid="{00000000-0005-0000-0000-0000940D0000}"/>
    <cellStyle name="Normal 8 3 2 3 2 2 2 2 2" xfId="3476" xr:uid="{00000000-0005-0000-0000-0000950D0000}"/>
    <cellStyle name="Normal 8 3 2 3 2 2 2 3" xfId="3477" xr:uid="{00000000-0005-0000-0000-0000960D0000}"/>
    <cellStyle name="Normal 8 3 2 3 2 2 3" xfId="3478" xr:uid="{00000000-0005-0000-0000-0000970D0000}"/>
    <cellStyle name="Normal 8 3 2 3 2 2 3 2" xfId="3479" xr:uid="{00000000-0005-0000-0000-0000980D0000}"/>
    <cellStyle name="Normal 8 3 2 3 2 2 4" xfId="3480" xr:uid="{00000000-0005-0000-0000-0000990D0000}"/>
    <cellStyle name="Normal 8 3 2 3 2 2 4 2" xfId="3481" xr:uid="{00000000-0005-0000-0000-00009A0D0000}"/>
    <cellStyle name="Normal 8 3 2 3 2 2 5" xfId="3482" xr:uid="{00000000-0005-0000-0000-00009B0D0000}"/>
    <cellStyle name="Normal 8 3 2 3 2 3" xfId="3483" xr:uid="{00000000-0005-0000-0000-00009C0D0000}"/>
    <cellStyle name="Normal 8 3 2 3 2 3 2" xfId="3484" xr:uid="{00000000-0005-0000-0000-00009D0D0000}"/>
    <cellStyle name="Normal 8 3 2 3 2 3 2 2" xfId="3485" xr:uid="{00000000-0005-0000-0000-00009E0D0000}"/>
    <cellStyle name="Normal 8 3 2 3 2 3 3" xfId="3486" xr:uid="{00000000-0005-0000-0000-00009F0D0000}"/>
    <cellStyle name="Normal 8 3 2 3 2 3 3 2" xfId="3487" xr:uid="{00000000-0005-0000-0000-0000A00D0000}"/>
    <cellStyle name="Normal 8 3 2 3 2 3 4" xfId="3488" xr:uid="{00000000-0005-0000-0000-0000A10D0000}"/>
    <cellStyle name="Normal 8 3 2 3 2 4" xfId="3489" xr:uid="{00000000-0005-0000-0000-0000A20D0000}"/>
    <cellStyle name="Normal 8 3 2 3 2 4 2" xfId="3490" xr:uid="{00000000-0005-0000-0000-0000A30D0000}"/>
    <cellStyle name="Normal 8 3 2 3 2 4 2 2" xfId="3491" xr:uid="{00000000-0005-0000-0000-0000A40D0000}"/>
    <cellStyle name="Normal 8 3 2 3 2 4 3" xfId="3492" xr:uid="{00000000-0005-0000-0000-0000A50D0000}"/>
    <cellStyle name="Normal 8 3 2 3 2 5" xfId="3493" xr:uid="{00000000-0005-0000-0000-0000A60D0000}"/>
    <cellStyle name="Normal 8 3 2 3 2 5 2" xfId="3494" xr:uid="{00000000-0005-0000-0000-0000A70D0000}"/>
    <cellStyle name="Normal 8 3 2 3 2 6" xfId="3495" xr:uid="{00000000-0005-0000-0000-0000A80D0000}"/>
    <cellStyle name="Normal 8 3 2 3 2 6 2" xfId="3496" xr:uid="{00000000-0005-0000-0000-0000A90D0000}"/>
    <cellStyle name="Normal 8 3 2 3 2 7" xfId="3497" xr:uid="{00000000-0005-0000-0000-0000AA0D0000}"/>
    <cellStyle name="Normal 8 3 2 3 2 7 2" xfId="3498" xr:uid="{00000000-0005-0000-0000-0000AB0D0000}"/>
    <cellStyle name="Normal 8 3 2 3 2 8" xfId="3499" xr:uid="{00000000-0005-0000-0000-0000AC0D0000}"/>
    <cellStyle name="Normal 8 3 2 3 3" xfId="3500" xr:uid="{00000000-0005-0000-0000-0000AD0D0000}"/>
    <cellStyle name="Normal 8 3 2 3 3 2" xfId="3501" xr:uid="{00000000-0005-0000-0000-0000AE0D0000}"/>
    <cellStyle name="Normal 8 3 2 3 3 2 2" xfId="3502" xr:uid="{00000000-0005-0000-0000-0000AF0D0000}"/>
    <cellStyle name="Normal 8 3 2 3 3 2 2 2" xfId="3503" xr:uid="{00000000-0005-0000-0000-0000B00D0000}"/>
    <cellStyle name="Normal 8 3 2 3 3 2 3" xfId="3504" xr:uid="{00000000-0005-0000-0000-0000B10D0000}"/>
    <cellStyle name="Normal 8 3 2 3 3 3" xfId="3505" xr:uid="{00000000-0005-0000-0000-0000B20D0000}"/>
    <cellStyle name="Normal 8 3 2 3 3 3 2" xfId="3506" xr:uid="{00000000-0005-0000-0000-0000B30D0000}"/>
    <cellStyle name="Normal 8 3 2 3 3 4" xfId="3507" xr:uid="{00000000-0005-0000-0000-0000B40D0000}"/>
    <cellStyle name="Normal 8 3 2 3 3 4 2" xfId="3508" xr:uid="{00000000-0005-0000-0000-0000B50D0000}"/>
    <cellStyle name="Normal 8 3 2 3 3 5" xfId="3509" xr:uid="{00000000-0005-0000-0000-0000B60D0000}"/>
    <cellStyle name="Normal 8 3 2 3 4" xfId="3510" xr:uid="{00000000-0005-0000-0000-0000B70D0000}"/>
    <cellStyle name="Normal 8 3 2 3 4 2" xfId="3511" xr:uid="{00000000-0005-0000-0000-0000B80D0000}"/>
    <cellStyle name="Normal 8 3 2 3 4 2 2" xfId="3512" xr:uid="{00000000-0005-0000-0000-0000B90D0000}"/>
    <cellStyle name="Normal 8 3 2 3 4 3" xfId="3513" xr:uid="{00000000-0005-0000-0000-0000BA0D0000}"/>
    <cellStyle name="Normal 8 3 2 3 4 3 2" xfId="3514" xr:uid="{00000000-0005-0000-0000-0000BB0D0000}"/>
    <cellStyle name="Normal 8 3 2 3 4 4" xfId="3515" xr:uid="{00000000-0005-0000-0000-0000BC0D0000}"/>
    <cellStyle name="Normal 8 3 2 3 5" xfId="3516" xr:uid="{00000000-0005-0000-0000-0000BD0D0000}"/>
    <cellStyle name="Normal 8 3 2 3 5 2" xfId="3517" xr:uid="{00000000-0005-0000-0000-0000BE0D0000}"/>
    <cellStyle name="Normal 8 3 2 3 5 2 2" xfId="3518" xr:uid="{00000000-0005-0000-0000-0000BF0D0000}"/>
    <cellStyle name="Normal 8 3 2 3 5 3" xfId="3519" xr:uid="{00000000-0005-0000-0000-0000C00D0000}"/>
    <cellStyle name="Normal 8 3 2 3 6" xfId="3520" xr:uid="{00000000-0005-0000-0000-0000C10D0000}"/>
    <cellStyle name="Normal 8 3 2 3 6 2" xfId="3521" xr:uid="{00000000-0005-0000-0000-0000C20D0000}"/>
    <cellStyle name="Normal 8 3 2 3 7" xfId="3522" xr:uid="{00000000-0005-0000-0000-0000C30D0000}"/>
    <cellStyle name="Normal 8 3 2 3 7 2" xfId="3523" xr:uid="{00000000-0005-0000-0000-0000C40D0000}"/>
    <cellStyle name="Normal 8 3 2 3 8" xfId="3524" xr:uid="{00000000-0005-0000-0000-0000C50D0000}"/>
    <cellStyle name="Normal 8 3 2 3 8 2" xfId="3525" xr:uid="{00000000-0005-0000-0000-0000C60D0000}"/>
    <cellStyle name="Normal 8 3 2 3 9" xfId="3526" xr:uid="{00000000-0005-0000-0000-0000C70D0000}"/>
    <cellStyle name="Normal 8 3 2 4" xfId="3527" xr:uid="{00000000-0005-0000-0000-0000C80D0000}"/>
    <cellStyle name="Normal 8 3 2 4 2" xfId="3528" xr:uid="{00000000-0005-0000-0000-0000C90D0000}"/>
    <cellStyle name="Normal 8 3 2 4 2 2" xfId="3529" xr:uid="{00000000-0005-0000-0000-0000CA0D0000}"/>
    <cellStyle name="Normal 8 3 2 4 2 2 2" xfId="3530" xr:uid="{00000000-0005-0000-0000-0000CB0D0000}"/>
    <cellStyle name="Normal 8 3 2 4 2 2 2 2" xfId="3531" xr:uid="{00000000-0005-0000-0000-0000CC0D0000}"/>
    <cellStyle name="Normal 8 3 2 4 2 2 3" xfId="3532" xr:uid="{00000000-0005-0000-0000-0000CD0D0000}"/>
    <cellStyle name="Normal 8 3 2 4 2 3" xfId="3533" xr:uid="{00000000-0005-0000-0000-0000CE0D0000}"/>
    <cellStyle name="Normal 8 3 2 4 2 3 2" xfId="3534" xr:uid="{00000000-0005-0000-0000-0000CF0D0000}"/>
    <cellStyle name="Normal 8 3 2 4 2 4" xfId="3535" xr:uid="{00000000-0005-0000-0000-0000D00D0000}"/>
    <cellStyle name="Normal 8 3 2 4 2 4 2" xfId="3536" xr:uid="{00000000-0005-0000-0000-0000D10D0000}"/>
    <cellStyle name="Normal 8 3 2 4 2 5" xfId="3537" xr:uid="{00000000-0005-0000-0000-0000D20D0000}"/>
    <cellStyle name="Normal 8 3 2 4 2 5 2" xfId="3538" xr:uid="{00000000-0005-0000-0000-0000D30D0000}"/>
    <cellStyle name="Normal 8 3 2 4 2 6" xfId="3539" xr:uid="{00000000-0005-0000-0000-0000D40D0000}"/>
    <cellStyle name="Normal 8 3 2 4 3" xfId="3540" xr:uid="{00000000-0005-0000-0000-0000D50D0000}"/>
    <cellStyle name="Normal 8 3 2 4 3 2" xfId="3541" xr:uid="{00000000-0005-0000-0000-0000D60D0000}"/>
    <cellStyle name="Normal 8 3 2 4 3 2 2" xfId="3542" xr:uid="{00000000-0005-0000-0000-0000D70D0000}"/>
    <cellStyle name="Normal 8 3 2 4 3 3" xfId="3543" xr:uid="{00000000-0005-0000-0000-0000D80D0000}"/>
    <cellStyle name="Normal 8 3 2 4 3 3 2" xfId="3544" xr:uid="{00000000-0005-0000-0000-0000D90D0000}"/>
    <cellStyle name="Normal 8 3 2 4 3 4" xfId="3545" xr:uid="{00000000-0005-0000-0000-0000DA0D0000}"/>
    <cellStyle name="Normal 8 3 2 4 4" xfId="3546" xr:uid="{00000000-0005-0000-0000-0000DB0D0000}"/>
    <cellStyle name="Normal 8 3 2 4 4 2" xfId="3547" xr:uid="{00000000-0005-0000-0000-0000DC0D0000}"/>
    <cellStyle name="Normal 8 3 2 4 4 2 2" xfId="3548" xr:uid="{00000000-0005-0000-0000-0000DD0D0000}"/>
    <cellStyle name="Normal 8 3 2 4 4 3" xfId="3549" xr:uid="{00000000-0005-0000-0000-0000DE0D0000}"/>
    <cellStyle name="Normal 8 3 2 4 5" xfId="3550" xr:uid="{00000000-0005-0000-0000-0000DF0D0000}"/>
    <cellStyle name="Normal 8 3 2 4 5 2" xfId="3551" xr:uid="{00000000-0005-0000-0000-0000E00D0000}"/>
    <cellStyle name="Normal 8 3 2 4 6" xfId="3552" xr:uid="{00000000-0005-0000-0000-0000E10D0000}"/>
    <cellStyle name="Normal 8 3 2 4 6 2" xfId="3553" xr:uid="{00000000-0005-0000-0000-0000E20D0000}"/>
    <cellStyle name="Normal 8 3 2 4 7" xfId="3554" xr:uid="{00000000-0005-0000-0000-0000E30D0000}"/>
    <cellStyle name="Normal 8 3 2 4 7 2" xfId="3555" xr:uid="{00000000-0005-0000-0000-0000E40D0000}"/>
    <cellStyle name="Normal 8 3 2 4 8" xfId="3556" xr:uid="{00000000-0005-0000-0000-0000E50D0000}"/>
    <cellStyle name="Normal 8 3 2 5" xfId="3557" xr:uid="{00000000-0005-0000-0000-0000E60D0000}"/>
    <cellStyle name="Normal 8 3 2 5 2" xfId="3558" xr:uid="{00000000-0005-0000-0000-0000E70D0000}"/>
    <cellStyle name="Normal 8 3 2 5 2 2" xfId="3559" xr:uid="{00000000-0005-0000-0000-0000E80D0000}"/>
    <cellStyle name="Normal 8 3 2 5 2 2 2" xfId="3560" xr:uid="{00000000-0005-0000-0000-0000E90D0000}"/>
    <cellStyle name="Normal 8 3 2 5 2 2 2 2" xfId="3561" xr:uid="{00000000-0005-0000-0000-0000EA0D0000}"/>
    <cellStyle name="Normal 8 3 2 5 2 2 3" xfId="3562" xr:uid="{00000000-0005-0000-0000-0000EB0D0000}"/>
    <cellStyle name="Normal 8 3 2 5 2 3" xfId="3563" xr:uid="{00000000-0005-0000-0000-0000EC0D0000}"/>
    <cellStyle name="Normal 8 3 2 5 2 3 2" xfId="3564" xr:uid="{00000000-0005-0000-0000-0000ED0D0000}"/>
    <cellStyle name="Normal 8 3 2 5 2 4" xfId="3565" xr:uid="{00000000-0005-0000-0000-0000EE0D0000}"/>
    <cellStyle name="Normal 8 3 2 5 2 4 2" xfId="3566" xr:uid="{00000000-0005-0000-0000-0000EF0D0000}"/>
    <cellStyle name="Normal 8 3 2 5 2 5" xfId="3567" xr:uid="{00000000-0005-0000-0000-0000F00D0000}"/>
    <cellStyle name="Normal 8 3 2 5 3" xfId="3568" xr:uid="{00000000-0005-0000-0000-0000F10D0000}"/>
    <cellStyle name="Normal 8 3 2 5 3 2" xfId="3569" xr:uid="{00000000-0005-0000-0000-0000F20D0000}"/>
    <cellStyle name="Normal 8 3 2 5 3 2 2" xfId="3570" xr:uid="{00000000-0005-0000-0000-0000F30D0000}"/>
    <cellStyle name="Normal 8 3 2 5 3 3" xfId="3571" xr:uid="{00000000-0005-0000-0000-0000F40D0000}"/>
    <cellStyle name="Normal 8 3 2 5 3 3 2" xfId="3572" xr:uid="{00000000-0005-0000-0000-0000F50D0000}"/>
    <cellStyle name="Normal 8 3 2 5 3 4" xfId="3573" xr:uid="{00000000-0005-0000-0000-0000F60D0000}"/>
    <cellStyle name="Normal 8 3 2 5 4" xfId="3574" xr:uid="{00000000-0005-0000-0000-0000F70D0000}"/>
    <cellStyle name="Normal 8 3 2 5 4 2" xfId="3575" xr:uid="{00000000-0005-0000-0000-0000F80D0000}"/>
    <cellStyle name="Normal 8 3 2 5 4 2 2" xfId="3576" xr:uid="{00000000-0005-0000-0000-0000F90D0000}"/>
    <cellStyle name="Normal 8 3 2 5 4 3" xfId="3577" xr:uid="{00000000-0005-0000-0000-0000FA0D0000}"/>
    <cellStyle name="Normal 8 3 2 5 5" xfId="3578" xr:uid="{00000000-0005-0000-0000-0000FB0D0000}"/>
    <cellStyle name="Normal 8 3 2 5 5 2" xfId="3579" xr:uid="{00000000-0005-0000-0000-0000FC0D0000}"/>
    <cellStyle name="Normal 8 3 2 5 6" xfId="3580" xr:uid="{00000000-0005-0000-0000-0000FD0D0000}"/>
    <cellStyle name="Normal 8 3 2 5 6 2" xfId="3581" xr:uid="{00000000-0005-0000-0000-0000FE0D0000}"/>
    <cellStyle name="Normal 8 3 2 5 7" xfId="3582" xr:uid="{00000000-0005-0000-0000-0000FF0D0000}"/>
    <cellStyle name="Normal 8 3 2 5 7 2" xfId="3583" xr:uid="{00000000-0005-0000-0000-0000000E0000}"/>
    <cellStyle name="Normal 8 3 2 5 8" xfId="3584" xr:uid="{00000000-0005-0000-0000-0000010E0000}"/>
    <cellStyle name="Normal 8 3 2 6" xfId="3585" xr:uid="{00000000-0005-0000-0000-0000020E0000}"/>
    <cellStyle name="Normal 8 3 2 6 2" xfId="3586" xr:uid="{00000000-0005-0000-0000-0000030E0000}"/>
    <cellStyle name="Normal 8 3 2 6 2 2" xfId="3587" xr:uid="{00000000-0005-0000-0000-0000040E0000}"/>
    <cellStyle name="Normal 8 3 2 6 2 2 2" xfId="3588" xr:uid="{00000000-0005-0000-0000-0000050E0000}"/>
    <cellStyle name="Normal 8 3 2 6 2 3" xfId="3589" xr:uid="{00000000-0005-0000-0000-0000060E0000}"/>
    <cellStyle name="Normal 8 3 2 6 3" xfId="3590" xr:uid="{00000000-0005-0000-0000-0000070E0000}"/>
    <cellStyle name="Normal 8 3 2 6 3 2" xfId="3591" xr:uid="{00000000-0005-0000-0000-0000080E0000}"/>
    <cellStyle name="Normal 8 3 2 6 4" xfId="3592" xr:uid="{00000000-0005-0000-0000-0000090E0000}"/>
    <cellStyle name="Normal 8 3 2 6 4 2" xfId="3593" xr:uid="{00000000-0005-0000-0000-00000A0E0000}"/>
    <cellStyle name="Normal 8 3 2 6 5" xfId="3594" xr:uid="{00000000-0005-0000-0000-00000B0E0000}"/>
    <cellStyle name="Normal 8 3 2 7" xfId="3595" xr:uid="{00000000-0005-0000-0000-00000C0E0000}"/>
    <cellStyle name="Normal 8 3 2 7 2" xfId="3596" xr:uid="{00000000-0005-0000-0000-00000D0E0000}"/>
    <cellStyle name="Normal 8 3 2 7 2 2" xfId="3597" xr:uid="{00000000-0005-0000-0000-00000E0E0000}"/>
    <cellStyle name="Normal 8 3 2 7 2 2 2" xfId="3598" xr:uid="{00000000-0005-0000-0000-00000F0E0000}"/>
    <cellStyle name="Normal 8 3 2 7 2 3" xfId="3599" xr:uid="{00000000-0005-0000-0000-0000100E0000}"/>
    <cellStyle name="Normal 8 3 2 7 3" xfId="3600" xr:uid="{00000000-0005-0000-0000-0000110E0000}"/>
    <cellStyle name="Normal 8 3 2 7 3 2" xfId="3601" xr:uid="{00000000-0005-0000-0000-0000120E0000}"/>
    <cellStyle name="Normal 8 3 2 7 4" xfId="3602" xr:uid="{00000000-0005-0000-0000-0000130E0000}"/>
    <cellStyle name="Normal 8 3 2 7 4 2" xfId="3603" xr:uid="{00000000-0005-0000-0000-0000140E0000}"/>
    <cellStyle name="Normal 8 3 2 7 5" xfId="3604" xr:uid="{00000000-0005-0000-0000-0000150E0000}"/>
    <cellStyle name="Normal 8 3 2 8" xfId="3605" xr:uid="{00000000-0005-0000-0000-0000160E0000}"/>
    <cellStyle name="Normal 8 3 2 8 2" xfId="3606" xr:uid="{00000000-0005-0000-0000-0000170E0000}"/>
    <cellStyle name="Normal 8 3 2 8 2 2" xfId="3607" xr:uid="{00000000-0005-0000-0000-0000180E0000}"/>
    <cellStyle name="Normal 8 3 2 8 3" xfId="3608" xr:uid="{00000000-0005-0000-0000-0000190E0000}"/>
    <cellStyle name="Normal 8 3 2 8 3 2" xfId="3609" xr:uid="{00000000-0005-0000-0000-00001A0E0000}"/>
    <cellStyle name="Normal 8 3 2 8 4" xfId="3610" xr:uid="{00000000-0005-0000-0000-00001B0E0000}"/>
    <cellStyle name="Normal 8 3 2 9" xfId="3611" xr:uid="{00000000-0005-0000-0000-00001C0E0000}"/>
    <cellStyle name="Normal 8 3 2 9 2" xfId="3612" xr:uid="{00000000-0005-0000-0000-00001D0E0000}"/>
    <cellStyle name="Normal 8 3 2 9 2 2" xfId="3613" xr:uid="{00000000-0005-0000-0000-00001E0E0000}"/>
    <cellStyle name="Normal 8 3 2 9 3" xfId="3614" xr:uid="{00000000-0005-0000-0000-00001F0E0000}"/>
    <cellStyle name="Normal 8 3 3" xfId="3615" xr:uid="{00000000-0005-0000-0000-0000200E0000}"/>
    <cellStyle name="Normal 8 3 3 10" xfId="3616" xr:uid="{00000000-0005-0000-0000-0000210E0000}"/>
    <cellStyle name="Normal 8 3 3 2" xfId="3617" xr:uid="{00000000-0005-0000-0000-0000220E0000}"/>
    <cellStyle name="Normal 8 3 3 2 2" xfId="3618" xr:uid="{00000000-0005-0000-0000-0000230E0000}"/>
    <cellStyle name="Normal 8 3 3 2 2 2" xfId="3619" xr:uid="{00000000-0005-0000-0000-0000240E0000}"/>
    <cellStyle name="Normal 8 3 3 2 2 2 2" xfId="3620" xr:uid="{00000000-0005-0000-0000-0000250E0000}"/>
    <cellStyle name="Normal 8 3 3 2 2 2 2 2" xfId="3621" xr:uid="{00000000-0005-0000-0000-0000260E0000}"/>
    <cellStyle name="Normal 8 3 3 2 2 2 3" xfId="3622" xr:uid="{00000000-0005-0000-0000-0000270E0000}"/>
    <cellStyle name="Normal 8 3 3 2 2 3" xfId="3623" xr:uid="{00000000-0005-0000-0000-0000280E0000}"/>
    <cellStyle name="Normal 8 3 3 2 2 3 2" xfId="3624" xr:uid="{00000000-0005-0000-0000-0000290E0000}"/>
    <cellStyle name="Normal 8 3 3 2 2 4" xfId="3625" xr:uid="{00000000-0005-0000-0000-00002A0E0000}"/>
    <cellStyle name="Normal 8 3 3 2 2 4 2" xfId="3626" xr:uid="{00000000-0005-0000-0000-00002B0E0000}"/>
    <cellStyle name="Normal 8 3 3 2 2 5" xfId="3627" xr:uid="{00000000-0005-0000-0000-00002C0E0000}"/>
    <cellStyle name="Normal 8 3 3 2 2 5 2" xfId="3628" xr:uid="{00000000-0005-0000-0000-00002D0E0000}"/>
    <cellStyle name="Normal 8 3 3 2 2 6" xfId="3629" xr:uid="{00000000-0005-0000-0000-00002E0E0000}"/>
    <cellStyle name="Normal 8 3 3 2 3" xfId="3630" xr:uid="{00000000-0005-0000-0000-00002F0E0000}"/>
    <cellStyle name="Normal 8 3 3 2 3 2" xfId="3631" xr:uid="{00000000-0005-0000-0000-0000300E0000}"/>
    <cellStyle name="Normal 8 3 3 2 3 2 2" xfId="3632" xr:uid="{00000000-0005-0000-0000-0000310E0000}"/>
    <cellStyle name="Normal 8 3 3 2 3 3" xfId="3633" xr:uid="{00000000-0005-0000-0000-0000320E0000}"/>
    <cellStyle name="Normal 8 3 3 2 3 3 2" xfId="3634" xr:uid="{00000000-0005-0000-0000-0000330E0000}"/>
    <cellStyle name="Normal 8 3 3 2 3 4" xfId="3635" xr:uid="{00000000-0005-0000-0000-0000340E0000}"/>
    <cellStyle name="Normal 8 3 3 2 4" xfId="3636" xr:uid="{00000000-0005-0000-0000-0000350E0000}"/>
    <cellStyle name="Normal 8 3 3 2 4 2" xfId="3637" xr:uid="{00000000-0005-0000-0000-0000360E0000}"/>
    <cellStyle name="Normal 8 3 3 2 4 2 2" xfId="3638" xr:uid="{00000000-0005-0000-0000-0000370E0000}"/>
    <cellStyle name="Normal 8 3 3 2 4 3" xfId="3639" xr:uid="{00000000-0005-0000-0000-0000380E0000}"/>
    <cellStyle name="Normal 8 3 3 2 5" xfId="3640" xr:uid="{00000000-0005-0000-0000-0000390E0000}"/>
    <cellStyle name="Normal 8 3 3 2 5 2" xfId="3641" xr:uid="{00000000-0005-0000-0000-00003A0E0000}"/>
    <cellStyle name="Normal 8 3 3 2 6" xfId="3642" xr:uid="{00000000-0005-0000-0000-00003B0E0000}"/>
    <cellStyle name="Normal 8 3 3 2 6 2" xfId="3643" xr:uid="{00000000-0005-0000-0000-00003C0E0000}"/>
    <cellStyle name="Normal 8 3 3 2 7" xfId="3644" xr:uid="{00000000-0005-0000-0000-00003D0E0000}"/>
    <cellStyle name="Normal 8 3 3 2 7 2" xfId="3645" xr:uid="{00000000-0005-0000-0000-00003E0E0000}"/>
    <cellStyle name="Normal 8 3 3 2 8" xfId="3646" xr:uid="{00000000-0005-0000-0000-00003F0E0000}"/>
    <cellStyle name="Normal 8 3 3 3" xfId="3647" xr:uid="{00000000-0005-0000-0000-0000400E0000}"/>
    <cellStyle name="Normal 8 3 3 3 2" xfId="3648" xr:uid="{00000000-0005-0000-0000-0000410E0000}"/>
    <cellStyle name="Normal 8 3 3 3 2 2" xfId="3649" xr:uid="{00000000-0005-0000-0000-0000420E0000}"/>
    <cellStyle name="Normal 8 3 3 3 2 2 2" xfId="3650" xr:uid="{00000000-0005-0000-0000-0000430E0000}"/>
    <cellStyle name="Normal 8 3 3 3 2 3" xfId="3651" xr:uid="{00000000-0005-0000-0000-0000440E0000}"/>
    <cellStyle name="Normal 8 3 3 3 2 3 2" xfId="3652" xr:uid="{00000000-0005-0000-0000-0000450E0000}"/>
    <cellStyle name="Normal 8 3 3 3 2 4" xfId="3653" xr:uid="{00000000-0005-0000-0000-0000460E0000}"/>
    <cellStyle name="Normal 8 3 3 3 3" xfId="3654" xr:uid="{00000000-0005-0000-0000-0000470E0000}"/>
    <cellStyle name="Normal 8 3 3 3 3 2" xfId="3655" xr:uid="{00000000-0005-0000-0000-0000480E0000}"/>
    <cellStyle name="Normal 8 3 3 3 4" xfId="3656" xr:uid="{00000000-0005-0000-0000-0000490E0000}"/>
    <cellStyle name="Normal 8 3 3 3 4 2" xfId="3657" xr:uid="{00000000-0005-0000-0000-00004A0E0000}"/>
    <cellStyle name="Normal 8 3 3 3 5" xfId="3658" xr:uid="{00000000-0005-0000-0000-00004B0E0000}"/>
    <cellStyle name="Normal 8 3 3 3 5 2" xfId="3659" xr:uid="{00000000-0005-0000-0000-00004C0E0000}"/>
    <cellStyle name="Normal 8 3 3 3 6" xfId="3660" xr:uid="{00000000-0005-0000-0000-00004D0E0000}"/>
    <cellStyle name="Normal 8 3 3 4" xfId="3661" xr:uid="{00000000-0005-0000-0000-00004E0E0000}"/>
    <cellStyle name="Normal 8 3 3 4 2" xfId="3662" xr:uid="{00000000-0005-0000-0000-00004F0E0000}"/>
    <cellStyle name="Normal 8 3 3 4 2 2" xfId="3663" xr:uid="{00000000-0005-0000-0000-0000500E0000}"/>
    <cellStyle name="Normal 8 3 3 4 2 2 2" xfId="3664" xr:uid="{00000000-0005-0000-0000-0000510E0000}"/>
    <cellStyle name="Normal 8 3 3 4 2 3" xfId="3665" xr:uid="{00000000-0005-0000-0000-0000520E0000}"/>
    <cellStyle name="Normal 8 3 3 4 3" xfId="3666" xr:uid="{00000000-0005-0000-0000-0000530E0000}"/>
    <cellStyle name="Normal 8 3 3 4 3 2" xfId="3667" xr:uid="{00000000-0005-0000-0000-0000540E0000}"/>
    <cellStyle name="Normal 8 3 3 4 4" xfId="3668" xr:uid="{00000000-0005-0000-0000-0000550E0000}"/>
    <cellStyle name="Normal 8 3 3 4 4 2" xfId="3669" xr:uid="{00000000-0005-0000-0000-0000560E0000}"/>
    <cellStyle name="Normal 8 3 3 4 5" xfId="3670" xr:uid="{00000000-0005-0000-0000-0000570E0000}"/>
    <cellStyle name="Normal 8 3 3 4 5 2" xfId="3671" xr:uid="{00000000-0005-0000-0000-0000580E0000}"/>
    <cellStyle name="Normal 8 3 3 4 6" xfId="3672" xr:uid="{00000000-0005-0000-0000-0000590E0000}"/>
    <cellStyle name="Normal 8 3 3 5" xfId="3673" xr:uid="{00000000-0005-0000-0000-00005A0E0000}"/>
    <cellStyle name="Normal 8 3 3 5 2" xfId="3674" xr:uid="{00000000-0005-0000-0000-00005B0E0000}"/>
    <cellStyle name="Normal 8 3 3 5 2 2" xfId="3675" xr:uid="{00000000-0005-0000-0000-00005C0E0000}"/>
    <cellStyle name="Normal 8 3 3 5 3" xfId="3676" xr:uid="{00000000-0005-0000-0000-00005D0E0000}"/>
    <cellStyle name="Normal 8 3 3 5 3 2" xfId="3677" xr:uid="{00000000-0005-0000-0000-00005E0E0000}"/>
    <cellStyle name="Normal 8 3 3 5 4" xfId="3678" xr:uid="{00000000-0005-0000-0000-00005F0E0000}"/>
    <cellStyle name="Normal 8 3 3 6" xfId="3679" xr:uid="{00000000-0005-0000-0000-0000600E0000}"/>
    <cellStyle name="Normal 8 3 3 6 2" xfId="3680" xr:uid="{00000000-0005-0000-0000-0000610E0000}"/>
    <cellStyle name="Normal 8 3 3 6 2 2" xfId="3681" xr:uid="{00000000-0005-0000-0000-0000620E0000}"/>
    <cellStyle name="Normal 8 3 3 6 3" xfId="3682" xr:uid="{00000000-0005-0000-0000-0000630E0000}"/>
    <cellStyle name="Normal 8 3 3 7" xfId="3683" xr:uid="{00000000-0005-0000-0000-0000640E0000}"/>
    <cellStyle name="Normal 8 3 3 7 2" xfId="3684" xr:uid="{00000000-0005-0000-0000-0000650E0000}"/>
    <cellStyle name="Normal 8 3 3 8" xfId="3685" xr:uid="{00000000-0005-0000-0000-0000660E0000}"/>
    <cellStyle name="Normal 8 3 3 8 2" xfId="3686" xr:uid="{00000000-0005-0000-0000-0000670E0000}"/>
    <cellStyle name="Normal 8 3 3 9" xfId="3687" xr:uid="{00000000-0005-0000-0000-0000680E0000}"/>
    <cellStyle name="Normal 8 3 3 9 2" xfId="3688" xr:uid="{00000000-0005-0000-0000-0000690E0000}"/>
    <cellStyle name="Normal 8 3 4" xfId="3689" xr:uid="{00000000-0005-0000-0000-00006A0E0000}"/>
    <cellStyle name="Normal 8 3 4 2" xfId="3690" xr:uid="{00000000-0005-0000-0000-00006B0E0000}"/>
    <cellStyle name="Normal 8 3 4 2 2" xfId="3691" xr:uid="{00000000-0005-0000-0000-00006C0E0000}"/>
    <cellStyle name="Normal 8 3 4 2 2 2" xfId="3692" xr:uid="{00000000-0005-0000-0000-00006D0E0000}"/>
    <cellStyle name="Normal 8 3 4 2 2 2 2" xfId="3693" xr:uid="{00000000-0005-0000-0000-00006E0E0000}"/>
    <cellStyle name="Normal 8 3 4 2 2 2 2 2" xfId="3694" xr:uid="{00000000-0005-0000-0000-00006F0E0000}"/>
    <cellStyle name="Normal 8 3 4 2 2 2 3" xfId="3695" xr:uid="{00000000-0005-0000-0000-0000700E0000}"/>
    <cellStyle name="Normal 8 3 4 2 2 3" xfId="3696" xr:uid="{00000000-0005-0000-0000-0000710E0000}"/>
    <cellStyle name="Normal 8 3 4 2 2 3 2" xfId="3697" xr:uid="{00000000-0005-0000-0000-0000720E0000}"/>
    <cellStyle name="Normal 8 3 4 2 2 4" xfId="3698" xr:uid="{00000000-0005-0000-0000-0000730E0000}"/>
    <cellStyle name="Normal 8 3 4 2 2 4 2" xfId="3699" xr:uid="{00000000-0005-0000-0000-0000740E0000}"/>
    <cellStyle name="Normal 8 3 4 2 2 5" xfId="3700" xr:uid="{00000000-0005-0000-0000-0000750E0000}"/>
    <cellStyle name="Normal 8 3 4 2 3" xfId="3701" xr:uid="{00000000-0005-0000-0000-0000760E0000}"/>
    <cellStyle name="Normal 8 3 4 2 3 2" xfId="3702" xr:uid="{00000000-0005-0000-0000-0000770E0000}"/>
    <cellStyle name="Normal 8 3 4 2 3 2 2" xfId="3703" xr:uid="{00000000-0005-0000-0000-0000780E0000}"/>
    <cellStyle name="Normal 8 3 4 2 3 3" xfId="3704" xr:uid="{00000000-0005-0000-0000-0000790E0000}"/>
    <cellStyle name="Normal 8 3 4 2 3 3 2" xfId="3705" xr:uid="{00000000-0005-0000-0000-00007A0E0000}"/>
    <cellStyle name="Normal 8 3 4 2 3 4" xfId="3706" xr:uid="{00000000-0005-0000-0000-00007B0E0000}"/>
    <cellStyle name="Normal 8 3 4 2 4" xfId="3707" xr:uid="{00000000-0005-0000-0000-00007C0E0000}"/>
    <cellStyle name="Normal 8 3 4 2 4 2" xfId="3708" xr:uid="{00000000-0005-0000-0000-00007D0E0000}"/>
    <cellStyle name="Normal 8 3 4 2 4 2 2" xfId="3709" xr:uid="{00000000-0005-0000-0000-00007E0E0000}"/>
    <cellStyle name="Normal 8 3 4 2 4 3" xfId="3710" xr:uid="{00000000-0005-0000-0000-00007F0E0000}"/>
    <cellStyle name="Normal 8 3 4 2 5" xfId="3711" xr:uid="{00000000-0005-0000-0000-0000800E0000}"/>
    <cellStyle name="Normal 8 3 4 2 5 2" xfId="3712" xr:uid="{00000000-0005-0000-0000-0000810E0000}"/>
    <cellStyle name="Normal 8 3 4 2 6" xfId="3713" xr:uid="{00000000-0005-0000-0000-0000820E0000}"/>
    <cellStyle name="Normal 8 3 4 2 6 2" xfId="3714" xr:uid="{00000000-0005-0000-0000-0000830E0000}"/>
    <cellStyle name="Normal 8 3 4 2 7" xfId="3715" xr:uid="{00000000-0005-0000-0000-0000840E0000}"/>
    <cellStyle name="Normal 8 3 4 2 7 2" xfId="3716" xr:uid="{00000000-0005-0000-0000-0000850E0000}"/>
    <cellStyle name="Normal 8 3 4 2 8" xfId="3717" xr:uid="{00000000-0005-0000-0000-0000860E0000}"/>
    <cellStyle name="Normal 8 3 4 3" xfId="3718" xr:uid="{00000000-0005-0000-0000-0000870E0000}"/>
    <cellStyle name="Normal 8 3 4 3 2" xfId="3719" xr:uid="{00000000-0005-0000-0000-0000880E0000}"/>
    <cellStyle name="Normal 8 3 4 3 2 2" xfId="3720" xr:uid="{00000000-0005-0000-0000-0000890E0000}"/>
    <cellStyle name="Normal 8 3 4 3 2 2 2" xfId="3721" xr:uid="{00000000-0005-0000-0000-00008A0E0000}"/>
    <cellStyle name="Normal 8 3 4 3 2 3" xfId="3722" xr:uid="{00000000-0005-0000-0000-00008B0E0000}"/>
    <cellStyle name="Normal 8 3 4 3 3" xfId="3723" xr:uid="{00000000-0005-0000-0000-00008C0E0000}"/>
    <cellStyle name="Normal 8 3 4 3 3 2" xfId="3724" xr:uid="{00000000-0005-0000-0000-00008D0E0000}"/>
    <cellStyle name="Normal 8 3 4 3 4" xfId="3725" xr:uid="{00000000-0005-0000-0000-00008E0E0000}"/>
    <cellStyle name="Normal 8 3 4 3 4 2" xfId="3726" xr:uid="{00000000-0005-0000-0000-00008F0E0000}"/>
    <cellStyle name="Normal 8 3 4 3 5" xfId="3727" xr:uid="{00000000-0005-0000-0000-0000900E0000}"/>
    <cellStyle name="Normal 8 3 4 4" xfId="3728" xr:uid="{00000000-0005-0000-0000-0000910E0000}"/>
    <cellStyle name="Normal 8 3 4 4 2" xfId="3729" xr:uid="{00000000-0005-0000-0000-0000920E0000}"/>
    <cellStyle name="Normal 8 3 4 4 2 2" xfId="3730" xr:uid="{00000000-0005-0000-0000-0000930E0000}"/>
    <cellStyle name="Normal 8 3 4 4 3" xfId="3731" xr:uid="{00000000-0005-0000-0000-0000940E0000}"/>
    <cellStyle name="Normal 8 3 4 4 3 2" xfId="3732" xr:uid="{00000000-0005-0000-0000-0000950E0000}"/>
    <cellStyle name="Normal 8 3 4 4 4" xfId="3733" xr:uid="{00000000-0005-0000-0000-0000960E0000}"/>
    <cellStyle name="Normal 8 3 4 5" xfId="3734" xr:uid="{00000000-0005-0000-0000-0000970E0000}"/>
    <cellStyle name="Normal 8 3 4 5 2" xfId="3735" xr:uid="{00000000-0005-0000-0000-0000980E0000}"/>
    <cellStyle name="Normal 8 3 4 5 2 2" xfId="3736" xr:uid="{00000000-0005-0000-0000-0000990E0000}"/>
    <cellStyle name="Normal 8 3 4 5 3" xfId="3737" xr:uid="{00000000-0005-0000-0000-00009A0E0000}"/>
    <cellStyle name="Normal 8 3 4 6" xfId="3738" xr:uid="{00000000-0005-0000-0000-00009B0E0000}"/>
    <cellStyle name="Normal 8 3 4 6 2" xfId="3739" xr:uid="{00000000-0005-0000-0000-00009C0E0000}"/>
    <cellStyle name="Normal 8 3 4 7" xfId="3740" xr:uid="{00000000-0005-0000-0000-00009D0E0000}"/>
    <cellStyle name="Normal 8 3 4 7 2" xfId="3741" xr:uid="{00000000-0005-0000-0000-00009E0E0000}"/>
    <cellStyle name="Normal 8 3 4 8" xfId="3742" xr:uid="{00000000-0005-0000-0000-00009F0E0000}"/>
    <cellStyle name="Normal 8 3 4 8 2" xfId="3743" xr:uid="{00000000-0005-0000-0000-0000A00E0000}"/>
    <cellStyle name="Normal 8 3 4 9" xfId="3744" xr:uid="{00000000-0005-0000-0000-0000A10E0000}"/>
    <cellStyle name="Normal 8 3 5" xfId="3745" xr:uid="{00000000-0005-0000-0000-0000A20E0000}"/>
    <cellStyle name="Normal 8 3 5 2" xfId="3746" xr:uid="{00000000-0005-0000-0000-0000A30E0000}"/>
    <cellStyle name="Normal 8 3 5 2 2" xfId="3747" xr:uid="{00000000-0005-0000-0000-0000A40E0000}"/>
    <cellStyle name="Normal 8 3 5 2 2 2" xfId="3748" xr:uid="{00000000-0005-0000-0000-0000A50E0000}"/>
    <cellStyle name="Normal 8 3 5 2 2 2 2" xfId="3749" xr:uid="{00000000-0005-0000-0000-0000A60E0000}"/>
    <cellStyle name="Normal 8 3 5 2 2 3" xfId="3750" xr:uid="{00000000-0005-0000-0000-0000A70E0000}"/>
    <cellStyle name="Normal 8 3 5 2 3" xfId="3751" xr:uid="{00000000-0005-0000-0000-0000A80E0000}"/>
    <cellStyle name="Normal 8 3 5 2 3 2" xfId="3752" xr:uid="{00000000-0005-0000-0000-0000A90E0000}"/>
    <cellStyle name="Normal 8 3 5 2 4" xfId="3753" xr:uid="{00000000-0005-0000-0000-0000AA0E0000}"/>
    <cellStyle name="Normal 8 3 5 2 4 2" xfId="3754" xr:uid="{00000000-0005-0000-0000-0000AB0E0000}"/>
    <cellStyle name="Normal 8 3 5 2 5" xfId="3755" xr:uid="{00000000-0005-0000-0000-0000AC0E0000}"/>
    <cellStyle name="Normal 8 3 5 2 5 2" xfId="3756" xr:uid="{00000000-0005-0000-0000-0000AD0E0000}"/>
    <cellStyle name="Normal 8 3 5 2 6" xfId="3757" xr:uid="{00000000-0005-0000-0000-0000AE0E0000}"/>
    <cellStyle name="Normal 8 3 5 3" xfId="3758" xr:uid="{00000000-0005-0000-0000-0000AF0E0000}"/>
    <cellStyle name="Normal 8 3 5 3 2" xfId="3759" xr:uid="{00000000-0005-0000-0000-0000B00E0000}"/>
    <cellStyle name="Normal 8 3 5 3 2 2" xfId="3760" xr:uid="{00000000-0005-0000-0000-0000B10E0000}"/>
    <cellStyle name="Normal 8 3 5 3 3" xfId="3761" xr:uid="{00000000-0005-0000-0000-0000B20E0000}"/>
    <cellStyle name="Normal 8 3 5 3 3 2" xfId="3762" xr:uid="{00000000-0005-0000-0000-0000B30E0000}"/>
    <cellStyle name="Normal 8 3 5 3 4" xfId="3763" xr:uid="{00000000-0005-0000-0000-0000B40E0000}"/>
    <cellStyle name="Normal 8 3 5 4" xfId="3764" xr:uid="{00000000-0005-0000-0000-0000B50E0000}"/>
    <cellStyle name="Normal 8 3 5 4 2" xfId="3765" xr:uid="{00000000-0005-0000-0000-0000B60E0000}"/>
    <cellStyle name="Normal 8 3 5 4 2 2" xfId="3766" xr:uid="{00000000-0005-0000-0000-0000B70E0000}"/>
    <cellStyle name="Normal 8 3 5 4 3" xfId="3767" xr:uid="{00000000-0005-0000-0000-0000B80E0000}"/>
    <cellStyle name="Normal 8 3 5 5" xfId="3768" xr:uid="{00000000-0005-0000-0000-0000B90E0000}"/>
    <cellStyle name="Normal 8 3 5 5 2" xfId="3769" xr:uid="{00000000-0005-0000-0000-0000BA0E0000}"/>
    <cellStyle name="Normal 8 3 5 6" xfId="3770" xr:uid="{00000000-0005-0000-0000-0000BB0E0000}"/>
    <cellStyle name="Normal 8 3 5 6 2" xfId="3771" xr:uid="{00000000-0005-0000-0000-0000BC0E0000}"/>
    <cellStyle name="Normal 8 3 5 7" xfId="3772" xr:uid="{00000000-0005-0000-0000-0000BD0E0000}"/>
    <cellStyle name="Normal 8 3 5 7 2" xfId="3773" xr:uid="{00000000-0005-0000-0000-0000BE0E0000}"/>
    <cellStyle name="Normal 8 3 5 8" xfId="3774" xr:uid="{00000000-0005-0000-0000-0000BF0E0000}"/>
    <cellStyle name="Normal 8 3 6" xfId="3775" xr:uid="{00000000-0005-0000-0000-0000C00E0000}"/>
    <cellStyle name="Normal 8 3 6 2" xfId="3776" xr:uid="{00000000-0005-0000-0000-0000C10E0000}"/>
    <cellStyle name="Normal 8 3 6 2 2" xfId="3777" xr:uid="{00000000-0005-0000-0000-0000C20E0000}"/>
    <cellStyle name="Normal 8 3 6 2 2 2" xfId="3778" xr:uid="{00000000-0005-0000-0000-0000C30E0000}"/>
    <cellStyle name="Normal 8 3 6 2 2 2 2" xfId="3779" xr:uid="{00000000-0005-0000-0000-0000C40E0000}"/>
    <cellStyle name="Normal 8 3 6 2 2 3" xfId="3780" xr:uid="{00000000-0005-0000-0000-0000C50E0000}"/>
    <cellStyle name="Normal 8 3 6 2 3" xfId="3781" xr:uid="{00000000-0005-0000-0000-0000C60E0000}"/>
    <cellStyle name="Normal 8 3 6 2 3 2" xfId="3782" xr:uid="{00000000-0005-0000-0000-0000C70E0000}"/>
    <cellStyle name="Normal 8 3 6 2 4" xfId="3783" xr:uid="{00000000-0005-0000-0000-0000C80E0000}"/>
    <cellStyle name="Normal 8 3 6 2 4 2" xfId="3784" xr:uid="{00000000-0005-0000-0000-0000C90E0000}"/>
    <cellStyle name="Normal 8 3 6 2 5" xfId="3785" xr:uid="{00000000-0005-0000-0000-0000CA0E0000}"/>
    <cellStyle name="Normal 8 3 6 3" xfId="3786" xr:uid="{00000000-0005-0000-0000-0000CB0E0000}"/>
    <cellStyle name="Normal 8 3 6 3 2" xfId="3787" xr:uid="{00000000-0005-0000-0000-0000CC0E0000}"/>
    <cellStyle name="Normal 8 3 6 3 2 2" xfId="3788" xr:uid="{00000000-0005-0000-0000-0000CD0E0000}"/>
    <cellStyle name="Normal 8 3 6 3 3" xfId="3789" xr:uid="{00000000-0005-0000-0000-0000CE0E0000}"/>
    <cellStyle name="Normal 8 3 6 3 3 2" xfId="3790" xr:uid="{00000000-0005-0000-0000-0000CF0E0000}"/>
    <cellStyle name="Normal 8 3 6 3 4" xfId="3791" xr:uid="{00000000-0005-0000-0000-0000D00E0000}"/>
    <cellStyle name="Normal 8 3 6 4" xfId="3792" xr:uid="{00000000-0005-0000-0000-0000D10E0000}"/>
    <cellStyle name="Normal 8 3 6 4 2" xfId="3793" xr:uid="{00000000-0005-0000-0000-0000D20E0000}"/>
    <cellStyle name="Normal 8 3 6 4 2 2" xfId="3794" xr:uid="{00000000-0005-0000-0000-0000D30E0000}"/>
    <cellStyle name="Normal 8 3 6 4 3" xfId="3795" xr:uid="{00000000-0005-0000-0000-0000D40E0000}"/>
    <cellStyle name="Normal 8 3 6 5" xfId="3796" xr:uid="{00000000-0005-0000-0000-0000D50E0000}"/>
    <cellStyle name="Normal 8 3 6 5 2" xfId="3797" xr:uid="{00000000-0005-0000-0000-0000D60E0000}"/>
    <cellStyle name="Normal 8 3 6 6" xfId="3798" xr:uid="{00000000-0005-0000-0000-0000D70E0000}"/>
    <cellStyle name="Normal 8 3 6 6 2" xfId="3799" xr:uid="{00000000-0005-0000-0000-0000D80E0000}"/>
    <cellStyle name="Normal 8 3 6 7" xfId="3800" xr:uid="{00000000-0005-0000-0000-0000D90E0000}"/>
    <cellStyle name="Normal 8 3 6 7 2" xfId="3801" xr:uid="{00000000-0005-0000-0000-0000DA0E0000}"/>
    <cellStyle name="Normal 8 3 6 8" xfId="3802" xr:uid="{00000000-0005-0000-0000-0000DB0E0000}"/>
    <cellStyle name="Normal 8 3 7" xfId="3803" xr:uid="{00000000-0005-0000-0000-0000DC0E0000}"/>
    <cellStyle name="Normal 8 3 7 2" xfId="3804" xr:uid="{00000000-0005-0000-0000-0000DD0E0000}"/>
    <cellStyle name="Normal 8 3 7 2 2" xfId="3805" xr:uid="{00000000-0005-0000-0000-0000DE0E0000}"/>
    <cellStyle name="Normal 8 3 7 2 2 2" xfId="3806" xr:uid="{00000000-0005-0000-0000-0000DF0E0000}"/>
    <cellStyle name="Normal 8 3 7 2 3" xfId="3807" xr:uid="{00000000-0005-0000-0000-0000E00E0000}"/>
    <cellStyle name="Normal 8 3 7 2 3 2" xfId="3808" xr:uid="{00000000-0005-0000-0000-0000E10E0000}"/>
    <cellStyle name="Normal 8 3 7 2 4" xfId="3809" xr:uid="{00000000-0005-0000-0000-0000E20E0000}"/>
    <cellStyle name="Normal 8 3 7 3" xfId="3810" xr:uid="{00000000-0005-0000-0000-0000E30E0000}"/>
    <cellStyle name="Normal 8 3 7 3 2" xfId="3811" xr:uid="{00000000-0005-0000-0000-0000E40E0000}"/>
    <cellStyle name="Normal 8 3 7 3 2 2" xfId="3812" xr:uid="{00000000-0005-0000-0000-0000E50E0000}"/>
    <cellStyle name="Normal 8 3 7 3 3" xfId="3813" xr:uid="{00000000-0005-0000-0000-0000E60E0000}"/>
    <cellStyle name="Normal 8 3 7 3 3 2" xfId="3814" xr:uid="{00000000-0005-0000-0000-0000E70E0000}"/>
    <cellStyle name="Normal 8 3 7 3 4" xfId="3815" xr:uid="{00000000-0005-0000-0000-0000E80E0000}"/>
    <cellStyle name="Normal 8 3 7 4" xfId="3816" xr:uid="{00000000-0005-0000-0000-0000E90E0000}"/>
    <cellStyle name="Normal 8 3 7 4 2" xfId="3817" xr:uid="{00000000-0005-0000-0000-0000EA0E0000}"/>
    <cellStyle name="Normal 8 3 7 4 2 2" xfId="3818" xr:uid="{00000000-0005-0000-0000-0000EB0E0000}"/>
    <cellStyle name="Normal 8 3 7 4 3" xfId="3819" xr:uid="{00000000-0005-0000-0000-0000EC0E0000}"/>
    <cellStyle name="Normal 8 3 7 5" xfId="3820" xr:uid="{00000000-0005-0000-0000-0000ED0E0000}"/>
    <cellStyle name="Normal 8 3 7 5 2" xfId="3821" xr:uid="{00000000-0005-0000-0000-0000EE0E0000}"/>
    <cellStyle name="Normal 8 3 7 6" xfId="3822" xr:uid="{00000000-0005-0000-0000-0000EF0E0000}"/>
    <cellStyle name="Normal 8 3 7 6 2" xfId="3823" xr:uid="{00000000-0005-0000-0000-0000F00E0000}"/>
    <cellStyle name="Normal 8 3 7 7" xfId="3824" xr:uid="{00000000-0005-0000-0000-0000F10E0000}"/>
    <cellStyle name="Normal 8 3 8" xfId="3825" xr:uid="{00000000-0005-0000-0000-0000F20E0000}"/>
    <cellStyle name="Normal 8 3 8 2" xfId="3826" xr:uid="{00000000-0005-0000-0000-0000F30E0000}"/>
    <cellStyle name="Normal 8 3 8 2 2" xfId="3827" xr:uid="{00000000-0005-0000-0000-0000F40E0000}"/>
    <cellStyle name="Normal 8 3 8 2 2 2" xfId="3828" xr:uid="{00000000-0005-0000-0000-0000F50E0000}"/>
    <cellStyle name="Normal 8 3 8 2 3" xfId="3829" xr:uid="{00000000-0005-0000-0000-0000F60E0000}"/>
    <cellStyle name="Normal 8 3 8 3" xfId="3830" xr:uid="{00000000-0005-0000-0000-0000F70E0000}"/>
    <cellStyle name="Normal 8 3 8 3 2" xfId="3831" xr:uid="{00000000-0005-0000-0000-0000F80E0000}"/>
    <cellStyle name="Normal 8 3 8 4" xfId="3832" xr:uid="{00000000-0005-0000-0000-0000F90E0000}"/>
    <cellStyle name="Normal 8 3 8 4 2" xfId="3833" xr:uid="{00000000-0005-0000-0000-0000FA0E0000}"/>
    <cellStyle name="Normal 8 3 8 5" xfId="3834" xr:uid="{00000000-0005-0000-0000-0000FB0E0000}"/>
    <cellStyle name="Normal 8 3 9" xfId="3835" xr:uid="{00000000-0005-0000-0000-0000FC0E0000}"/>
    <cellStyle name="Normal 8 3 9 2" xfId="3836" xr:uid="{00000000-0005-0000-0000-0000FD0E0000}"/>
    <cellStyle name="Normal 8 3 9 3" xfId="3837" xr:uid="{00000000-0005-0000-0000-0000FE0E0000}"/>
    <cellStyle name="Normal 8 3 9 3 2" xfId="3838" xr:uid="{00000000-0005-0000-0000-0000FF0E0000}"/>
    <cellStyle name="Normal 8 3 9 4" xfId="3839" xr:uid="{00000000-0005-0000-0000-0000000F0000}"/>
    <cellStyle name="Normal 8 4" xfId="3840" xr:uid="{00000000-0005-0000-0000-0000010F0000}"/>
    <cellStyle name="Normal 8 4 10" xfId="3841" xr:uid="{00000000-0005-0000-0000-0000020F0000}"/>
    <cellStyle name="Normal 8 4 10 2" xfId="3842" xr:uid="{00000000-0005-0000-0000-0000030F0000}"/>
    <cellStyle name="Normal 8 4 10 2 2" xfId="3843" xr:uid="{00000000-0005-0000-0000-0000040F0000}"/>
    <cellStyle name="Normal 8 4 10 3" xfId="3844" xr:uid="{00000000-0005-0000-0000-0000050F0000}"/>
    <cellStyle name="Normal 8 4 11" xfId="3845" xr:uid="{00000000-0005-0000-0000-0000060F0000}"/>
    <cellStyle name="Normal 8 4 11 2" xfId="3846" xr:uid="{00000000-0005-0000-0000-0000070F0000}"/>
    <cellStyle name="Normal 8 4 12" xfId="3847" xr:uid="{00000000-0005-0000-0000-0000080F0000}"/>
    <cellStyle name="Normal 8 4 12 2" xfId="3848" xr:uid="{00000000-0005-0000-0000-0000090F0000}"/>
    <cellStyle name="Normal 8 4 13" xfId="3849" xr:uid="{00000000-0005-0000-0000-00000A0F0000}"/>
    <cellStyle name="Normal 8 4 13 2" xfId="3850" xr:uid="{00000000-0005-0000-0000-00000B0F0000}"/>
    <cellStyle name="Normal 8 4 14" xfId="3851" xr:uid="{00000000-0005-0000-0000-00000C0F0000}"/>
    <cellStyle name="Normal 8 4 2" xfId="3852" xr:uid="{00000000-0005-0000-0000-00000D0F0000}"/>
    <cellStyle name="Normal 8 4 2 10" xfId="3853" xr:uid="{00000000-0005-0000-0000-00000E0F0000}"/>
    <cellStyle name="Normal 8 4 2 10 2" xfId="3854" xr:uid="{00000000-0005-0000-0000-00000F0F0000}"/>
    <cellStyle name="Normal 8 4 2 11" xfId="3855" xr:uid="{00000000-0005-0000-0000-0000100F0000}"/>
    <cellStyle name="Normal 8 4 2 11 2" xfId="3856" xr:uid="{00000000-0005-0000-0000-0000110F0000}"/>
    <cellStyle name="Normal 8 4 2 12" xfId="3857" xr:uid="{00000000-0005-0000-0000-0000120F0000}"/>
    <cellStyle name="Normal 8 4 2 12 2" xfId="3858" xr:uid="{00000000-0005-0000-0000-0000130F0000}"/>
    <cellStyle name="Normal 8 4 2 13" xfId="3859" xr:uid="{00000000-0005-0000-0000-0000140F0000}"/>
    <cellStyle name="Normal 8 4 2 2" xfId="3860" xr:uid="{00000000-0005-0000-0000-0000150F0000}"/>
    <cellStyle name="Normal 8 4 2 2 10" xfId="3861" xr:uid="{00000000-0005-0000-0000-0000160F0000}"/>
    <cellStyle name="Normal 8 4 2 2 2" xfId="3862" xr:uid="{00000000-0005-0000-0000-0000170F0000}"/>
    <cellStyle name="Normal 8 4 2 2 2 2" xfId="3863" xr:uid="{00000000-0005-0000-0000-0000180F0000}"/>
    <cellStyle name="Normal 8 4 2 2 2 2 2" xfId="3864" xr:uid="{00000000-0005-0000-0000-0000190F0000}"/>
    <cellStyle name="Normal 8 4 2 2 2 2 2 2" xfId="3865" xr:uid="{00000000-0005-0000-0000-00001A0F0000}"/>
    <cellStyle name="Normal 8 4 2 2 2 2 2 2 2" xfId="3866" xr:uid="{00000000-0005-0000-0000-00001B0F0000}"/>
    <cellStyle name="Normal 8 4 2 2 2 2 2 3" xfId="3867" xr:uid="{00000000-0005-0000-0000-00001C0F0000}"/>
    <cellStyle name="Normal 8 4 2 2 2 2 3" xfId="3868" xr:uid="{00000000-0005-0000-0000-00001D0F0000}"/>
    <cellStyle name="Normal 8 4 2 2 2 2 3 2" xfId="3869" xr:uid="{00000000-0005-0000-0000-00001E0F0000}"/>
    <cellStyle name="Normal 8 4 2 2 2 2 4" xfId="3870" xr:uid="{00000000-0005-0000-0000-00001F0F0000}"/>
    <cellStyle name="Normal 8 4 2 2 2 2 4 2" xfId="3871" xr:uid="{00000000-0005-0000-0000-0000200F0000}"/>
    <cellStyle name="Normal 8 4 2 2 2 2 5" xfId="3872" xr:uid="{00000000-0005-0000-0000-0000210F0000}"/>
    <cellStyle name="Normal 8 4 2 2 2 2 5 2" xfId="3873" xr:uid="{00000000-0005-0000-0000-0000220F0000}"/>
    <cellStyle name="Normal 8 4 2 2 2 2 6" xfId="3874" xr:uid="{00000000-0005-0000-0000-0000230F0000}"/>
    <cellStyle name="Normal 8 4 2 2 2 3" xfId="3875" xr:uid="{00000000-0005-0000-0000-0000240F0000}"/>
    <cellStyle name="Normal 8 4 2 2 2 3 2" xfId="3876" xr:uid="{00000000-0005-0000-0000-0000250F0000}"/>
    <cellStyle name="Normal 8 4 2 2 2 3 2 2" xfId="3877" xr:uid="{00000000-0005-0000-0000-0000260F0000}"/>
    <cellStyle name="Normal 8 4 2 2 2 3 3" xfId="3878" xr:uid="{00000000-0005-0000-0000-0000270F0000}"/>
    <cellStyle name="Normal 8 4 2 2 2 3 3 2" xfId="3879" xr:uid="{00000000-0005-0000-0000-0000280F0000}"/>
    <cellStyle name="Normal 8 4 2 2 2 3 4" xfId="3880" xr:uid="{00000000-0005-0000-0000-0000290F0000}"/>
    <cellStyle name="Normal 8 4 2 2 2 4" xfId="3881" xr:uid="{00000000-0005-0000-0000-00002A0F0000}"/>
    <cellStyle name="Normal 8 4 2 2 2 4 2" xfId="3882" xr:uid="{00000000-0005-0000-0000-00002B0F0000}"/>
    <cellStyle name="Normal 8 4 2 2 2 4 2 2" xfId="3883" xr:uid="{00000000-0005-0000-0000-00002C0F0000}"/>
    <cellStyle name="Normal 8 4 2 2 2 4 3" xfId="3884" xr:uid="{00000000-0005-0000-0000-00002D0F0000}"/>
    <cellStyle name="Normal 8 4 2 2 2 5" xfId="3885" xr:uid="{00000000-0005-0000-0000-00002E0F0000}"/>
    <cellStyle name="Normal 8 4 2 2 2 5 2" xfId="3886" xr:uid="{00000000-0005-0000-0000-00002F0F0000}"/>
    <cellStyle name="Normal 8 4 2 2 2 6" xfId="3887" xr:uid="{00000000-0005-0000-0000-0000300F0000}"/>
    <cellStyle name="Normal 8 4 2 2 2 6 2" xfId="3888" xr:uid="{00000000-0005-0000-0000-0000310F0000}"/>
    <cellStyle name="Normal 8 4 2 2 2 7" xfId="3889" xr:uid="{00000000-0005-0000-0000-0000320F0000}"/>
    <cellStyle name="Normal 8 4 2 2 2 7 2" xfId="3890" xr:uid="{00000000-0005-0000-0000-0000330F0000}"/>
    <cellStyle name="Normal 8 4 2 2 2 8" xfId="3891" xr:uid="{00000000-0005-0000-0000-0000340F0000}"/>
    <cellStyle name="Normal 8 4 2 2 3" xfId="3892" xr:uid="{00000000-0005-0000-0000-0000350F0000}"/>
    <cellStyle name="Normal 8 4 2 2 3 2" xfId="3893" xr:uid="{00000000-0005-0000-0000-0000360F0000}"/>
    <cellStyle name="Normal 8 4 2 2 3 2 2" xfId="3894" xr:uid="{00000000-0005-0000-0000-0000370F0000}"/>
    <cellStyle name="Normal 8 4 2 2 3 2 2 2" xfId="3895" xr:uid="{00000000-0005-0000-0000-0000380F0000}"/>
    <cellStyle name="Normal 8 4 2 2 3 2 3" xfId="3896" xr:uid="{00000000-0005-0000-0000-0000390F0000}"/>
    <cellStyle name="Normal 8 4 2 2 3 2 3 2" xfId="3897" xr:uid="{00000000-0005-0000-0000-00003A0F0000}"/>
    <cellStyle name="Normal 8 4 2 2 3 2 4" xfId="3898" xr:uid="{00000000-0005-0000-0000-00003B0F0000}"/>
    <cellStyle name="Normal 8 4 2 2 3 3" xfId="3899" xr:uid="{00000000-0005-0000-0000-00003C0F0000}"/>
    <cellStyle name="Normal 8 4 2 2 3 3 2" xfId="3900" xr:uid="{00000000-0005-0000-0000-00003D0F0000}"/>
    <cellStyle name="Normal 8 4 2 2 3 4" xfId="3901" xr:uid="{00000000-0005-0000-0000-00003E0F0000}"/>
    <cellStyle name="Normal 8 4 2 2 3 4 2" xfId="3902" xr:uid="{00000000-0005-0000-0000-00003F0F0000}"/>
    <cellStyle name="Normal 8 4 2 2 3 5" xfId="3903" xr:uid="{00000000-0005-0000-0000-0000400F0000}"/>
    <cellStyle name="Normal 8 4 2 2 3 5 2" xfId="3904" xr:uid="{00000000-0005-0000-0000-0000410F0000}"/>
    <cellStyle name="Normal 8 4 2 2 3 6" xfId="3905" xr:uid="{00000000-0005-0000-0000-0000420F0000}"/>
    <cellStyle name="Normal 8 4 2 2 4" xfId="3906" xr:uid="{00000000-0005-0000-0000-0000430F0000}"/>
    <cellStyle name="Normal 8 4 2 2 4 2" xfId="3907" xr:uid="{00000000-0005-0000-0000-0000440F0000}"/>
    <cellStyle name="Normal 8 4 2 2 4 2 2" xfId="3908" xr:uid="{00000000-0005-0000-0000-0000450F0000}"/>
    <cellStyle name="Normal 8 4 2 2 4 2 2 2" xfId="3909" xr:uid="{00000000-0005-0000-0000-0000460F0000}"/>
    <cellStyle name="Normal 8 4 2 2 4 2 3" xfId="3910" xr:uid="{00000000-0005-0000-0000-0000470F0000}"/>
    <cellStyle name="Normal 8 4 2 2 4 3" xfId="3911" xr:uid="{00000000-0005-0000-0000-0000480F0000}"/>
    <cellStyle name="Normal 8 4 2 2 4 3 2" xfId="3912" xr:uid="{00000000-0005-0000-0000-0000490F0000}"/>
    <cellStyle name="Normal 8 4 2 2 4 4" xfId="3913" xr:uid="{00000000-0005-0000-0000-00004A0F0000}"/>
    <cellStyle name="Normal 8 4 2 2 4 4 2" xfId="3914" xr:uid="{00000000-0005-0000-0000-00004B0F0000}"/>
    <cellStyle name="Normal 8 4 2 2 4 5" xfId="3915" xr:uid="{00000000-0005-0000-0000-00004C0F0000}"/>
    <cellStyle name="Normal 8 4 2 2 4 5 2" xfId="3916" xr:uid="{00000000-0005-0000-0000-00004D0F0000}"/>
    <cellStyle name="Normal 8 4 2 2 4 6" xfId="3917" xr:uid="{00000000-0005-0000-0000-00004E0F0000}"/>
    <cellStyle name="Normal 8 4 2 2 5" xfId="3918" xr:uid="{00000000-0005-0000-0000-00004F0F0000}"/>
    <cellStyle name="Normal 8 4 2 2 5 2" xfId="3919" xr:uid="{00000000-0005-0000-0000-0000500F0000}"/>
    <cellStyle name="Normal 8 4 2 2 5 2 2" xfId="3920" xr:uid="{00000000-0005-0000-0000-0000510F0000}"/>
    <cellStyle name="Normal 8 4 2 2 5 3" xfId="3921" xr:uid="{00000000-0005-0000-0000-0000520F0000}"/>
    <cellStyle name="Normal 8 4 2 2 5 3 2" xfId="3922" xr:uid="{00000000-0005-0000-0000-0000530F0000}"/>
    <cellStyle name="Normal 8 4 2 2 5 4" xfId="3923" xr:uid="{00000000-0005-0000-0000-0000540F0000}"/>
    <cellStyle name="Normal 8 4 2 2 6" xfId="3924" xr:uid="{00000000-0005-0000-0000-0000550F0000}"/>
    <cellStyle name="Normal 8 4 2 2 6 2" xfId="3925" xr:uid="{00000000-0005-0000-0000-0000560F0000}"/>
    <cellStyle name="Normal 8 4 2 2 6 2 2" xfId="3926" xr:uid="{00000000-0005-0000-0000-0000570F0000}"/>
    <cellStyle name="Normal 8 4 2 2 6 3" xfId="3927" xr:uid="{00000000-0005-0000-0000-0000580F0000}"/>
    <cellStyle name="Normal 8 4 2 2 7" xfId="3928" xr:uid="{00000000-0005-0000-0000-0000590F0000}"/>
    <cellStyle name="Normal 8 4 2 2 7 2" xfId="3929" xr:uid="{00000000-0005-0000-0000-00005A0F0000}"/>
    <cellStyle name="Normal 8 4 2 2 8" xfId="3930" xr:uid="{00000000-0005-0000-0000-00005B0F0000}"/>
    <cellStyle name="Normal 8 4 2 2 8 2" xfId="3931" xr:uid="{00000000-0005-0000-0000-00005C0F0000}"/>
    <cellStyle name="Normal 8 4 2 2 9" xfId="3932" xr:uid="{00000000-0005-0000-0000-00005D0F0000}"/>
    <cellStyle name="Normal 8 4 2 2 9 2" xfId="3933" xr:uid="{00000000-0005-0000-0000-00005E0F0000}"/>
    <cellStyle name="Normal 8 4 2 3" xfId="3934" xr:uid="{00000000-0005-0000-0000-00005F0F0000}"/>
    <cellStyle name="Normal 8 4 2 3 2" xfId="3935" xr:uid="{00000000-0005-0000-0000-0000600F0000}"/>
    <cellStyle name="Normal 8 4 2 3 2 2" xfId="3936" xr:uid="{00000000-0005-0000-0000-0000610F0000}"/>
    <cellStyle name="Normal 8 4 2 3 2 2 2" xfId="3937" xr:uid="{00000000-0005-0000-0000-0000620F0000}"/>
    <cellStyle name="Normal 8 4 2 3 2 2 2 2" xfId="3938" xr:uid="{00000000-0005-0000-0000-0000630F0000}"/>
    <cellStyle name="Normal 8 4 2 3 2 2 2 2 2" xfId="3939" xr:uid="{00000000-0005-0000-0000-0000640F0000}"/>
    <cellStyle name="Normal 8 4 2 3 2 2 2 3" xfId="3940" xr:uid="{00000000-0005-0000-0000-0000650F0000}"/>
    <cellStyle name="Normal 8 4 2 3 2 2 3" xfId="3941" xr:uid="{00000000-0005-0000-0000-0000660F0000}"/>
    <cellStyle name="Normal 8 4 2 3 2 2 3 2" xfId="3942" xr:uid="{00000000-0005-0000-0000-0000670F0000}"/>
    <cellStyle name="Normal 8 4 2 3 2 2 4" xfId="3943" xr:uid="{00000000-0005-0000-0000-0000680F0000}"/>
    <cellStyle name="Normal 8 4 2 3 2 2 4 2" xfId="3944" xr:uid="{00000000-0005-0000-0000-0000690F0000}"/>
    <cellStyle name="Normal 8 4 2 3 2 2 5" xfId="3945" xr:uid="{00000000-0005-0000-0000-00006A0F0000}"/>
    <cellStyle name="Normal 8 4 2 3 2 3" xfId="3946" xr:uid="{00000000-0005-0000-0000-00006B0F0000}"/>
    <cellStyle name="Normal 8 4 2 3 2 3 2" xfId="3947" xr:uid="{00000000-0005-0000-0000-00006C0F0000}"/>
    <cellStyle name="Normal 8 4 2 3 2 3 2 2" xfId="3948" xr:uid="{00000000-0005-0000-0000-00006D0F0000}"/>
    <cellStyle name="Normal 8 4 2 3 2 3 3" xfId="3949" xr:uid="{00000000-0005-0000-0000-00006E0F0000}"/>
    <cellStyle name="Normal 8 4 2 3 2 3 3 2" xfId="3950" xr:uid="{00000000-0005-0000-0000-00006F0F0000}"/>
    <cellStyle name="Normal 8 4 2 3 2 3 4" xfId="3951" xr:uid="{00000000-0005-0000-0000-0000700F0000}"/>
    <cellStyle name="Normal 8 4 2 3 2 4" xfId="3952" xr:uid="{00000000-0005-0000-0000-0000710F0000}"/>
    <cellStyle name="Normal 8 4 2 3 2 4 2" xfId="3953" xr:uid="{00000000-0005-0000-0000-0000720F0000}"/>
    <cellStyle name="Normal 8 4 2 3 2 4 2 2" xfId="3954" xr:uid="{00000000-0005-0000-0000-0000730F0000}"/>
    <cellStyle name="Normal 8 4 2 3 2 4 3" xfId="3955" xr:uid="{00000000-0005-0000-0000-0000740F0000}"/>
    <cellStyle name="Normal 8 4 2 3 2 5" xfId="3956" xr:uid="{00000000-0005-0000-0000-0000750F0000}"/>
    <cellStyle name="Normal 8 4 2 3 2 5 2" xfId="3957" xr:uid="{00000000-0005-0000-0000-0000760F0000}"/>
    <cellStyle name="Normal 8 4 2 3 2 6" xfId="3958" xr:uid="{00000000-0005-0000-0000-0000770F0000}"/>
    <cellStyle name="Normal 8 4 2 3 2 6 2" xfId="3959" xr:uid="{00000000-0005-0000-0000-0000780F0000}"/>
    <cellStyle name="Normal 8 4 2 3 2 7" xfId="3960" xr:uid="{00000000-0005-0000-0000-0000790F0000}"/>
    <cellStyle name="Normal 8 4 2 3 2 7 2" xfId="3961" xr:uid="{00000000-0005-0000-0000-00007A0F0000}"/>
    <cellStyle name="Normal 8 4 2 3 2 8" xfId="3962" xr:uid="{00000000-0005-0000-0000-00007B0F0000}"/>
    <cellStyle name="Normal 8 4 2 3 3" xfId="3963" xr:uid="{00000000-0005-0000-0000-00007C0F0000}"/>
    <cellStyle name="Normal 8 4 2 3 3 2" xfId="3964" xr:uid="{00000000-0005-0000-0000-00007D0F0000}"/>
    <cellStyle name="Normal 8 4 2 3 3 2 2" xfId="3965" xr:uid="{00000000-0005-0000-0000-00007E0F0000}"/>
    <cellStyle name="Normal 8 4 2 3 3 2 2 2" xfId="3966" xr:uid="{00000000-0005-0000-0000-00007F0F0000}"/>
    <cellStyle name="Normal 8 4 2 3 3 2 3" xfId="3967" xr:uid="{00000000-0005-0000-0000-0000800F0000}"/>
    <cellStyle name="Normal 8 4 2 3 3 3" xfId="3968" xr:uid="{00000000-0005-0000-0000-0000810F0000}"/>
    <cellStyle name="Normal 8 4 2 3 3 3 2" xfId="3969" xr:uid="{00000000-0005-0000-0000-0000820F0000}"/>
    <cellStyle name="Normal 8 4 2 3 3 4" xfId="3970" xr:uid="{00000000-0005-0000-0000-0000830F0000}"/>
    <cellStyle name="Normal 8 4 2 3 3 4 2" xfId="3971" xr:uid="{00000000-0005-0000-0000-0000840F0000}"/>
    <cellStyle name="Normal 8 4 2 3 3 5" xfId="3972" xr:uid="{00000000-0005-0000-0000-0000850F0000}"/>
    <cellStyle name="Normal 8 4 2 3 4" xfId="3973" xr:uid="{00000000-0005-0000-0000-0000860F0000}"/>
    <cellStyle name="Normal 8 4 2 3 4 2" xfId="3974" xr:uid="{00000000-0005-0000-0000-0000870F0000}"/>
    <cellStyle name="Normal 8 4 2 3 4 2 2" xfId="3975" xr:uid="{00000000-0005-0000-0000-0000880F0000}"/>
    <cellStyle name="Normal 8 4 2 3 4 3" xfId="3976" xr:uid="{00000000-0005-0000-0000-0000890F0000}"/>
    <cellStyle name="Normal 8 4 2 3 4 3 2" xfId="3977" xr:uid="{00000000-0005-0000-0000-00008A0F0000}"/>
    <cellStyle name="Normal 8 4 2 3 4 4" xfId="3978" xr:uid="{00000000-0005-0000-0000-00008B0F0000}"/>
    <cellStyle name="Normal 8 4 2 3 5" xfId="3979" xr:uid="{00000000-0005-0000-0000-00008C0F0000}"/>
    <cellStyle name="Normal 8 4 2 3 5 2" xfId="3980" xr:uid="{00000000-0005-0000-0000-00008D0F0000}"/>
    <cellStyle name="Normal 8 4 2 3 5 2 2" xfId="3981" xr:uid="{00000000-0005-0000-0000-00008E0F0000}"/>
    <cellStyle name="Normal 8 4 2 3 5 3" xfId="3982" xr:uid="{00000000-0005-0000-0000-00008F0F0000}"/>
    <cellStyle name="Normal 8 4 2 3 6" xfId="3983" xr:uid="{00000000-0005-0000-0000-0000900F0000}"/>
    <cellStyle name="Normal 8 4 2 3 6 2" xfId="3984" xr:uid="{00000000-0005-0000-0000-0000910F0000}"/>
    <cellStyle name="Normal 8 4 2 3 7" xfId="3985" xr:uid="{00000000-0005-0000-0000-0000920F0000}"/>
    <cellStyle name="Normal 8 4 2 3 7 2" xfId="3986" xr:uid="{00000000-0005-0000-0000-0000930F0000}"/>
    <cellStyle name="Normal 8 4 2 3 8" xfId="3987" xr:uid="{00000000-0005-0000-0000-0000940F0000}"/>
    <cellStyle name="Normal 8 4 2 3 8 2" xfId="3988" xr:uid="{00000000-0005-0000-0000-0000950F0000}"/>
    <cellStyle name="Normal 8 4 2 3 9" xfId="3989" xr:uid="{00000000-0005-0000-0000-0000960F0000}"/>
    <cellStyle name="Normal 8 4 2 4" xfId="3990" xr:uid="{00000000-0005-0000-0000-0000970F0000}"/>
    <cellStyle name="Normal 8 4 2 4 2" xfId="3991" xr:uid="{00000000-0005-0000-0000-0000980F0000}"/>
    <cellStyle name="Normal 8 4 2 4 2 2" xfId="3992" xr:uid="{00000000-0005-0000-0000-0000990F0000}"/>
    <cellStyle name="Normal 8 4 2 4 2 2 2" xfId="3993" xr:uid="{00000000-0005-0000-0000-00009A0F0000}"/>
    <cellStyle name="Normal 8 4 2 4 2 2 2 2" xfId="3994" xr:uid="{00000000-0005-0000-0000-00009B0F0000}"/>
    <cellStyle name="Normal 8 4 2 4 2 2 3" xfId="3995" xr:uid="{00000000-0005-0000-0000-00009C0F0000}"/>
    <cellStyle name="Normal 8 4 2 4 2 3" xfId="3996" xr:uid="{00000000-0005-0000-0000-00009D0F0000}"/>
    <cellStyle name="Normal 8 4 2 4 2 3 2" xfId="3997" xr:uid="{00000000-0005-0000-0000-00009E0F0000}"/>
    <cellStyle name="Normal 8 4 2 4 2 4" xfId="3998" xr:uid="{00000000-0005-0000-0000-00009F0F0000}"/>
    <cellStyle name="Normal 8 4 2 4 2 4 2" xfId="3999" xr:uid="{00000000-0005-0000-0000-0000A00F0000}"/>
    <cellStyle name="Normal 8 4 2 4 2 5" xfId="4000" xr:uid="{00000000-0005-0000-0000-0000A10F0000}"/>
    <cellStyle name="Normal 8 4 2 4 2 5 2" xfId="4001" xr:uid="{00000000-0005-0000-0000-0000A20F0000}"/>
    <cellStyle name="Normal 8 4 2 4 2 6" xfId="4002" xr:uid="{00000000-0005-0000-0000-0000A30F0000}"/>
    <cellStyle name="Normal 8 4 2 4 3" xfId="4003" xr:uid="{00000000-0005-0000-0000-0000A40F0000}"/>
    <cellStyle name="Normal 8 4 2 4 3 2" xfId="4004" xr:uid="{00000000-0005-0000-0000-0000A50F0000}"/>
    <cellStyle name="Normal 8 4 2 4 3 2 2" xfId="4005" xr:uid="{00000000-0005-0000-0000-0000A60F0000}"/>
    <cellStyle name="Normal 8 4 2 4 3 3" xfId="4006" xr:uid="{00000000-0005-0000-0000-0000A70F0000}"/>
    <cellStyle name="Normal 8 4 2 4 3 3 2" xfId="4007" xr:uid="{00000000-0005-0000-0000-0000A80F0000}"/>
    <cellStyle name="Normal 8 4 2 4 3 4" xfId="4008" xr:uid="{00000000-0005-0000-0000-0000A90F0000}"/>
    <cellStyle name="Normal 8 4 2 4 4" xfId="4009" xr:uid="{00000000-0005-0000-0000-0000AA0F0000}"/>
    <cellStyle name="Normal 8 4 2 4 4 2" xfId="4010" xr:uid="{00000000-0005-0000-0000-0000AB0F0000}"/>
    <cellStyle name="Normal 8 4 2 4 4 2 2" xfId="4011" xr:uid="{00000000-0005-0000-0000-0000AC0F0000}"/>
    <cellStyle name="Normal 8 4 2 4 4 3" xfId="4012" xr:uid="{00000000-0005-0000-0000-0000AD0F0000}"/>
    <cellStyle name="Normal 8 4 2 4 5" xfId="4013" xr:uid="{00000000-0005-0000-0000-0000AE0F0000}"/>
    <cellStyle name="Normal 8 4 2 4 5 2" xfId="4014" xr:uid="{00000000-0005-0000-0000-0000AF0F0000}"/>
    <cellStyle name="Normal 8 4 2 4 6" xfId="4015" xr:uid="{00000000-0005-0000-0000-0000B00F0000}"/>
    <cellStyle name="Normal 8 4 2 4 6 2" xfId="4016" xr:uid="{00000000-0005-0000-0000-0000B10F0000}"/>
    <cellStyle name="Normal 8 4 2 4 7" xfId="4017" xr:uid="{00000000-0005-0000-0000-0000B20F0000}"/>
    <cellStyle name="Normal 8 4 2 4 7 2" xfId="4018" xr:uid="{00000000-0005-0000-0000-0000B30F0000}"/>
    <cellStyle name="Normal 8 4 2 4 8" xfId="4019" xr:uid="{00000000-0005-0000-0000-0000B40F0000}"/>
    <cellStyle name="Normal 8 4 2 5" xfId="4020" xr:uid="{00000000-0005-0000-0000-0000B50F0000}"/>
    <cellStyle name="Normal 8 4 2 5 2" xfId="4021" xr:uid="{00000000-0005-0000-0000-0000B60F0000}"/>
    <cellStyle name="Normal 8 4 2 5 2 2" xfId="4022" xr:uid="{00000000-0005-0000-0000-0000B70F0000}"/>
    <cellStyle name="Normal 8 4 2 5 2 2 2" xfId="4023" xr:uid="{00000000-0005-0000-0000-0000B80F0000}"/>
    <cellStyle name="Normal 8 4 2 5 2 2 2 2" xfId="4024" xr:uid="{00000000-0005-0000-0000-0000B90F0000}"/>
    <cellStyle name="Normal 8 4 2 5 2 2 3" xfId="4025" xr:uid="{00000000-0005-0000-0000-0000BA0F0000}"/>
    <cellStyle name="Normal 8 4 2 5 2 3" xfId="4026" xr:uid="{00000000-0005-0000-0000-0000BB0F0000}"/>
    <cellStyle name="Normal 8 4 2 5 2 3 2" xfId="4027" xr:uid="{00000000-0005-0000-0000-0000BC0F0000}"/>
    <cellStyle name="Normal 8 4 2 5 2 4" xfId="4028" xr:uid="{00000000-0005-0000-0000-0000BD0F0000}"/>
    <cellStyle name="Normal 8 4 2 5 2 4 2" xfId="4029" xr:uid="{00000000-0005-0000-0000-0000BE0F0000}"/>
    <cellStyle name="Normal 8 4 2 5 2 5" xfId="4030" xr:uid="{00000000-0005-0000-0000-0000BF0F0000}"/>
    <cellStyle name="Normal 8 4 2 5 3" xfId="4031" xr:uid="{00000000-0005-0000-0000-0000C00F0000}"/>
    <cellStyle name="Normal 8 4 2 5 3 2" xfId="4032" xr:uid="{00000000-0005-0000-0000-0000C10F0000}"/>
    <cellStyle name="Normal 8 4 2 5 3 2 2" xfId="4033" xr:uid="{00000000-0005-0000-0000-0000C20F0000}"/>
    <cellStyle name="Normal 8 4 2 5 3 3" xfId="4034" xr:uid="{00000000-0005-0000-0000-0000C30F0000}"/>
    <cellStyle name="Normal 8 4 2 5 3 3 2" xfId="4035" xr:uid="{00000000-0005-0000-0000-0000C40F0000}"/>
    <cellStyle name="Normal 8 4 2 5 3 4" xfId="4036" xr:uid="{00000000-0005-0000-0000-0000C50F0000}"/>
    <cellStyle name="Normal 8 4 2 5 4" xfId="4037" xr:uid="{00000000-0005-0000-0000-0000C60F0000}"/>
    <cellStyle name="Normal 8 4 2 5 4 2" xfId="4038" xr:uid="{00000000-0005-0000-0000-0000C70F0000}"/>
    <cellStyle name="Normal 8 4 2 5 4 2 2" xfId="4039" xr:uid="{00000000-0005-0000-0000-0000C80F0000}"/>
    <cellStyle name="Normal 8 4 2 5 4 3" xfId="4040" xr:uid="{00000000-0005-0000-0000-0000C90F0000}"/>
    <cellStyle name="Normal 8 4 2 5 5" xfId="4041" xr:uid="{00000000-0005-0000-0000-0000CA0F0000}"/>
    <cellStyle name="Normal 8 4 2 5 5 2" xfId="4042" xr:uid="{00000000-0005-0000-0000-0000CB0F0000}"/>
    <cellStyle name="Normal 8 4 2 5 6" xfId="4043" xr:uid="{00000000-0005-0000-0000-0000CC0F0000}"/>
    <cellStyle name="Normal 8 4 2 5 6 2" xfId="4044" xr:uid="{00000000-0005-0000-0000-0000CD0F0000}"/>
    <cellStyle name="Normal 8 4 2 5 7" xfId="4045" xr:uid="{00000000-0005-0000-0000-0000CE0F0000}"/>
    <cellStyle name="Normal 8 4 2 5 7 2" xfId="4046" xr:uid="{00000000-0005-0000-0000-0000CF0F0000}"/>
    <cellStyle name="Normal 8 4 2 5 8" xfId="4047" xr:uid="{00000000-0005-0000-0000-0000D00F0000}"/>
    <cellStyle name="Normal 8 4 2 6" xfId="4048" xr:uid="{00000000-0005-0000-0000-0000D10F0000}"/>
    <cellStyle name="Normal 8 4 2 6 2" xfId="4049" xr:uid="{00000000-0005-0000-0000-0000D20F0000}"/>
    <cellStyle name="Normal 8 4 2 6 2 2" xfId="4050" xr:uid="{00000000-0005-0000-0000-0000D30F0000}"/>
    <cellStyle name="Normal 8 4 2 6 2 2 2" xfId="4051" xr:uid="{00000000-0005-0000-0000-0000D40F0000}"/>
    <cellStyle name="Normal 8 4 2 6 2 3" xfId="4052" xr:uid="{00000000-0005-0000-0000-0000D50F0000}"/>
    <cellStyle name="Normal 8 4 2 6 3" xfId="4053" xr:uid="{00000000-0005-0000-0000-0000D60F0000}"/>
    <cellStyle name="Normal 8 4 2 6 3 2" xfId="4054" xr:uid="{00000000-0005-0000-0000-0000D70F0000}"/>
    <cellStyle name="Normal 8 4 2 6 4" xfId="4055" xr:uid="{00000000-0005-0000-0000-0000D80F0000}"/>
    <cellStyle name="Normal 8 4 2 6 4 2" xfId="4056" xr:uid="{00000000-0005-0000-0000-0000D90F0000}"/>
    <cellStyle name="Normal 8 4 2 6 5" xfId="4057" xr:uid="{00000000-0005-0000-0000-0000DA0F0000}"/>
    <cellStyle name="Normal 8 4 2 7" xfId="4058" xr:uid="{00000000-0005-0000-0000-0000DB0F0000}"/>
    <cellStyle name="Normal 8 4 2 7 2" xfId="4059" xr:uid="{00000000-0005-0000-0000-0000DC0F0000}"/>
    <cellStyle name="Normal 8 4 2 7 2 2" xfId="4060" xr:uid="{00000000-0005-0000-0000-0000DD0F0000}"/>
    <cellStyle name="Normal 8 4 2 7 2 2 2" xfId="4061" xr:uid="{00000000-0005-0000-0000-0000DE0F0000}"/>
    <cellStyle name="Normal 8 4 2 7 2 3" xfId="4062" xr:uid="{00000000-0005-0000-0000-0000DF0F0000}"/>
    <cellStyle name="Normal 8 4 2 7 3" xfId="4063" xr:uid="{00000000-0005-0000-0000-0000E00F0000}"/>
    <cellStyle name="Normal 8 4 2 7 3 2" xfId="4064" xr:uid="{00000000-0005-0000-0000-0000E10F0000}"/>
    <cellStyle name="Normal 8 4 2 7 4" xfId="4065" xr:uid="{00000000-0005-0000-0000-0000E20F0000}"/>
    <cellStyle name="Normal 8 4 2 7 4 2" xfId="4066" xr:uid="{00000000-0005-0000-0000-0000E30F0000}"/>
    <cellStyle name="Normal 8 4 2 7 5" xfId="4067" xr:uid="{00000000-0005-0000-0000-0000E40F0000}"/>
    <cellStyle name="Normal 8 4 2 8" xfId="4068" xr:uid="{00000000-0005-0000-0000-0000E50F0000}"/>
    <cellStyle name="Normal 8 4 2 8 2" xfId="4069" xr:uid="{00000000-0005-0000-0000-0000E60F0000}"/>
    <cellStyle name="Normal 8 4 2 8 2 2" xfId="4070" xr:uid="{00000000-0005-0000-0000-0000E70F0000}"/>
    <cellStyle name="Normal 8 4 2 8 3" xfId="4071" xr:uid="{00000000-0005-0000-0000-0000E80F0000}"/>
    <cellStyle name="Normal 8 4 2 8 3 2" xfId="4072" xr:uid="{00000000-0005-0000-0000-0000E90F0000}"/>
    <cellStyle name="Normal 8 4 2 8 4" xfId="4073" xr:uid="{00000000-0005-0000-0000-0000EA0F0000}"/>
    <cellStyle name="Normal 8 4 2 9" xfId="4074" xr:uid="{00000000-0005-0000-0000-0000EB0F0000}"/>
    <cellStyle name="Normal 8 4 2 9 2" xfId="4075" xr:uid="{00000000-0005-0000-0000-0000EC0F0000}"/>
    <cellStyle name="Normal 8 4 2 9 2 2" xfId="4076" xr:uid="{00000000-0005-0000-0000-0000ED0F0000}"/>
    <cellStyle name="Normal 8 4 2 9 3" xfId="4077" xr:uid="{00000000-0005-0000-0000-0000EE0F0000}"/>
    <cellStyle name="Normal 8 4 3" xfId="4078" xr:uid="{00000000-0005-0000-0000-0000EF0F0000}"/>
    <cellStyle name="Normal 8 4 3 10" xfId="4079" xr:uid="{00000000-0005-0000-0000-0000F00F0000}"/>
    <cellStyle name="Normal 8 4 3 2" xfId="4080" xr:uid="{00000000-0005-0000-0000-0000F10F0000}"/>
    <cellStyle name="Normal 8 4 3 2 2" xfId="4081" xr:uid="{00000000-0005-0000-0000-0000F20F0000}"/>
    <cellStyle name="Normal 8 4 3 2 2 2" xfId="4082" xr:uid="{00000000-0005-0000-0000-0000F30F0000}"/>
    <cellStyle name="Normal 8 4 3 2 2 2 2" xfId="4083" xr:uid="{00000000-0005-0000-0000-0000F40F0000}"/>
    <cellStyle name="Normal 8 4 3 2 2 2 2 2" xfId="4084" xr:uid="{00000000-0005-0000-0000-0000F50F0000}"/>
    <cellStyle name="Normal 8 4 3 2 2 2 3" xfId="4085" xr:uid="{00000000-0005-0000-0000-0000F60F0000}"/>
    <cellStyle name="Normal 8 4 3 2 2 3" xfId="4086" xr:uid="{00000000-0005-0000-0000-0000F70F0000}"/>
    <cellStyle name="Normal 8 4 3 2 2 3 2" xfId="4087" xr:uid="{00000000-0005-0000-0000-0000F80F0000}"/>
    <cellStyle name="Normal 8 4 3 2 2 4" xfId="4088" xr:uid="{00000000-0005-0000-0000-0000F90F0000}"/>
    <cellStyle name="Normal 8 4 3 2 2 4 2" xfId="4089" xr:uid="{00000000-0005-0000-0000-0000FA0F0000}"/>
    <cellStyle name="Normal 8 4 3 2 2 5" xfId="4090" xr:uid="{00000000-0005-0000-0000-0000FB0F0000}"/>
    <cellStyle name="Normal 8 4 3 2 2 5 2" xfId="4091" xr:uid="{00000000-0005-0000-0000-0000FC0F0000}"/>
    <cellStyle name="Normal 8 4 3 2 2 6" xfId="4092" xr:uid="{00000000-0005-0000-0000-0000FD0F0000}"/>
    <cellStyle name="Normal 8 4 3 2 3" xfId="4093" xr:uid="{00000000-0005-0000-0000-0000FE0F0000}"/>
    <cellStyle name="Normal 8 4 3 2 3 2" xfId="4094" xr:uid="{00000000-0005-0000-0000-0000FF0F0000}"/>
    <cellStyle name="Normal 8 4 3 2 3 2 2" xfId="4095" xr:uid="{00000000-0005-0000-0000-000000100000}"/>
    <cellStyle name="Normal 8 4 3 2 3 3" xfId="4096" xr:uid="{00000000-0005-0000-0000-000001100000}"/>
    <cellStyle name="Normal 8 4 3 2 3 3 2" xfId="4097" xr:uid="{00000000-0005-0000-0000-000002100000}"/>
    <cellStyle name="Normal 8 4 3 2 3 4" xfId="4098" xr:uid="{00000000-0005-0000-0000-000003100000}"/>
    <cellStyle name="Normal 8 4 3 2 4" xfId="4099" xr:uid="{00000000-0005-0000-0000-000004100000}"/>
    <cellStyle name="Normal 8 4 3 2 4 2" xfId="4100" xr:uid="{00000000-0005-0000-0000-000005100000}"/>
    <cellStyle name="Normal 8 4 3 2 4 2 2" xfId="4101" xr:uid="{00000000-0005-0000-0000-000006100000}"/>
    <cellStyle name="Normal 8 4 3 2 4 3" xfId="4102" xr:uid="{00000000-0005-0000-0000-000007100000}"/>
    <cellStyle name="Normal 8 4 3 2 5" xfId="4103" xr:uid="{00000000-0005-0000-0000-000008100000}"/>
    <cellStyle name="Normal 8 4 3 2 5 2" xfId="4104" xr:uid="{00000000-0005-0000-0000-000009100000}"/>
    <cellStyle name="Normal 8 4 3 2 6" xfId="4105" xr:uid="{00000000-0005-0000-0000-00000A100000}"/>
    <cellStyle name="Normal 8 4 3 2 6 2" xfId="4106" xr:uid="{00000000-0005-0000-0000-00000B100000}"/>
    <cellStyle name="Normal 8 4 3 2 7" xfId="4107" xr:uid="{00000000-0005-0000-0000-00000C100000}"/>
    <cellStyle name="Normal 8 4 3 2 7 2" xfId="4108" xr:uid="{00000000-0005-0000-0000-00000D100000}"/>
    <cellStyle name="Normal 8 4 3 2 8" xfId="4109" xr:uid="{00000000-0005-0000-0000-00000E100000}"/>
    <cellStyle name="Normal 8 4 3 3" xfId="4110" xr:uid="{00000000-0005-0000-0000-00000F100000}"/>
    <cellStyle name="Normal 8 4 3 3 2" xfId="4111" xr:uid="{00000000-0005-0000-0000-000010100000}"/>
    <cellStyle name="Normal 8 4 3 3 2 2" xfId="4112" xr:uid="{00000000-0005-0000-0000-000011100000}"/>
    <cellStyle name="Normal 8 4 3 3 2 2 2" xfId="4113" xr:uid="{00000000-0005-0000-0000-000012100000}"/>
    <cellStyle name="Normal 8 4 3 3 2 3" xfId="4114" xr:uid="{00000000-0005-0000-0000-000013100000}"/>
    <cellStyle name="Normal 8 4 3 3 2 3 2" xfId="4115" xr:uid="{00000000-0005-0000-0000-000014100000}"/>
    <cellStyle name="Normal 8 4 3 3 2 4" xfId="4116" xr:uid="{00000000-0005-0000-0000-000015100000}"/>
    <cellStyle name="Normal 8 4 3 3 3" xfId="4117" xr:uid="{00000000-0005-0000-0000-000016100000}"/>
    <cellStyle name="Normal 8 4 3 3 3 2" xfId="4118" xr:uid="{00000000-0005-0000-0000-000017100000}"/>
    <cellStyle name="Normal 8 4 3 3 4" xfId="4119" xr:uid="{00000000-0005-0000-0000-000018100000}"/>
    <cellStyle name="Normal 8 4 3 3 4 2" xfId="4120" xr:uid="{00000000-0005-0000-0000-000019100000}"/>
    <cellStyle name="Normal 8 4 3 3 5" xfId="4121" xr:uid="{00000000-0005-0000-0000-00001A100000}"/>
    <cellStyle name="Normal 8 4 3 3 5 2" xfId="4122" xr:uid="{00000000-0005-0000-0000-00001B100000}"/>
    <cellStyle name="Normal 8 4 3 3 6" xfId="4123" xr:uid="{00000000-0005-0000-0000-00001C100000}"/>
    <cellStyle name="Normal 8 4 3 4" xfId="4124" xr:uid="{00000000-0005-0000-0000-00001D100000}"/>
    <cellStyle name="Normal 8 4 3 4 2" xfId="4125" xr:uid="{00000000-0005-0000-0000-00001E100000}"/>
    <cellStyle name="Normal 8 4 3 4 2 2" xfId="4126" xr:uid="{00000000-0005-0000-0000-00001F100000}"/>
    <cellStyle name="Normal 8 4 3 4 2 2 2" xfId="4127" xr:uid="{00000000-0005-0000-0000-000020100000}"/>
    <cellStyle name="Normal 8 4 3 4 2 3" xfId="4128" xr:uid="{00000000-0005-0000-0000-000021100000}"/>
    <cellStyle name="Normal 8 4 3 4 3" xfId="4129" xr:uid="{00000000-0005-0000-0000-000022100000}"/>
    <cellStyle name="Normal 8 4 3 4 3 2" xfId="4130" xr:uid="{00000000-0005-0000-0000-000023100000}"/>
    <cellStyle name="Normal 8 4 3 4 4" xfId="4131" xr:uid="{00000000-0005-0000-0000-000024100000}"/>
    <cellStyle name="Normal 8 4 3 4 4 2" xfId="4132" xr:uid="{00000000-0005-0000-0000-000025100000}"/>
    <cellStyle name="Normal 8 4 3 4 5" xfId="4133" xr:uid="{00000000-0005-0000-0000-000026100000}"/>
    <cellStyle name="Normal 8 4 3 4 5 2" xfId="4134" xr:uid="{00000000-0005-0000-0000-000027100000}"/>
    <cellStyle name="Normal 8 4 3 4 6" xfId="4135" xr:uid="{00000000-0005-0000-0000-000028100000}"/>
    <cellStyle name="Normal 8 4 3 5" xfId="4136" xr:uid="{00000000-0005-0000-0000-000029100000}"/>
    <cellStyle name="Normal 8 4 3 5 2" xfId="4137" xr:uid="{00000000-0005-0000-0000-00002A100000}"/>
    <cellStyle name="Normal 8 4 3 5 2 2" xfId="4138" xr:uid="{00000000-0005-0000-0000-00002B100000}"/>
    <cellStyle name="Normal 8 4 3 5 3" xfId="4139" xr:uid="{00000000-0005-0000-0000-00002C100000}"/>
    <cellStyle name="Normal 8 4 3 5 3 2" xfId="4140" xr:uid="{00000000-0005-0000-0000-00002D100000}"/>
    <cellStyle name="Normal 8 4 3 5 4" xfId="4141" xr:uid="{00000000-0005-0000-0000-00002E100000}"/>
    <cellStyle name="Normal 8 4 3 6" xfId="4142" xr:uid="{00000000-0005-0000-0000-00002F100000}"/>
    <cellStyle name="Normal 8 4 3 6 2" xfId="4143" xr:uid="{00000000-0005-0000-0000-000030100000}"/>
    <cellStyle name="Normal 8 4 3 6 2 2" xfId="4144" xr:uid="{00000000-0005-0000-0000-000031100000}"/>
    <cellStyle name="Normal 8 4 3 6 3" xfId="4145" xr:uid="{00000000-0005-0000-0000-000032100000}"/>
    <cellStyle name="Normal 8 4 3 7" xfId="4146" xr:uid="{00000000-0005-0000-0000-000033100000}"/>
    <cellStyle name="Normal 8 4 3 7 2" xfId="4147" xr:uid="{00000000-0005-0000-0000-000034100000}"/>
    <cellStyle name="Normal 8 4 3 8" xfId="4148" xr:uid="{00000000-0005-0000-0000-000035100000}"/>
    <cellStyle name="Normal 8 4 3 8 2" xfId="4149" xr:uid="{00000000-0005-0000-0000-000036100000}"/>
    <cellStyle name="Normal 8 4 3 9" xfId="4150" xr:uid="{00000000-0005-0000-0000-000037100000}"/>
    <cellStyle name="Normal 8 4 3 9 2" xfId="4151" xr:uid="{00000000-0005-0000-0000-000038100000}"/>
    <cellStyle name="Normal 8 4 4" xfId="4152" xr:uid="{00000000-0005-0000-0000-000039100000}"/>
    <cellStyle name="Normal 8 4 4 2" xfId="4153" xr:uid="{00000000-0005-0000-0000-00003A100000}"/>
    <cellStyle name="Normal 8 4 4 2 2" xfId="4154" xr:uid="{00000000-0005-0000-0000-00003B100000}"/>
    <cellStyle name="Normal 8 4 4 2 2 2" xfId="4155" xr:uid="{00000000-0005-0000-0000-00003C100000}"/>
    <cellStyle name="Normal 8 4 4 2 2 2 2" xfId="4156" xr:uid="{00000000-0005-0000-0000-00003D100000}"/>
    <cellStyle name="Normal 8 4 4 2 2 2 2 2" xfId="4157" xr:uid="{00000000-0005-0000-0000-00003E100000}"/>
    <cellStyle name="Normal 8 4 4 2 2 2 3" xfId="4158" xr:uid="{00000000-0005-0000-0000-00003F100000}"/>
    <cellStyle name="Normal 8 4 4 2 2 3" xfId="4159" xr:uid="{00000000-0005-0000-0000-000040100000}"/>
    <cellStyle name="Normal 8 4 4 2 2 3 2" xfId="4160" xr:uid="{00000000-0005-0000-0000-000041100000}"/>
    <cellStyle name="Normal 8 4 4 2 2 4" xfId="4161" xr:uid="{00000000-0005-0000-0000-000042100000}"/>
    <cellStyle name="Normal 8 4 4 2 2 4 2" xfId="4162" xr:uid="{00000000-0005-0000-0000-000043100000}"/>
    <cellStyle name="Normal 8 4 4 2 2 5" xfId="4163" xr:uid="{00000000-0005-0000-0000-000044100000}"/>
    <cellStyle name="Normal 8 4 4 2 3" xfId="4164" xr:uid="{00000000-0005-0000-0000-000045100000}"/>
    <cellStyle name="Normal 8 4 4 2 3 2" xfId="4165" xr:uid="{00000000-0005-0000-0000-000046100000}"/>
    <cellStyle name="Normal 8 4 4 2 3 2 2" xfId="4166" xr:uid="{00000000-0005-0000-0000-000047100000}"/>
    <cellStyle name="Normal 8 4 4 2 3 3" xfId="4167" xr:uid="{00000000-0005-0000-0000-000048100000}"/>
    <cellStyle name="Normal 8 4 4 2 3 3 2" xfId="4168" xr:uid="{00000000-0005-0000-0000-000049100000}"/>
    <cellStyle name="Normal 8 4 4 2 3 4" xfId="4169" xr:uid="{00000000-0005-0000-0000-00004A100000}"/>
    <cellStyle name="Normal 8 4 4 2 4" xfId="4170" xr:uid="{00000000-0005-0000-0000-00004B100000}"/>
    <cellStyle name="Normal 8 4 4 2 4 2" xfId="4171" xr:uid="{00000000-0005-0000-0000-00004C100000}"/>
    <cellStyle name="Normal 8 4 4 2 4 2 2" xfId="4172" xr:uid="{00000000-0005-0000-0000-00004D100000}"/>
    <cellStyle name="Normal 8 4 4 2 4 3" xfId="4173" xr:uid="{00000000-0005-0000-0000-00004E100000}"/>
    <cellStyle name="Normal 8 4 4 2 5" xfId="4174" xr:uid="{00000000-0005-0000-0000-00004F100000}"/>
    <cellStyle name="Normal 8 4 4 2 5 2" xfId="4175" xr:uid="{00000000-0005-0000-0000-000050100000}"/>
    <cellStyle name="Normal 8 4 4 2 6" xfId="4176" xr:uid="{00000000-0005-0000-0000-000051100000}"/>
    <cellStyle name="Normal 8 4 4 2 6 2" xfId="4177" xr:uid="{00000000-0005-0000-0000-000052100000}"/>
    <cellStyle name="Normal 8 4 4 2 7" xfId="4178" xr:uid="{00000000-0005-0000-0000-000053100000}"/>
    <cellStyle name="Normal 8 4 4 2 7 2" xfId="4179" xr:uid="{00000000-0005-0000-0000-000054100000}"/>
    <cellStyle name="Normal 8 4 4 2 8" xfId="4180" xr:uid="{00000000-0005-0000-0000-000055100000}"/>
    <cellStyle name="Normal 8 4 4 3" xfId="4181" xr:uid="{00000000-0005-0000-0000-000056100000}"/>
    <cellStyle name="Normal 8 4 4 3 2" xfId="4182" xr:uid="{00000000-0005-0000-0000-000057100000}"/>
    <cellStyle name="Normal 8 4 4 3 2 2" xfId="4183" xr:uid="{00000000-0005-0000-0000-000058100000}"/>
    <cellStyle name="Normal 8 4 4 3 2 2 2" xfId="4184" xr:uid="{00000000-0005-0000-0000-000059100000}"/>
    <cellStyle name="Normal 8 4 4 3 2 3" xfId="4185" xr:uid="{00000000-0005-0000-0000-00005A100000}"/>
    <cellStyle name="Normal 8 4 4 3 3" xfId="4186" xr:uid="{00000000-0005-0000-0000-00005B100000}"/>
    <cellStyle name="Normal 8 4 4 3 3 2" xfId="4187" xr:uid="{00000000-0005-0000-0000-00005C100000}"/>
    <cellStyle name="Normal 8 4 4 3 4" xfId="4188" xr:uid="{00000000-0005-0000-0000-00005D100000}"/>
    <cellStyle name="Normal 8 4 4 3 4 2" xfId="4189" xr:uid="{00000000-0005-0000-0000-00005E100000}"/>
    <cellStyle name="Normal 8 4 4 3 5" xfId="4190" xr:uid="{00000000-0005-0000-0000-00005F100000}"/>
    <cellStyle name="Normal 8 4 4 4" xfId="4191" xr:uid="{00000000-0005-0000-0000-000060100000}"/>
    <cellStyle name="Normal 8 4 4 4 2" xfId="4192" xr:uid="{00000000-0005-0000-0000-000061100000}"/>
    <cellStyle name="Normal 8 4 4 4 2 2" xfId="4193" xr:uid="{00000000-0005-0000-0000-000062100000}"/>
    <cellStyle name="Normal 8 4 4 4 3" xfId="4194" xr:uid="{00000000-0005-0000-0000-000063100000}"/>
    <cellStyle name="Normal 8 4 4 4 3 2" xfId="4195" xr:uid="{00000000-0005-0000-0000-000064100000}"/>
    <cellStyle name="Normal 8 4 4 4 4" xfId="4196" xr:uid="{00000000-0005-0000-0000-000065100000}"/>
    <cellStyle name="Normal 8 4 4 5" xfId="4197" xr:uid="{00000000-0005-0000-0000-000066100000}"/>
    <cellStyle name="Normal 8 4 4 5 2" xfId="4198" xr:uid="{00000000-0005-0000-0000-000067100000}"/>
    <cellStyle name="Normal 8 4 4 5 2 2" xfId="4199" xr:uid="{00000000-0005-0000-0000-000068100000}"/>
    <cellStyle name="Normal 8 4 4 5 3" xfId="4200" xr:uid="{00000000-0005-0000-0000-000069100000}"/>
    <cellStyle name="Normal 8 4 4 6" xfId="4201" xr:uid="{00000000-0005-0000-0000-00006A100000}"/>
    <cellStyle name="Normal 8 4 4 6 2" xfId="4202" xr:uid="{00000000-0005-0000-0000-00006B100000}"/>
    <cellStyle name="Normal 8 4 4 7" xfId="4203" xr:uid="{00000000-0005-0000-0000-00006C100000}"/>
    <cellStyle name="Normal 8 4 4 7 2" xfId="4204" xr:uid="{00000000-0005-0000-0000-00006D100000}"/>
    <cellStyle name="Normal 8 4 4 8" xfId="4205" xr:uid="{00000000-0005-0000-0000-00006E100000}"/>
    <cellStyle name="Normal 8 4 4 8 2" xfId="4206" xr:uid="{00000000-0005-0000-0000-00006F100000}"/>
    <cellStyle name="Normal 8 4 4 9" xfId="4207" xr:uid="{00000000-0005-0000-0000-000070100000}"/>
    <cellStyle name="Normal 8 4 5" xfId="4208" xr:uid="{00000000-0005-0000-0000-000071100000}"/>
    <cellStyle name="Normal 8 4 5 2" xfId="4209" xr:uid="{00000000-0005-0000-0000-000072100000}"/>
    <cellStyle name="Normal 8 4 5 2 2" xfId="4210" xr:uid="{00000000-0005-0000-0000-000073100000}"/>
    <cellStyle name="Normal 8 4 5 2 2 2" xfId="4211" xr:uid="{00000000-0005-0000-0000-000074100000}"/>
    <cellStyle name="Normal 8 4 5 2 2 2 2" xfId="4212" xr:uid="{00000000-0005-0000-0000-000075100000}"/>
    <cellStyle name="Normal 8 4 5 2 2 3" xfId="4213" xr:uid="{00000000-0005-0000-0000-000076100000}"/>
    <cellStyle name="Normal 8 4 5 2 3" xfId="4214" xr:uid="{00000000-0005-0000-0000-000077100000}"/>
    <cellStyle name="Normal 8 4 5 2 3 2" xfId="4215" xr:uid="{00000000-0005-0000-0000-000078100000}"/>
    <cellStyle name="Normal 8 4 5 2 4" xfId="4216" xr:uid="{00000000-0005-0000-0000-000079100000}"/>
    <cellStyle name="Normal 8 4 5 2 4 2" xfId="4217" xr:uid="{00000000-0005-0000-0000-00007A100000}"/>
    <cellStyle name="Normal 8 4 5 2 5" xfId="4218" xr:uid="{00000000-0005-0000-0000-00007B100000}"/>
    <cellStyle name="Normal 8 4 5 2 5 2" xfId="4219" xr:uid="{00000000-0005-0000-0000-00007C100000}"/>
    <cellStyle name="Normal 8 4 5 2 6" xfId="4220" xr:uid="{00000000-0005-0000-0000-00007D100000}"/>
    <cellStyle name="Normal 8 4 5 3" xfId="4221" xr:uid="{00000000-0005-0000-0000-00007E100000}"/>
    <cellStyle name="Normal 8 4 5 3 2" xfId="4222" xr:uid="{00000000-0005-0000-0000-00007F100000}"/>
    <cellStyle name="Normal 8 4 5 3 2 2" xfId="4223" xr:uid="{00000000-0005-0000-0000-000080100000}"/>
    <cellStyle name="Normal 8 4 5 3 3" xfId="4224" xr:uid="{00000000-0005-0000-0000-000081100000}"/>
    <cellStyle name="Normal 8 4 5 3 3 2" xfId="4225" xr:uid="{00000000-0005-0000-0000-000082100000}"/>
    <cellStyle name="Normal 8 4 5 3 4" xfId="4226" xr:uid="{00000000-0005-0000-0000-000083100000}"/>
    <cellStyle name="Normal 8 4 5 4" xfId="4227" xr:uid="{00000000-0005-0000-0000-000084100000}"/>
    <cellStyle name="Normal 8 4 5 4 2" xfId="4228" xr:uid="{00000000-0005-0000-0000-000085100000}"/>
    <cellStyle name="Normal 8 4 5 4 2 2" xfId="4229" xr:uid="{00000000-0005-0000-0000-000086100000}"/>
    <cellStyle name="Normal 8 4 5 4 3" xfId="4230" xr:uid="{00000000-0005-0000-0000-000087100000}"/>
    <cellStyle name="Normal 8 4 5 5" xfId="4231" xr:uid="{00000000-0005-0000-0000-000088100000}"/>
    <cellStyle name="Normal 8 4 5 5 2" xfId="4232" xr:uid="{00000000-0005-0000-0000-000089100000}"/>
    <cellStyle name="Normal 8 4 5 6" xfId="4233" xr:uid="{00000000-0005-0000-0000-00008A100000}"/>
    <cellStyle name="Normal 8 4 5 6 2" xfId="4234" xr:uid="{00000000-0005-0000-0000-00008B100000}"/>
    <cellStyle name="Normal 8 4 5 7" xfId="4235" xr:uid="{00000000-0005-0000-0000-00008C100000}"/>
    <cellStyle name="Normal 8 4 5 7 2" xfId="4236" xr:uid="{00000000-0005-0000-0000-00008D100000}"/>
    <cellStyle name="Normal 8 4 5 8" xfId="4237" xr:uid="{00000000-0005-0000-0000-00008E100000}"/>
    <cellStyle name="Normal 8 4 6" xfId="4238" xr:uid="{00000000-0005-0000-0000-00008F100000}"/>
    <cellStyle name="Normal 8 4 6 2" xfId="4239" xr:uid="{00000000-0005-0000-0000-000090100000}"/>
    <cellStyle name="Normal 8 4 6 2 2" xfId="4240" xr:uid="{00000000-0005-0000-0000-000091100000}"/>
    <cellStyle name="Normal 8 4 6 2 2 2" xfId="4241" xr:uid="{00000000-0005-0000-0000-000092100000}"/>
    <cellStyle name="Normal 8 4 6 2 2 2 2" xfId="4242" xr:uid="{00000000-0005-0000-0000-000093100000}"/>
    <cellStyle name="Normal 8 4 6 2 2 3" xfId="4243" xr:uid="{00000000-0005-0000-0000-000094100000}"/>
    <cellStyle name="Normal 8 4 6 2 3" xfId="4244" xr:uid="{00000000-0005-0000-0000-000095100000}"/>
    <cellStyle name="Normal 8 4 6 2 3 2" xfId="4245" xr:uid="{00000000-0005-0000-0000-000096100000}"/>
    <cellStyle name="Normal 8 4 6 2 4" xfId="4246" xr:uid="{00000000-0005-0000-0000-000097100000}"/>
    <cellStyle name="Normal 8 4 6 2 4 2" xfId="4247" xr:uid="{00000000-0005-0000-0000-000098100000}"/>
    <cellStyle name="Normal 8 4 6 2 5" xfId="4248" xr:uid="{00000000-0005-0000-0000-000099100000}"/>
    <cellStyle name="Normal 8 4 6 3" xfId="4249" xr:uid="{00000000-0005-0000-0000-00009A100000}"/>
    <cellStyle name="Normal 8 4 6 3 2" xfId="4250" xr:uid="{00000000-0005-0000-0000-00009B100000}"/>
    <cellStyle name="Normal 8 4 6 3 2 2" xfId="4251" xr:uid="{00000000-0005-0000-0000-00009C100000}"/>
    <cellStyle name="Normal 8 4 6 3 3" xfId="4252" xr:uid="{00000000-0005-0000-0000-00009D100000}"/>
    <cellStyle name="Normal 8 4 6 3 3 2" xfId="4253" xr:uid="{00000000-0005-0000-0000-00009E100000}"/>
    <cellStyle name="Normal 8 4 6 3 4" xfId="4254" xr:uid="{00000000-0005-0000-0000-00009F100000}"/>
    <cellStyle name="Normal 8 4 6 4" xfId="4255" xr:uid="{00000000-0005-0000-0000-0000A0100000}"/>
    <cellStyle name="Normal 8 4 6 4 2" xfId="4256" xr:uid="{00000000-0005-0000-0000-0000A1100000}"/>
    <cellStyle name="Normal 8 4 6 4 2 2" xfId="4257" xr:uid="{00000000-0005-0000-0000-0000A2100000}"/>
    <cellStyle name="Normal 8 4 6 4 3" xfId="4258" xr:uid="{00000000-0005-0000-0000-0000A3100000}"/>
    <cellStyle name="Normal 8 4 6 5" xfId="4259" xr:uid="{00000000-0005-0000-0000-0000A4100000}"/>
    <cellStyle name="Normal 8 4 6 5 2" xfId="4260" xr:uid="{00000000-0005-0000-0000-0000A5100000}"/>
    <cellStyle name="Normal 8 4 6 6" xfId="4261" xr:uid="{00000000-0005-0000-0000-0000A6100000}"/>
    <cellStyle name="Normal 8 4 6 6 2" xfId="4262" xr:uid="{00000000-0005-0000-0000-0000A7100000}"/>
    <cellStyle name="Normal 8 4 6 7" xfId="4263" xr:uid="{00000000-0005-0000-0000-0000A8100000}"/>
    <cellStyle name="Normal 8 4 6 7 2" xfId="4264" xr:uid="{00000000-0005-0000-0000-0000A9100000}"/>
    <cellStyle name="Normal 8 4 6 8" xfId="4265" xr:uid="{00000000-0005-0000-0000-0000AA100000}"/>
    <cellStyle name="Normal 8 4 7" xfId="4266" xr:uid="{00000000-0005-0000-0000-0000AB100000}"/>
    <cellStyle name="Normal 8 4 7 2" xfId="4267" xr:uid="{00000000-0005-0000-0000-0000AC100000}"/>
    <cellStyle name="Normal 8 4 7 2 2" xfId="4268" xr:uid="{00000000-0005-0000-0000-0000AD100000}"/>
    <cellStyle name="Normal 8 4 7 2 2 2" xfId="4269" xr:uid="{00000000-0005-0000-0000-0000AE100000}"/>
    <cellStyle name="Normal 8 4 7 2 3" xfId="4270" xr:uid="{00000000-0005-0000-0000-0000AF100000}"/>
    <cellStyle name="Normal 8 4 7 3" xfId="4271" xr:uid="{00000000-0005-0000-0000-0000B0100000}"/>
    <cellStyle name="Normal 8 4 7 3 2" xfId="4272" xr:uid="{00000000-0005-0000-0000-0000B1100000}"/>
    <cellStyle name="Normal 8 4 7 4" xfId="4273" xr:uid="{00000000-0005-0000-0000-0000B2100000}"/>
    <cellStyle name="Normal 8 4 7 4 2" xfId="4274" xr:uid="{00000000-0005-0000-0000-0000B3100000}"/>
    <cellStyle name="Normal 8 4 7 5" xfId="4275" xr:uid="{00000000-0005-0000-0000-0000B4100000}"/>
    <cellStyle name="Normal 8 4 8" xfId="4276" xr:uid="{00000000-0005-0000-0000-0000B5100000}"/>
    <cellStyle name="Normal 8 4 8 2" xfId="4277" xr:uid="{00000000-0005-0000-0000-0000B6100000}"/>
    <cellStyle name="Normal 8 4 8 2 2" xfId="4278" xr:uid="{00000000-0005-0000-0000-0000B7100000}"/>
    <cellStyle name="Normal 8 4 8 2 2 2" xfId="4279" xr:uid="{00000000-0005-0000-0000-0000B8100000}"/>
    <cellStyle name="Normal 8 4 8 2 3" xfId="4280" xr:uid="{00000000-0005-0000-0000-0000B9100000}"/>
    <cellStyle name="Normal 8 4 8 3" xfId="4281" xr:uid="{00000000-0005-0000-0000-0000BA100000}"/>
    <cellStyle name="Normal 8 4 8 3 2" xfId="4282" xr:uid="{00000000-0005-0000-0000-0000BB100000}"/>
    <cellStyle name="Normal 8 4 8 4" xfId="4283" xr:uid="{00000000-0005-0000-0000-0000BC100000}"/>
    <cellStyle name="Normal 8 4 8 4 2" xfId="4284" xr:uid="{00000000-0005-0000-0000-0000BD100000}"/>
    <cellStyle name="Normal 8 4 8 5" xfId="4285" xr:uid="{00000000-0005-0000-0000-0000BE100000}"/>
    <cellStyle name="Normal 8 4 9" xfId="4286" xr:uid="{00000000-0005-0000-0000-0000BF100000}"/>
    <cellStyle name="Normal 8 4 9 2" xfId="4287" xr:uid="{00000000-0005-0000-0000-0000C0100000}"/>
    <cellStyle name="Normal 8 4 9 2 2" xfId="4288" xr:uid="{00000000-0005-0000-0000-0000C1100000}"/>
    <cellStyle name="Normal 8 4 9 3" xfId="4289" xr:uid="{00000000-0005-0000-0000-0000C2100000}"/>
    <cellStyle name="Normal 8 4 9 3 2" xfId="4290" xr:uid="{00000000-0005-0000-0000-0000C3100000}"/>
    <cellStyle name="Normal 8 4 9 4" xfId="4291" xr:uid="{00000000-0005-0000-0000-0000C4100000}"/>
    <cellStyle name="Normal 8 5" xfId="4292" xr:uid="{00000000-0005-0000-0000-0000C5100000}"/>
    <cellStyle name="Normal 8 5 10" xfId="4293" xr:uid="{00000000-0005-0000-0000-0000C6100000}"/>
    <cellStyle name="Normal 8 5 10 2" xfId="4294" xr:uid="{00000000-0005-0000-0000-0000C7100000}"/>
    <cellStyle name="Normal 8 5 11" xfId="4295" xr:uid="{00000000-0005-0000-0000-0000C8100000}"/>
    <cellStyle name="Normal 8 5 11 2" xfId="4296" xr:uid="{00000000-0005-0000-0000-0000C9100000}"/>
    <cellStyle name="Normal 8 5 12" xfId="4297" xr:uid="{00000000-0005-0000-0000-0000CA100000}"/>
    <cellStyle name="Normal 8 5 12 2" xfId="4298" xr:uid="{00000000-0005-0000-0000-0000CB100000}"/>
    <cellStyle name="Normal 8 5 13" xfId="4299" xr:uid="{00000000-0005-0000-0000-0000CC100000}"/>
    <cellStyle name="Normal 8 5 2" xfId="4300" xr:uid="{00000000-0005-0000-0000-0000CD100000}"/>
    <cellStyle name="Normal 8 5 2 10" xfId="4301" xr:uid="{00000000-0005-0000-0000-0000CE100000}"/>
    <cellStyle name="Normal 8 5 2 2" xfId="4302" xr:uid="{00000000-0005-0000-0000-0000CF100000}"/>
    <cellStyle name="Normal 8 5 2 2 2" xfId="4303" xr:uid="{00000000-0005-0000-0000-0000D0100000}"/>
    <cellStyle name="Normal 8 5 2 2 2 2" xfId="4304" xr:uid="{00000000-0005-0000-0000-0000D1100000}"/>
    <cellStyle name="Normal 8 5 2 2 2 2 2" xfId="4305" xr:uid="{00000000-0005-0000-0000-0000D2100000}"/>
    <cellStyle name="Normal 8 5 2 2 2 2 2 2" xfId="4306" xr:uid="{00000000-0005-0000-0000-0000D3100000}"/>
    <cellStyle name="Normal 8 5 2 2 2 2 3" xfId="4307" xr:uid="{00000000-0005-0000-0000-0000D4100000}"/>
    <cellStyle name="Normal 8 5 2 2 2 3" xfId="4308" xr:uid="{00000000-0005-0000-0000-0000D5100000}"/>
    <cellStyle name="Normal 8 5 2 2 2 3 2" xfId="4309" xr:uid="{00000000-0005-0000-0000-0000D6100000}"/>
    <cellStyle name="Normal 8 5 2 2 2 4" xfId="4310" xr:uid="{00000000-0005-0000-0000-0000D7100000}"/>
    <cellStyle name="Normal 8 5 2 2 2 4 2" xfId="4311" xr:uid="{00000000-0005-0000-0000-0000D8100000}"/>
    <cellStyle name="Normal 8 5 2 2 2 5" xfId="4312" xr:uid="{00000000-0005-0000-0000-0000D9100000}"/>
    <cellStyle name="Normal 8 5 2 2 2 5 2" xfId="4313" xr:uid="{00000000-0005-0000-0000-0000DA100000}"/>
    <cellStyle name="Normal 8 5 2 2 2 6" xfId="4314" xr:uid="{00000000-0005-0000-0000-0000DB100000}"/>
    <cellStyle name="Normal 8 5 2 2 3" xfId="4315" xr:uid="{00000000-0005-0000-0000-0000DC100000}"/>
    <cellStyle name="Normal 8 5 2 2 3 2" xfId="4316" xr:uid="{00000000-0005-0000-0000-0000DD100000}"/>
    <cellStyle name="Normal 8 5 2 2 3 2 2" xfId="4317" xr:uid="{00000000-0005-0000-0000-0000DE100000}"/>
    <cellStyle name="Normal 8 5 2 2 3 3" xfId="4318" xr:uid="{00000000-0005-0000-0000-0000DF100000}"/>
    <cellStyle name="Normal 8 5 2 2 3 3 2" xfId="4319" xr:uid="{00000000-0005-0000-0000-0000E0100000}"/>
    <cellStyle name="Normal 8 5 2 2 3 4" xfId="4320" xr:uid="{00000000-0005-0000-0000-0000E1100000}"/>
    <cellStyle name="Normal 8 5 2 2 4" xfId="4321" xr:uid="{00000000-0005-0000-0000-0000E2100000}"/>
    <cellStyle name="Normal 8 5 2 2 4 2" xfId="4322" xr:uid="{00000000-0005-0000-0000-0000E3100000}"/>
    <cellStyle name="Normal 8 5 2 2 4 2 2" xfId="4323" xr:uid="{00000000-0005-0000-0000-0000E4100000}"/>
    <cellStyle name="Normal 8 5 2 2 4 3" xfId="4324" xr:uid="{00000000-0005-0000-0000-0000E5100000}"/>
    <cellStyle name="Normal 8 5 2 2 5" xfId="4325" xr:uid="{00000000-0005-0000-0000-0000E6100000}"/>
    <cellStyle name="Normal 8 5 2 2 5 2" xfId="4326" xr:uid="{00000000-0005-0000-0000-0000E7100000}"/>
    <cellStyle name="Normal 8 5 2 2 6" xfId="4327" xr:uid="{00000000-0005-0000-0000-0000E8100000}"/>
    <cellStyle name="Normal 8 5 2 2 6 2" xfId="4328" xr:uid="{00000000-0005-0000-0000-0000E9100000}"/>
    <cellStyle name="Normal 8 5 2 2 7" xfId="4329" xr:uid="{00000000-0005-0000-0000-0000EA100000}"/>
    <cellStyle name="Normal 8 5 2 2 7 2" xfId="4330" xr:uid="{00000000-0005-0000-0000-0000EB100000}"/>
    <cellStyle name="Normal 8 5 2 2 8" xfId="4331" xr:uid="{00000000-0005-0000-0000-0000EC100000}"/>
    <cellStyle name="Normal 8 5 2 3" xfId="4332" xr:uid="{00000000-0005-0000-0000-0000ED100000}"/>
    <cellStyle name="Normal 8 5 2 3 2" xfId="4333" xr:uid="{00000000-0005-0000-0000-0000EE100000}"/>
    <cellStyle name="Normal 8 5 2 3 2 2" xfId="4334" xr:uid="{00000000-0005-0000-0000-0000EF100000}"/>
    <cellStyle name="Normal 8 5 2 3 2 2 2" xfId="4335" xr:uid="{00000000-0005-0000-0000-0000F0100000}"/>
    <cellStyle name="Normal 8 5 2 3 2 3" xfId="4336" xr:uid="{00000000-0005-0000-0000-0000F1100000}"/>
    <cellStyle name="Normal 8 5 2 3 2 3 2" xfId="4337" xr:uid="{00000000-0005-0000-0000-0000F2100000}"/>
    <cellStyle name="Normal 8 5 2 3 2 4" xfId="4338" xr:uid="{00000000-0005-0000-0000-0000F3100000}"/>
    <cellStyle name="Normal 8 5 2 3 3" xfId="4339" xr:uid="{00000000-0005-0000-0000-0000F4100000}"/>
    <cellStyle name="Normal 8 5 2 3 3 2" xfId="4340" xr:uid="{00000000-0005-0000-0000-0000F5100000}"/>
    <cellStyle name="Normal 8 5 2 3 4" xfId="4341" xr:uid="{00000000-0005-0000-0000-0000F6100000}"/>
    <cellStyle name="Normal 8 5 2 3 4 2" xfId="4342" xr:uid="{00000000-0005-0000-0000-0000F7100000}"/>
    <cellStyle name="Normal 8 5 2 3 5" xfId="4343" xr:uid="{00000000-0005-0000-0000-0000F8100000}"/>
    <cellStyle name="Normal 8 5 2 3 5 2" xfId="4344" xr:uid="{00000000-0005-0000-0000-0000F9100000}"/>
    <cellStyle name="Normal 8 5 2 3 6" xfId="4345" xr:uid="{00000000-0005-0000-0000-0000FA100000}"/>
    <cellStyle name="Normal 8 5 2 4" xfId="4346" xr:uid="{00000000-0005-0000-0000-0000FB100000}"/>
    <cellStyle name="Normal 8 5 2 4 2" xfId="4347" xr:uid="{00000000-0005-0000-0000-0000FC100000}"/>
    <cellStyle name="Normal 8 5 2 4 2 2" xfId="4348" xr:uid="{00000000-0005-0000-0000-0000FD100000}"/>
    <cellStyle name="Normal 8 5 2 4 2 2 2" xfId="4349" xr:uid="{00000000-0005-0000-0000-0000FE100000}"/>
    <cellStyle name="Normal 8 5 2 4 2 3" xfId="4350" xr:uid="{00000000-0005-0000-0000-0000FF100000}"/>
    <cellStyle name="Normal 8 5 2 4 3" xfId="4351" xr:uid="{00000000-0005-0000-0000-000000110000}"/>
    <cellStyle name="Normal 8 5 2 4 3 2" xfId="4352" xr:uid="{00000000-0005-0000-0000-000001110000}"/>
    <cellStyle name="Normal 8 5 2 4 4" xfId="4353" xr:uid="{00000000-0005-0000-0000-000002110000}"/>
    <cellStyle name="Normal 8 5 2 4 4 2" xfId="4354" xr:uid="{00000000-0005-0000-0000-000003110000}"/>
    <cellStyle name="Normal 8 5 2 4 5" xfId="4355" xr:uid="{00000000-0005-0000-0000-000004110000}"/>
    <cellStyle name="Normal 8 5 2 4 5 2" xfId="4356" xr:uid="{00000000-0005-0000-0000-000005110000}"/>
    <cellStyle name="Normal 8 5 2 4 6" xfId="4357" xr:uid="{00000000-0005-0000-0000-000006110000}"/>
    <cellStyle name="Normal 8 5 2 5" xfId="4358" xr:uid="{00000000-0005-0000-0000-000007110000}"/>
    <cellStyle name="Normal 8 5 2 5 2" xfId="4359" xr:uid="{00000000-0005-0000-0000-000008110000}"/>
    <cellStyle name="Normal 8 5 2 5 2 2" xfId="4360" xr:uid="{00000000-0005-0000-0000-000009110000}"/>
    <cellStyle name="Normal 8 5 2 5 3" xfId="4361" xr:uid="{00000000-0005-0000-0000-00000A110000}"/>
    <cellStyle name="Normal 8 5 2 5 3 2" xfId="4362" xr:uid="{00000000-0005-0000-0000-00000B110000}"/>
    <cellStyle name="Normal 8 5 2 5 4" xfId="4363" xr:uid="{00000000-0005-0000-0000-00000C110000}"/>
    <cellStyle name="Normal 8 5 2 6" xfId="4364" xr:uid="{00000000-0005-0000-0000-00000D110000}"/>
    <cellStyle name="Normal 8 5 2 6 2" xfId="4365" xr:uid="{00000000-0005-0000-0000-00000E110000}"/>
    <cellStyle name="Normal 8 5 2 6 2 2" xfId="4366" xr:uid="{00000000-0005-0000-0000-00000F110000}"/>
    <cellStyle name="Normal 8 5 2 6 3" xfId="4367" xr:uid="{00000000-0005-0000-0000-000010110000}"/>
    <cellStyle name="Normal 8 5 2 7" xfId="4368" xr:uid="{00000000-0005-0000-0000-000011110000}"/>
    <cellStyle name="Normal 8 5 2 7 2" xfId="4369" xr:uid="{00000000-0005-0000-0000-000012110000}"/>
    <cellStyle name="Normal 8 5 2 8" xfId="4370" xr:uid="{00000000-0005-0000-0000-000013110000}"/>
    <cellStyle name="Normal 8 5 2 8 2" xfId="4371" xr:uid="{00000000-0005-0000-0000-000014110000}"/>
    <cellStyle name="Normal 8 5 2 9" xfId="4372" xr:uid="{00000000-0005-0000-0000-000015110000}"/>
    <cellStyle name="Normal 8 5 2 9 2" xfId="4373" xr:uid="{00000000-0005-0000-0000-000016110000}"/>
    <cellStyle name="Normal 8 5 3" xfId="4374" xr:uid="{00000000-0005-0000-0000-000017110000}"/>
    <cellStyle name="Normal 8 5 3 2" xfId="4375" xr:uid="{00000000-0005-0000-0000-000018110000}"/>
    <cellStyle name="Normal 8 5 3 2 2" xfId="4376" xr:uid="{00000000-0005-0000-0000-000019110000}"/>
    <cellStyle name="Normal 8 5 3 2 2 2" xfId="4377" xr:uid="{00000000-0005-0000-0000-00001A110000}"/>
    <cellStyle name="Normal 8 5 3 2 2 2 2" xfId="4378" xr:uid="{00000000-0005-0000-0000-00001B110000}"/>
    <cellStyle name="Normal 8 5 3 2 2 2 2 2" xfId="4379" xr:uid="{00000000-0005-0000-0000-00001C110000}"/>
    <cellStyle name="Normal 8 5 3 2 2 2 3" xfId="4380" xr:uid="{00000000-0005-0000-0000-00001D110000}"/>
    <cellStyle name="Normal 8 5 3 2 2 3" xfId="4381" xr:uid="{00000000-0005-0000-0000-00001E110000}"/>
    <cellStyle name="Normal 8 5 3 2 2 3 2" xfId="4382" xr:uid="{00000000-0005-0000-0000-00001F110000}"/>
    <cellStyle name="Normal 8 5 3 2 2 4" xfId="4383" xr:uid="{00000000-0005-0000-0000-000020110000}"/>
    <cellStyle name="Normal 8 5 3 2 2 4 2" xfId="4384" xr:uid="{00000000-0005-0000-0000-000021110000}"/>
    <cellStyle name="Normal 8 5 3 2 2 5" xfId="4385" xr:uid="{00000000-0005-0000-0000-000022110000}"/>
    <cellStyle name="Normal 8 5 3 2 3" xfId="4386" xr:uid="{00000000-0005-0000-0000-000023110000}"/>
    <cellStyle name="Normal 8 5 3 2 3 2" xfId="4387" xr:uid="{00000000-0005-0000-0000-000024110000}"/>
    <cellStyle name="Normal 8 5 3 2 3 2 2" xfId="4388" xr:uid="{00000000-0005-0000-0000-000025110000}"/>
    <cellStyle name="Normal 8 5 3 2 3 3" xfId="4389" xr:uid="{00000000-0005-0000-0000-000026110000}"/>
    <cellStyle name="Normal 8 5 3 2 3 3 2" xfId="4390" xr:uid="{00000000-0005-0000-0000-000027110000}"/>
    <cellStyle name="Normal 8 5 3 2 3 4" xfId="4391" xr:uid="{00000000-0005-0000-0000-000028110000}"/>
    <cellStyle name="Normal 8 5 3 2 4" xfId="4392" xr:uid="{00000000-0005-0000-0000-000029110000}"/>
    <cellStyle name="Normal 8 5 3 2 4 2" xfId="4393" xr:uid="{00000000-0005-0000-0000-00002A110000}"/>
    <cellStyle name="Normal 8 5 3 2 4 2 2" xfId="4394" xr:uid="{00000000-0005-0000-0000-00002B110000}"/>
    <cellStyle name="Normal 8 5 3 2 4 3" xfId="4395" xr:uid="{00000000-0005-0000-0000-00002C110000}"/>
    <cellStyle name="Normal 8 5 3 2 5" xfId="4396" xr:uid="{00000000-0005-0000-0000-00002D110000}"/>
    <cellStyle name="Normal 8 5 3 2 5 2" xfId="4397" xr:uid="{00000000-0005-0000-0000-00002E110000}"/>
    <cellStyle name="Normal 8 5 3 2 6" xfId="4398" xr:uid="{00000000-0005-0000-0000-00002F110000}"/>
    <cellStyle name="Normal 8 5 3 2 6 2" xfId="4399" xr:uid="{00000000-0005-0000-0000-000030110000}"/>
    <cellStyle name="Normal 8 5 3 2 7" xfId="4400" xr:uid="{00000000-0005-0000-0000-000031110000}"/>
    <cellStyle name="Normal 8 5 3 2 7 2" xfId="4401" xr:uid="{00000000-0005-0000-0000-000032110000}"/>
    <cellStyle name="Normal 8 5 3 2 8" xfId="4402" xr:uid="{00000000-0005-0000-0000-000033110000}"/>
    <cellStyle name="Normal 8 5 3 3" xfId="4403" xr:uid="{00000000-0005-0000-0000-000034110000}"/>
    <cellStyle name="Normal 8 5 3 3 2" xfId="4404" xr:uid="{00000000-0005-0000-0000-000035110000}"/>
    <cellStyle name="Normal 8 5 3 3 2 2" xfId="4405" xr:uid="{00000000-0005-0000-0000-000036110000}"/>
    <cellStyle name="Normal 8 5 3 3 2 2 2" xfId="4406" xr:uid="{00000000-0005-0000-0000-000037110000}"/>
    <cellStyle name="Normal 8 5 3 3 2 3" xfId="4407" xr:uid="{00000000-0005-0000-0000-000038110000}"/>
    <cellStyle name="Normal 8 5 3 3 3" xfId="4408" xr:uid="{00000000-0005-0000-0000-000039110000}"/>
    <cellStyle name="Normal 8 5 3 3 3 2" xfId="4409" xr:uid="{00000000-0005-0000-0000-00003A110000}"/>
    <cellStyle name="Normal 8 5 3 3 4" xfId="4410" xr:uid="{00000000-0005-0000-0000-00003B110000}"/>
    <cellStyle name="Normal 8 5 3 3 4 2" xfId="4411" xr:uid="{00000000-0005-0000-0000-00003C110000}"/>
    <cellStyle name="Normal 8 5 3 3 5" xfId="4412" xr:uid="{00000000-0005-0000-0000-00003D110000}"/>
    <cellStyle name="Normal 8 5 3 4" xfId="4413" xr:uid="{00000000-0005-0000-0000-00003E110000}"/>
    <cellStyle name="Normal 8 5 3 4 2" xfId="4414" xr:uid="{00000000-0005-0000-0000-00003F110000}"/>
    <cellStyle name="Normal 8 5 3 4 2 2" xfId="4415" xr:uid="{00000000-0005-0000-0000-000040110000}"/>
    <cellStyle name="Normal 8 5 3 4 3" xfId="4416" xr:uid="{00000000-0005-0000-0000-000041110000}"/>
    <cellStyle name="Normal 8 5 3 4 3 2" xfId="4417" xr:uid="{00000000-0005-0000-0000-000042110000}"/>
    <cellStyle name="Normal 8 5 3 4 4" xfId="4418" xr:uid="{00000000-0005-0000-0000-000043110000}"/>
    <cellStyle name="Normal 8 5 3 5" xfId="4419" xr:uid="{00000000-0005-0000-0000-000044110000}"/>
    <cellStyle name="Normal 8 5 3 5 2" xfId="4420" xr:uid="{00000000-0005-0000-0000-000045110000}"/>
    <cellStyle name="Normal 8 5 3 5 2 2" xfId="4421" xr:uid="{00000000-0005-0000-0000-000046110000}"/>
    <cellStyle name="Normal 8 5 3 5 3" xfId="4422" xr:uid="{00000000-0005-0000-0000-000047110000}"/>
    <cellStyle name="Normal 8 5 3 6" xfId="4423" xr:uid="{00000000-0005-0000-0000-000048110000}"/>
    <cellStyle name="Normal 8 5 3 6 2" xfId="4424" xr:uid="{00000000-0005-0000-0000-000049110000}"/>
    <cellStyle name="Normal 8 5 3 7" xfId="4425" xr:uid="{00000000-0005-0000-0000-00004A110000}"/>
    <cellStyle name="Normal 8 5 3 7 2" xfId="4426" xr:uid="{00000000-0005-0000-0000-00004B110000}"/>
    <cellStyle name="Normal 8 5 3 8" xfId="4427" xr:uid="{00000000-0005-0000-0000-00004C110000}"/>
    <cellStyle name="Normal 8 5 3 8 2" xfId="4428" xr:uid="{00000000-0005-0000-0000-00004D110000}"/>
    <cellStyle name="Normal 8 5 3 9" xfId="4429" xr:uid="{00000000-0005-0000-0000-00004E110000}"/>
    <cellStyle name="Normal 8 5 4" xfId="4430" xr:uid="{00000000-0005-0000-0000-00004F110000}"/>
    <cellStyle name="Normal 8 5 4 2" xfId="4431" xr:uid="{00000000-0005-0000-0000-000050110000}"/>
    <cellStyle name="Normal 8 5 4 2 2" xfId="4432" xr:uid="{00000000-0005-0000-0000-000051110000}"/>
    <cellStyle name="Normal 8 5 4 2 2 2" xfId="4433" xr:uid="{00000000-0005-0000-0000-000052110000}"/>
    <cellStyle name="Normal 8 5 4 2 2 2 2" xfId="4434" xr:uid="{00000000-0005-0000-0000-000053110000}"/>
    <cellStyle name="Normal 8 5 4 2 2 3" xfId="4435" xr:uid="{00000000-0005-0000-0000-000054110000}"/>
    <cellStyle name="Normal 8 5 4 2 3" xfId="4436" xr:uid="{00000000-0005-0000-0000-000055110000}"/>
    <cellStyle name="Normal 8 5 4 2 3 2" xfId="4437" xr:uid="{00000000-0005-0000-0000-000056110000}"/>
    <cellStyle name="Normal 8 5 4 2 4" xfId="4438" xr:uid="{00000000-0005-0000-0000-000057110000}"/>
    <cellStyle name="Normal 8 5 4 2 4 2" xfId="4439" xr:uid="{00000000-0005-0000-0000-000058110000}"/>
    <cellStyle name="Normal 8 5 4 2 5" xfId="4440" xr:uid="{00000000-0005-0000-0000-000059110000}"/>
    <cellStyle name="Normal 8 5 4 2 5 2" xfId="4441" xr:uid="{00000000-0005-0000-0000-00005A110000}"/>
    <cellStyle name="Normal 8 5 4 2 6" xfId="4442" xr:uid="{00000000-0005-0000-0000-00005B110000}"/>
    <cellStyle name="Normal 8 5 4 3" xfId="4443" xr:uid="{00000000-0005-0000-0000-00005C110000}"/>
    <cellStyle name="Normal 8 5 4 3 2" xfId="4444" xr:uid="{00000000-0005-0000-0000-00005D110000}"/>
    <cellStyle name="Normal 8 5 4 3 2 2" xfId="4445" xr:uid="{00000000-0005-0000-0000-00005E110000}"/>
    <cellStyle name="Normal 8 5 4 3 3" xfId="4446" xr:uid="{00000000-0005-0000-0000-00005F110000}"/>
    <cellStyle name="Normal 8 5 4 3 3 2" xfId="4447" xr:uid="{00000000-0005-0000-0000-000060110000}"/>
    <cellStyle name="Normal 8 5 4 3 4" xfId="4448" xr:uid="{00000000-0005-0000-0000-000061110000}"/>
    <cellStyle name="Normal 8 5 4 4" xfId="4449" xr:uid="{00000000-0005-0000-0000-000062110000}"/>
    <cellStyle name="Normal 8 5 4 4 2" xfId="4450" xr:uid="{00000000-0005-0000-0000-000063110000}"/>
    <cellStyle name="Normal 8 5 4 4 2 2" xfId="4451" xr:uid="{00000000-0005-0000-0000-000064110000}"/>
    <cellStyle name="Normal 8 5 4 4 3" xfId="4452" xr:uid="{00000000-0005-0000-0000-000065110000}"/>
    <cellStyle name="Normal 8 5 4 5" xfId="4453" xr:uid="{00000000-0005-0000-0000-000066110000}"/>
    <cellStyle name="Normal 8 5 4 5 2" xfId="4454" xr:uid="{00000000-0005-0000-0000-000067110000}"/>
    <cellStyle name="Normal 8 5 4 6" xfId="4455" xr:uid="{00000000-0005-0000-0000-000068110000}"/>
    <cellStyle name="Normal 8 5 4 6 2" xfId="4456" xr:uid="{00000000-0005-0000-0000-000069110000}"/>
    <cellStyle name="Normal 8 5 4 7" xfId="4457" xr:uid="{00000000-0005-0000-0000-00006A110000}"/>
    <cellStyle name="Normal 8 5 4 7 2" xfId="4458" xr:uid="{00000000-0005-0000-0000-00006B110000}"/>
    <cellStyle name="Normal 8 5 4 8" xfId="4459" xr:uid="{00000000-0005-0000-0000-00006C110000}"/>
    <cellStyle name="Normal 8 5 5" xfId="4460" xr:uid="{00000000-0005-0000-0000-00006D110000}"/>
    <cellStyle name="Normal 8 5 5 2" xfId="4461" xr:uid="{00000000-0005-0000-0000-00006E110000}"/>
    <cellStyle name="Normal 8 5 5 2 2" xfId="4462" xr:uid="{00000000-0005-0000-0000-00006F110000}"/>
    <cellStyle name="Normal 8 5 5 2 2 2" xfId="4463" xr:uid="{00000000-0005-0000-0000-000070110000}"/>
    <cellStyle name="Normal 8 5 5 2 2 2 2" xfId="4464" xr:uid="{00000000-0005-0000-0000-000071110000}"/>
    <cellStyle name="Normal 8 5 5 2 2 3" xfId="4465" xr:uid="{00000000-0005-0000-0000-000072110000}"/>
    <cellStyle name="Normal 8 5 5 2 3" xfId="4466" xr:uid="{00000000-0005-0000-0000-000073110000}"/>
    <cellStyle name="Normal 8 5 5 2 3 2" xfId="4467" xr:uid="{00000000-0005-0000-0000-000074110000}"/>
    <cellStyle name="Normal 8 5 5 2 4" xfId="4468" xr:uid="{00000000-0005-0000-0000-000075110000}"/>
    <cellStyle name="Normal 8 5 5 2 4 2" xfId="4469" xr:uid="{00000000-0005-0000-0000-000076110000}"/>
    <cellStyle name="Normal 8 5 5 2 5" xfId="4470" xr:uid="{00000000-0005-0000-0000-000077110000}"/>
    <cellStyle name="Normal 8 5 5 3" xfId="4471" xr:uid="{00000000-0005-0000-0000-000078110000}"/>
    <cellStyle name="Normal 8 5 5 3 2" xfId="4472" xr:uid="{00000000-0005-0000-0000-000079110000}"/>
    <cellStyle name="Normal 8 5 5 3 2 2" xfId="4473" xr:uid="{00000000-0005-0000-0000-00007A110000}"/>
    <cellStyle name="Normal 8 5 5 3 3" xfId="4474" xr:uid="{00000000-0005-0000-0000-00007B110000}"/>
    <cellStyle name="Normal 8 5 5 3 3 2" xfId="4475" xr:uid="{00000000-0005-0000-0000-00007C110000}"/>
    <cellStyle name="Normal 8 5 5 3 4" xfId="4476" xr:uid="{00000000-0005-0000-0000-00007D110000}"/>
    <cellStyle name="Normal 8 5 5 4" xfId="4477" xr:uid="{00000000-0005-0000-0000-00007E110000}"/>
    <cellStyle name="Normal 8 5 5 4 2" xfId="4478" xr:uid="{00000000-0005-0000-0000-00007F110000}"/>
    <cellStyle name="Normal 8 5 5 4 2 2" xfId="4479" xr:uid="{00000000-0005-0000-0000-000080110000}"/>
    <cellStyle name="Normal 8 5 5 4 3" xfId="4480" xr:uid="{00000000-0005-0000-0000-000081110000}"/>
    <cellStyle name="Normal 8 5 5 5" xfId="4481" xr:uid="{00000000-0005-0000-0000-000082110000}"/>
    <cellStyle name="Normal 8 5 5 5 2" xfId="4482" xr:uid="{00000000-0005-0000-0000-000083110000}"/>
    <cellStyle name="Normal 8 5 5 6" xfId="4483" xr:uid="{00000000-0005-0000-0000-000084110000}"/>
    <cellStyle name="Normal 8 5 5 6 2" xfId="4484" xr:uid="{00000000-0005-0000-0000-000085110000}"/>
    <cellStyle name="Normal 8 5 5 7" xfId="4485" xr:uid="{00000000-0005-0000-0000-000086110000}"/>
    <cellStyle name="Normal 8 5 5 7 2" xfId="4486" xr:uid="{00000000-0005-0000-0000-000087110000}"/>
    <cellStyle name="Normal 8 5 5 8" xfId="4487" xr:uid="{00000000-0005-0000-0000-000088110000}"/>
    <cellStyle name="Normal 8 5 6" xfId="4488" xr:uid="{00000000-0005-0000-0000-000089110000}"/>
    <cellStyle name="Normal 8 5 6 2" xfId="4489" xr:uid="{00000000-0005-0000-0000-00008A110000}"/>
    <cellStyle name="Normal 8 5 6 2 2" xfId="4490" xr:uid="{00000000-0005-0000-0000-00008B110000}"/>
    <cellStyle name="Normal 8 5 6 2 2 2" xfId="4491" xr:uid="{00000000-0005-0000-0000-00008C110000}"/>
    <cellStyle name="Normal 8 5 6 2 3" xfId="4492" xr:uid="{00000000-0005-0000-0000-00008D110000}"/>
    <cellStyle name="Normal 8 5 6 3" xfId="4493" xr:uid="{00000000-0005-0000-0000-00008E110000}"/>
    <cellStyle name="Normal 8 5 6 3 2" xfId="4494" xr:uid="{00000000-0005-0000-0000-00008F110000}"/>
    <cellStyle name="Normal 8 5 6 4" xfId="4495" xr:uid="{00000000-0005-0000-0000-000090110000}"/>
    <cellStyle name="Normal 8 5 6 4 2" xfId="4496" xr:uid="{00000000-0005-0000-0000-000091110000}"/>
    <cellStyle name="Normal 8 5 6 5" xfId="4497" xr:uid="{00000000-0005-0000-0000-000092110000}"/>
    <cellStyle name="Normal 8 5 7" xfId="4498" xr:uid="{00000000-0005-0000-0000-000093110000}"/>
    <cellStyle name="Normal 8 5 7 2" xfId="4499" xr:uid="{00000000-0005-0000-0000-000094110000}"/>
    <cellStyle name="Normal 8 5 7 2 2" xfId="4500" xr:uid="{00000000-0005-0000-0000-000095110000}"/>
    <cellStyle name="Normal 8 5 7 2 2 2" xfId="4501" xr:uid="{00000000-0005-0000-0000-000096110000}"/>
    <cellStyle name="Normal 8 5 7 2 3" xfId="4502" xr:uid="{00000000-0005-0000-0000-000097110000}"/>
    <cellStyle name="Normal 8 5 7 3" xfId="4503" xr:uid="{00000000-0005-0000-0000-000098110000}"/>
    <cellStyle name="Normal 8 5 7 3 2" xfId="4504" xr:uid="{00000000-0005-0000-0000-000099110000}"/>
    <cellStyle name="Normal 8 5 7 4" xfId="4505" xr:uid="{00000000-0005-0000-0000-00009A110000}"/>
    <cellStyle name="Normal 8 5 7 4 2" xfId="4506" xr:uid="{00000000-0005-0000-0000-00009B110000}"/>
    <cellStyle name="Normal 8 5 7 5" xfId="4507" xr:uid="{00000000-0005-0000-0000-00009C110000}"/>
    <cellStyle name="Normal 8 5 8" xfId="4508" xr:uid="{00000000-0005-0000-0000-00009D110000}"/>
    <cellStyle name="Normal 8 5 8 2" xfId="4509" xr:uid="{00000000-0005-0000-0000-00009E110000}"/>
    <cellStyle name="Normal 8 5 8 2 2" xfId="4510" xr:uid="{00000000-0005-0000-0000-00009F110000}"/>
    <cellStyle name="Normal 8 5 8 3" xfId="4511" xr:uid="{00000000-0005-0000-0000-0000A0110000}"/>
    <cellStyle name="Normal 8 5 8 3 2" xfId="4512" xr:uid="{00000000-0005-0000-0000-0000A1110000}"/>
    <cellStyle name="Normal 8 5 8 4" xfId="4513" xr:uid="{00000000-0005-0000-0000-0000A2110000}"/>
    <cellStyle name="Normal 8 5 9" xfId="4514" xr:uid="{00000000-0005-0000-0000-0000A3110000}"/>
    <cellStyle name="Normal 8 5 9 2" xfId="4515" xr:uid="{00000000-0005-0000-0000-0000A4110000}"/>
    <cellStyle name="Normal 8 5 9 2 2" xfId="4516" xr:uid="{00000000-0005-0000-0000-0000A5110000}"/>
    <cellStyle name="Normal 8 5 9 3" xfId="4517" xr:uid="{00000000-0005-0000-0000-0000A6110000}"/>
    <cellStyle name="Normal 8 6" xfId="4518" xr:uid="{00000000-0005-0000-0000-0000A7110000}"/>
    <cellStyle name="Normal 8 6 10" xfId="4519" xr:uid="{00000000-0005-0000-0000-0000A8110000}"/>
    <cellStyle name="Normal 8 6 2" xfId="4520" xr:uid="{00000000-0005-0000-0000-0000A9110000}"/>
    <cellStyle name="Normal 8 6 2 2" xfId="4521" xr:uid="{00000000-0005-0000-0000-0000AA110000}"/>
    <cellStyle name="Normal 8 6 2 2 2" xfId="4522" xr:uid="{00000000-0005-0000-0000-0000AB110000}"/>
    <cellStyle name="Normal 8 6 2 2 2 2" xfId="4523" xr:uid="{00000000-0005-0000-0000-0000AC110000}"/>
    <cellStyle name="Normal 8 6 2 2 2 2 2" xfId="4524" xr:uid="{00000000-0005-0000-0000-0000AD110000}"/>
    <cellStyle name="Normal 8 6 2 2 2 3" xfId="4525" xr:uid="{00000000-0005-0000-0000-0000AE110000}"/>
    <cellStyle name="Normal 8 6 2 2 3" xfId="4526" xr:uid="{00000000-0005-0000-0000-0000AF110000}"/>
    <cellStyle name="Normal 8 6 2 2 3 2" xfId="4527" xr:uid="{00000000-0005-0000-0000-0000B0110000}"/>
    <cellStyle name="Normal 8 6 2 2 4" xfId="4528" xr:uid="{00000000-0005-0000-0000-0000B1110000}"/>
    <cellStyle name="Normal 8 6 2 2 4 2" xfId="4529" xr:uid="{00000000-0005-0000-0000-0000B2110000}"/>
    <cellStyle name="Normal 8 6 2 2 5" xfId="4530" xr:uid="{00000000-0005-0000-0000-0000B3110000}"/>
    <cellStyle name="Normal 8 6 2 2 5 2" xfId="4531" xr:uid="{00000000-0005-0000-0000-0000B4110000}"/>
    <cellStyle name="Normal 8 6 2 2 6" xfId="4532" xr:uid="{00000000-0005-0000-0000-0000B5110000}"/>
    <cellStyle name="Normal 8 6 2 3" xfId="4533" xr:uid="{00000000-0005-0000-0000-0000B6110000}"/>
    <cellStyle name="Normal 8 6 2 3 2" xfId="4534" xr:uid="{00000000-0005-0000-0000-0000B7110000}"/>
    <cellStyle name="Normal 8 6 2 3 2 2" xfId="4535" xr:uid="{00000000-0005-0000-0000-0000B8110000}"/>
    <cellStyle name="Normal 8 6 2 3 3" xfId="4536" xr:uid="{00000000-0005-0000-0000-0000B9110000}"/>
    <cellStyle name="Normal 8 6 2 3 3 2" xfId="4537" xr:uid="{00000000-0005-0000-0000-0000BA110000}"/>
    <cellStyle name="Normal 8 6 2 3 4" xfId="4538" xr:uid="{00000000-0005-0000-0000-0000BB110000}"/>
    <cellStyle name="Normal 8 6 2 4" xfId="4539" xr:uid="{00000000-0005-0000-0000-0000BC110000}"/>
    <cellStyle name="Normal 8 6 2 4 2" xfId="4540" xr:uid="{00000000-0005-0000-0000-0000BD110000}"/>
    <cellStyle name="Normal 8 6 2 4 2 2" xfId="4541" xr:uid="{00000000-0005-0000-0000-0000BE110000}"/>
    <cellStyle name="Normal 8 6 2 4 3" xfId="4542" xr:uid="{00000000-0005-0000-0000-0000BF110000}"/>
    <cellStyle name="Normal 8 6 2 4 3 2" xfId="4543" xr:uid="{00000000-0005-0000-0000-0000C0110000}"/>
    <cellStyle name="Normal 8 6 2 4 4" xfId="4544" xr:uid="{00000000-0005-0000-0000-0000C1110000}"/>
    <cellStyle name="Normal 8 6 2 5" xfId="4545" xr:uid="{00000000-0005-0000-0000-0000C2110000}"/>
    <cellStyle name="Normal 8 6 2 5 2" xfId="4546" xr:uid="{00000000-0005-0000-0000-0000C3110000}"/>
    <cellStyle name="Normal 8 6 2 5 2 2" xfId="4547" xr:uid="{00000000-0005-0000-0000-0000C4110000}"/>
    <cellStyle name="Normal 8 6 2 5 3" xfId="4548" xr:uid="{00000000-0005-0000-0000-0000C5110000}"/>
    <cellStyle name="Normal 8 6 2 6" xfId="4549" xr:uid="{00000000-0005-0000-0000-0000C6110000}"/>
    <cellStyle name="Normal 8 6 2 6 2" xfId="4550" xr:uid="{00000000-0005-0000-0000-0000C7110000}"/>
    <cellStyle name="Normal 8 6 2 7" xfId="4551" xr:uid="{00000000-0005-0000-0000-0000C8110000}"/>
    <cellStyle name="Normal 8 6 2 7 2" xfId="4552" xr:uid="{00000000-0005-0000-0000-0000C9110000}"/>
    <cellStyle name="Normal 8 6 2 8" xfId="4553" xr:uid="{00000000-0005-0000-0000-0000CA110000}"/>
    <cellStyle name="Normal 8 6 2 8 2" xfId="4554" xr:uid="{00000000-0005-0000-0000-0000CB110000}"/>
    <cellStyle name="Normal 8 6 2 9" xfId="4555" xr:uid="{00000000-0005-0000-0000-0000CC110000}"/>
    <cellStyle name="Normal 8 6 3" xfId="4556" xr:uid="{00000000-0005-0000-0000-0000CD110000}"/>
    <cellStyle name="Normal 8 6 3 2" xfId="4557" xr:uid="{00000000-0005-0000-0000-0000CE110000}"/>
    <cellStyle name="Normal 8 6 3 2 2" xfId="4558" xr:uid="{00000000-0005-0000-0000-0000CF110000}"/>
    <cellStyle name="Normal 8 6 3 2 2 2" xfId="4559" xr:uid="{00000000-0005-0000-0000-0000D0110000}"/>
    <cellStyle name="Normal 8 6 3 2 3" xfId="4560" xr:uid="{00000000-0005-0000-0000-0000D1110000}"/>
    <cellStyle name="Normal 8 6 3 2 3 2" xfId="4561" xr:uid="{00000000-0005-0000-0000-0000D2110000}"/>
    <cellStyle name="Normal 8 6 3 2 4" xfId="4562" xr:uid="{00000000-0005-0000-0000-0000D3110000}"/>
    <cellStyle name="Normal 8 6 3 3" xfId="4563" xr:uid="{00000000-0005-0000-0000-0000D4110000}"/>
    <cellStyle name="Normal 8 6 3 3 2" xfId="4564" xr:uid="{00000000-0005-0000-0000-0000D5110000}"/>
    <cellStyle name="Normal 8 6 3 4" xfId="4565" xr:uid="{00000000-0005-0000-0000-0000D6110000}"/>
    <cellStyle name="Normal 8 6 3 4 2" xfId="4566" xr:uid="{00000000-0005-0000-0000-0000D7110000}"/>
    <cellStyle name="Normal 8 6 3 5" xfId="4567" xr:uid="{00000000-0005-0000-0000-0000D8110000}"/>
    <cellStyle name="Normal 8 6 3 5 2" xfId="4568" xr:uid="{00000000-0005-0000-0000-0000D9110000}"/>
    <cellStyle name="Normal 8 6 3 6" xfId="4569" xr:uid="{00000000-0005-0000-0000-0000DA110000}"/>
    <cellStyle name="Normal 8 6 4" xfId="4570" xr:uid="{00000000-0005-0000-0000-0000DB110000}"/>
    <cellStyle name="Normal 8 6 4 2" xfId="4571" xr:uid="{00000000-0005-0000-0000-0000DC110000}"/>
    <cellStyle name="Normal 8 6 4 2 2" xfId="4572" xr:uid="{00000000-0005-0000-0000-0000DD110000}"/>
    <cellStyle name="Normal 8 6 4 2 2 2" xfId="4573" xr:uid="{00000000-0005-0000-0000-0000DE110000}"/>
    <cellStyle name="Normal 8 6 4 2 3" xfId="4574" xr:uid="{00000000-0005-0000-0000-0000DF110000}"/>
    <cellStyle name="Normal 8 6 4 3" xfId="4575" xr:uid="{00000000-0005-0000-0000-0000E0110000}"/>
    <cellStyle name="Normal 8 6 4 3 2" xfId="4576" xr:uid="{00000000-0005-0000-0000-0000E1110000}"/>
    <cellStyle name="Normal 8 6 4 4" xfId="4577" xr:uid="{00000000-0005-0000-0000-0000E2110000}"/>
    <cellStyle name="Normal 8 6 4 4 2" xfId="4578" xr:uid="{00000000-0005-0000-0000-0000E3110000}"/>
    <cellStyle name="Normal 8 6 4 5" xfId="4579" xr:uid="{00000000-0005-0000-0000-0000E4110000}"/>
    <cellStyle name="Normal 8 6 4 5 2" xfId="4580" xr:uid="{00000000-0005-0000-0000-0000E5110000}"/>
    <cellStyle name="Normal 8 6 4 6" xfId="4581" xr:uid="{00000000-0005-0000-0000-0000E6110000}"/>
    <cellStyle name="Normal 8 6 5" xfId="4582" xr:uid="{00000000-0005-0000-0000-0000E7110000}"/>
    <cellStyle name="Normal 8 6 5 2" xfId="4583" xr:uid="{00000000-0005-0000-0000-0000E8110000}"/>
    <cellStyle name="Normal 8 6 5 2 2" xfId="4584" xr:uid="{00000000-0005-0000-0000-0000E9110000}"/>
    <cellStyle name="Normal 8 6 5 3" xfId="4585" xr:uid="{00000000-0005-0000-0000-0000EA110000}"/>
    <cellStyle name="Normal 8 6 5 3 2" xfId="4586" xr:uid="{00000000-0005-0000-0000-0000EB110000}"/>
    <cellStyle name="Normal 8 6 5 4" xfId="4587" xr:uid="{00000000-0005-0000-0000-0000EC110000}"/>
    <cellStyle name="Normal 8 6 6" xfId="4588" xr:uid="{00000000-0005-0000-0000-0000ED110000}"/>
    <cellStyle name="Normal 8 6 6 2" xfId="4589" xr:uid="{00000000-0005-0000-0000-0000EE110000}"/>
    <cellStyle name="Normal 8 6 6 2 2" xfId="4590" xr:uid="{00000000-0005-0000-0000-0000EF110000}"/>
    <cellStyle name="Normal 8 6 6 3" xfId="4591" xr:uid="{00000000-0005-0000-0000-0000F0110000}"/>
    <cellStyle name="Normal 8 6 7" xfId="4592" xr:uid="{00000000-0005-0000-0000-0000F1110000}"/>
    <cellStyle name="Normal 8 6 7 2" xfId="4593" xr:uid="{00000000-0005-0000-0000-0000F2110000}"/>
    <cellStyle name="Normal 8 6 8" xfId="4594" xr:uid="{00000000-0005-0000-0000-0000F3110000}"/>
    <cellStyle name="Normal 8 6 8 2" xfId="4595" xr:uid="{00000000-0005-0000-0000-0000F4110000}"/>
    <cellStyle name="Normal 8 6 9" xfId="4596" xr:uid="{00000000-0005-0000-0000-0000F5110000}"/>
    <cellStyle name="Normal 8 6 9 2" xfId="4597" xr:uid="{00000000-0005-0000-0000-0000F6110000}"/>
    <cellStyle name="Normal 8 7" xfId="4598" xr:uid="{00000000-0005-0000-0000-0000F7110000}"/>
    <cellStyle name="Normal 8 7 10" xfId="4599" xr:uid="{00000000-0005-0000-0000-0000F8110000}"/>
    <cellStyle name="Normal 8 7 2" xfId="4600" xr:uid="{00000000-0005-0000-0000-0000F9110000}"/>
    <cellStyle name="Normal 8 7 2 2" xfId="4601" xr:uid="{00000000-0005-0000-0000-0000FA110000}"/>
    <cellStyle name="Normal 8 7 2 2 2" xfId="4602" xr:uid="{00000000-0005-0000-0000-0000FB110000}"/>
    <cellStyle name="Normal 8 7 2 2 2 2" xfId="4603" xr:uid="{00000000-0005-0000-0000-0000FC110000}"/>
    <cellStyle name="Normal 8 7 2 2 2 2 2" xfId="4604" xr:uid="{00000000-0005-0000-0000-0000FD110000}"/>
    <cellStyle name="Normal 8 7 2 2 2 3" xfId="4605" xr:uid="{00000000-0005-0000-0000-0000FE110000}"/>
    <cellStyle name="Normal 8 7 2 2 3" xfId="4606" xr:uid="{00000000-0005-0000-0000-0000FF110000}"/>
    <cellStyle name="Normal 8 7 2 2 3 2" xfId="4607" xr:uid="{00000000-0005-0000-0000-000000120000}"/>
    <cellStyle name="Normal 8 7 2 2 4" xfId="4608" xr:uid="{00000000-0005-0000-0000-000001120000}"/>
    <cellStyle name="Normal 8 7 2 2 4 2" xfId="4609" xr:uid="{00000000-0005-0000-0000-000002120000}"/>
    <cellStyle name="Normal 8 7 2 2 5" xfId="4610" xr:uid="{00000000-0005-0000-0000-000003120000}"/>
    <cellStyle name="Normal 8 7 2 3" xfId="4611" xr:uid="{00000000-0005-0000-0000-000004120000}"/>
    <cellStyle name="Normal 8 7 2 3 2" xfId="4612" xr:uid="{00000000-0005-0000-0000-000005120000}"/>
    <cellStyle name="Normal 8 7 2 3 2 2" xfId="4613" xr:uid="{00000000-0005-0000-0000-000006120000}"/>
    <cellStyle name="Normal 8 7 2 3 3" xfId="4614" xr:uid="{00000000-0005-0000-0000-000007120000}"/>
    <cellStyle name="Normal 8 7 2 3 3 2" xfId="4615" xr:uid="{00000000-0005-0000-0000-000008120000}"/>
    <cellStyle name="Normal 8 7 2 3 4" xfId="4616" xr:uid="{00000000-0005-0000-0000-000009120000}"/>
    <cellStyle name="Normal 8 7 2 4" xfId="4617" xr:uid="{00000000-0005-0000-0000-00000A120000}"/>
    <cellStyle name="Normal 8 7 2 4 2" xfId="4618" xr:uid="{00000000-0005-0000-0000-00000B120000}"/>
    <cellStyle name="Normal 8 7 2 4 2 2" xfId="4619" xr:uid="{00000000-0005-0000-0000-00000C120000}"/>
    <cellStyle name="Normal 8 7 2 4 3" xfId="4620" xr:uid="{00000000-0005-0000-0000-00000D120000}"/>
    <cellStyle name="Normal 8 7 2 5" xfId="4621" xr:uid="{00000000-0005-0000-0000-00000E120000}"/>
    <cellStyle name="Normal 8 7 2 5 2" xfId="4622" xr:uid="{00000000-0005-0000-0000-00000F120000}"/>
    <cellStyle name="Normal 8 7 2 6" xfId="4623" xr:uid="{00000000-0005-0000-0000-000010120000}"/>
    <cellStyle name="Normal 8 7 2 6 2" xfId="4624" xr:uid="{00000000-0005-0000-0000-000011120000}"/>
    <cellStyle name="Normal 8 7 2 7" xfId="4625" xr:uid="{00000000-0005-0000-0000-000012120000}"/>
    <cellStyle name="Normal 8 7 2 7 2" xfId="4626" xr:uid="{00000000-0005-0000-0000-000013120000}"/>
    <cellStyle name="Normal 8 7 2 8" xfId="4627" xr:uid="{00000000-0005-0000-0000-000014120000}"/>
    <cellStyle name="Normal 8 7 3" xfId="4628" xr:uid="{00000000-0005-0000-0000-000015120000}"/>
    <cellStyle name="Normal 8 7 3 2" xfId="4629" xr:uid="{00000000-0005-0000-0000-000016120000}"/>
    <cellStyle name="Normal 8 7 3 2 2" xfId="4630" xr:uid="{00000000-0005-0000-0000-000017120000}"/>
    <cellStyle name="Normal 8 7 3 2 2 2" xfId="4631" xr:uid="{00000000-0005-0000-0000-000018120000}"/>
    <cellStyle name="Normal 8 7 3 2 3" xfId="4632" xr:uid="{00000000-0005-0000-0000-000019120000}"/>
    <cellStyle name="Normal 8 7 3 3" xfId="4633" xr:uid="{00000000-0005-0000-0000-00001A120000}"/>
    <cellStyle name="Normal 8 7 3 3 2" xfId="4634" xr:uid="{00000000-0005-0000-0000-00001B120000}"/>
    <cellStyle name="Normal 8 7 3 4" xfId="4635" xr:uid="{00000000-0005-0000-0000-00001C120000}"/>
    <cellStyle name="Normal 8 7 3 4 2" xfId="4636" xr:uid="{00000000-0005-0000-0000-00001D120000}"/>
    <cellStyle name="Normal 8 7 3 5" xfId="4637" xr:uid="{00000000-0005-0000-0000-00001E120000}"/>
    <cellStyle name="Normal 8 7 4" xfId="4638" xr:uid="{00000000-0005-0000-0000-00001F120000}"/>
    <cellStyle name="Normal 8 7 4 2" xfId="4639" xr:uid="{00000000-0005-0000-0000-000020120000}"/>
    <cellStyle name="Normal 8 7 4 2 2" xfId="4640" xr:uid="{00000000-0005-0000-0000-000021120000}"/>
    <cellStyle name="Normal 8 7 4 3" xfId="4641" xr:uid="{00000000-0005-0000-0000-000022120000}"/>
    <cellStyle name="Normal 8 7 4 3 2" xfId="4642" xr:uid="{00000000-0005-0000-0000-000023120000}"/>
    <cellStyle name="Normal 8 7 4 4" xfId="4643" xr:uid="{00000000-0005-0000-0000-000024120000}"/>
    <cellStyle name="Normal 8 7 5" xfId="4644" xr:uid="{00000000-0005-0000-0000-000025120000}"/>
    <cellStyle name="Normal 8 7 5 2" xfId="4645" xr:uid="{00000000-0005-0000-0000-000026120000}"/>
    <cellStyle name="Normal 8 7 5 2 2" xfId="4646" xr:uid="{00000000-0005-0000-0000-000027120000}"/>
    <cellStyle name="Normal 8 7 5 3" xfId="4647" xr:uid="{00000000-0005-0000-0000-000028120000}"/>
    <cellStyle name="Normal 8 7 5 3 2" xfId="4648" xr:uid="{00000000-0005-0000-0000-000029120000}"/>
    <cellStyle name="Normal 8 7 5 4" xfId="4649" xr:uid="{00000000-0005-0000-0000-00002A120000}"/>
    <cellStyle name="Normal 8 7 6" xfId="4650" xr:uid="{00000000-0005-0000-0000-00002B120000}"/>
    <cellStyle name="Normal 8 7 6 2" xfId="4651" xr:uid="{00000000-0005-0000-0000-00002C120000}"/>
    <cellStyle name="Normal 8 7 6 2 2" xfId="4652" xr:uid="{00000000-0005-0000-0000-00002D120000}"/>
    <cellStyle name="Normal 8 7 6 3" xfId="4653" xr:uid="{00000000-0005-0000-0000-00002E120000}"/>
    <cellStyle name="Normal 8 7 7" xfId="4654" xr:uid="{00000000-0005-0000-0000-00002F120000}"/>
    <cellStyle name="Normal 8 7 7 2" xfId="4655" xr:uid="{00000000-0005-0000-0000-000030120000}"/>
    <cellStyle name="Normal 8 7 8" xfId="4656" xr:uid="{00000000-0005-0000-0000-000031120000}"/>
    <cellStyle name="Normal 8 7 8 2" xfId="4657" xr:uid="{00000000-0005-0000-0000-000032120000}"/>
    <cellStyle name="Normal 8 7 9" xfId="4658" xr:uid="{00000000-0005-0000-0000-000033120000}"/>
    <cellStyle name="Normal 8 7 9 2" xfId="4659" xr:uid="{00000000-0005-0000-0000-000034120000}"/>
    <cellStyle name="Normal 8 8" xfId="4660" xr:uid="{00000000-0005-0000-0000-000035120000}"/>
    <cellStyle name="Normal 8 8 2" xfId="4661" xr:uid="{00000000-0005-0000-0000-000036120000}"/>
    <cellStyle name="Normal 8 8 2 2" xfId="4662" xr:uid="{00000000-0005-0000-0000-000037120000}"/>
    <cellStyle name="Normal 8 8 2 2 2" xfId="4663" xr:uid="{00000000-0005-0000-0000-000038120000}"/>
    <cellStyle name="Normal 8 8 2 2 2 2" xfId="4664" xr:uid="{00000000-0005-0000-0000-000039120000}"/>
    <cellStyle name="Normal 8 8 2 2 2 2 2" xfId="4665" xr:uid="{00000000-0005-0000-0000-00003A120000}"/>
    <cellStyle name="Normal 8 8 2 2 2 3" xfId="4666" xr:uid="{00000000-0005-0000-0000-00003B120000}"/>
    <cellStyle name="Normal 8 8 2 2 3" xfId="4667" xr:uid="{00000000-0005-0000-0000-00003C120000}"/>
    <cellStyle name="Normal 8 8 2 2 3 2" xfId="4668" xr:uid="{00000000-0005-0000-0000-00003D120000}"/>
    <cellStyle name="Normal 8 8 2 2 4" xfId="4669" xr:uid="{00000000-0005-0000-0000-00003E120000}"/>
    <cellStyle name="Normal 8 8 2 2 4 2" xfId="4670" xr:uid="{00000000-0005-0000-0000-00003F120000}"/>
    <cellStyle name="Normal 8 8 2 2 5" xfId="4671" xr:uid="{00000000-0005-0000-0000-000040120000}"/>
    <cellStyle name="Normal 8 8 2 3" xfId="4672" xr:uid="{00000000-0005-0000-0000-000041120000}"/>
    <cellStyle name="Normal 8 8 2 3 2" xfId="4673" xr:uid="{00000000-0005-0000-0000-000042120000}"/>
    <cellStyle name="Normal 8 8 2 3 2 2" xfId="4674" xr:uid="{00000000-0005-0000-0000-000043120000}"/>
    <cellStyle name="Normal 8 8 2 3 3" xfId="4675" xr:uid="{00000000-0005-0000-0000-000044120000}"/>
    <cellStyle name="Normal 8 8 2 3 3 2" xfId="4676" xr:uid="{00000000-0005-0000-0000-000045120000}"/>
    <cellStyle name="Normal 8 8 2 3 4" xfId="4677" xr:uid="{00000000-0005-0000-0000-000046120000}"/>
    <cellStyle name="Normal 8 8 2 4" xfId="4678" xr:uid="{00000000-0005-0000-0000-000047120000}"/>
    <cellStyle name="Normal 8 8 2 4 2" xfId="4679" xr:uid="{00000000-0005-0000-0000-000048120000}"/>
    <cellStyle name="Normal 8 8 2 4 2 2" xfId="4680" xr:uid="{00000000-0005-0000-0000-000049120000}"/>
    <cellStyle name="Normal 8 8 2 4 3" xfId="4681" xr:uid="{00000000-0005-0000-0000-00004A120000}"/>
    <cellStyle name="Normal 8 8 2 5" xfId="4682" xr:uid="{00000000-0005-0000-0000-00004B120000}"/>
    <cellStyle name="Normal 8 8 2 5 2" xfId="4683" xr:uid="{00000000-0005-0000-0000-00004C120000}"/>
    <cellStyle name="Normal 8 8 2 6" xfId="4684" xr:uid="{00000000-0005-0000-0000-00004D120000}"/>
    <cellStyle name="Normal 8 8 2 6 2" xfId="4685" xr:uid="{00000000-0005-0000-0000-00004E120000}"/>
    <cellStyle name="Normal 8 8 2 7" xfId="4686" xr:uid="{00000000-0005-0000-0000-00004F120000}"/>
    <cellStyle name="Normal 8 8 2 7 2" xfId="4687" xr:uid="{00000000-0005-0000-0000-000050120000}"/>
    <cellStyle name="Normal 8 8 2 8" xfId="4688" xr:uid="{00000000-0005-0000-0000-000051120000}"/>
    <cellStyle name="Normal 8 8 3" xfId="4689" xr:uid="{00000000-0005-0000-0000-000052120000}"/>
    <cellStyle name="Normal 8 8 3 2" xfId="4690" xr:uid="{00000000-0005-0000-0000-000053120000}"/>
    <cellStyle name="Normal 8 8 3 2 2" xfId="4691" xr:uid="{00000000-0005-0000-0000-000054120000}"/>
    <cellStyle name="Normal 8 8 3 2 2 2" xfId="4692" xr:uid="{00000000-0005-0000-0000-000055120000}"/>
    <cellStyle name="Normal 8 8 3 2 3" xfId="4693" xr:uid="{00000000-0005-0000-0000-000056120000}"/>
    <cellStyle name="Normal 8 8 3 3" xfId="4694" xr:uid="{00000000-0005-0000-0000-000057120000}"/>
    <cellStyle name="Normal 8 8 3 3 2" xfId="4695" xr:uid="{00000000-0005-0000-0000-000058120000}"/>
    <cellStyle name="Normal 8 8 3 4" xfId="4696" xr:uid="{00000000-0005-0000-0000-000059120000}"/>
    <cellStyle name="Normal 8 8 3 4 2" xfId="4697" xr:uid="{00000000-0005-0000-0000-00005A120000}"/>
    <cellStyle name="Normal 8 8 3 5" xfId="4698" xr:uid="{00000000-0005-0000-0000-00005B120000}"/>
    <cellStyle name="Normal 8 8 4" xfId="4699" xr:uid="{00000000-0005-0000-0000-00005C120000}"/>
    <cellStyle name="Normal 8 8 4 2" xfId="4700" xr:uid="{00000000-0005-0000-0000-00005D120000}"/>
    <cellStyle name="Normal 8 8 4 2 2" xfId="4701" xr:uid="{00000000-0005-0000-0000-00005E120000}"/>
    <cellStyle name="Normal 8 8 4 3" xfId="4702" xr:uid="{00000000-0005-0000-0000-00005F120000}"/>
    <cellStyle name="Normal 8 8 4 3 2" xfId="4703" xr:uid="{00000000-0005-0000-0000-000060120000}"/>
    <cellStyle name="Normal 8 8 4 4" xfId="4704" xr:uid="{00000000-0005-0000-0000-000061120000}"/>
    <cellStyle name="Normal 8 8 5" xfId="4705" xr:uid="{00000000-0005-0000-0000-000062120000}"/>
    <cellStyle name="Normal 8 8 5 2" xfId="4706" xr:uid="{00000000-0005-0000-0000-000063120000}"/>
    <cellStyle name="Normal 8 8 5 2 2" xfId="4707" xr:uid="{00000000-0005-0000-0000-000064120000}"/>
    <cellStyle name="Normal 8 8 5 3" xfId="4708" xr:uid="{00000000-0005-0000-0000-000065120000}"/>
    <cellStyle name="Normal 8 8 6" xfId="4709" xr:uid="{00000000-0005-0000-0000-000066120000}"/>
    <cellStyle name="Normal 8 8 6 2" xfId="4710" xr:uid="{00000000-0005-0000-0000-000067120000}"/>
    <cellStyle name="Normal 8 8 7" xfId="4711" xr:uid="{00000000-0005-0000-0000-000068120000}"/>
    <cellStyle name="Normal 8 8 7 2" xfId="4712" xr:uid="{00000000-0005-0000-0000-000069120000}"/>
    <cellStyle name="Normal 8 8 8" xfId="4713" xr:uid="{00000000-0005-0000-0000-00006A120000}"/>
    <cellStyle name="Normal 8 8 8 2" xfId="4714" xr:uid="{00000000-0005-0000-0000-00006B120000}"/>
    <cellStyle name="Normal 8 8 9" xfId="4715" xr:uid="{00000000-0005-0000-0000-00006C120000}"/>
    <cellStyle name="Normal 8 9" xfId="4716" xr:uid="{00000000-0005-0000-0000-00006D120000}"/>
    <cellStyle name="Normal 8 9 2" xfId="4717" xr:uid="{00000000-0005-0000-0000-00006E120000}"/>
    <cellStyle name="Normal 8 9 2 2" xfId="4718" xr:uid="{00000000-0005-0000-0000-00006F120000}"/>
    <cellStyle name="Normal 8 9 2 2 2" xfId="4719" xr:uid="{00000000-0005-0000-0000-000070120000}"/>
    <cellStyle name="Normal 8 9 2 2 2 2" xfId="4720" xr:uid="{00000000-0005-0000-0000-000071120000}"/>
    <cellStyle name="Normal 8 9 2 2 3" xfId="4721" xr:uid="{00000000-0005-0000-0000-000072120000}"/>
    <cellStyle name="Normal 8 9 2 3" xfId="4722" xr:uid="{00000000-0005-0000-0000-000073120000}"/>
    <cellStyle name="Normal 8 9 2 3 2" xfId="4723" xr:uid="{00000000-0005-0000-0000-000074120000}"/>
    <cellStyle name="Normal 8 9 2 4" xfId="4724" xr:uid="{00000000-0005-0000-0000-000075120000}"/>
    <cellStyle name="Normal 8 9 2 4 2" xfId="4725" xr:uid="{00000000-0005-0000-0000-000076120000}"/>
    <cellStyle name="Normal 8 9 2 5" xfId="4726" xr:uid="{00000000-0005-0000-0000-000077120000}"/>
    <cellStyle name="Normal 8 9 3" xfId="4727" xr:uid="{00000000-0005-0000-0000-000078120000}"/>
    <cellStyle name="Normal 8 9 3 2" xfId="4728" xr:uid="{00000000-0005-0000-0000-000079120000}"/>
    <cellStyle name="Normal 8 9 3 2 2" xfId="4729" xr:uid="{00000000-0005-0000-0000-00007A120000}"/>
    <cellStyle name="Normal 8 9 3 3" xfId="4730" xr:uid="{00000000-0005-0000-0000-00007B120000}"/>
    <cellStyle name="Normal 8 9 3 3 2" xfId="4731" xr:uid="{00000000-0005-0000-0000-00007C120000}"/>
    <cellStyle name="Normal 8 9 3 4" xfId="4732" xr:uid="{00000000-0005-0000-0000-00007D120000}"/>
    <cellStyle name="Normal 8 9 4" xfId="4733" xr:uid="{00000000-0005-0000-0000-00007E120000}"/>
    <cellStyle name="Normal 8 9 4 2" xfId="4734" xr:uid="{00000000-0005-0000-0000-00007F120000}"/>
    <cellStyle name="Normal 8 9 4 2 2" xfId="4735" xr:uid="{00000000-0005-0000-0000-000080120000}"/>
    <cellStyle name="Normal 8 9 4 3" xfId="4736" xr:uid="{00000000-0005-0000-0000-000081120000}"/>
    <cellStyle name="Normal 8 9 5" xfId="4737" xr:uid="{00000000-0005-0000-0000-000082120000}"/>
    <cellStyle name="Normal 8 9 5 2" xfId="4738" xr:uid="{00000000-0005-0000-0000-000083120000}"/>
    <cellStyle name="Normal 8 9 6" xfId="4739" xr:uid="{00000000-0005-0000-0000-000084120000}"/>
    <cellStyle name="Normal 8 9 6 2" xfId="4740" xr:uid="{00000000-0005-0000-0000-000085120000}"/>
    <cellStyle name="Normal 8 9 7" xfId="4741" xr:uid="{00000000-0005-0000-0000-000086120000}"/>
    <cellStyle name="Normal 8 9 7 2" xfId="4742" xr:uid="{00000000-0005-0000-0000-000087120000}"/>
    <cellStyle name="Normal 8 9 8" xfId="4743" xr:uid="{00000000-0005-0000-0000-000088120000}"/>
    <cellStyle name="Normal 9" xfId="4744" xr:uid="{00000000-0005-0000-0000-000089120000}"/>
    <cellStyle name="Normal 9 10" xfId="4745" xr:uid="{00000000-0005-0000-0000-00008A120000}"/>
    <cellStyle name="Normal 9 10 2" xfId="4746" xr:uid="{00000000-0005-0000-0000-00008B120000}"/>
    <cellStyle name="Normal 9 10 2 2" xfId="4747" xr:uid="{00000000-0005-0000-0000-00008C120000}"/>
    <cellStyle name="Normal 9 10 2 2 2" xfId="4748" xr:uid="{00000000-0005-0000-0000-00008D120000}"/>
    <cellStyle name="Normal 9 10 2 2 2 2" xfId="4749" xr:uid="{00000000-0005-0000-0000-00008E120000}"/>
    <cellStyle name="Normal 9 10 2 2 3" xfId="4750" xr:uid="{00000000-0005-0000-0000-00008F120000}"/>
    <cellStyle name="Normal 9 10 2 3" xfId="4751" xr:uid="{00000000-0005-0000-0000-000090120000}"/>
    <cellStyle name="Normal 9 10 2 3 2" xfId="4752" xr:uid="{00000000-0005-0000-0000-000091120000}"/>
    <cellStyle name="Normal 9 10 2 4" xfId="4753" xr:uid="{00000000-0005-0000-0000-000092120000}"/>
    <cellStyle name="Normal 9 10 2 4 2" xfId="4754" xr:uid="{00000000-0005-0000-0000-000093120000}"/>
    <cellStyle name="Normal 9 10 2 5" xfId="4755" xr:uid="{00000000-0005-0000-0000-000094120000}"/>
    <cellStyle name="Normal 9 10 3" xfId="4756" xr:uid="{00000000-0005-0000-0000-000095120000}"/>
    <cellStyle name="Normal 9 10 3 2" xfId="4757" xr:uid="{00000000-0005-0000-0000-000096120000}"/>
    <cellStyle name="Normal 9 10 3 2 2" xfId="4758" xr:uid="{00000000-0005-0000-0000-000097120000}"/>
    <cellStyle name="Normal 9 10 3 3" xfId="4759" xr:uid="{00000000-0005-0000-0000-000098120000}"/>
    <cellStyle name="Normal 9 10 3 3 2" xfId="4760" xr:uid="{00000000-0005-0000-0000-000099120000}"/>
    <cellStyle name="Normal 9 10 3 4" xfId="4761" xr:uid="{00000000-0005-0000-0000-00009A120000}"/>
    <cellStyle name="Normal 9 10 4" xfId="4762" xr:uid="{00000000-0005-0000-0000-00009B120000}"/>
    <cellStyle name="Normal 9 10 4 2" xfId="4763" xr:uid="{00000000-0005-0000-0000-00009C120000}"/>
    <cellStyle name="Normal 9 10 4 2 2" xfId="4764" xr:uid="{00000000-0005-0000-0000-00009D120000}"/>
    <cellStyle name="Normal 9 10 4 3" xfId="4765" xr:uid="{00000000-0005-0000-0000-00009E120000}"/>
    <cellStyle name="Normal 9 10 5" xfId="4766" xr:uid="{00000000-0005-0000-0000-00009F120000}"/>
    <cellStyle name="Normal 9 10 5 2" xfId="4767" xr:uid="{00000000-0005-0000-0000-0000A0120000}"/>
    <cellStyle name="Normal 9 10 6" xfId="4768" xr:uid="{00000000-0005-0000-0000-0000A1120000}"/>
    <cellStyle name="Normal 9 10 6 2" xfId="4769" xr:uid="{00000000-0005-0000-0000-0000A2120000}"/>
    <cellStyle name="Normal 9 10 7" xfId="4770" xr:uid="{00000000-0005-0000-0000-0000A3120000}"/>
    <cellStyle name="Normal 9 11" xfId="4771" xr:uid="{00000000-0005-0000-0000-0000A4120000}"/>
    <cellStyle name="Normal 9 11 2" xfId="4772" xr:uid="{00000000-0005-0000-0000-0000A5120000}"/>
    <cellStyle name="Normal 9 11 2 2" xfId="4773" xr:uid="{00000000-0005-0000-0000-0000A6120000}"/>
    <cellStyle name="Normal 9 11 2 2 2" xfId="4774" xr:uid="{00000000-0005-0000-0000-0000A7120000}"/>
    <cellStyle name="Normal 9 11 2 3" xfId="4775" xr:uid="{00000000-0005-0000-0000-0000A8120000}"/>
    <cellStyle name="Normal 9 11 3" xfId="4776" xr:uid="{00000000-0005-0000-0000-0000A9120000}"/>
    <cellStyle name="Normal 9 11 3 2" xfId="4777" xr:uid="{00000000-0005-0000-0000-0000AA120000}"/>
    <cellStyle name="Normal 9 11 4" xfId="4778" xr:uid="{00000000-0005-0000-0000-0000AB120000}"/>
    <cellStyle name="Normal 9 11 4 2" xfId="4779" xr:uid="{00000000-0005-0000-0000-0000AC120000}"/>
    <cellStyle name="Normal 9 11 5" xfId="4780" xr:uid="{00000000-0005-0000-0000-0000AD120000}"/>
    <cellStyle name="Normal 9 12" xfId="4781" xr:uid="{00000000-0005-0000-0000-0000AE120000}"/>
    <cellStyle name="Normal 9 12 2" xfId="4782" xr:uid="{00000000-0005-0000-0000-0000AF120000}"/>
    <cellStyle name="Normal 9 12 2 2" xfId="4783" xr:uid="{00000000-0005-0000-0000-0000B0120000}"/>
    <cellStyle name="Normal 9 12 2 2 2" xfId="4784" xr:uid="{00000000-0005-0000-0000-0000B1120000}"/>
    <cellStyle name="Normal 9 12 2 3" xfId="4785" xr:uid="{00000000-0005-0000-0000-0000B2120000}"/>
    <cellStyle name="Normal 9 12 3" xfId="4786" xr:uid="{00000000-0005-0000-0000-0000B3120000}"/>
    <cellStyle name="Normal 9 12 3 2" xfId="4787" xr:uid="{00000000-0005-0000-0000-0000B4120000}"/>
    <cellStyle name="Normal 9 12 4" xfId="4788" xr:uid="{00000000-0005-0000-0000-0000B5120000}"/>
    <cellStyle name="Normal 9 12 4 2" xfId="4789" xr:uid="{00000000-0005-0000-0000-0000B6120000}"/>
    <cellStyle name="Normal 9 12 5" xfId="4790" xr:uid="{00000000-0005-0000-0000-0000B7120000}"/>
    <cellStyle name="Normal 9 13" xfId="4791" xr:uid="{00000000-0005-0000-0000-0000B8120000}"/>
    <cellStyle name="Normal 9 13 2" xfId="4792" xr:uid="{00000000-0005-0000-0000-0000B9120000}"/>
    <cellStyle name="Normal 9 13 2 2" xfId="4793" xr:uid="{00000000-0005-0000-0000-0000BA120000}"/>
    <cellStyle name="Normal 9 13 2 2 2" xfId="4794" xr:uid="{00000000-0005-0000-0000-0000BB120000}"/>
    <cellStyle name="Normal 9 13 2 3" xfId="4795" xr:uid="{00000000-0005-0000-0000-0000BC120000}"/>
    <cellStyle name="Normal 9 13 3" xfId="4796" xr:uid="{00000000-0005-0000-0000-0000BD120000}"/>
    <cellStyle name="Normal 9 13 3 2" xfId="4797" xr:uid="{00000000-0005-0000-0000-0000BE120000}"/>
    <cellStyle name="Normal 9 13 4" xfId="4798" xr:uid="{00000000-0005-0000-0000-0000BF120000}"/>
    <cellStyle name="Normal 9 13 4 2" xfId="4799" xr:uid="{00000000-0005-0000-0000-0000C0120000}"/>
    <cellStyle name="Normal 9 13 5" xfId="4800" xr:uid="{00000000-0005-0000-0000-0000C1120000}"/>
    <cellStyle name="Normal 9 14" xfId="4801" xr:uid="{00000000-0005-0000-0000-0000C2120000}"/>
    <cellStyle name="Normal 9 14 2" xfId="4802" xr:uid="{00000000-0005-0000-0000-0000C3120000}"/>
    <cellStyle name="Normal 9 14 2 2" xfId="4803" xr:uid="{00000000-0005-0000-0000-0000C4120000}"/>
    <cellStyle name="Normal 9 14 3" xfId="4804" xr:uid="{00000000-0005-0000-0000-0000C5120000}"/>
    <cellStyle name="Normal 9 15" xfId="4805" xr:uid="{00000000-0005-0000-0000-0000C6120000}"/>
    <cellStyle name="Normal 9 15 2" xfId="4806" xr:uid="{00000000-0005-0000-0000-0000C7120000}"/>
    <cellStyle name="Normal 9 16" xfId="4807" xr:uid="{00000000-0005-0000-0000-0000C8120000}"/>
    <cellStyle name="Normal 9 16 2" xfId="4808" xr:uid="{00000000-0005-0000-0000-0000C9120000}"/>
    <cellStyle name="Normal 9 17" xfId="4809" xr:uid="{00000000-0005-0000-0000-0000CA120000}"/>
    <cellStyle name="Normal 9 17 2" xfId="4810" xr:uid="{00000000-0005-0000-0000-0000CB120000}"/>
    <cellStyle name="Normal 9 18" xfId="4811" xr:uid="{00000000-0005-0000-0000-0000CC120000}"/>
    <cellStyle name="Normal 9 2" xfId="4812" xr:uid="{00000000-0005-0000-0000-0000CD120000}"/>
    <cellStyle name="Normal 9 2 10" xfId="4813" xr:uid="{00000000-0005-0000-0000-0000CE120000}"/>
    <cellStyle name="Normal 9 2 10 2" xfId="4814" xr:uid="{00000000-0005-0000-0000-0000CF120000}"/>
    <cellStyle name="Normal 9 2 10 2 2" xfId="4815" xr:uid="{00000000-0005-0000-0000-0000D0120000}"/>
    <cellStyle name="Normal 9 2 10 2 2 2" xfId="4816" xr:uid="{00000000-0005-0000-0000-0000D1120000}"/>
    <cellStyle name="Normal 9 2 10 2 3" xfId="4817" xr:uid="{00000000-0005-0000-0000-0000D2120000}"/>
    <cellStyle name="Normal 9 2 10 3" xfId="4818" xr:uid="{00000000-0005-0000-0000-0000D3120000}"/>
    <cellStyle name="Normal 9 2 10 3 2" xfId="4819" xr:uid="{00000000-0005-0000-0000-0000D4120000}"/>
    <cellStyle name="Normal 9 2 10 4" xfId="4820" xr:uid="{00000000-0005-0000-0000-0000D5120000}"/>
    <cellStyle name="Normal 9 2 10 4 2" xfId="4821" xr:uid="{00000000-0005-0000-0000-0000D6120000}"/>
    <cellStyle name="Normal 9 2 10 5" xfId="4822" xr:uid="{00000000-0005-0000-0000-0000D7120000}"/>
    <cellStyle name="Normal 9 2 11" xfId="4823" xr:uid="{00000000-0005-0000-0000-0000D8120000}"/>
    <cellStyle name="Normal 9 2 11 2" xfId="4824" xr:uid="{00000000-0005-0000-0000-0000D9120000}"/>
    <cellStyle name="Normal 9 2 11 2 2" xfId="4825" xr:uid="{00000000-0005-0000-0000-0000DA120000}"/>
    <cellStyle name="Normal 9 2 11 3" xfId="4826" xr:uid="{00000000-0005-0000-0000-0000DB120000}"/>
    <cellStyle name="Normal 9 2 11 3 2" xfId="4827" xr:uid="{00000000-0005-0000-0000-0000DC120000}"/>
    <cellStyle name="Normal 9 2 11 4" xfId="4828" xr:uid="{00000000-0005-0000-0000-0000DD120000}"/>
    <cellStyle name="Normal 9 2 12" xfId="4829" xr:uid="{00000000-0005-0000-0000-0000DE120000}"/>
    <cellStyle name="Normal 9 2 12 2" xfId="4830" xr:uid="{00000000-0005-0000-0000-0000DF120000}"/>
    <cellStyle name="Normal 9 2 12 2 2" xfId="4831" xr:uid="{00000000-0005-0000-0000-0000E0120000}"/>
    <cellStyle name="Normal 9 2 12 3" xfId="4832" xr:uid="{00000000-0005-0000-0000-0000E1120000}"/>
    <cellStyle name="Normal 9 2 13" xfId="4833" xr:uid="{00000000-0005-0000-0000-0000E2120000}"/>
    <cellStyle name="Normal 9 2 13 2" xfId="4834" xr:uid="{00000000-0005-0000-0000-0000E3120000}"/>
    <cellStyle name="Normal 9 2 14" xfId="4835" xr:uid="{00000000-0005-0000-0000-0000E4120000}"/>
    <cellStyle name="Normal 9 2 14 2" xfId="4836" xr:uid="{00000000-0005-0000-0000-0000E5120000}"/>
    <cellStyle name="Normal 9 2 15" xfId="4837" xr:uid="{00000000-0005-0000-0000-0000E6120000}"/>
    <cellStyle name="Normal 9 2 15 2" xfId="4838" xr:uid="{00000000-0005-0000-0000-0000E7120000}"/>
    <cellStyle name="Normal 9 2 16" xfId="4839" xr:uid="{00000000-0005-0000-0000-0000E8120000}"/>
    <cellStyle name="Normal 9 2 2" xfId="4840" xr:uid="{00000000-0005-0000-0000-0000E9120000}"/>
    <cellStyle name="Normal 9 2 2 10" xfId="4841" xr:uid="{00000000-0005-0000-0000-0000EA120000}"/>
    <cellStyle name="Normal 9 2 2 10 2" xfId="4842" xr:uid="{00000000-0005-0000-0000-0000EB120000}"/>
    <cellStyle name="Normal 9 2 2 11" xfId="4843" xr:uid="{00000000-0005-0000-0000-0000EC120000}"/>
    <cellStyle name="Normal 9 2 2 11 2" xfId="4844" xr:uid="{00000000-0005-0000-0000-0000ED120000}"/>
    <cellStyle name="Normal 9 2 2 12" xfId="4845" xr:uid="{00000000-0005-0000-0000-0000EE120000}"/>
    <cellStyle name="Normal 9 2 2 12 2" xfId="4846" xr:uid="{00000000-0005-0000-0000-0000EF120000}"/>
    <cellStyle name="Normal 9 2 2 13" xfId="4847" xr:uid="{00000000-0005-0000-0000-0000F0120000}"/>
    <cellStyle name="Normal 9 2 2 2" xfId="4848" xr:uid="{00000000-0005-0000-0000-0000F1120000}"/>
    <cellStyle name="Normal 9 2 2 2 10" xfId="4849" xr:uid="{00000000-0005-0000-0000-0000F2120000}"/>
    <cellStyle name="Normal 9 2 2 2 2" xfId="4850" xr:uid="{00000000-0005-0000-0000-0000F3120000}"/>
    <cellStyle name="Normal 9 2 2 2 2 2" xfId="4851" xr:uid="{00000000-0005-0000-0000-0000F4120000}"/>
    <cellStyle name="Normal 9 2 2 2 2 2 2" xfId="4852" xr:uid="{00000000-0005-0000-0000-0000F5120000}"/>
    <cellStyle name="Normal 9 2 2 2 2 2 2 2" xfId="4853" xr:uid="{00000000-0005-0000-0000-0000F6120000}"/>
    <cellStyle name="Normal 9 2 2 2 2 2 2 2 2" xfId="4854" xr:uid="{00000000-0005-0000-0000-0000F7120000}"/>
    <cellStyle name="Normal 9 2 2 2 2 2 2 3" xfId="4855" xr:uid="{00000000-0005-0000-0000-0000F8120000}"/>
    <cellStyle name="Normal 9 2 2 2 2 2 3" xfId="4856" xr:uid="{00000000-0005-0000-0000-0000F9120000}"/>
    <cellStyle name="Normal 9 2 2 2 2 2 3 2" xfId="4857" xr:uid="{00000000-0005-0000-0000-0000FA120000}"/>
    <cellStyle name="Normal 9 2 2 2 2 2 4" xfId="4858" xr:uid="{00000000-0005-0000-0000-0000FB120000}"/>
    <cellStyle name="Normal 9 2 2 2 2 2 4 2" xfId="4859" xr:uid="{00000000-0005-0000-0000-0000FC120000}"/>
    <cellStyle name="Normal 9 2 2 2 2 2 5" xfId="4860" xr:uid="{00000000-0005-0000-0000-0000FD120000}"/>
    <cellStyle name="Normal 9 2 2 2 2 2 5 2" xfId="4861" xr:uid="{00000000-0005-0000-0000-0000FE120000}"/>
    <cellStyle name="Normal 9 2 2 2 2 2 6" xfId="4862" xr:uid="{00000000-0005-0000-0000-0000FF120000}"/>
    <cellStyle name="Normal 9 2 2 2 2 3" xfId="4863" xr:uid="{00000000-0005-0000-0000-000000130000}"/>
    <cellStyle name="Normal 9 2 2 2 2 3 2" xfId="4864" xr:uid="{00000000-0005-0000-0000-000001130000}"/>
    <cellStyle name="Normal 9 2 2 2 2 3 2 2" xfId="4865" xr:uid="{00000000-0005-0000-0000-000002130000}"/>
    <cellStyle name="Normal 9 2 2 2 2 3 3" xfId="4866" xr:uid="{00000000-0005-0000-0000-000003130000}"/>
    <cellStyle name="Normal 9 2 2 2 2 3 3 2" xfId="4867" xr:uid="{00000000-0005-0000-0000-000004130000}"/>
    <cellStyle name="Normal 9 2 2 2 2 3 4" xfId="4868" xr:uid="{00000000-0005-0000-0000-000005130000}"/>
    <cellStyle name="Normal 9 2 2 2 2 4" xfId="4869" xr:uid="{00000000-0005-0000-0000-000006130000}"/>
    <cellStyle name="Normal 9 2 2 2 2 4 2" xfId="4870" xr:uid="{00000000-0005-0000-0000-000007130000}"/>
    <cellStyle name="Normal 9 2 2 2 2 4 2 2" xfId="4871" xr:uid="{00000000-0005-0000-0000-000008130000}"/>
    <cellStyle name="Normal 9 2 2 2 2 4 3" xfId="4872" xr:uid="{00000000-0005-0000-0000-000009130000}"/>
    <cellStyle name="Normal 9 2 2 2 2 5" xfId="4873" xr:uid="{00000000-0005-0000-0000-00000A130000}"/>
    <cellStyle name="Normal 9 2 2 2 2 5 2" xfId="4874" xr:uid="{00000000-0005-0000-0000-00000B130000}"/>
    <cellStyle name="Normal 9 2 2 2 2 6" xfId="4875" xr:uid="{00000000-0005-0000-0000-00000C130000}"/>
    <cellStyle name="Normal 9 2 2 2 2 6 2" xfId="4876" xr:uid="{00000000-0005-0000-0000-00000D130000}"/>
    <cellStyle name="Normal 9 2 2 2 2 7" xfId="4877" xr:uid="{00000000-0005-0000-0000-00000E130000}"/>
    <cellStyle name="Normal 9 2 2 2 2 7 2" xfId="4878" xr:uid="{00000000-0005-0000-0000-00000F130000}"/>
    <cellStyle name="Normal 9 2 2 2 2 8" xfId="4879" xr:uid="{00000000-0005-0000-0000-000010130000}"/>
    <cellStyle name="Normal 9 2 2 2 3" xfId="4880" xr:uid="{00000000-0005-0000-0000-000011130000}"/>
    <cellStyle name="Normal 9 2 2 2 3 2" xfId="4881" xr:uid="{00000000-0005-0000-0000-000012130000}"/>
    <cellStyle name="Normal 9 2 2 2 3 2 2" xfId="4882" xr:uid="{00000000-0005-0000-0000-000013130000}"/>
    <cellStyle name="Normal 9 2 2 2 3 2 2 2" xfId="4883" xr:uid="{00000000-0005-0000-0000-000014130000}"/>
    <cellStyle name="Normal 9 2 2 2 3 2 3" xfId="4884" xr:uid="{00000000-0005-0000-0000-000015130000}"/>
    <cellStyle name="Normal 9 2 2 2 3 2 3 2" xfId="4885" xr:uid="{00000000-0005-0000-0000-000016130000}"/>
    <cellStyle name="Normal 9 2 2 2 3 2 4" xfId="4886" xr:uid="{00000000-0005-0000-0000-000017130000}"/>
    <cellStyle name="Normal 9 2 2 2 3 3" xfId="4887" xr:uid="{00000000-0005-0000-0000-000018130000}"/>
    <cellStyle name="Normal 9 2 2 2 3 3 2" xfId="4888" xr:uid="{00000000-0005-0000-0000-000019130000}"/>
    <cellStyle name="Normal 9 2 2 2 3 4" xfId="4889" xr:uid="{00000000-0005-0000-0000-00001A130000}"/>
    <cellStyle name="Normal 9 2 2 2 3 4 2" xfId="4890" xr:uid="{00000000-0005-0000-0000-00001B130000}"/>
    <cellStyle name="Normal 9 2 2 2 3 5" xfId="4891" xr:uid="{00000000-0005-0000-0000-00001C130000}"/>
    <cellStyle name="Normal 9 2 2 2 3 5 2" xfId="4892" xr:uid="{00000000-0005-0000-0000-00001D130000}"/>
    <cellStyle name="Normal 9 2 2 2 3 6" xfId="4893" xr:uid="{00000000-0005-0000-0000-00001E130000}"/>
    <cellStyle name="Normal 9 2 2 2 4" xfId="4894" xr:uid="{00000000-0005-0000-0000-00001F130000}"/>
    <cellStyle name="Normal 9 2 2 2 4 2" xfId="4895" xr:uid="{00000000-0005-0000-0000-000020130000}"/>
    <cellStyle name="Normal 9 2 2 2 4 2 2" xfId="4896" xr:uid="{00000000-0005-0000-0000-000021130000}"/>
    <cellStyle name="Normal 9 2 2 2 4 2 2 2" xfId="4897" xr:uid="{00000000-0005-0000-0000-000022130000}"/>
    <cellStyle name="Normal 9 2 2 2 4 2 3" xfId="4898" xr:uid="{00000000-0005-0000-0000-000023130000}"/>
    <cellStyle name="Normal 9 2 2 2 4 3" xfId="4899" xr:uid="{00000000-0005-0000-0000-000024130000}"/>
    <cellStyle name="Normal 9 2 2 2 4 3 2" xfId="4900" xr:uid="{00000000-0005-0000-0000-000025130000}"/>
    <cellStyle name="Normal 9 2 2 2 4 4" xfId="4901" xr:uid="{00000000-0005-0000-0000-000026130000}"/>
    <cellStyle name="Normal 9 2 2 2 4 4 2" xfId="4902" xr:uid="{00000000-0005-0000-0000-000027130000}"/>
    <cellStyle name="Normal 9 2 2 2 4 5" xfId="4903" xr:uid="{00000000-0005-0000-0000-000028130000}"/>
    <cellStyle name="Normal 9 2 2 2 4 5 2" xfId="4904" xr:uid="{00000000-0005-0000-0000-000029130000}"/>
    <cellStyle name="Normal 9 2 2 2 4 6" xfId="4905" xr:uid="{00000000-0005-0000-0000-00002A130000}"/>
    <cellStyle name="Normal 9 2 2 2 5" xfId="4906" xr:uid="{00000000-0005-0000-0000-00002B130000}"/>
    <cellStyle name="Normal 9 2 2 2 5 2" xfId="4907" xr:uid="{00000000-0005-0000-0000-00002C130000}"/>
    <cellStyle name="Normal 9 2 2 2 5 2 2" xfId="4908" xr:uid="{00000000-0005-0000-0000-00002D130000}"/>
    <cellStyle name="Normal 9 2 2 2 5 3" xfId="4909" xr:uid="{00000000-0005-0000-0000-00002E130000}"/>
    <cellStyle name="Normal 9 2 2 2 5 3 2" xfId="4910" xr:uid="{00000000-0005-0000-0000-00002F130000}"/>
    <cellStyle name="Normal 9 2 2 2 5 4" xfId="4911" xr:uid="{00000000-0005-0000-0000-000030130000}"/>
    <cellStyle name="Normal 9 2 2 2 6" xfId="4912" xr:uid="{00000000-0005-0000-0000-000031130000}"/>
    <cellStyle name="Normal 9 2 2 2 6 2" xfId="4913" xr:uid="{00000000-0005-0000-0000-000032130000}"/>
    <cellStyle name="Normal 9 2 2 2 6 2 2" xfId="4914" xr:uid="{00000000-0005-0000-0000-000033130000}"/>
    <cellStyle name="Normal 9 2 2 2 6 3" xfId="4915" xr:uid="{00000000-0005-0000-0000-000034130000}"/>
    <cellStyle name="Normal 9 2 2 2 7" xfId="4916" xr:uid="{00000000-0005-0000-0000-000035130000}"/>
    <cellStyle name="Normal 9 2 2 2 7 2" xfId="4917" xr:uid="{00000000-0005-0000-0000-000036130000}"/>
    <cellStyle name="Normal 9 2 2 2 8" xfId="4918" xr:uid="{00000000-0005-0000-0000-000037130000}"/>
    <cellStyle name="Normal 9 2 2 2 8 2" xfId="4919" xr:uid="{00000000-0005-0000-0000-000038130000}"/>
    <cellStyle name="Normal 9 2 2 2 9" xfId="4920" xr:uid="{00000000-0005-0000-0000-000039130000}"/>
    <cellStyle name="Normal 9 2 2 2 9 2" xfId="4921" xr:uid="{00000000-0005-0000-0000-00003A130000}"/>
    <cellStyle name="Normal 9 2 2 3" xfId="4922" xr:uid="{00000000-0005-0000-0000-00003B130000}"/>
    <cellStyle name="Normal 9 2 2 3 2" xfId="4923" xr:uid="{00000000-0005-0000-0000-00003C130000}"/>
    <cellStyle name="Normal 9 2 2 3 2 2" xfId="4924" xr:uid="{00000000-0005-0000-0000-00003D130000}"/>
    <cellStyle name="Normal 9 2 2 3 2 2 2" xfId="4925" xr:uid="{00000000-0005-0000-0000-00003E130000}"/>
    <cellStyle name="Normal 9 2 2 3 2 2 2 2" xfId="4926" xr:uid="{00000000-0005-0000-0000-00003F130000}"/>
    <cellStyle name="Normal 9 2 2 3 2 2 2 2 2" xfId="4927" xr:uid="{00000000-0005-0000-0000-000040130000}"/>
    <cellStyle name="Normal 9 2 2 3 2 2 2 3" xfId="4928" xr:uid="{00000000-0005-0000-0000-000041130000}"/>
    <cellStyle name="Normal 9 2 2 3 2 2 3" xfId="4929" xr:uid="{00000000-0005-0000-0000-000042130000}"/>
    <cellStyle name="Normal 9 2 2 3 2 2 3 2" xfId="4930" xr:uid="{00000000-0005-0000-0000-000043130000}"/>
    <cellStyle name="Normal 9 2 2 3 2 2 4" xfId="4931" xr:uid="{00000000-0005-0000-0000-000044130000}"/>
    <cellStyle name="Normal 9 2 2 3 2 2 4 2" xfId="4932" xr:uid="{00000000-0005-0000-0000-000045130000}"/>
    <cellStyle name="Normal 9 2 2 3 2 2 5" xfId="4933" xr:uid="{00000000-0005-0000-0000-000046130000}"/>
    <cellStyle name="Normal 9 2 2 3 2 3" xfId="4934" xr:uid="{00000000-0005-0000-0000-000047130000}"/>
    <cellStyle name="Normal 9 2 2 3 2 3 2" xfId="4935" xr:uid="{00000000-0005-0000-0000-000048130000}"/>
    <cellStyle name="Normal 9 2 2 3 2 3 2 2" xfId="4936" xr:uid="{00000000-0005-0000-0000-000049130000}"/>
    <cellStyle name="Normal 9 2 2 3 2 3 3" xfId="4937" xr:uid="{00000000-0005-0000-0000-00004A130000}"/>
    <cellStyle name="Normal 9 2 2 3 2 3 3 2" xfId="4938" xr:uid="{00000000-0005-0000-0000-00004B130000}"/>
    <cellStyle name="Normal 9 2 2 3 2 3 4" xfId="4939" xr:uid="{00000000-0005-0000-0000-00004C130000}"/>
    <cellStyle name="Normal 9 2 2 3 2 4" xfId="4940" xr:uid="{00000000-0005-0000-0000-00004D130000}"/>
    <cellStyle name="Normal 9 2 2 3 2 4 2" xfId="4941" xr:uid="{00000000-0005-0000-0000-00004E130000}"/>
    <cellStyle name="Normal 9 2 2 3 2 4 2 2" xfId="4942" xr:uid="{00000000-0005-0000-0000-00004F130000}"/>
    <cellStyle name="Normal 9 2 2 3 2 4 3" xfId="4943" xr:uid="{00000000-0005-0000-0000-000050130000}"/>
    <cellStyle name="Normal 9 2 2 3 2 5" xfId="4944" xr:uid="{00000000-0005-0000-0000-000051130000}"/>
    <cellStyle name="Normal 9 2 2 3 2 5 2" xfId="4945" xr:uid="{00000000-0005-0000-0000-000052130000}"/>
    <cellStyle name="Normal 9 2 2 3 2 6" xfId="4946" xr:uid="{00000000-0005-0000-0000-000053130000}"/>
    <cellStyle name="Normal 9 2 2 3 2 6 2" xfId="4947" xr:uid="{00000000-0005-0000-0000-000054130000}"/>
    <cellStyle name="Normal 9 2 2 3 2 7" xfId="4948" xr:uid="{00000000-0005-0000-0000-000055130000}"/>
    <cellStyle name="Normal 9 2 2 3 2 7 2" xfId="4949" xr:uid="{00000000-0005-0000-0000-000056130000}"/>
    <cellStyle name="Normal 9 2 2 3 2 8" xfId="4950" xr:uid="{00000000-0005-0000-0000-000057130000}"/>
    <cellStyle name="Normal 9 2 2 3 3" xfId="4951" xr:uid="{00000000-0005-0000-0000-000058130000}"/>
    <cellStyle name="Normal 9 2 2 3 3 2" xfId="4952" xr:uid="{00000000-0005-0000-0000-000059130000}"/>
    <cellStyle name="Normal 9 2 2 3 3 2 2" xfId="4953" xr:uid="{00000000-0005-0000-0000-00005A130000}"/>
    <cellStyle name="Normal 9 2 2 3 3 2 2 2" xfId="4954" xr:uid="{00000000-0005-0000-0000-00005B130000}"/>
    <cellStyle name="Normal 9 2 2 3 3 2 3" xfId="4955" xr:uid="{00000000-0005-0000-0000-00005C130000}"/>
    <cellStyle name="Normal 9 2 2 3 3 3" xfId="4956" xr:uid="{00000000-0005-0000-0000-00005D130000}"/>
    <cellStyle name="Normal 9 2 2 3 3 3 2" xfId="4957" xr:uid="{00000000-0005-0000-0000-00005E130000}"/>
    <cellStyle name="Normal 9 2 2 3 3 4" xfId="4958" xr:uid="{00000000-0005-0000-0000-00005F130000}"/>
    <cellStyle name="Normal 9 2 2 3 3 4 2" xfId="4959" xr:uid="{00000000-0005-0000-0000-000060130000}"/>
    <cellStyle name="Normal 9 2 2 3 3 5" xfId="4960" xr:uid="{00000000-0005-0000-0000-000061130000}"/>
    <cellStyle name="Normal 9 2 2 3 4" xfId="4961" xr:uid="{00000000-0005-0000-0000-000062130000}"/>
    <cellStyle name="Normal 9 2 2 3 4 2" xfId="4962" xr:uid="{00000000-0005-0000-0000-000063130000}"/>
    <cellStyle name="Normal 9 2 2 3 4 2 2" xfId="4963" xr:uid="{00000000-0005-0000-0000-000064130000}"/>
    <cellStyle name="Normal 9 2 2 3 4 3" xfId="4964" xr:uid="{00000000-0005-0000-0000-000065130000}"/>
    <cellStyle name="Normal 9 2 2 3 4 3 2" xfId="4965" xr:uid="{00000000-0005-0000-0000-000066130000}"/>
    <cellStyle name="Normal 9 2 2 3 4 4" xfId="4966" xr:uid="{00000000-0005-0000-0000-000067130000}"/>
    <cellStyle name="Normal 9 2 2 3 5" xfId="4967" xr:uid="{00000000-0005-0000-0000-000068130000}"/>
    <cellStyle name="Normal 9 2 2 3 5 2" xfId="4968" xr:uid="{00000000-0005-0000-0000-000069130000}"/>
    <cellStyle name="Normal 9 2 2 3 5 2 2" xfId="4969" xr:uid="{00000000-0005-0000-0000-00006A130000}"/>
    <cellStyle name="Normal 9 2 2 3 5 3" xfId="4970" xr:uid="{00000000-0005-0000-0000-00006B130000}"/>
    <cellStyle name="Normal 9 2 2 3 6" xfId="4971" xr:uid="{00000000-0005-0000-0000-00006C130000}"/>
    <cellStyle name="Normal 9 2 2 3 6 2" xfId="4972" xr:uid="{00000000-0005-0000-0000-00006D130000}"/>
    <cellStyle name="Normal 9 2 2 3 7" xfId="4973" xr:uid="{00000000-0005-0000-0000-00006E130000}"/>
    <cellStyle name="Normal 9 2 2 3 7 2" xfId="4974" xr:uid="{00000000-0005-0000-0000-00006F130000}"/>
    <cellStyle name="Normal 9 2 2 3 8" xfId="4975" xr:uid="{00000000-0005-0000-0000-000070130000}"/>
    <cellStyle name="Normal 9 2 2 3 8 2" xfId="4976" xr:uid="{00000000-0005-0000-0000-000071130000}"/>
    <cellStyle name="Normal 9 2 2 3 9" xfId="4977" xr:uid="{00000000-0005-0000-0000-000072130000}"/>
    <cellStyle name="Normal 9 2 2 4" xfId="4978" xr:uid="{00000000-0005-0000-0000-000073130000}"/>
    <cellStyle name="Normal 9 2 2 4 2" xfId="4979" xr:uid="{00000000-0005-0000-0000-000074130000}"/>
    <cellStyle name="Normal 9 2 2 4 2 2" xfId="4980" xr:uid="{00000000-0005-0000-0000-000075130000}"/>
    <cellStyle name="Normal 9 2 2 4 2 2 2" xfId="4981" xr:uid="{00000000-0005-0000-0000-000076130000}"/>
    <cellStyle name="Normal 9 2 2 4 2 2 2 2" xfId="4982" xr:uid="{00000000-0005-0000-0000-000077130000}"/>
    <cellStyle name="Normal 9 2 2 4 2 2 3" xfId="4983" xr:uid="{00000000-0005-0000-0000-000078130000}"/>
    <cellStyle name="Normal 9 2 2 4 2 3" xfId="4984" xr:uid="{00000000-0005-0000-0000-000079130000}"/>
    <cellStyle name="Normal 9 2 2 4 2 3 2" xfId="4985" xr:uid="{00000000-0005-0000-0000-00007A130000}"/>
    <cellStyle name="Normal 9 2 2 4 2 4" xfId="4986" xr:uid="{00000000-0005-0000-0000-00007B130000}"/>
    <cellStyle name="Normal 9 2 2 4 2 4 2" xfId="4987" xr:uid="{00000000-0005-0000-0000-00007C130000}"/>
    <cellStyle name="Normal 9 2 2 4 2 5" xfId="4988" xr:uid="{00000000-0005-0000-0000-00007D130000}"/>
    <cellStyle name="Normal 9 2 2 4 2 5 2" xfId="4989" xr:uid="{00000000-0005-0000-0000-00007E130000}"/>
    <cellStyle name="Normal 9 2 2 4 2 6" xfId="4990" xr:uid="{00000000-0005-0000-0000-00007F130000}"/>
    <cellStyle name="Normal 9 2 2 4 3" xfId="4991" xr:uid="{00000000-0005-0000-0000-000080130000}"/>
    <cellStyle name="Normal 9 2 2 4 3 2" xfId="4992" xr:uid="{00000000-0005-0000-0000-000081130000}"/>
    <cellStyle name="Normal 9 2 2 4 3 2 2" xfId="4993" xr:uid="{00000000-0005-0000-0000-000082130000}"/>
    <cellStyle name="Normal 9 2 2 4 3 3" xfId="4994" xr:uid="{00000000-0005-0000-0000-000083130000}"/>
    <cellStyle name="Normal 9 2 2 4 3 3 2" xfId="4995" xr:uid="{00000000-0005-0000-0000-000084130000}"/>
    <cellStyle name="Normal 9 2 2 4 3 4" xfId="4996" xr:uid="{00000000-0005-0000-0000-000085130000}"/>
    <cellStyle name="Normal 9 2 2 4 4" xfId="4997" xr:uid="{00000000-0005-0000-0000-000086130000}"/>
    <cellStyle name="Normal 9 2 2 4 4 2" xfId="4998" xr:uid="{00000000-0005-0000-0000-000087130000}"/>
    <cellStyle name="Normal 9 2 2 4 4 2 2" xfId="4999" xr:uid="{00000000-0005-0000-0000-000088130000}"/>
    <cellStyle name="Normal 9 2 2 4 4 3" xfId="5000" xr:uid="{00000000-0005-0000-0000-000089130000}"/>
    <cellStyle name="Normal 9 2 2 4 5" xfId="5001" xr:uid="{00000000-0005-0000-0000-00008A130000}"/>
    <cellStyle name="Normal 9 2 2 4 5 2" xfId="5002" xr:uid="{00000000-0005-0000-0000-00008B130000}"/>
    <cellStyle name="Normal 9 2 2 4 6" xfId="5003" xr:uid="{00000000-0005-0000-0000-00008C130000}"/>
    <cellStyle name="Normal 9 2 2 4 6 2" xfId="5004" xr:uid="{00000000-0005-0000-0000-00008D130000}"/>
    <cellStyle name="Normal 9 2 2 4 7" xfId="5005" xr:uid="{00000000-0005-0000-0000-00008E130000}"/>
    <cellStyle name="Normal 9 2 2 4 7 2" xfId="5006" xr:uid="{00000000-0005-0000-0000-00008F130000}"/>
    <cellStyle name="Normal 9 2 2 4 8" xfId="5007" xr:uid="{00000000-0005-0000-0000-000090130000}"/>
    <cellStyle name="Normal 9 2 2 5" xfId="5008" xr:uid="{00000000-0005-0000-0000-000091130000}"/>
    <cellStyle name="Normal 9 2 2 5 2" xfId="5009" xr:uid="{00000000-0005-0000-0000-000092130000}"/>
    <cellStyle name="Normal 9 2 2 5 2 2" xfId="5010" xr:uid="{00000000-0005-0000-0000-000093130000}"/>
    <cellStyle name="Normal 9 2 2 5 2 2 2" xfId="5011" xr:uid="{00000000-0005-0000-0000-000094130000}"/>
    <cellStyle name="Normal 9 2 2 5 2 2 2 2" xfId="5012" xr:uid="{00000000-0005-0000-0000-000095130000}"/>
    <cellStyle name="Normal 9 2 2 5 2 2 3" xfId="5013" xr:uid="{00000000-0005-0000-0000-000096130000}"/>
    <cellStyle name="Normal 9 2 2 5 2 3" xfId="5014" xr:uid="{00000000-0005-0000-0000-000097130000}"/>
    <cellStyle name="Normal 9 2 2 5 2 3 2" xfId="5015" xr:uid="{00000000-0005-0000-0000-000098130000}"/>
    <cellStyle name="Normal 9 2 2 5 2 4" xfId="5016" xr:uid="{00000000-0005-0000-0000-000099130000}"/>
    <cellStyle name="Normal 9 2 2 5 2 4 2" xfId="5017" xr:uid="{00000000-0005-0000-0000-00009A130000}"/>
    <cellStyle name="Normal 9 2 2 5 2 5" xfId="5018" xr:uid="{00000000-0005-0000-0000-00009B130000}"/>
    <cellStyle name="Normal 9 2 2 5 3" xfId="5019" xr:uid="{00000000-0005-0000-0000-00009C130000}"/>
    <cellStyle name="Normal 9 2 2 5 3 2" xfId="5020" xr:uid="{00000000-0005-0000-0000-00009D130000}"/>
    <cellStyle name="Normal 9 2 2 5 3 2 2" xfId="5021" xr:uid="{00000000-0005-0000-0000-00009E130000}"/>
    <cellStyle name="Normal 9 2 2 5 3 3" xfId="5022" xr:uid="{00000000-0005-0000-0000-00009F130000}"/>
    <cellStyle name="Normal 9 2 2 5 3 3 2" xfId="5023" xr:uid="{00000000-0005-0000-0000-0000A0130000}"/>
    <cellStyle name="Normal 9 2 2 5 3 4" xfId="5024" xr:uid="{00000000-0005-0000-0000-0000A1130000}"/>
    <cellStyle name="Normal 9 2 2 5 4" xfId="5025" xr:uid="{00000000-0005-0000-0000-0000A2130000}"/>
    <cellStyle name="Normal 9 2 2 5 4 2" xfId="5026" xr:uid="{00000000-0005-0000-0000-0000A3130000}"/>
    <cellStyle name="Normal 9 2 2 5 4 2 2" xfId="5027" xr:uid="{00000000-0005-0000-0000-0000A4130000}"/>
    <cellStyle name="Normal 9 2 2 5 4 3" xfId="5028" xr:uid="{00000000-0005-0000-0000-0000A5130000}"/>
    <cellStyle name="Normal 9 2 2 5 5" xfId="5029" xr:uid="{00000000-0005-0000-0000-0000A6130000}"/>
    <cellStyle name="Normal 9 2 2 5 5 2" xfId="5030" xr:uid="{00000000-0005-0000-0000-0000A7130000}"/>
    <cellStyle name="Normal 9 2 2 5 6" xfId="5031" xr:uid="{00000000-0005-0000-0000-0000A8130000}"/>
    <cellStyle name="Normal 9 2 2 5 6 2" xfId="5032" xr:uid="{00000000-0005-0000-0000-0000A9130000}"/>
    <cellStyle name="Normal 9 2 2 5 7" xfId="5033" xr:uid="{00000000-0005-0000-0000-0000AA130000}"/>
    <cellStyle name="Normal 9 2 2 5 7 2" xfId="5034" xr:uid="{00000000-0005-0000-0000-0000AB130000}"/>
    <cellStyle name="Normal 9 2 2 5 8" xfId="5035" xr:uid="{00000000-0005-0000-0000-0000AC130000}"/>
    <cellStyle name="Normal 9 2 2 6" xfId="5036" xr:uid="{00000000-0005-0000-0000-0000AD130000}"/>
    <cellStyle name="Normal 9 2 2 6 2" xfId="5037" xr:uid="{00000000-0005-0000-0000-0000AE130000}"/>
    <cellStyle name="Normal 9 2 2 6 2 2" xfId="5038" xr:uid="{00000000-0005-0000-0000-0000AF130000}"/>
    <cellStyle name="Normal 9 2 2 6 2 2 2" xfId="5039" xr:uid="{00000000-0005-0000-0000-0000B0130000}"/>
    <cellStyle name="Normal 9 2 2 6 2 3" xfId="5040" xr:uid="{00000000-0005-0000-0000-0000B1130000}"/>
    <cellStyle name="Normal 9 2 2 6 3" xfId="5041" xr:uid="{00000000-0005-0000-0000-0000B2130000}"/>
    <cellStyle name="Normal 9 2 2 6 3 2" xfId="5042" xr:uid="{00000000-0005-0000-0000-0000B3130000}"/>
    <cellStyle name="Normal 9 2 2 6 4" xfId="5043" xr:uid="{00000000-0005-0000-0000-0000B4130000}"/>
    <cellStyle name="Normal 9 2 2 6 4 2" xfId="5044" xr:uid="{00000000-0005-0000-0000-0000B5130000}"/>
    <cellStyle name="Normal 9 2 2 6 5" xfId="5045" xr:uid="{00000000-0005-0000-0000-0000B6130000}"/>
    <cellStyle name="Normal 9 2 2 7" xfId="5046" xr:uid="{00000000-0005-0000-0000-0000B7130000}"/>
    <cellStyle name="Normal 9 2 2 7 2" xfId="5047" xr:uid="{00000000-0005-0000-0000-0000B8130000}"/>
    <cellStyle name="Normal 9 2 2 7 2 2" xfId="5048" xr:uid="{00000000-0005-0000-0000-0000B9130000}"/>
    <cellStyle name="Normal 9 2 2 7 2 2 2" xfId="5049" xr:uid="{00000000-0005-0000-0000-0000BA130000}"/>
    <cellStyle name="Normal 9 2 2 7 2 3" xfId="5050" xr:uid="{00000000-0005-0000-0000-0000BB130000}"/>
    <cellStyle name="Normal 9 2 2 7 3" xfId="5051" xr:uid="{00000000-0005-0000-0000-0000BC130000}"/>
    <cellStyle name="Normal 9 2 2 7 3 2" xfId="5052" xr:uid="{00000000-0005-0000-0000-0000BD130000}"/>
    <cellStyle name="Normal 9 2 2 7 4" xfId="5053" xr:uid="{00000000-0005-0000-0000-0000BE130000}"/>
    <cellStyle name="Normal 9 2 2 7 4 2" xfId="5054" xr:uid="{00000000-0005-0000-0000-0000BF130000}"/>
    <cellStyle name="Normal 9 2 2 7 5" xfId="5055" xr:uid="{00000000-0005-0000-0000-0000C0130000}"/>
    <cellStyle name="Normal 9 2 2 8" xfId="5056" xr:uid="{00000000-0005-0000-0000-0000C1130000}"/>
    <cellStyle name="Normal 9 2 2 8 2" xfId="5057" xr:uid="{00000000-0005-0000-0000-0000C2130000}"/>
    <cellStyle name="Normal 9 2 2 8 2 2" xfId="5058" xr:uid="{00000000-0005-0000-0000-0000C3130000}"/>
    <cellStyle name="Normal 9 2 2 8 3" xfId="5059" xr:uid="{00000000-0005-0000-0000-0000C4130000}"/>
    <cellStyle name="Normal 9 2 2 8 3 2" xfId="5060" xr:uid="{00000000-0005-0000-0000-0000C5130000}"/>
    <cellStyle name="Normal 9 2 2 8 4" xfId="5061" xr:uid="{00000000-0005-0000-0000-0000C6130000}"/>
    <cellStyle name="Normal 9 2 2 9" xfId="5062" xr:uid="{00000000-0005-0000-0000-0000C7130000}"/>
    <cellStyle name="Normal 9 2 2 9 2" xfId="5063" xr:uid="{00000000-0005-0000-0000-0000C8130000}"/>
    <cellStyle name="Normal 9 2 2 9 2 2" xfId="5064" xr:uid="{00000000-0005-0000-0000-0000C9130000}"/>
    <cellStyle name="Normal 9 2 2 9 3" xfId="5065" xr:uid="{00000000-0005-0000-0000-0000CA130000}"/>
    <cellStyle name="Normal 9 2 3" xfId="5066" xr:uid="{00000000-0005-0000-0000-0000CB130000}"/>
    <cellStyle name="Normal 9 2 3 10" xfId="5067" xr:uid="{00000000-0005-0000-0000-0000CC130000}"/>
    <cellStyle name="Normal 9 2 3 10 2" xfId="5068" xr:uid="{00000000-0005-0000-0000-0000CD130000}"/>
    <cellStyle name="Normal 9 2 3 11" xfId="5069" xr:uid="{00000000-0005-0000-0000-0000CE130000}"/>
    <cellStyle name="Normal 9 2 3 11 2" xfId="5070" xr:uid="{00000000-0005-0000-0000-0000CF130000}"/>
    <cellStyle name="Normal 9 2 3 12" xfId="5071" xr:uid="{00000000-0005-0000-0000-0000D0130000}"/>
    <cellStyle name="Normal 9 2 3 12 2" xfId="5072" xr:uid="{00000000-0005-0000-0000-0000D1130000}"/>
    <cellStyle name="Normal 9 2 3 13" xfId="5073" xr:uid="{00000000-0005-0000-0000-0000D2130000}"/>
    <cellStyle name="Normal 9 2 3 2" xfId="5074" xr:uid="{00000000-0005-0000-0000-0000D3130000}"/>
    <cellStyle name="Normal 9 2 3 2 10" xfId="5075" xr:uid="{00000000-0005-0000-0000-0000D4130000}"/>
    <cellStyle name="Normal 9 2 3 2 2" xfId="5076" xr:uid="{00000000-0005-0000-0000-0000D5130000}"/>
    <cellStyle name="Normal 9 2 3 2 2 2" xfId="5077" xr:uid="{00000000-0005-0000-0000-0000D6130000}"/>
    <cellStyle name="Normal 9 2 3 2 2 2 2" xfId="5078" xr:uid="{00000000-0005-0000-0000-0000D7130000}"/>
    <cellStyle name="Normal 9 2 3 2 2 2 2 2" xfId="5079" xr:uid="{00000000-0005-0000-0000-0000D8130000}"/>
    <cellStyle name="Normal 9 2 3 2 2 2 2 2 2" xfId="5080" xr:uid="{00000000-0005-0000-0000-0000D9130000}"/>
    <cellStyle name="Normal 9 2 3 2 2 2 2 3" xfId="5081" xr:uid="{00000000-0005-0000-0000-0000DA130000}"/>
    <cellStyle name="Normal 9 2 3 2 2 2 3" xfId="5082" xr:uid="{00000000-0005-0000-0000-0000DB130000}"/>
    <cellStyle name="Normal 9 2 3 2 2 2 3 2" xfId="5083" xr:uid="{00000000-0005-0000-0000-0000DC130000}"/>
    <cellStyle name="Normal 9 2 3 2 2 2 4" xfId="5084" xr:uid="{00000000-0005-0000-0000-0000DD130000}"/>
    <cellStyle name="Normal 9 2 3 2 2 2 4 2" xfId="5085" xr:uid="{00000000-0005-0000-0000-0000DE130000}"/>
    <cellStyle name="Normal 9 2 3 2 2 2 5" xfId="5086" xr:uid="{00000000-0005-0000-0000-0000DF130000}"/>
    <cellStyle name="Normal 9 2 3 2 2 2 5 2" xfId="5087" xr:uid="{00000000-0005-0000-0000-0000E0130000}"/>
    <cellStyle name="Normal 9 2 3 2 2 2 6" xfId="5088" xr:uid="{00000000-0005-0000-0000-0000E1130000}"/>
    <cellStyle name="Normal 9 2 3 2 2 3" xfId="5089" xr:uid="{00000000-0005-0000-0000-0000E2130000}"/>
    <cellStyle name="Normal 9 2 3 2 2 3 2" xfId="5090" xr:uid="{00000000-0005-0000-0000-0000E3130000}"/>
    <cellStyle name="Normal 9 2 3 2 2 3 2 2" xfId="5091" xr:uid="{00000000-0005-0000-0000-0000E4130000}"/>
    <cellStyle name="Normal 9 2 3 2 2 3 3" xfId="5092" xr:uid="{00000000-0005-0000-0000-0000E5130000}"/>
    <cellStyle name="Normal 9 2 3 2 2 3 3 2" xfId="5093" xr:uid="{00000000-0005-0000-0000-0000E6130000}"/>
    <cellStyle name="Normal 9 2 3 2 2 3 4" xfId="5094" xr:uid="{00000000-0005-0000-0000-0000E7130000}"/>
    <cellStyle name="Normal 9 2 3 2 2 4" xfId="5095" xr:uid="{00000000-0005-0000-0000-0000E8130000}"/>
    <cellStyle name="Normal 9 2 3 2 2 4 2" xfId="5096" xr:uid="{00000000-0005-0000-0000-0000E9130000}"/>
    <cellStyle name="Normal 9 2 3 2 2 4 2 2" xfId="5097" xr:uid="{00000000-0005-0000-0000-0000EA130000}"/>
    <cellStyle name="Normal 9 2 3 2 2 4 3" xfId="5098" xr:uid="{00000000-0005-0000-0000-0000EB130000}"/>
    <cellStyle name="Normal 9 2 3 2 2 5" xfId="5099" xr:uid="{00000000-0005-0000-0000-0000EC130000}"/>
    <cellStyle name="Normal 9 2 3 2 2 5 2" xfId="5100" xr:uid="{00000000-0005-0000-0000-0000ED130000}"/>
    <cellStyle name="Normal 9 2 3 2 2 6" xfId="5101" xr:uid="{00000000-0005-0000-0000-0000EE130000}"/>
    <cellStyle name="Normal 9 2 3 2 2 6 2" xfId="5102" xr:uid="{00000000-0005-0000-0000-0000EF130000}"/>
    <cellStyle name="Normal 9 2 3 2 2 7" xfId="5103" xr:uid="{00000000-0005-0000-0000-0000F0130000}"/>
    <cellStyle name="Normal 9 2 3 2 2 7 2" xfId="5104" xr:uid="{00000000-0005-0000-0000-0000F1130000}"/>
    <cellStyle name="Normal 9 2 3 2 2 8" xfId="5105" xr:uid="{00000000-0005-0000-0000-0000F2130000}"/>
    <cellStyle name="Normal 9 2 3 2 3" xfId="5106" xr:uid="{00000000-0005-0000-0000-0000F3130000}"/>
    <cellStyle name="Normal 9 2 3 2 3 2" xfId="5107" xr:uid="{00000000-0005-0000-0000-0000F4130000}"/>
    <cellStyle name="Normal 9 2 3 2 3 2 2" xfId="5108" xr:uid="{00000000-0005-0000-0000-0000F5130000}"/>
    <cellStyle name="Normal 9 2 3 2 3 2 2 2" xfId="5109" xr:uid="{00000000-0005-0000-0000-0000F6130000}"/>
    <cellStyle name="Normal 9 2 3 2 3 2 3" xfId="5110" xr:uid="{00000000-0005-0000-0000-0000F7130000}"/>
    <cellStyle name="Normal 9 2 3 2 3 2 3 2" xfId="5111" xr:uid="{00000000-0005-0000-0000-0000F8130000}"/>
    <cellStyle name="Normal 9 2 3 2 3 2 4" xfId="5112" xr:uid="{00000000-0005-0000-0000-0000F9130000}"/>
    <cellStyle name="Normal 9 2 3 2 3 3" xfId="5113" xr:uid="{00000000-0005-0000-0000-0000FA130000}"/>
    <cellStyle name="Normal 9 2 3 2 3 3 2" xfId="5114" xr:uid="{00000000-0005-0000-0000-0000FB130000}"/>
    <cellStyle name="Normal 9 2 3 2 3 4" xfId="5115" xr:uid="{00000000-0005-0000-0000-0000FC130000}"/>
    <cellStyle name="Normal 9 2 3 2 3 4 2" xfId="5116" xr:uid="{00000000-0005-0000-0000-0000FD130000}"/>
    <cellStyle name="Normal 9 2 3 2 3 5" xfId="5117" xr:uid="{00000000-0005-0000-0000-0000FE130000}"/>
    <cellStyle name="Normal 9 2 3 2 3 5 2" xfId="5118" xr:uid="{00000000-0005-0000-0000-0000FF130000}"/>
    <cellStyle name="Normal 9 2 3 2 3 6" xfId="5119" xr:uid="{00000000-0005-0000-0000-000000140000}"/>
    <cellStyle name="Normal 9 2 3 2 4" xfId="5120" xr:uid="{00000000-0005-0000-0000-000001140000}"/>
    <cellStyle name="Normal 9 2 3 2 4 2" xfId="5121" xr:uid="{00000000-0005-0000-0000-000002140000}"/>
    <cellStyle name="Normal 9 2 3 2 4 2 2" xfId="5122" xr:uid="{00000000-0005-0000-0000-000003140000}"/>
    <cellStyle name="Normal 9 2 3 2 4 2 2 2" xfId="5123" xr:uid="{00000000-0005-0000-0000-000004140000}"/>
    <cellStyle name="Normal 9 2 3 2 4 2 3" xfId="5124" xr:uid="{00000000-0005-0000-0000-000005140000}"/>
    <cellStyle name="Normal 9 2 3 2 4 3" xfId="5125" xr:uid="{00000000-0005-0000-0000-000006140000}"/>
    <cellStyle name="Normal 9 2 3 2 4 3 2" xfId="5126" xr:uid="{00000000-0005-0000-0000-000007140000}"/>
    <cellStyle name="Normal 9 2 3 2 4 4" xfId="5127" xr:uid="{00000000-0005-0000-0000-000008140000}"/>
    <cellStyle name="Normal 9 2 3 2 4 4 2" xfId="5128" xr:uid="{00000000-0005-0000-0000-000009140000}"/>
    <cellStyle name="Normal 9 2 3 2 4 5" xfId="5129" xr:uid="{00000000-0005-0000-0000-00000A140000}"/>
    <cellStyle name="Normal 9 2 3 2 4 5 2" xfId="5130" xr:uid="{00000000-0005-0000-0000-00000B140000}"/>
    <cellStyle name="Normal 9 2 3 2 4 6" xfId="5131" xr:uid="{00000000-0005-0000-0000-00000C140000}"/>
    <cellStyle name="Normal 9 2 3 2 5" xfId="5132" xr:uid="{00000000-0005-0000-0000-00000D140000}"/>
    <cellStyle name="Normal 9 2 3 2 5 2" xfId="5133" xr:uid="{00000000-0005-0000-0000-00000E140000}"/>
    <cellStyle name="Normal 9 2 3 2 5 2 2" xfId="5134" xr:uid="{00000000-0005-0000-0000-00000F140000}"/>
    <cellStyle name="Normal 9 2 3 2 5 3" xfId="5135" xr:uid="{00000000-0005-0000-0000-000010140000}"/>
    <cellStyle name="Normal 9 2 3 2 5 3 2" xfId="5136" xr:uid="{00000000-0005-0000-0000-000011140000}"/>
    <cellStyle name="Normal 9 2 3 2 5 4" xfId="5137" xr:uid="{00000000-0005-0000-0000-000012140000}"/>
    <cellStyle name="Normal 9 2 3 2 6" xfId="5138" xr:uid="{00000000-0005-0000-0000-000013140000}"/>
    <cellStyle name="Normal 9 2 3 2 6 2" xfId="5139" xr:uid="{00000000-0005-0000-0000-000014140000}"/>
    <cellStyle name="Normal 9 2 3 2 6 2 2" xfId="5140" xr:uid="{00000000-0005-0000-0000-000015140000}"/>
    <cellStyle name="Normal 9 2 3 2 6 3" xfId="5141" xr:uid="{00000000-0005-0000-0000-000016140000}"/>
    <cellStyle name="Normal 9 2 3 2 7" xfId="5142" xr:uid="{00000000-0005-0000-0000-000017140000}"/>
    <cellStyle name="Normal 9 2 3 2 7 2" xfId="5143" xr:uid="{00000000-0005-0000-0000-000018140000}"/>
    <cellStyle name="Normal 9 2 3 2 8" xfId="5144" xr:uid="{00000000-0005-0000-0000-000019140000}"/>
    <cellStyle name="Normal 9 2 3 2 8 2" xfId="5145" xr:uid="{00000000-0005-0000-0000-00001A140000}"/>
    <cellStyle name="Normal 9 2 3 2 9" xfId="5146" xr:uid="{00000000-0005-0000-0000-00001B140000}"/>
    <cellStyle name="Normal 9 2 3 2 9 2" xfId="5147" xr:uid="{00000000-0005-0000-0000-00001C140000}"/>
    <cellStyle name="Normal 9 2 3 3" xfId="5148" xr:uid="{00000000-0005-0000-0000-00001D140000}"/>
    <cellStyle name="Normal 9 2 3 3 2" xfId="5149" xr:uid="{00000000-0005-0000-0000-00001E140000}"/>
    <cellStyle name="Normal 9 2 3 3 2 2" xfId="5150" xr:uid="{00000000-0005-0000-0000-00001F140000}"/>
    <cellStyle name="Normal 9 2 3 3 2 2 2" xfId="5151" xr:uid="{00000000-0005-0000-0000-000020140000}"/>
    <cellStyle name="Normal 9 2 3 3 2 2 2 2" xfId="5152" xr:uid="{00000000-0005-0000-0000-000021140000}"/>
    <cellStyle name="Normal 9 2 3 3 2 2 2 2 2" xfId="5153" xr:uid="{00000000-0005-0000-0000-000022140000}"/>
    <cellStyle name="Normal 9 2 3 3 2 2 2 3" xfId="5154" xr:uid="{00000000-0005-0000-0000-000023140000}"/>
    <cellStyle name="Normal 9 2 3 3 2 2 3" xfId="5155" xr:uid="{00000000-0005-0000-0000-000024140000}"/>
    <cellStyle name="Normal 9 2 3 3 2 2 3 2" xfId="5156" xr:uid="{00000000-0005-0000-0000-000025140000}"/>
    <cellStyle name="Normal 9 2 3 3 2 2 4" xfId="5157" xr:uid="{00000000-0005-0000-0000-000026140000}"/>
    <cellStyle name="Normal 9 2 3 3 2 2 4 2" xfId="5158" xr:uid="{00000000-0005-0000-0000-000027140000}"/>
    <cellStyle name="Normal 9 2 3 3 2 2 5" xfId="5159" xr:uid="{00000000-0005-0000-0000-000028140000}"/>
    <cellStyle name="Normal 9 2 3 3 2 3" xfId="5160" xr:uid="{00000000-0005-0000-0000-000029140000}"/>
    <cellStyle name="Normal 9 2 3 3 2 3 2" xfId="5161" xr:uid="{00000000-0005-0000-0000-00002A140000}"/>
    <cellStyle name="Normal 9 2 3 3 2 3 2 2" xfId="5162" xr:uid="{00000000-0005-0000-0000-00002B140000}"/>
    <cellStyle name="Normal 9 2 3 3 2 3 3" xfId="5163" xr:uid="{00000000-0005-0000-0000-00002C140000}"/>
    <cellStyle name="Normal 9 2 3 3 2 3 3 2" xfId="5164" xr:uid="{00000000-0005-0000-0000-00002D140000}"/>
    <cellStyle name="Normal 9 2 3 3 2 3 4" xfId="5165" xr:uid="{00000000-0005-0000-0000-00002E140000}"/>
    <cellStyle name="Normal 9 2 3 3 2 4" xfId="5166" xr:uid="{00000000-0005-0000-0000-00002F140000}"/>
    <cellStyle name="Normal 9 2 3 3 2 4 2" xfId="5167" xr:uid="{00000000-0005-0000-0000-000030140000}"/>
    <cellStyle name="Normal 9 2 3 3 2 4 2 2" xfId="5168" xr:uid="{00000000-0005-0000-0000-000031140000}"/>
    <cellStyle name="Normal 9 2 3 3 2 4 3" xfId="5169" xr:uid="{00000000-0005-0000-0000-000032140000}"/>
    <cellStyle name="Normal 9 2 3 3 2 5" xfId="5170" xr:uid="{00000000-0005-0000-0000-000033140000}"/>
    <cellStyle name="Normal 9 2 3 3 2 5 2" xfId="5171" xr:uid="{00000000-0005-0000-0000-000034140000}"/>
    <cellStyle name="Normal 9 2 3 3 2 6" xfId="5172" xr:uid="{00000000-0005-0000-0000-000035140000}"/>
    <cellStyle name="Normal 9 2 3 3 2 6 2" xfId="5173" xr:uid="{00000000-0005-0000-0000-000036140000}"/>
    <cellStyle name="Normal 9 2 3 3 2 7" xfId="5174" xr:uid="{00000000-0005-0000-0000-000037140000}"/>
    <cellStyle name="Normal 9 2 3 3 2 7 2" xfId="5175" xr:uid="{00000000-0005-0000-0000-000038140000}"/>
    <cellStyle name="Normal 9 2 3 3 2 8" xfId="5176" xr:uid="{00000000-0005-0000-0000-000039140000}"/>
    <cellStyle name="Normal 9 2 3 3 3" xfId="5177" xr:uid="{00000000-0005-0000-0000-00003A140000}"/>
    <cellStyle name="Normal 9 2 3 3 3 2" xfId="5178" xr:uid="{00000000-0005-0000-0000-00003B140000}"/>
    <cellStyle name="Normal 9 2 3 3 3 2 2" xfId="5179" xr:uid="{00000000-0005-0000-0000-00003C140000}"/>
    <cellStyle name="Normal 9 2 3 3 3 2 2 2" xfId="5180" xr:uid="{00000000-0005-0000-0000-00003D140000}"/>
    <cellStyle name="Normal 9 2 3 3 3 2 3" xfId="5181" xr:uid="{00000000-0005-0000-0000-00003E140000}"/>
    <cellStyle name="Normal 9 2 3 3 3 3" xfId="5182" xr:uid="{00000000-0005-0000-0000-00003F140000}"/>
    <cellStyle name="Normal 9 2 3 3 3 3 2" xfId="5183" xr:uid="{00000000-0005-0000-0000-000040140000}"/>
    <cellStyle name="Normal 9 2 3 3 3 4" xfId="5184" xr:uid="{00000000-0005-0000-0000-000041140000}"/>
    <cellStyle name="Normal 9 2 3 3 3 4 2" xfId="5185" xr:uid="{00000000-0005-0000-0000-000042140000}"/>
    <cellStyle name="Normal 9 2 3 3 3 5" xfId="5186" xr:uid="{00000000-0005-0000-0000-000043140000}"/>
    <cellStyle name="Normal 9 2 3 3 4" xfId="5187" xr:uid="{00000000-0005-0000-0000-000044140000}"/>
    <cellStyle name="Normal 9 2 3 3 4 2" xfId="5188" xr:uid="{00000000-0005-0000-0000-000045140000}"/>
    <cellStyle name="Normal 9 2 3 3 4 2 2" xfId="5189" xr:uid="{00000000-0005-0000-0000-000046140000}"/>
    <cellStyle name="Normal 9 2 3 3 4 3" xfId="5190" xr:uid="{00000000-0005-0000-0000-000047140000}"/>
    <cellStyle name="Normal 9 2 3 3 4 3 2" xfId="5191" xr:uid="{00000000-0005-0000-0000-000048140000}"/>
    <cellStyle name="Normal 9 2 3 3 4 4" xfId="5192" xr:uid="{00000000-0005-0000-0000-000049140000}"/>
    <cellStyle name="Normal 9 2 3 3 5" xfId="5193" xr:uid="{00000000-0005-0000-0000-00004A140000}"/>
    <cellStyle name="Normal 9 2 3 3 5 2" xfId="5194" xr:uid="{00000000-0005-0000-0000-00004B140000}"/>
    <cellStyle name="Normal 9 2 3 3 5 2 2" xfId="5195" xr:uid="{00000000-0005-0000-0000-00004C140000}"/>
    <cellStyle name="Normal 9 2 3 3 5 3" xfId="5196" xr:uid="{00000000-0005-0000-0000-00004D140000}"/>
    <cellStyle name="Normal 9 2 3 3 6" xfId="5197" xr:uid="{00000000-0005-0000-0000-00004E140000}"/>
    <cellStyle name="Normal 9 2 3 3 6 2" xfId="5198" xr:uid="{00000000-0005-0000-0000-00004F140000}"/>
    <cellStyle name="Normal 9 2 3 3 7" xfId="5199" xr:uid="{00000000-0005-0000-0000-000050140000}"/>
    <cellStyle name="Normal 9 2 3 3 7 2" xfId="5200" xr:uid="{00000000-0005-0000-0000-000051140000}"/>
    <cellStyle name="Normal 9 2 3 3 8" xfId="5201" xr:uid="{00000000-0005-0000-0000-000052140000}"/>
    <cellStyle name="Normal 9 2 3 3 8 2" xfId="5202" xr:uid="{00000000-0005-0000-0000-000053140000}"/>
    <cellStyle name="Normal 9 2 3 3 9" xfId="5203" xr:uid="{00000000-0005-0000-0000-000054140000}"/>
    <cellStyle name="Normal 9 2 3 4" xfId="5204" xr:uid="{00000000-0005-0000-0000-000055140000}"/>
    <cellStyle name="Normal 9 2 3 4 2" xfId="5205" xr:uid="{00000000-0005-0000-0000-000056140000}"/>
    <cellStyle name="Normal 9 2 3 4 2 2" xfId="5206" xr:uid="{00000000-0005-0000-0000-000057140000}"/>
    <cellStyle name="Normal 9 2 3 4 2 2 2" xfId="5207" xr:uid="{00000000-0005-0000-0000-000058140000}"/>
    <cellStyle name="Normal 9 2 3 4 2 2 2 2" xfId="5208" xr:uid="{00000000-0005-0000-0000-000059140000}"/>
    <cellStyle name="Normal 9 2 3 4 2 2 3" xfId="5209" xr:uid="{00000000-0005-0000-0000-00005A140000}"/>
    <cellStyle name="Normal 9 2 3 4 2 3" xfId="5210" xr:uid="{00000000-0005-0000-0000-00005B140000}"/>
    <cellStyle name="Normal 9 2 3 4 2 3 2" xfId="5211" xr:uid="{00000000-0005-0000-0000-00005C140000}"/>
    <cellStyle name="Normal 9 2 3 4 2 4" xfId="5212" xr:uid="{00000000-0005-0000-0000-00005D140000}"/>
    <cellStyle name="Normal 9 2 3 4 2 4 2" xfId="5213" xr:uid="{00000000-0005-0000-0000-00005E140000}"/>
    <cellStyle name="Normal 9 2 3 4 2 5" xfId="5214" xr:uid="{00000000-0005-0000-0000-00005F140000}"/>
    <cellStyle name="Normal 9 2 3 4 2 5 2" xfId="5215" xr:uid="{00000000-0005-0000-0000-000060140000}"/>
    <cellStyle name="Normal 9 2 3 4 2 6" xfId="5216" xr:uid="{00000000-0005-0000-0000-000061140000}"/>
    <cellStyle name="Normal 9 2 3 4 3" xfId="5217" xr:uid="{00000000-0005-0000-0000-000062140000}"/>
    <cellStyle name="Normal 9 2 3 4 3 2" xfId="5218" xr:uid="{00000000-0005-0000-0000-000063140000}"/>
    <cellStyle name="Normal 9 2 3 4 3 2 2" xfId="5219" xr:uid="{00000000-0005-0000-0000-000064140000}"/>
    <cellStyle name="Normal 9 2 3 4 3 3" xfId="5220" xr:uid="{00000000-0005-0000-0000-000065140000}"/>
    <cellStyle name="Normal 9 2 3 4 3 3 2" xfId="5221" xr:uid="{00000000-0005-0000-0000-000066140000}"/>
    <cellStyle name="Normal 9 2 3 4 3 4" xfId="5222" xr:uid="{00000000-0005-0000-0000-000067140000}"/>
    <cellStyle name="Normal 9 2 3 4 4" xfId="5223" xr:uid="{00000000-0005-0000-0000-000068140000}"/>
    <cellStyle name="Normal 9 2 3 4 4 2" xfId="5224" xr:uid="{00000000-0005-0000-0000-000069140000}"/>
    <cellStyle name="Normal 9 2 3 4 4 2 2" xfId="5225" xr:uid="{00000000-0005-0000-0000-00006A140000}"/>
    <cellStyle name="Normal 9 2 3 4 4 3" xfId="5226" xr:uid="{00000000-0005-0000-0000-00006B140000}"/>
    <cellStyle name="Normal 9 2 3 4 5" xfId="5227" xr:uid="{00000000-0005-0000-0000-00006C140000}"/>
    <cellStyle name="Normal 9 2 3 4 5 2" xfId="5228" xr:uid="{00000000-0005-0000-0000-00006D140000}"/>
    <cellStyle name="Normal 9 2 3 4 6" xfId="5229" xr:uid="{00000000-0005-0000-0000-00006E140000}"/>
    <cellStyle name="Normal 9 2 3 4 6 2" xfId="5230" xr:uid="{00000000-0005-0000-0000-00006F140000}"/>
    <cellStyle name="Normal 9 2 3 4 7" xfId="5231" xr:uid="{00000000-0005-0000-0000-000070140000}"/>
    <cellStyle name="Normal 9 2 3 4 7 2" xfId="5232" xr:uid="{00000000-0005-0000-0000-000071140000}"/>
    <cellStyle name="Normal 9 2 3 4 8" xfId="5233" xr:uid="{00000000-0005-0000-0000-000072140000}"/>
    <cellStyle name="Normal 9 2 3 5" xfId="5234" xr:uid="{00000000-0005-0000-0000-000073140000}"/>
    <cellStyle name="Normal 9 2 3 5 2" xfId="5235" xr:uid="{00000000-0005-0000-0000-000074140000}"/>
    <cellStyle name="Normal 9 2 3 5 2 2" xfId="5236" xr:uid="{00000000-0005-0000-0000-000075140000}"/>
    <cellStyle name="Normal 9 2 3 5 2 2 2" xfId="5237" xr:uid="{00000000-0005-0000-0000-000076140000}"/>
    <cellStyle name="Normal 9 2 3 5 2 2 2 2" xfId="5238" xr:uid="{00000000-0005-0000-0000-000077140000}"/>
    <cellStyle name="Normal 9 2 3 5 2 2 3" xfId="5239" xr:uid="{00000000-0005-0000-0000-000078140000}"/>
    <cellStyle name="Normal 9 2 3 5 2 3" xfId="5240" xr:uid="{00000000-0005-0000-0000-000079140000}"/>
    <cellStyle name="Normal 9 2 3 5 2 3 2" xfId="5241" xr:uid="{00000000-0005-0000-0000-00007A140000}"/>
    <cellStyle name="Normal 9 2 3 5 2 4" xfId="5242" xr:uid="{00000000-0005-0000-0000-00007B140000}"/>
    <cellStyle name="Normal 9 2 3 5 2 4 2" xfId="5243" xr:uid="{00000000-0005-0000-0000-00007C140000}"/>
    <cellStyle name="Normal 9 2 3 5 2 5" xfId="5244" xr:uid="{00000000-0005-0000-0000-00007D140000}"/>
    <cellStyle name="Normal 9 2 3 5 3" xfId="5245" xr:uid="{00000000-0005-0000-0000-00007E140000}"/>
    <cellStyle name="Normal 9 2 3 5 3 2" xfId="5246" xr:uid="{00000000-0005-0000-0000-00007F140000}"/>
    <cellStyle name="Normal 9 2 3 5 3 2 2" xfId="5247" xr:uid="{00000000-0005-0000-0000-000080140000}"/>
    <cellStyle name="Normal 9 2 3 5 3 3" xfId="5248" xr:uid="{00000000-0005-0000-0000-000081140000}"/>
    <cellStyle name="Normal 9 2 3 5 3 3 2" xfId="5249" xr:uid="{00000000-0005-0000-0000-000082140000}"/>
    <cellStyle name="Normal 9 2 3 5 3 4" xfId="5250" xr:uid="{00000000-0005-0000-0000-000083140000}"/>
    <cellStyle name="Normal 9 2 3 5 4" xfId="5251" xr:uid="{00000000-0005-0000-0000-000084140000}"/>
    <cellStyle name="Normal 9 2 3 5 4 2" xfId="5252" xr:uid="{00000000-0005-0000-0000-000085140000}"/>
    <cellStyle name="Normal 9 2 3 5 4 2 2" xfId="5253" xr:uid="{00000000-0005-0000-0000-000086140000}"/>
    <cellStyle name="Normal 9 2 3 5 4 3" xfId="5254" xr:uid="{00000000-0005-0000-0000-000087140000}"/>
    <cellStyle name="Normal 9 2 3 5 5" xfId="5255" xr:uid="{00000000-0005-0000-0000-000088140000}"/>
    <cellStyle name="Normal 9 2 3 5 5 2" xfId="5256" xr:uid="{00000000-0005-0000-0000-000089140000}"/>
    <cellStyle name="Normal 9 2 3 5 6" xfId="5257" xr:uid="{00000000-0005-0000-0000-00008A140000}"/>
    <cellStyle name="Normal 9 2 3 5 6 2" xfId="5258" xr:uid="{00000000-0005-0000-0000-00008B140000}"/>
    <cellStyle name="Normal 9 2 3 5 7" xfId="5259" xr:uid="{00000000-0005-0000-0000-00008C140000}"/>
    <cellStyle name="Normal 9 2 3 5 7 2" xfId="5260" xr:uid="{00000000-0005-0000-0000-00008D140000}"/>
    <cellStyle name="Normal 9 2 3 5 8" xfId="5261" xr:uid="{00000000-0005-0000-0000-00008E140000}"/>
    <cellStyle name="Normal 9 2 3 6" xfId="5262" xr:uid="{00000000-0005-0000-0000-00008F140000}"/>
    <cellStyle name="Normal 9 2 3 6 2" xfId="5263" xr:uid="{00000000-0005-0000-0000-000090140000}"/>
    <cellStyle name="Normal 9 2 3 6 2 2" xfId="5264" xr:uid="{00000000-0005-0000-0000-000091140000}"/>
    <cellStyle name="Normal 9 2 3 6 2 2 2" xfId="5265" xr:uid="{00000000-0005-0000-0000-000092140000}"/>
    <cellStyle name="Normal 9 2 3 6 2 3" xfId="5266" xr:uid="{00000000-0005-0000-0000-000093140000}"/>
    <cellStyle name="Normal 9 2 3 6 3" xfId="5267" xr:uid="{00000000-0005-0000-0000-000094140000}"/>
    <cellStyle name="Normal 9 2 3 6 3 2" xfId="5268" xr:uid="{00000000-0005-0000-0000-000095140000}"/>
    <cellStyle name="Normal 9 2 3 6 4" xfId="5269" xr:uid="{00000000-0005-0000-0000-000096140000}"/>
    <cellStyle name="Normal 9 2 3 6 4 2" xfId="5270" xr:uid="{00000000-0005-0000-0000-000097140000}"/>
    <cellStyle name="Normal 9 2 3 6 5" xfId="5271" xr:uid="{00000000-0005-0000-0000-000098140000}"/>
    <cellStyle name="Normal 9 2 3 7" xfId="5272" xr:uid="{00000000-0005-0000-0000-000099140000}"/>
    <cellStyle name="Normal 9 2 3 7 2" xfId="5273" xr:uid="{00000000-0005-0000-0000-00009A140000}"/>
    <cellStyle name="Normal 9 2 3 7 2 2" xfId="5274" xr:uid="{00000000-0005-0000-0000-00009B140000}"/>
    <cellStyle name="Normal 9 2 3 7 2 2 2" xfId="5275" xr:uid="{00000000-0005-0000-0000-00009C140000}"/>
    <cellStyle name="Normal 9 2 3 7 2 3" xfId="5276" xr:uid="{00000000-0005-0000-0000-00009D140000}"/>
    <cellStyle name="Normal 9 2 3 7 3" xfId="5277" xr:uid="{00000000-0005-0000-0000-00009E140000}"/>
    <cellStyle name="Normal 9 2 3 7 3 2" xfId="5278" xr:uid="{00000000-0005-0000-0000-00009F140000}"/>
    <cellStyle name="Normal 9 2 3 7 4" xfId="5279" xr:uid="{00000000-0005-0000-0000-0000A0140000}"/>
    <cellStyle name="Normal 9 2 3 7 4 2" xfId="5280" xr:uid="{00000000-0005-0000-0000-0000A1140000}"/>
    <cellStyle name="Normal 9 2 3 7 5" xfId="5281" xr:uid="{00000000-0005-0000-0000-0000A2140000}"/>
    <cellStyle name="Normal 9 2 3 8" xfId="5282" xr:uid="{00000000-0005-0000-0000-0000A3140000}"/>
    <cellStyle name="Normal 9 2 3 8 2" xfId="5283" xr:uid="{00000000-0005-0000-0000-0000A4140000}"/>
    <cellStyle name="Normal 9 2 3 8 2 2" xfId="5284" xr:uid="{00000000-0005-0000-0000-0000A5140000}"/>
    <cellStyle name="Normal 9 2 3 8 3" xfId="5285" xr:uid="{00000000-0005-0000-0000-0000A6140000}"/>
    <cellStyle name="Normal 9 2 3 8 3 2" xfId="5286" xr:uid="{00000000-0005-0000-0000-0000A7140000}"/>
    <cellStyle name="Normal 9 2 3 8 4" xfId="5287" xr:uid="{00000000-0005-0000-0000-0000A8140000}"/>
    <cellStyle name="Normal 9 2 3 9" xfId="5288" xr:uid="{00000000-0005-0000-0000-0000A9140000}"/>
    <cellStyle name="Normal 9 2 3 9 2" xfId="5289" xr:uid="{00000000-0005-0000-0000-0000AA140000}"/>
    <cellStyle name="Normal 9 2 3 9 2 2" xfId="5290" xr:uid="{00000000-0005-0000-0000-0000AB140000}"/>
    <cellStyle name="Normal 9 2 3 9 3" xfId="5291" xr:uid="{00000000-0005-0000-0000-0000AC140000}"/>
    <cellStyle name="Normal 9 2 4" xfId="5292" xr:uid="{00000000-0005-0000-0000-0000AD140000}"/>
    <cellStyle name="Normal 9 2 4 10" xfId="5293" xr:uid="{00000000-0005-0000-0000-0000AE140000}"/>
    <cellStyle name="Normal 9 2 4 2" xfId="5294" xr:uid="{00000000-0005-0000-0000-0000AF140000}"/>
    <cellStyle name="Normal 9 2 4 2 2" xfId="5295" xr:uid="{00000000-0005-0000-0000-0000B0140000}"/>
    <cellStyle name="Normal 9 2 4 2 2 2" xfId="5296" xr:uid="{00000000-0005-0000-0000-0000B1140000}"/>
    <cellStyle name="Normal 9 2 4 2 2 2 2" xfId="5297" xr:uid="{00000000-0005-0000-0000-0000B2140000}"/>
    <cellStyle name="Normal 9 2 4 2 2 2 2 2" xfId="5298" xr:uid="{00000000-0005-0000-0000-0000B3140000}"/>
    <cellStyle name="Normal 9 2 4 2 2 2 3" xfId="5299" xr:uid="{00000000-0005-0000-0000-0000B4140000}"/>
    <cellStyle name="Normal 9 2 4 2 2 3" xfId="5300" xr:uid="{00000000-0005-0000-0000-0000B5140000}"/>
    <cellStyle name="Normal 9 2 4 2 2 3 2" xfId="5301" xr:uid="{00000000-0005-0000-0000-0000B6140000}"/>
    <cellStyle name="Normal 9 2 4 2 2 4" xfId="5302" xr:uid="{00000000-0005-0000-0000-0000B7140000}"/>
    <cellStyle name="Normal 9 2 4 2 2 4 2" xfId="5303" xr:uid="{00000000-0005-0000-0000-0000B8140000}"/>
    <cellStyle name="Normal 9 2 4 2 2 5" xfId="5304" xr:uid="{00000000-0005-0000-0000-0000B9140000}"/>
    <cellStyle name="Normal 9 2 4 2 2 5 2" xfId="5305" xr:uid="{00000000-0005-0000-0000-0000BA140000}"/>
    <cellStyle name="Normal 9 2 4 2 2 6" xfId="5306" xr:uid="{00000000-0005-0000-0000-0000BB140000}"/>
    <cellStyle name="Normal 9 2 4 2 3" xfId="5307" xr:uid="{00000000-0005-0000-0000-0000BC140000}"/>
    <cellStyle name="Normal 9 2 4 2 3 2" xfId="5308" xr:uid="{00000000-0005-0000-0000-0000BD140000}"/>
    <cellStyle name="Normal 9 2 4 2 3 2 2" xfId="5309" xr:uid="{00000000-0005-0000-0000-0000BE140000}"/>
    <cellStyle name="Normal 9 2 4 2 3 3" xfId="5310" xr:uid="{00000000-0005-0000-0000-0000BF140000}"/>
    <cellStyle name="Normal 9 2 4 2 3 3 2" xfId="5311" xr:uid="{00000000-0005-0000-0000-0000C0140000}"/>
    <cellStyle name="Normal 9 2 4 2 3 4" xfId="5312" xr:uid="{00000000-0005-0000-0000-0000C1140000}"/>
    <cellStyle name="Normal 9 2 4 2 4" xfId="5313" xr:uid="{00000000-0005-0000-0000-0000C2140000}"/>
    <cellStyle name="Normal 9 2 4 2 4 2" xfId="5314" xr:uid="{00000000-0005-0000-0000-0000C3140000}"/>
    <cellStyle name="Normal 9 2 4 2 4 2 2" xfId="5315" xr:uid="{00000000-0005-0000-0000-0000C4140000}"/>
    <cellStyle name="Normal 9 2 4 2 4 3" xfId="5316" xr:uid="{00000000-0005-0000-0000-0000C5140000}"/>
    <cellStyle name="Normal 9 2 4 2 5" xfId="5317" xr:uid="{00000000-0005-0000-0000-0000C6140000}"/>
    <cellStyle name="Normal 9 2 4 2 5 2" xfId="5318" xr:uid="{00000000-0005-0000-0000-0000C7140000}"/>
    <cellStyle name="Normal 9 2 4 2 6" xfId="5319" xr:uid="{00000000-0005-0000-0000-0000C8140000}"/>
    <cellStyle name="Normal 9 2 4 2 6 2" xfId="5320" xr:uid="{00000000-0005-0000-0000-0000C9140000}"/>
    <cellStyle name="Normal 9 2 4 2 7" xfId="5321" xr:uid="{00000000-0005-0000-0000-0000CA140000}"/>
    <cellStyle name="Normal 9 2 4 2 7 2" xfId="5322" xr:uid="{00000000-0005-0000-0000-0000CB140000}"/>
    <cellStyle name="Normal 9 2 4 2 8" xfId="5323" xr:uid="{00000000-0005-0000-0000-0000CC140000}"/>
    <cellStyle name="Normal 9 2 4 3" xfId="5324" xr:uid="{00000000-0005-0000-0000-0000CD140000}"/>
    <cellStyle name="Normal 9 2 4 3 2" xfId="5325" xr:uid="{00000000-0005-0000-0000-0000CE140000}"/>
    <cellStyle name="Normal 9 2 4 3 2 2" xfId="5326" xr:uid="{00000000-0005-0000-0000-0000CF140000}"/>
    <cellStyle name="Normal 9 2 4 3 2 2 2" xfId="5327" xr:uid="{00000000-0005-0000-0000-0000D0140000}"/>
    <cellStyle name="Normal 9 2 4 3 2 3" xfId="5328" xr:uid="{00000000-0005-0000-0000-0000D1140000}"/>
    <cellStyle name="Normal 9 2 4 3 2 3 2" xfId="5329" xr:uid="{00000000-0005-0000-0000-0000D2140000}"/>
    <cellStyle name="Normal 9 2 4 3 2 4" xfId="5330" xr:uid="{00000000-0005-0000-0000-0000D3140000}"/>
    <cellStyle name="Normal 9 2 4 3 3" xfId="5331" xr:uid="{00000000-0005-0000-0000-0000D4140000}"/>
    <cellStyle name="Normal 9 2 4 3 3 2" xfId="5332" xr:uid="{00000000-0005-0000-0000-0000D5140000}"/>
    <cellStyle name="Normal 9 2 4 3 4" xfId="5333" xr:uid="{00000000-0005-0000-0000-0000D6140000}"/>
    <cellStyle name="Normal 9 2 4 3 4 2" xfId="5334" xr:uid="{00000000-0005-0000-0000-0000D7140000}"/>
    <cellStyle name="Normal 9 2 4 3 5" xfId="5335" xr:uid="{00000000-0005-0000-0000-0000D8140000}"/>
    <cellStyle name="Normal 9 2 4 3 5 2" xfId="5336" xr:uid="{00000000-0005-0000-0000-0000D9140000}"/>
    <cellStyle name="Normal 9 2 4 3 6" xfId="5337" xr:uid="{00000000-0005-0000-0000-0000DA140000}"/>
    <cellStyle name="Normal 9 2 4 4" xfId="5338" xr:uid="{00000000-0005-0000-0000-0000DB140000}"/>
    <cellStyle name="Normal 9 2 4 4 2" xfId="5339" xr:uid="{00000000-0005-0000-0000-0000DC140000}"/>
    <cellStyle name="Normal 9 2 4 4 2 2" xfId="5340" xr:uid="{00000000-0005-0000-0000-0000DD140000}"/>
    <cellStyle name="Normal 9 2 4 4 2 2 2" xfId="5341" xr:uid="{00000000-0005-0000-0000-0000DE140000}"/>
    <cellStyle name="Normal 9 2 4 4 2 3" xfId="5342" xr:uid="{00000000-0005-0000-0000-0000DF140000}"/>
    <cellStyle name="Normal 9 2 4 4 3" xfId="5343" xr:uid="{00000000-0005-0000-0000-0000E0140000}"/>
    <cellStyle name="Normal 9 2 4 4 3 2" xfId="5344" xr:uid="{00000000-0005-0000-0000-0000E1140000}"/>
    <cellStyle name="Normal 9 2 4 4 4" xfId="5345" xr:uid="{00000000-0005-0000-0000-0000E2140000}"/>
    <cellStyle name="Normal 9 2 4 4 4 2" xfId="5346" xr:uid="{00000000-0005-0000-0000-0000E3140000}"/>
    <cellStyle name="Normal 9 2 4 4 5" xfId="5347" xr:uid="{00000000-0005-0000-0000-0000E4140000}"/>
    <cellStyle name="Normal 9 2 4 4 5 2" xfId="5348" xr:uid="{00000000-0005-0000-0000-0000E5140000}"/>
    <cellStyle name="Normal 9 2 4 4 6" xfId="5349" xr:uid="{00000000-0005-0000-0000-0000E6140000}"/>
    <cellStyle name="Normal 9 2 4 5" xfId="5350" xr:uid="{00000000-0005-0000-0000-0000E7140000}"/>
    <cellStyle name="Normal 9 2 4 5 2" xfId="5351" xr:uid="{00000000-0005-0000-0000-0000E8140000}"/>
    <cellStyle name="Normal 9 2 4 5 2 2" xfId="5352" xr:uid="{00000000-0005-0000-0000-0000E9140000}"/>
    <cellStyle name="Normal 9 2 4 5 3" xfId="5353" xr:uid="{00000000-0005-0000-0000-0000EA140000}"/>
    <cellStyle name="Normal 9 2 4 5 3 2" xfId="5354" xr:uid="{00000000-0005-0000-0000-0000EB140000}"/>
    <cellStyle name="Normal 9 2 4 5 4" xfId="5355" xr:uid="{00000000-0005-0000-0000-0000EC140000}"/>
    <cellStyle name="Normal 9 2 4 6" xfId="5356" xr:uid="{00000000-0005-0000-0000-0000ED140000}"/>
    <cellStyle name="Normal 9 2 4 6 2" xfId="5357" xr:uid="{00000000-0005-0000-0000-0000EE140000}"/>
    <cellStyle name="Normal 9 2 4 6 2 2" xfId="5358" xr:uid="{00000000-0005-0000-0000-0000EF140000}"/>
    <cellStyle name="Normal 9 2 4 6 3" xfId="5359" xr:uid="{00000000-0005-0000-0000-0000F0140000}"/>
    <cellStyle name="Normal 9 2 4 7" xfId="5360" xr:uid="{00000000-0005-0000-0000-0000F1140000}"/>
    <cellStyle name="Normal 9 2 4 7 2" xfId="5361" xr:uid="{00000000-0005-0000-0000-0000F2140000}"/>
    <cellStyle name="Normal 9 2 4 8" xfId="5362" xr:uid="{00000000-0005-0000-0000-0000F3140000}"/>
    <cellStyle name="Normal 9 2 4 8 2" xfId="5363" xr:uid="{00000000-0005-0000-0000-0000F4140000}"/>
    <cellStyle name="Normal 9 2 4 9" xfId="5364" xr:uid="{00000000-0005-0000-0000-0000F5140000}"/>
    <cellStyle name="Normal 9 2 4 9 2" xfId="5365" xr:uid="{00000000-0005-0000-0000-0000F6140000}"/>
    <cellStyle name="Normal 9 2 5" xfId="5366" xr:uid="{00000000-0005-0000-0000-0000F7140000}"/>
    <cellStyle name="Normal 9 2 5 2" xfId="5367" xr:uid="{00000000-0005-0000-0000-0000F8140000}"/>
    <cellStyle name="Normal 9 2 5 2 2" xfId="5368" xr:uid="{00000000-0005-0000-0000-0000F9140000}"/>
    <cellStyle name="Normal 9 2 5 2 2 2" xfId="5369" xr:uid="{00000000-0005-0000-0000-0000FA140000}"/>
    <cellStyle name="Normal 9 2 5 2 2 2 2" xfId="5370" xr:uid="{00000000-0005-0000-0000-0000FB140000}"/>
    <cellStyle name="Normal 9 2 5 2 2 2 2 2" xfId="5371" xr:uid="{00000000-0005-0000-0000-0000FC140000}"/>
    <cellStyle name="Normal 9 2 5 2 2 2 3" xfId="5372" xr:uid="{00000000-0005-0000-0000-0000FD140000}"/>
    <cellStyle name="Normal 9 2 5 2 2 3" xfId="5373" xr:uid="{00000000-0005-0000-0000-0000FE140000}"/>
    <cellStyle name="Normal 9 2 5 2 2 3 2" xfId="5374" xr:uid="{00000000-0005-0000-0000-0000FF140000}"/>
    <cellStyle name="Normal 9 2 5 2 2 4" xfId="5375" xr:uid="{00000000-0005-0000-0000-000000150000}"/>
    <cellStyle name="Normal 9 2 5 2 2 4 2" xfId="5376" xr:uid="{00000000-0005-0000-0000-000001150000}"/>
    <cellStyle name="Normal 9 2 5 2 2 5" xfId="5377" xr:uid="{00000000-0005-0000-0000-000002150000}"/>
    <cellStyle name="Normal 9 2 5 2 3" xfId="5378" xr:uid="{00000000-0005-0000-0000-000003150000}"/>
    <cellStyle name="Normal 9 2 5 2 3 2" xfId="5379" xr:uid="{00000000-0005-0000-0000-000004150000}"/>
    <cellStyle name="Normal 9 2 5 2 3 2 2" xfId="5380" xr:uid="{00000000-0005-0000-0000-000005150000}"/>
    <cellStyle name="Normal 9 2 5 2 3 3" xfId="5381" xr:uid="{00000000-0005-0000-0000-000006150000}"/>
    <cellStyle name="Normal 9 2 5 2 3 3 2" xfId="5382" xr:uid="{00000000-0005-0000-0000-000007150000}"/>
    <cellStyle name="Normal 9 2 5 2 3 4" xfId="5383" xr:uid="{00000000-0005-0000-0000-000008150000}"/>
    <cellStyle name="Normal 9 2 5 2 4" xfId="5384" xr:uid="{00000000-0005-0000-0000-000009150000}"/>
    <cellStyle name="Normal 9 2 5 2 4 2" xfId="5385" xr:uid="{00000000-0005-0000-0000-00000A150000}"/>
    <cellStyle name="Normal 9 2 5 2 4 2 2" xfId="5386" xr:uid="{00000000-0005-0000-0000-00000B150000}"/>
    <cellStyle name="Normal 9 2 5 2 4 3" xfId="5387" xr:uid="{00000000-0005-0000-0000-00000C150000}"/>
    <cellStyle name="Normal 9 2 5 2 5" xfId="5388" xr:uid="{00000000-0005-0000-0000-00000D150000}"/>
    <cellStyle name="Normal 9 2 5 2 5 2" xfId="5389" xr:uid="{00000000-0005-0000-0000-00000E150000}"/>
    <cellStyle name="Normal 9 2 5 2 6" xfId="5390" xr:uid="{00000000-0005-0000-0000-00000F150000}"/>
    <cellStyle name="Normal 9 2 5 2 6 2" xfId="5391" xr:uid="{00000000-0005-0000-0000-000010150000}"/>
    <cellStyle name="Normal 9 2 5 2 7" xfId="5392" xr:uid="{00000000-0005-0000-0000-000011150000}"/>
    <cellStyle name="Normal 9 2 5 2 7 2" xfId="5393" xr:uid="{00000000-0005-0000-0000-000012150000}"/>
    <cellStyle name="Normal 9 2 5 2 8" xfId="5394" xr:uid="{00000000-0005-0000-0000-000013150000}"/>
    <cellStyle name="Normal 9 2 5 3" xfId="5395" xr:uid="{00000000-0005-0000-0000-000014150000}"/>
    <cellStyle name="Normal 9 2 5 3 2" xfId="5396" xr:uid="{00000000-0005-0000-0000-000015150000}"/>
    <cellStyle name="Normal 9 2 5 3 2 2" xfId="5397" xr:uid="{00000000-0005-0000-0000-000016150000}"/>
    <cellStyle name="Normal 9 2 5 3 2 2 2" xfId="5398" xr:uid="{00000000-0005-0000-0000-000017150000}"/>
    <cellStyle name="Normal 9 2 5 3 2 3" xfId="5399" xr:uid="{00000000-0005-0000-0000-000018150000}"/>
    <cellStyle name="Normal 9 2 5 3 3" xfId="5400" xr:uid="{00000000-0005-0000-0000-000019150000}"/>
    <cellStyle name="Normal 9 2 5 3 3 2" xfId="5401" xr:uid="{00000000-0005-0000-0000-00001A150000}"/>
    <cellStyle name="Normal 9 2 5 3 4" xfId="5402" xr:uid="{00000000-0005-0000-0000-00001B150000}"/>
    <cellStyle name="Normal 9 2 5 3 4 2" xfId="5403" xr:uid="{00000000-0005-0000-0000-00001C150000}"/>
    <cellStyle name="Normal 9 2 5 3 5" xfId="5404" xr:uid="{00000000-0005-0000-0000-00001D150000}"/>
    <cellStyle name="Normal 9 2 5 4" xfId="5405" xr:uid="{00000000-0005-0000-0000-00001E150000}"/>
    <cellStyle name="Normal 9 2 5 4 2" xfId="5406" xr:uid="{00000000-0005-0000-0000-00001F150000}"/>
    <cellStyle name="Normal 9 2 5 4 2 2" xfId="5407" xr:uid="{00000000-0005-0000-0000-000020150000}"/>
    <cellStyle name="Normal 9 2 5 4 3" xfId="5408" xr:uid="{00000000-0005-0000-0000-000021150000}"/>
    <cellStyle name="Normal 9 2 5 4 3 2" xfId="5409" xr:uid="{00000000-0005-0000-0000-000022150000}"/>
    <cellStyle name="Normal 9 2 5 4 4" xfId="5410" xr:uid="{00000000-0005-0000-0000-000023150000}"/>
    <cellStyle name="Normal 9 2 5 5" xfId="5411" xr:uid="{00000000-0005-0000-0000-000024150000}"/>
    <cellStyle name="Normal 9 2 5 5 2" xfId="5412" xr:uid="{00000000-0005-0000-0000-000025150000}"/>
    <cellStyle name="Normal 9 2 5 5 2 2" xfId="5413" xr:uid="{00000000-0005-0000-0000-000026150000}"/>
    <cellStyle name="Normal 9 2 5 5 3" xfId="5414" xr:uid="{00000000-0005-0000-0000-000027150000}"/>
    <cellStyle name="Normal 9 2 5 6" xfId="5415" xr:uid="{00000000-0005-0000-0000-000028150000}"/>
    <cellStyle name="Normal 9 2 5 6 2" xfId="5416" xr:uid="{00000000-0005-0000-0000-000029150000}"/>
    <cellStyle name="Normal 9 2 5 7" xfId="5417" xr:uid="{00000000-0005-0000-0000-00002A150000}"/>
    <cellStyle name="Normal 9 2 5 7 2" xfId="5418" xr:uid="{00000000-0005-0000-0000-00002B150000}"/>
    <cellStyle name="Normal 9 2 5 8" xfId="5419" xr:uid="{00000000-0005-0000-0000-00002C150000}"/>
    <cellStyle name="Normal 9 2 5 8 2" xfId="5420" xr:uid="{00000000-0005-0000-0000-00002D150000}"/>
    <cellStyle name="Normal 9 2 5 9" xfId="5421" xr:uid="{00000000-0005-0000-0000-00002E150000}"/>
    <cellStyle name="Normal 9 2 6" xfId="5422" xr:uid="{00000000-0005-0000-0000-00002F150000}"/>
    <cellStyle name="Normal 9 2 6 2" xfId="5423" xr:uid="{00000000-0005-0000-0000-000030150000}"/>
    <cellStyle name="Normal 9 2 6 2 2" xfId="5424" xr:uid="{00000000-0005-0000-0000-000031150000}"/>
    <cellStyle name="Normal 9 2 6 2 2 2" xfId="5425" xr:uid="{00000000-0005-0000-0000-000032150000}"/>
    <cellStyle name="Normal 9 2 6 2 2 2 2" xfId="5426" xr:uid="{00000000-0005-0000-0000-000033150000}"/>
    <cellStyle name="Normal 9 2 6 2 2 3" xfId="5427" xr:uid="{00000000-0005-0000-0000-000034150000}"/>
    <cellStyle name="Normal 9 2 6 2 3" xfId="5428" xr:uid="{00000000-0005-0000-0000-000035150000}"/>
    <cellStyle name="Normal 9 2 6 2 3 2" xfId="5429" xr:uid="{00000000-0005-0000-0000-000036150000}"/>
    <cellStyle name="Normal 9 2 6 2 4" xfId="5430" xr:uid="{00000000-0005-0000-0000-000037150000}"/>
    <cellStyle name="Normal 9 2 6 2 4 2" xfId="5431" xr:uid="{00000000-0005-0000-0000-000038150000}"/>
    <cellStyle name="Normal 9 2 6 2 5" xfId="5432" xr:uid="{00000000-0005-0000-0000-000039150000}"/>
    <cellStyle name="Normal 9 2 6 2 5 2" xfId="5433" xr:uid="{00000000-0005-0000-0000-00003A150000}"/>
    <cellStyle name="Normal 9 2 6 2 6" xfId="5434" xr:uid="{00000000-0005-0000-0000-00003B150000}"/>
    <cellStyle name="Normal 9 2 6 3" xfId="5435" xr:uid="{00000000-0005-0000-0000-00003C150000}"/>
    <cellStyle name="Normal 9 2 6 3 2" xfId="5436" xr:uid="{00000000-0005-0000-0000-00003D150000}"/>
    <cellStyle name="Normal 9 2 6 3 2 2" xfId="5437" xr:uid="{00000000-0005-0000-0000-00003E150000}"/>
    <cellStyle name="Normal 9 2 6 3 3" xfId="5438" xr:uid="{00000000-0005-0000-0000-00003F150000}"/>
    <cellStyle name="Normal 9 2 6 3 3 2" xfId="5439" xr:uid="{00000000-0005-0000-0000-000040150000}"/>
    <cellStyle name="Normal 9 2 6 3 4" xfId="5440" xr:uid="{00000000-0005-0000-0000-000041150000}"/>
    <cellStyle name="Normal 9 2 6 4" xfId="5441" xr:uid="{00000000-0005-0000-0000-000042150000}"/>
    <cellStyle name="Normal 9 2 6 4 2" xfId="5442" xr:uid="{00000000-0005-0000-0000-000043150000}"/>
    <cellStyle name="Normal 9 2 6 4 2 2" xfId="5443" xr:uid="{00000000-0005-0000-0000-000044150000}"/>
    <cellStyle name="Normal 9 2 6 4 3" xfId="5444" xr:uid="{00000000-0005-0000-0000-000045150000}"/>
    <cellStyle name="Normal 9 2 6 5" xfId="5445" xr:uid="{00000000-0005-0000-0000-000046150000}"/>
    <cellStyle name="Normal 9 2 6 5 2" xfId="5446" xr:uid="{00000000-0005-0000-0000-000047150000}"/>
    <cellStyle name="Normal 9 2 6 6" xfId="5447" xr:uid="{00000000-0005-0000-0000-000048150000}"/>
    <cellStyle name="Normal 9 2 6 6 2" xfId="5448" xr:uid="{00000000-0005-0000-0000-000049150000}"/>
    <cellStyle name="Normal 9 2 6 7" xfId="5449" xr:uid="{00000000-0005-0000-0000-00004A150000}"/>
    <cellStyle name="Normal 9 2 6 7 2" xfId="5450" xr:uid="{00000000-0005-0000-0000-00004B150000}"/>
    <cellStyle name="Normal 9 2 6 8" xfId="5451" xr:uid="{00000000-0005-0000-0000-00004C150000}"/>
    <cellStyle name="Normal 9 2 7" xfId="5452" xr:uid="{00000000-0005-0000-0000-00004D150000}"/>
    <cellStyle name="Normal 9 2 7 2" xfId="5453" xr:uid="{00000000-0005-0000-0000-00004E150000}"/>
    <cellStyle name="Normal 9 2 7 2 2" xfId="5454" xr:uid="{00000000-0005-0000-0000-00004F150000}"/>
    <cellStyle name="Normal 9 2 7 2 2 2" xfId="5455" xr:uid="{00000000-0005-0000-0000-000050150000}"/>
    <cellStyle name="Normal 9 2 7 2 2 2 2" xfId="5456" xr:uid="{00000000-0005-0000-0000-000051150000}"/>
    <cellStyle name="Normal 9 2 7 2 2 3" xfId="5457" xr:uid="{00000000-0005-0000-0000-000052150000}"/>
    <cellStyle name="Normal 9 2 7 2 3" xfId="5458" xr:uid="{00000000-0005-0000-0000-000053150000}"/>
    <cellStyle name="Normal 9 2 7 2 3 2" xfId="5459" xr:uid="{00000000-0005-0000-0000-000054150000}"/>
    <cellStyle name="Normal 9 2 7 2 4" xfId="5460" xr:uid="{00000000-0005-0000-0000-000055150000}"/>
    <cellStyle name="Normal 9 2 7 2 4 2" xfId="5461" xr:uid="{00000000-0005-0000-0000-000056150000}"/>
    <cellStyle name="Normal 9 2 7 2 5" xfId="5462" xr:uid="{00000000-0005-0000-0000-000057150000}"/>
    <cellStyle name="Normal 9 2 7 3" xfId="5463" xr:uid="{00000000-0005-0000-0000-000058150000}"/>
    <cellStyle name="Normal 9 2 7 3 2" xfId="5464" xr:uid="{00000000-0005-0000-0000-000059150000}"/>
    <cellStyle name="Normal 9 2 7 3 2 2" xfId="5465" xr:uid="{00000000-0005-0000-0000-00005A150000}"/>
    <cellStyle name="Normal 9 2 7 3 3" xfId="5466" xr:uid="{00000000-0005-0000-0000-00005B150000}"/>
    <cellStyle name="Normal 9 2 7 3 3 2" xfId="5467" xr:uid="{00000000-0005-0000-0000-00005C150000}"/>
    <cellStyle name="Normal 9 2 7 3 4" xfId="5468" xr:uid="{00000000-0005-0000-0000-00005D150000}"/>
    <cellStyle name="Normal 9 2 7 4" xfId="5469" xr:uid="{00000000-0005-0000-0000-00005E150000}"/>
    <cellStyle name="Normal 9 2 7 4 2" xfId="5470" xr:uid="{00000000-0005-0000-0000-00005F150000}"/>
    <cellStyle name="Normal 9 2 7 4 2 2" xfId="5471" xr:uid="{00000000-0005-0000-0000-000060150000}"/>
    <cellStyle name="Normal 9 2 7 4 3" xfId="5472" xr:uid="{00000000-0005-0000-0000-000061150000}"/>
    <cellStyle name="Normal 9 2 7 5" xfId="5473" xr:uid="{00000000-0005-0000-0000-000062150000}"/>
    <cellStyle name="Normal 9 2 7 5 2" xfId="5474" xr:uid="{00000000-0005-0000-0000-000063150000}"/>
    <cellStyle name="Normal 9 2 7 6" xfId="5475" xr:uid="{00000000-0005-0000-0000-000064150000}"/>
    <cellStyle name="Normal 9 2 7 6 2" xfId="5476" xr:uid="{00000000-0005-0000-0000-000065150000}"/>
    <cellStyle name="Normal 9 2 7 7" xfId="5477" xr:uid="{00000000-0005-0000-0000-000066150000}"/>
    <cellStyle name="Normal 9 2 7 7 2" xfId="5478" xr:uid="{00000000-0005-0000-0000-000067150000}"/>
    <cellStyle name="Normal 9 2 7 8" xfId="5479" xr:uid="{00000000-0005-0000-0000-000068150000}"/>
    <cellStyle name="Normal 9 2 8" xfId="5480" xr:uid="{00000000-0005-0000-0000-000069150000}"/>
    <cellStyle name="Normal 9 2 8 2" xfId="5481" xr:uid="{00000000-0005-0000-0000-00006A150000}"/>
    <cellStyle name="Normal 9 2 8 2 2" xfId="5482" xr:uid="{00000000-0005-0000-0000-00006B150000}"/>
    <cellStyle name="Normal 9 2 8 2 2 2" xfId="5483" xr:uid="{00000000-0005-0000-0000-00006C150000}"/>
    <cellStyle name="Normal 9 2 8 2 3" xfId="5484" xr:uid="{00000000-0005-0000-0000-00006D150000}"/>
    <cellStyle name="Normal 9 2 8 2 3 2" xfId="5485" xr:uid="{00000000-0005-0000-0000-00006E150000}"/>
    <cellStyle name="Normal 9 2 8 2 4" xfId="5486" xr:uid="{00000000-0005-0000-0000-00006F150000}"/>
    <cellStyle name="Normal 9 2 8 3" xfId="5487" xr:uid="{00000000-0005-0000-0000-000070150000}"/>
    <cellStyle name="Normal 9 2 8 3 2" xfId="5488" xr:uid="{00000000-0005-0000-0000-000071150000}"/>
    <cellStyle name="Normal 9 2 8 3 2 2" xfId="5489" xr:uid="{00000000-0005-0000-0000-000072150000}"/>
    <cellStyle name="Normal 9 2 8 3 3" xfId="5490" xr:uid="{00000000-0005-0000-0000-000073150000}"/>
    <cellStyle name="Normal 9 2 8 3 3 2" xfId="5491" xr:uid="{00000000-0005-0000-0000-000074150000}"/>
    <cellStyle name="Normal 9 2 8 3 4" xfId="5492" xr:uid="{00000000-0005-0000-0000-000075150000}"/>
    <cellStyle name="Normal 9 2 8 4" xfId="5493" xr:uid="{00000000-0005-0000-0000-000076150000}"/>
    <cellStyle name="Normal 9 2 8 4 2" xfId="5494" xr:uid="{00000000-0005-0000-0000-000077150000}"/>
    <cellStyle name="Normal 9 2 8 4 2 2" xfId="5495" xr:uid="{00000000-0005-0000-0000-000078150000}"/>
    <cellStyle name="Normal 9 2 8 4 3" xfId="5496" xr:uid="{00000000-0005-0000-0000-000079150000}"/>
    <cellStyle name="Normal 9 2 8 5" xfId="5497" xr:uid="{00000000-0005-0000-0000-00007A150000}"/>
    <cellStyle name="Normal 9 2 8 5 2" xfId="5498" xr:uid="{00000000-0005-0000-0000-00007B150000}"/>
    <cellStyle name="Normal 9 2 8 6" xfId="5499" xr:uid="{00000000-0005-0000-0000-00007C150000}"/>
    <cellStyle name="Normal 9 2 8 6 2" xfId="5500" xr:uid="{00000000-0005-0000-0000-00007D150000}"/>
    <cellStyle name="Normal 9 2 8 7" xfId="5501" xr:uid="{00000000-0005-0000-0000-00007E150000}"/>
    <cellStyle name="Normal 9 2 9" xfId="5502" xr:uid="{00000000-0005-0000-0000-00007F150000}"/>
    <cellStyle name="Normal 9 2 9 2" xfId="5503" xr:uid="{00000000-0005-0000-0000-000080150000}"/>
    <cellStyle name="Normal 9 2 9 2 2" xfId="5504" xr:uid="{00000000-0005-0000-0000-000081150000}"/>
    <cellStyle name="Normal 9 2 9 2 2 2" xfId="5505" xr:uid="{00000000-0005-0000-0000-000082150000}"/>
    <cellStyle name="Normal 9 2 9 2 3" xfId="5506" xr:uid="{00000000-0005-0000-0000-000083150000}"/>
    <cellStyle name="Normal 9 2 9 3" xfId="5507" xr:uid="{00000000-0005-0000-0000-000084150000}"/>
    <cellStyle name="Normal 9 2 9 3 2" xfId="5508" xr:uid="{00000000-0005-0000-0000-000085150000}"/>
    <cellStyle name="Normal 9 2 9 4" xfId="5509" xr:uid="{00000000-0005-0000-0000-000086150000}"/>
    <cellStyle name="Normal 9 2 9 4 2" xfId="5510" xr:uid="{00000000-0005-0000-0000-000087150000}"/>
    <cellStyle name="Normal 9 2 9 5" xfId="5511" xr:uid="{00000000-0005-0000-0000-000088150000}"/>
    <cellStyle name="Normal 9 3" xfId="5512" xr:uid="{00000000-0005-0000-0000-000089150000}"/>
    <cellStyle name="Normal 9 3 10" xfId="5513" xr:uid="{00000000-0005-0000-0000-00008A150000}"/>
    <cellStyle name="Normal 9 3 10 2" xfId="5514" xr:uid="{00000000-0005-0000-0000-00008B150000}"/>
    <cellStyle name="Normal 9 3 10 2 2" xfId="5515" xr:uid="{00000000-0005-0000-0000-00008C150000}"/>
    <cellStyle name="Normal 9 3 10 3" xfId="5516" xr:uid="{00000000-0005-0000-0000-00008D150000}"/>
    <cellStyle name="Normal 9 3 11" xfId="5517" xr:uid="{00000000-0005-0000-0000-00008E150000}"/>
    <cellStyle name="Normal 9 3 11 2" xfId="5518" xr:uid="{00000000-0005-0000-0000-00008F150000}"/>
    <cellStyle name="Normal 9 3 12" xfId="5519" xr:uid="{00000000-0005-0000-0000-000090150000}"/>
    <cellStyle name="Normal 9 3 12 2" xfId="5520" xr:uid="{00000000-0005-0000-0000-000091150000}"/>
    <cellStyle name="Normal 9 3 13" xfId="5521" xr:uid="{00000000-0005-0000-0000-000092150000}"/>
    <cellStyle name="Normal 9 3 13 2" xfId="5522" xr:uid="{00000000-0005-0000-0000-000093150000}"/>
    <cellStyle name="Normal 9 3 14" xfId="5523" xr:uid="{00000000-0005-0000-0000-000094150000}"/>
    <cellStyle name="Normal 9 3 2" xfId="5524" xr:uid="{00000000-0005-0000-0000-000095150000}"/>
    <cellStyle name="Normal 9 3 2 10" xfId="5525" xr:uid="{00000000-0005-0000-0000-000096150000}"/>
    <cellStyle name="Normal 9 3 2 10 2" xfId="5526" xr:uid="{00000000-0005-0000-0000-000097150000}"/>
    <cellStyle name="Normal 9 3 2 11" xfId="5527" xr:uid="{00000000-0005-0000-0000-000098150000}"/>
    <cellStyle name="Normal 9 3 2 11 2" xfId="5528" xr:uid="{00000000-0005-0000-0000-000099150000}"/>
    <cellStyle name="Normal 9 3 2 12" xfId="5529" xr:uid="{00000000-0005-0000-0000-00009A150000}"/>
    <cellStyle name="Normal 9 3 2 12 2" xfId="5530" xr:uid="{00000000-0005-0000-0000-00009B150000}"/>
    <cellStyle name="Normal 9 3 2 13" xfId="5531" xr:uid="{00000000-0005-0000-0000-00009C150000}"/>
    <cellStyle name="Normal 9 3 2 2" xfId="5532" xr:uid="{00000000-0005-0000-0000-00009D150000}"/>
    <cellStyle name="Normal 9 3 2 2 10" xfId="5533" xr:uid="{00000000-0005-0000-0000-00009E150000}"/>
    <cellStyle name="Normal 9 3 2 2 2" xfId="5534" xr:uid="{00000000-0005-0000-0000-00009F150000}"/>
    <cellStyle name="Normal 9 3 2 2 2 2" xfId="5535" xr:uid="{00000000-0005-0000-0000-0000A0150000}"/>
    <cellStyle name="Normal 9 3 2 2 2 2 2" xfId="5536" xr:uid="{00000000-0005-0000-0000-0000A1150000}"/>
    <cellStyle name="Normal 9 3 2 2 2 2 2 2" xfId="5537" xr:uid="{00000000-0005-0000-0000-0000A2150000}"/>
    <cellStyle name="Normal 9 3 2 2 2 2 2 2 2" xfId="5538" xr:uid="{00000000-0005-0000-0000-0000A3150000}"/>
    <cellStyle name="Normal 9 3 2 2 2 2 2 3" xfId="5539" xr:uid="{00000000-0005-0000-0000-0000A4150000}"/>
    <cellStyle name="Normal 9 3 2 2 2 2 3" xfId="5540" xr:uid="{00000000-0005-0000-0000-0000A5150000}"/>
    <cellStyle name="Normal 9 3 2 2 2 2 3 2" xfId="5541" xr:uid="{00000000-0005-0000-0000-0000A6150000}"/>
    <cellStyle name="Normal 9 3 2 2 2 2 4" xfId="5542" xr:uid="{00000000-0005-0000-0000-0000A7150000}"/>
    <cellStyle name="Normal 9 3 2 2 2 2 4 2" xfId="5543" xr:uid="{00000000-0005-0000-0000-0000A8150000}"/>
    <cellStyle name="Normal 9 3 2 2 2 2 5" xfId="5544" xr:uid="{00000000-0005-0000-0000-0000A9150000}"/>
    <cellStyle name="Normal 9 3 2 2 2 2 5 2" xfId="5545" xr:uid="{00000000-0005-0000-0000-0000AA150000}"/>
    <cellStyle name="Normal 9 3 2 2 2 2 6" xfId="5546" xr:uid="{00000000-0005-0000-0000-0000AB150000}"/>
    <cellStyle name="Normal 9 3 2 2 2 3" xfId="5547" xr:uid="{00000000-0005-0000-0000-0000AC150000}"/>
    <cellStyle name="Normal 9 3 2 2 2 3 2" xfId="5548" xr:uid="{00000000-0005-0000-0000-0000AD150000}"/>
    <cellStyle name="Normal 9 3 2 2 2 3 2 2" xfId="5549" xr:uid="{00000000-0005-0000-0000-0000AE150000}"/>
    <cellStyle name="Normal 9 3 2 2 2 3 3" xfId="5550" xr:uid="{00000000-0005-0000-0000-0000AF150000}"/>
    <cellStyle name="Normal 9 3 2 2 2 3 3 2" xfId="5551" xr:uid="{00000000-0005-0000-0000-0000B0150000}"/>
    <cellStyle name="Normal 9 3 2 2 2 3 4" xfId="5552" xr:uid="{00000000-0005-0000-0000-0000B1150000}"/>
    <cellStyle name="Normal 9 3 2 2 2 4" xfId="5553" xr:uid="{00000000-0005-0000-0000-0000B2150000}"/>
    <cellStyle name="Normal 9 3 2 2 2 4 2" xfId="5554" xr:uid="{00000000-0005-0000-0000-0000B3150000}"/>
    <cellStyle name="Normal 9 3 2 2 2 4 2 2" xfId="5555" xr:uid="{00000000-0005-0000-0000-0000B4150000}"/>
    <cellStyle name="Normal 9 3 2 2 2 4 3" xfId="5556" xr:uid="{00000000-0005-0000-0000-0000B5150000}"/>
    <cellStyle name="Normal 9 3 2 2 2 5" xfId="5557" xr:uid="{00000000-0005-0000-0000-0000B6150000}"/>
    <cellStyle name="Normal 9 3 2 2 2 5 2" xfId="5558" xr:uid="{00000000-0005-0000-0000-0000B7150000}"/>
    <cellStyle name="Normal 9 3 2 2 2 6" xfId="5559" xr:uid="{00000000-0005-0000-0000-0000B8150000}"/>
    <cellStyle name="Normal 9 3 2 2 2 6 2" xfId="5560" xr:uid="{00000000-0005-0000-0000-0000B9150000}"/>
    <cellStyle name="Normal 9 3 2 2 2 7" xfId="5561" xr:uid="{00000000-0005-0000-0000-0000BA150000}"/>
    <cellStyle name="Normal 9 3 2 2 2 7 2" xfId="5562" xr:uid="{00000000-0005-0000-0000-0000BB150000}"/>
    <cellStyle name="Normal 9 3 2 2 2 8" xfId="5563" xr:uid="{00000000-0005-0000-0000-0000BC150000}"/>
    <cellStyle name="Normal 9 3 2 2 3" xfId="5564" xr:uid="{00000000-0005-0000-0000-0000BD150000}"/>
    <cellStyle name="Normal 9 3 2 2 3 2" xfId="5565" xr:uid="{00000000-0005-0000-0000-0000BE150000}"/>
    <cellStyle name="Normal 9 3 2 2 3 2 2" xfId="5566" xr:uid="{00000000-0005-0000-0000-0000BF150000}"/>
    <cellStyle name="Normal 9 3 2 2 3 2 2 2" xfId="5567" xr:uid="{00000000-0005-0000-0000-0000C0150000}"/>
    <cellStyle name="Normal 9 3 2 2 3 2 3" xfId="5568" xr:uid="{00000000-0005-0000-0000-0000C1150000}"/>
    <cellStyle name="Normal 9 3 2 2 3 2 3 2" xfId="5569" xr:uid="{00000000-0005-0000-0000-0000C2150000}"/>
    <cellStyle name="Normal 9 3 2 2 3 2 4" xfId="5570" xr:uid="{00000000-0005-0000-0000-0000C3150000}"/>
    <cellStyle name="Normal 9 3 2 2 3 3" xfId="5571" xr:uid="{00000000-0005-0000-0000-0000C4150000}"/>
    <cellStyle name="Normal 9 3 2 2 3 3 2" xfId="5572" xr:uid="{00000000-0005-0000-0000-0000C5150000}"/>
    <cellStyle name="Normal 9 3 2 2 3 4" xfId="5573" xr:uid="{00000000-0005-0000-0000-0000C6150000}"/>
    <cellStyle name="Normal 9 3 2 2 3 4 2" xfId="5574" xr:uid="{00000000-0005-0000-0000-0000C7150000}"/>
    <cellStyle name="Normal 9 3 2 2 3 5" xfId="5575" xr:uid="{00000000-0005-0000-0000-0000C8150000}"/>
    <cellStyle name="Normal 9 3 2 2 3 5 2" xfId="5576" xr:uid="{00000000-0005-0000-0000-0000C9150000}"/>
    <cellStyle name="Normal 9 3 2 2 3 6" xfId="5577" xr:uid="{00000000-0005-0000-0000-0000CA150000}"/>
    <cellStyle name="Normal 9 3 2 2 4" xfId="5578" xr:uid="{00000000-0005-0000-0000-0000CB150000}"/>
    <cellStyle name="Normal 9 3 2 2 4 2" xfId="5579" xr:uid="{00000000-0005-0000-0000-0000CC150000}"/>
    <cellStyle name="Normal 9 3 2 2 4 2 2" xfId="5580" xr:uid="{00000000-0005-0000-0000-0000CD150000}"/>
    <cellStyle name="Normal 9 3 2 2 4 2 2 2" xfId="5581" xr:uid="{00000000-0005-0000-0000-0000CE150000}"/>
    <cellStyle name="Normal 9 3 2 2 4 2 3" xfId="5582" xr:uid="{00000000-0005-0000-0000-0000CF150000}"/>
    <cellStyle name="Normal 9 3 2 2 4 3" xfId="5583" xr:uid="{00000000-0005-0000-0000-0000D0150000}"/>
    <cellStyle name="Normal 9 3 2 2 4 3 2" xfId="5584" xr:uid="{00000000-0005-0000-0000-0000D1150000}"/>
    <cellStyle name="Normal 9 3 2 2 4 4" xfId="5585" xr:uid="{00000000-0005-0000-0000-0000D2150000}"/>
    <cellStyle name="Normal 9 3 2 2 4 4 2" xfId="5586" xr:uid="{00000000-0005-0000-0000-0000D3150000}"/>
    <cellStyle name="Normal 9 3 2 2 4 5" xfId="5587" xr:uid="{00000000-0005-0000-0000-0000D4150000}"/>
    <cellStyle name="Normal 9 3 2 2 4 5 2" xfId="5588" xr:uid="{00000000-0005-0000-0000-0000D5150000}"/>
    <cellStyle name="Normal 9 3 2 2 4 6" xfId="5589" xr:uid="{00000000-0005-0000-0000-0000D6150000}"/>
    <cellStyle name="Normal 9 3 2 2 5" xfId="5590" xr:uid="{00000000-0005-0000-0000-0000D7150000}"/>
    <cellStyle name="Normal 9 3 2 2 5 2" xfId="5591" xr:uid="{00000000-0005-0000-0000-0000D8150000}"/>
    <cellStyle name="Normal 9 3 2 2 5 2 2" xfId="5592" xr:uid="{00000000-0005-0000-0000-0000D9150000}"/>
    <cellStyle name="Normal 9 3 2 2 5 3" xfId="5593" xr:uid="{00000000-0005-0000-0000-0000DA150000}"/>
    <cellStyle name="Normal 9 3 2 2 5 3 2" xfId="5594" xr:uid="{00000000-0005-0000-0000-0000DB150000}"/>
    <cellStyle name="Normal 9 3 2 2 5 4" xfId="5595" xr:uid="{00000000-0005-0000-0000-0000DC150000}"/>
    <cellStyle name="Normal 9 3 2 2 6" xfId="5596" xr:uid="{00000000-0005-0000-0000-0000DD150000}"/>
    <cellStyle name="Normal 9 3 2 2 6 2" xfId="5597" xr:uid="{00000000-0005-0000-0000-0000DE150000}"/>
    <cellStyle name="Normal 9 3 2 2 6 2 2" xfId="5598" xr:uid="{00000000-0005-0000-0000-0000DF150000}"/>
    <cellStyle name="Normal 9 3 2 2 6 3" xfId="5599" xr:uid="{00000000-0005-0000-0000-0000E0150000}"/>
    <cellStyle name="Normal 9 3 2 2 7" xfId="5600" xr:uid="{00000000-0005-0000-0000-0000E1150000}"/>
    <cellStyle name="Normal 9 3 2 2 7 2" xfId="5601" xr:uid="{00000000-0005-0000-0000-0000E2150000}"/>
    <cellStyle name="Normal 9 3 2 2 8" xfId="5602" xr:uid="{00000000-0005-0000-0000-0000E3150000}"/>
    <cellStyle name="Normal 9 3 2 2 8 2" xfId="5603" xr:uid="{00000000-0005-0000-0000-0000E4150000}"/>
    <cellStyle name="Normal 9 3 2 2 9" xfId="5604" xr:uid="{00000000-0005-0000-0000-0000E5150000}"/>
    <cellStyle name="Normal 9 3 2 2 9 2" xfId="5605" xr:uid="{00000000-0005-0000-0000-0000E6150000}"/>
    <cellStyle name="Normal 9 3 2 3" xfId="5606" xr:uid="{00000000-0005-0000-0000-0000E7150000}"/>
    <cellStyle name="Normal 9 3 2 3 2" xfId="5607" xr:uid="{00000000-0005-0000-0000-0000E8150000}"/>
    <cellStyle name="Normal 9 3 2 3 2 2" xfId="5608" xr:uid="{00000000-0005-0000-0000-0000E9150000}"/>
    <cellStyle name="Normal 9 3 2 3 2 2 2" xfId="5609" xr:uid="{00000000-0005-0000-0000-0000EA150000}"/>
    <cellStyle name="Normal 9 3 2 3 2 2 2 2" xfId="5610" xr:uid="{00000000-0005-0000-0000-0000EB150000}"/>
    <cellStyle name="Normal 9 3 2 3 2 2 2 2 2" xfId="5611" xr:uid="{00000000-0005-0000-0000-0000EC150000}"/>
    <cellStyle name="Normal 9 3 2 3 2 2 2 3" xfId="5612" xr:uid="{00000000-0005-0000-0000-0000ED150000}"/>
    <cellStyle name="Normal 9 3 2 3 2 2 3" xfId="5613" xr:uid="{00000000-0005-0000-0000-0000EE150000}"/>
    <cellStyle name="Normal 9 3 2 3 2 2 3 2" xfId="5614" xr:uid="{00000000-0005-0000-0000-0000EF150000}"/>
    <cellStyle name="Normal 9 3 2 3 2 2 4" xfId="5615" xr:uid="{00000000-0005-0000-0000-0000F0150000}"/>
    <cellStyle name="Normal 9 3 2 3 2 2 4 2" xfId="5616" xr:uid="{00000000-0005-0000-0000-0000F1150000}"/>
    <cellStyle name="Normal 9 3 2 3 2 2 5" xfId="5617" xr:uid="{00000000-0005-0000-0000-0000F2150000}"/>
    <cellStyle name="Normal 9 3 2 3 2 3" xfId="5618" xr:uid="{00000000-0005-0000-0000-0000F3150000}"/>
    <cellStyle name="Normal 9 3 2 3 2 3 2" xfId="5619" xr:uid="{00000000-0005-0000-0000-0000F4150000}"/>
    <cellStyle name="Normal 9 3 2 3 2 3 2 2" xfId="5620" xr:uid="{00000000-0005-0000-0000-0000F5150000}"/>
    <cellStyle name="Normal 9 3 2 3 2 3 3" xfId="5621" xr:uid="{00000000-0005-0000-0000-0000F6150000}"/>
    <cellStyle name="Normal 9 3 2 3 2 3 3 2" xfId="5622" xr:uid="{00000000-0005-0000-0000-0000F7150000}"/>
    <cellStyle name="Normal 9 3 2 3 2 3 4" xfId="5623" xr:uid="{00000000-0005-0000-0000-0000F8150000}"/>
    <cellStyle name="Normal 9 3 2 3 2 4" xfId="5624" xr:uid="{00000000-0005-0000-0000-0000F9150000}"/>
    <cellStyle name="Normal 9 3 2 3 2 4 2" xfId="5625" xr:uid="{00000000-0005-0000-0000-0000FA150000}"/>
    <cellStyle name="Normal 9 3 2 3 2 4 2 2" xfId="5626" xr:uid="{00000000-0005-0000-0000-0000FB150000}"/>
    <cellStyle name="Normal 9 3 2 3 2 4 3" xfId="5627" xr:uid="{00000000-0005-0000-0000-0000FC150000}"/>
    <cellStyle name="Normal 9 3 2 3 2 5" xfId="5628" xr:uid="{00000000-0005-0000-0000-0000FD150000}"/>
    <cellStyle name="Normal 9 3 2 3 2 5 2" xfId="5629" xr:uid="{00000000-0005-0000-0000-0000FE150000}"/>
    <cellStyle name="Normal 9 3 2 3 2 6" xfId="5630" xr:uid="{00000000-0005-0000-0000-0000FF150000}"/>
    <cellStyle name="Normal 9 3 2 3 2 6 2" xfId="5631" xr:uid="{00000000-0005-0000-0000-000000160000}"/>
    <cellStyle name="Normal 9 3 2 3 2 7" xfId="5632" xr:uid="{00000000-0005-0000-0000-000001160000}"/>
    <cellStyle name="Normal 9 3 2 3 2 7 2" xfId="5633" xr:uid="{00000000-0005-0000-0000-000002160000}"/>
    <cellStyle name="Normal 9 3 2 3 2 8" xfId="5634" xr:uid="{00000000-0005-0000-0000-000003160000}"/>
    <cellStyle name="Normal 9 3 2 3 3" xfId="5635" xr:uid="{00000000-0005-0000-0000-000004160000}"/>
    <cellStyle name="Normal 9 3 2 3 3 2" xfId="5636" xr:uid="{00000000-0005-0000-0000-000005160000}"/>
    <cellStyle name="Normal 9 3 2 3 3 2 2" xfId="5637" xr:uid="{00000000-0005-0000-0000-000006160000}"/>
    <cellStyle name="Normal 9 3 2 3 3 2 2 2" xfId="5638" xr:uid="{00000000-0005-0000-0000-000007160000}"/>
    <cellStyle name="Normal 9 3 2 3 3 2 3" xfId="5639" xr:uid="{00000000-0005-0000-0000-000008160000}"/>
    <cellStyle name="Normal 9 3 2 3 3 3" xfId="5640" xr:uid="{00000000-0005-0000-0000-000009160000}"/>
    <cellStyle name="Normal 9 3 2 3 3 3 2" xfId="5641" xr:uid="{00000000-0005-0000-0000-00000A160000}"/>
    <cellStyle name="Normal 9 3 2 3 3 4" xfId="5642" xr:uid="{00000000-0005-0000-0000-00000B160000}"/>
    <cellStyle name="Normal 9 3 2 3 3 4 2" xfId="5643" xr:uid="{00000000-0005-0000-0000-00000C160000}"/>
    <cellStyle name="Normal 9 3 2 3 3 5" xfId="5644" xr:uid="{00000000-0005-0000-0000-00000D160000}"/>
    <cellStyle name="Normal 9 3 2 3 4" xfId="5645" xr:uid="{00000000-0005-0000-0000-00000E160000}"/>
    <cellStyle name="Normal 9 3 2 3 4 2" xfId="5646" xr:uid="{00000000-0005-0000-0000-00000F160000}"/>
    <cellStyle name="Normal 9 3 2 3 4 2 2" xfId="5647" xr:uid="{00000000-0005-0000-0000-000010160000}"/>
    <cellStyle name="Normal 9 3 2 3 4 3" xfId="5648" xr:uid="{00000000-0005-0000-0000-000011160000}"/>
    <cellStyle name="Normal 9 3 2 3 4 3 2" xfId="5649" xr:uid="{00000000-0005-0000-0000-000012160000}"/>
    <cellStyle name="Normal 9 3 2 3 4 4" xfId="5650" xr:uid="{00000000-0005-0000-0000-000013160000}"/>
    <cellStyle name="Normal 9 3 2 3 5" xfId="5651" xr:uid="{00000000-0005-0000-0000-000014160000}"/>
    <cellStyle name="Normal 9 3 2 3 5 2" xfId="5652" xr:uid="{00000000-0005-0000-0000-000015160000}"/>
    <cellStyle name="Normal 9 3 2 3 5 2 2" xfId="5653" xr:uid="{00000000-0005-0000-0000-000016160000}"/>
    <cellStyle name="Normal 9 3 2 3 5 3" xfId="5654" xr:uid="{00000000-0005-0000-0000-000017160000}"/>
    <cellStyle name="Normal 9 3 2 3 6" xfId="5655" xr:uid="{00000000-0005-0000-0000-000018160000}"/>
    <cellStyle name="Normal 9 3 2 3 6 2" xfId="5656" xr:uid="{00000000-0005-0000-0000-000019160000}"/>
    <cellStyle name="Normal 9 3 2 3 7" xfId="5657" xr:uid="{00000000-0005-0000-0000-00001A160000}"/>
    <cellStyle name="Normal 9 3 2 3 7 2" xfId="5658" xr:uid="{00000000-0005-0000-0000-00001B160000}"/>
    <cellStyle name="Normal 9 3 2 3 8" xfId="5659" xr:uid="{00000000-0005-0000-0000-00001C160000}"/>
    <cellStyle name="Normal 9 3 2 3 8 2" xfId="5660" xr:uid="{00000000-0005-0000-0000-00001D160000}"/>
    <cellStyle name="Normal 9 3 2 3 9" xfId="5661" xr:uid="{00000000-0005-0000-0000-00001E160000}"/>
    <cellStyle name="Normal 9 3 2 4" xfId="5662" xr:uid="{00000000-0005-0000-0000-00001F160000}"/>
    <cellStyle name="Normal 9 3 2 4 2" xfId="5663" xr:uid="{00000000-0005-0000-0000-000020160000}"/>
    <cellStyle name="Normal 9 3 2 4 2 2" xfId="5664" xr:uid="{00000000-0005-0000-0000-000021160000}"/>
    <cellStyle name="Normal 9 3 2 4 2 2 2" xfId="5665" xr:uid="{00000000-0005-0000-0000-000022160000}"/>
    <cellStyle name="Normal 9 3 2 4 2 2 2 2" xfId="5666" xr:uid="{00000000-0005-0000-0000-000023160000}"/>
    <cellStyle name="Normal 9 3 2 4 2 2 3" xfId="5667" xr:uid="{00000000-0005-0000-0000-000024160000}"/>
    <cellStyle name="Normal 9 3 2 4 2 3" xfId="5668" xr:uid="{00000000-0005-0000-0000-000025160000}"/>
    <cellStyle name="Normal 9 3 2 4 2 3 2" xfId="5669" xr:uid="{00000000-0005-0000-0000-000026160000}"/>
    <cellStyle name="Normal 9 3 2 4 2 4" xfId="5670" xr:uid="{00000000-0005-0000-0000-000027160000}"/>
    <cellStyle name="Normal 9 3 2 4 2 4 2" xfId="5671" xr:uid="{00000000-0005-0000-0000-000028160000}"/>
    <cellStyle name="Normal 9 3 2 4 2 5" xfId="5672" xr:uid="{00000000-0005-0000-0000-000029160000}"/>
    <cellStyle name="Normal 9 3 2 4 2 5 2" xfId="5673" xr:uid="{00000000-0005-0000-0000-00002A160000}"/>
    <cellStyle name="Normal 9 3 2 4 2 6" xfId="5674" xr:uid="{00000000-0005-0000-0000-00002B160000}"/>
    <cellStyle name="Normal 9 3 2 4 3" xfId="5675" xr:uid="{00000000-0005-0000-0000-00002C160000}"/>
    <cellStyle name="Normal 9 3 2 4 3 2" xfId="5676" xr:uid="{00000000-0005-0000-0000-00002D160000}"/>
    <cellStyle name="Normal 9 3 2 4 3 2 2" xfId="5677" xr:uid="{00000000-0005-0000-0000-00002E160000}"/>
    <cellStyle name="Normal 9 3 2 4 3 3" xfId="5678" xr:uid="{00000000-0005-0000-0000-00002F160000}"/>
    <cellStyle name="Normal 9 3 2 4 3 3 2" xfId="5679" xr:uid="{00000000-0005-0000-0000-000030160000}"/>
    <cellStyle name="Normal 9 3 2 4 3 4" xfId="5680" xr:uid="{00000000-0005-0000-0000-000031160000}"/>
    <cellStyle name="Normal 9 3 2 4 4" xfId="5681" xr:uid="{00000000-0005-0000-0000-000032160000}"/>
    <cellStyle name="Normal 9 3 2 4 4 2" xfId="5682" xr:uid="{00000000-0005-0000-0000-000033160000}"/>
    <cellStyle name="Normal 9 3 2 4 4 2 2" xfId="5683" xr:uid="{00000000-0005-0000-0000-000034160000}"/>
    <cellStyle name="Normal 9 3 2 4 4 3" xfId="5684" xr:uid="{00000000-0005-0000-0000-000035160000}"/>
    <cellStyle name="Normal 9 3 2 4 5" xfId="5685" xr:uid="{00000000-0005-0000-0000-000036160000}"/>
    <cellStyle name="Normal 9 3 2 4 5 2" xfId="5686" xr:uid="{00000000-0005-0000-0000-000037160000}"/>
    <cellStyle name="Normal 9 3 2 4 6" xfId="5687" xr:uid="{00000000-0005-0000-0000-000038160000}"/>
    <cellStyle name="Normal 9 3 2 4 6 2" xfId="5688" xr:uid="{00000000-0005-0000-0000-000039160000}"/>
    <cellStyle name="Normal 9 3 2 4 7" xfId="5689" xr:uid="{00000000-0005-0000-0000-00003A160000}"/>
    <cellStyle name="Normal 9 3 2 4 7 2" xfId="5690" xr:uid="{00000000-0005-0000-0000-00003B160000}"/>
    <cellStyle name="Normal 9 3 2 4 8" xfId="5691" xr:uid="{00000000-0005-0000-0000-00003C160000}"/>
    <cellStyle name="Normal 9 3 2 5" xfId="5692" xr:uid="{00000000-0005-0000-0000-00003D160000}"/>
    <cellStyle name="Normal 9 3 2 5 2" xfId="5693" xr:uid="{00000000-0005-0000-0000-00003E160000}"/>
    <cellStyle name="Normal 9 3 2 5 2 2" xfId="5694" xr:uid="{00000000-0005-0000-0000-00003F160000}"/>
    <cellStyle name="Normal 9 3 2 5 2 2 2" xfId="5695" xr:uid="{00000000-0005-0000-0000-000040160000}"/>
    <cellStyle name="Normal 9 3 2 5 2 2 2 2" xfId="5696" xr:uid="{00000000-0005-0000-0000-000041160000}"/>
    <cellStyle name="Normal 9 3 2 5 2 2 3" xfId="5697" xr:uid="{00000000-0005-0000-0000-000042160000}"/>
    <cellStyle name="Normal 9 3 2 5 2 3" xfId="5698" xr:uid="{00000000-0005-0000-0000-000043160000}"/>
    <cellStyle name="Normal 9 3 2 5 2 3 2" xfId="5699" xr:uid="{00000000-0005-0000-0000-000044160000}"/>
    <cellStyle name="Normal 9 3 2 5 2 4" xfId="5700" xr:uid="{00000000-0005-0000-0000-000045160000}"/>
    <cellStyle name="Normal 9 3 2 5 2 4 2" xfId="5701" xr:uid="{00000000-0005-0000-0000-000046160000}"/>
    <cellStyle name="Normal 9 3 2 5 2 5" xfId="5702" xr:uid="{00000000-0005-0000-0000-000047160000}"/>
    <cellStyle name="Normal 9 3 2 5 3" xfId="5703" xr:uid="{00000000-0005-0000-0000-000048160000}"/>
    <cellStyle name="Normal 9 3 2 5 3 2" xfId="5704" xr:uid="{00000000-0005-0000-0000-000049160000}"/>
    <cellStyle name="Normal 9 3 2 5 3 2 2" xfId="5705" xr:uid="{00000000-0005-0000-0000-00004A160000}"/>
    <cellStyle name="Normal 9 3 2 5 3 3" xfId="5706" xr:uid="{00000000-0005-0000-0000-00004B160000}"/>
    <cellStyle name="Normal 9 3 2 5 3 3 2" xfId="5707" xr:uid="{00000000-0005-0000-0000-00004C160000}"/>
    <cellStyle name="Normal 9 3 2 5 3 4" xfId="5708" xr:uid="{00000000-0005-0000-0000-00004D160000}"/>
    <cellStyle name="Normal 9 3 2 5 4" xfId="5709" xr:uid="{00000000-0005-0000-0000-00004E160000}"/>
    <cellStyle name="Normal 9 3 2 5 4 2" xfId="5710" xr:uid="{00000000-0005-0000-0000-00004F160000}"/>
    <cellStyle name="Normal 9 3 2 5 4 2 2" xfId="5711" xr:uid="{00000000-0005-0000-0000-000050160000}"/>
    <cellStyle name="Normal 9 3 2 5 4 3" xfId="5712" xr:uid="{00000000-0005-0000-0000-000051160000}"/>
    <cellStyle name="Normal 9 3 2 5 5" xfId="5713" xr:uid="{00000000-0005-0000-0000-000052160000}"/>
    <cellStyle name="Normal 9 3 2 5 5 2" xfId="5714" xr:uid="{00000000-0005-0000-0000-000053160000}"/>
    <cellStyle name="Normal 9 3 2 5 6" xfId="5715" xr:uid="{00000000-0005-0000-0000-000054160000}"/>
    <cellStyle name="Normal 9 3 2 5 6 2" xfId="5716" xr:uid="{00000000-0005-0000-0000-000055160000}"/>
    <cellStyle name="Normal 9 3 2 5 7" xfId="5717" xr:uid="{00000000-0005-0000-0000-000056160000}"/>
    <cellStyle name="Normal 9 3 2 5 7 2" xfId="5718" xr:uid="{00000000-0005-0000-0000-000057160000}"/>
    <cellStyle name="Normal 9 3 2 5 8" xfId="5719" xr:uid="{00000000-0005-0000-0000-000058160000}"/>
    <cellStyle name="Normal 9 3 2 6" xfId="5720" xr:uid="{00000000-0005-0000-0000-000059160000}"/>
    <cellStyle name="Normal 9 3 2 6 2" xfId="5721" xr:uid="{00000000-0005-0000-0000-00005A160000}"/>
    <cellStyle name="Normal 9 3 2 6 2 2" xfId="5722" xr:uid="{00000000-0005-0000-0000-00005B160000}"/>
    <cellStyle name="Normal 9 3 2 6 2 2 2" xfId="5723" xr:uid="{00000000-0005-0000-0000-00005C160000}"/>
    <cellStyle name="Normal 9 3 2 6 2 3" xfId="5724" xr:uid="{00000000-0005-0000-0000-00005D160000}"/>
    <cellStyle name="Normal 9 3 2 6 3" xfId="5725" xr:uid="{00000000-0005-0000-0000-00005E160000}"/>
    <cellStyle name="Normal 9 3 2 6 3 2" xfId="5726" xr:uid="{00000000-0005-0000-0000-00005F160000}"/>
    <cellStyle name="Normal 9 3 2 6 4" xfId="5727" xr:uid="{00000000-0005-0000-0000-000060160000}"/>
    <cellStyle name="Normal 9 3 2 6 4 2" xfId="5728" xr:uid="{00000000-0005-0000-0000-000061160000}"/>
    <cellStyle name="Normal 9 3 2 6 5" xfId="5729" xr:uid="{00000000-0005-0000-0000-000062160000}"/>
    <cellStyle name="Normal 9 3 2 7" xfId="5730" xr:uid="{00000000-0005-0000-0000-000063160000}"/>
    <cellStyle name="Normal 9 3 2 7 2" xfId="5731" xr:uid="{00000000-0005-0000-0000-000064160000}"/>
    <cellStyle name="Normal 9 3 2 7 2 2" xfId="5732" xr:uid="{00000000-0005-0000-0000-000065160000}"/>
    <cellStyle name="Normal 9 3 2 7 2 2 2" xfId="5733" xr:uid="{00000000-0005-0000-0000-000066160000}"/>
    <cellStyle name="Normal 9 3 2 7 2 3" xfId="5734" xr:uid="{00000000-0005-0000-0000-000067160000}"/>
    <cellStyle name="Normal 9 3 2 7 3" xfId="5735" xr:uid="{00000000-0005-0000-0000-000068160000}"/>
    <cellStyle name="Normal 9 3 2 7 3 2" xfId="5736" xr:uid="{00000000-0005-0000-0000-000069160000}"/>
    <cellStyle name="Normal 9 3 2 7 4" xfId="5737" xr:uid="{00000000-0005-0000-0000-00006A160000}"/>
    <cellStyle name="Normal 9 3 2 7 4 2" xfId="5738" xr:uid="{00000000-0005-0000-0000-00006B160000}"/>
    <cellStyle name="Normal 9 3 2 7 5" xfId="5739" xr:uid="{00000000-0005-0000-0000-00006C160000}"/>
    <cellStyle name="Normal 9 3 2 8" xfId="5740" xr:uid="{00000000-0005-0000-0000-00006D160000}"/>
    <cellStyle name="Normal 9 3 2 8 2" xfId="5741" xr:uid="{00000000-0005-0000-0000-00006E160000}"/>
    <cellStyle name="Normal 9 3 2 8 2 2" xfId="5742" xr:uid="{00000000-0005-0000-0000-00006F160000}"/>
    <cellStyle name="Normal 9 3 2 8 3" xfId="5743" xr:uid="{00000000-0005-0000-0000-000070160000}"/>
    <cellStyle name="Normal 9 3 2 8 3 2" xfId="5744" xr:uid="{00000000-0005-0000-0000-000071160000}"/>
    <cellStyle name="Normal 9 3 2 8 4" xfId="5745" xr:uid="{00000000-0005-0000-0000-000072160000}"/>
    <cellStyle name="Normal 9 3 2 9" xfId="5746" xr:uid="{00000000-0005-0000-0000-000073160000}"/>
    <cellStyle name="Normal 9 3 2 9 2" xfId="5747" xr:uid="{00000000-0005-0000-0000-000074160000}"/>
    <cellStyle name="Normal 9 3 2 9 2 2" xfId="5748" xr:uid="{00000000-0005-0000-0000-000075160000}"/>
    <cellStyle name="Normal 9 3 2 9 3" xfId="5749" xr:uid="{00000000-0005-0000-0000-000076160000}"/>
    <cellStyle name="Normal 9 3 3" xfId="5750" xr:uid="{00000000-0005-0000-0000-000077160000}"/>
    <cellStyle name="Normal 9 3 3 10" xfId="5751" xr:uid="{00000000-0005-0000-0000-000078160000}"/>
    <cellStyle name="Normal 9 3 3 2" xfId="5752" xr:uid="{00000000-0005-0000-0000-000079160000}"/>
    <cellStyle name="Normal 9 3 3 2 2" xfId="5753" xr:uid="{00000000-0005-0000-0000-00007A160000}"/>
    <cellStyle name="Normal 9 3 3 2 2 2" xfId="5754" xr:uid="{00000000-0005-0000-0000-00007B160000}"/>
    <cellStyle name="Normal 9 3 3 2 2 2 2" xfId="5755" xr:uid="{00000000-0005-0000-0000-00007C160000}"/>
    <cellStyle name="Normal 9 3 3 2 2 2 2 2" xfId="5756" xr:uid="{00000000-0005-0000-0000-00007D160000}"/>
    <cellStyle name="Normal 9 3 3 2 2 2 3" xfId="5757" xr:uid="{00000000-0005-0000-0000-00007E160000}"/>
    <cellStyle name="Normal 9 3 3 2 2 3" xfId="5758" xr:uid="{00000000-0005-0000-0000-00007F160000}"/>
    <cellStyle name="Normal 9 3 3 2 2 3 2" xfId="5759" xr:uid="{00000000-0005-0000-0000-000080160000}"/>
    <cellStyle name="Normal 9 3 3 2 2 4" xfId="5760" xr:uid="{00000000-0005-0000-0000-000081160000}"/>
    <cellStyle name="Normal 9 3 3 2 2 4 2" xfId="5761" xr:uid="{00000000-0005-0000-0000-000082160000}"/>
    <cellStyle name="Normal 9 3 3 2 2 5" xfId="5762" xr:uid="{00000000-0005-0000-0000-000083160000}"/>
    <cellStyle name="Normal 9 3 3 2 2 5 2" xfId="5763" xr:uid="{00000000-0005-0000-0000-000084160000}"/>
    <cellStyle name="Normal 9 3 3 2 2 6" xfId="5764" xr:uid="{00000000-0005-0000-0000-000085160000}"/>
    <cellStyle name="Normal 9 3 3 2 3" xfId="5765" xr:uid="{00000000-0005-0000-0000-000086160000}"/>
    <cellStyle name="Normal 9 3 3 2 3 2" xfId="5766" xr:uid="{00000000-0005-0000-0000-000087160000}"/>
    <cellStyle name="Normal 9 3 3 2 3 2 2" xfId="5767" xr:uid="{00000000-0005-0000-0000-000088160000}"/>
    <cellStyle name="Normal 9 3 3 2 3 3" xfId="5768" xr:uid="{00000000-0005-0000-0000-000089160000}"/>
    <cellStyle name="Normal 9 3 3 2 3 3 2" xfId="5769" xr:uid="{00000000-0005-0000-0000-00008A160000}"/>
    <cellStyle name="Normal 9 3 3 2 3 4" xfId="5770" xr:uid="{00000000-0005-0000-0000-00008B160000}"/>
    <cellStyle name="Normal 9 3 3 2 4" xfId="5771" xr:uid="{00000000-0005-0000-0000-00008C160000}"/>
    <cellStyle name="Normal 9 3 3 2 4 2" xfId="5772" xr:uid="{00000000-0005-0000-0000-00008D160000}"/>
    <cellStyle name="Normal 9 3 3 2 4 2 2" xfId="5773" xr:uid="{00000000-0005-0000-0000-00008E160000}"/>
    <cellStyle name="Normal 9 3 3 2 4 3" xfId="5774" xr:uid="{00000000-0005-0000-0000-00008F160000}"/>
    <cellStyle name="Normal 9 3 3 2 5" xfId="5775" xr:uid="{00000000-0005-0000-0000-000090160000}"/>
    <cellStyle name="Normal 9 3 3 2 5 2" xfId="5776" xr:uid="{00000000-0005-0000-0000-000091160000}"/>
    <cellStyle name="Normal 9 3 3 2 6" xfId="5777" xr:uid="{00000000-0005-0000-0000-000092160000}"/>
    <cellStyle name="Normal 9 3 3 2 6 2" xfId="5778" xr:uid="{00000000-0005-0000-0000-000093160000}"/>
    <cellStyle name="Normal 9 3 3 2 7" xfId="5779" xr:uid="{00000000-0005-0000-0000-000094160000}"/>
    <cellStyle name="Normal 9 3 3 2 7 2" xfId="5780" xr:uid="{00000000-0005-0000-0000-000095160000}"/>
    <cellStyle name="Normal 9 3 3 2 8" xfId="5781" xr:uid="{00000000-0005-0000-0000-000096160000}"/>
    <cellStyle name="Normal 9 3 3 3" xfId="5782" xr:uid="{00000000-0005-0000-0000-000097160000}"/>
    <cellStyle name="Normal 9 3 3 3 2" xfId="5783" xr:uid="{00000000-0005-0000-0000-000098160000}"/>
    <cellStyle name="Normal 9 3 3 3 2 2" xfId="5784" xr:uid="{00000000-0005-0000-0000-000099160000}"/>
    <cellStyle name="Normal 9 3 3 3 2 2 2" xfId="5785" xr:uid="{00000000-0005-0000-0000-00009A160000}"/>
    <cellStyle name="Normal 9 3 3 3 2 3" xfId="5786" xr:uid="{00000000-0005-0000-0000-00009B160000}"/>
    <cellStyle name="Normal 9 3 3 3 2 3 2" xfId="5787" xr:uid="{00000000-0005-0000-0000-00009C160000}"/>
    <cellStyle name="Normal 9 3 3 3 2 4" xfId="5788" xr:uid="{00000000-0005-0000-0000-00009D160000}"/>
    <cellStyle name="Normal 9 3 3 3 3" xfId="5789" xr:uid="{00000000-0005-0000-0000-00009E160000}"/>
    <cellStyle name="Normal 9 3 3 3 3 2" xfId="5790" xr:uid="{00000000-0005-0000-0000-00009F160000}"/>
    <cellStyle name="Normal 9 3 3 3 4" xfId="5791" xr:uid="{00000000-0005-0000-0000-0000A0160000}"/>
    <cellStyle name="Normal 9 3 3 3 4 2" xfId="5792" xr:uid="{00000000-0005-0000-0000-0000A1160000}"/>
    <cellStyle name="Normal 9 3 3 3 5" xfId="5793" xr:uid="{00000000-0005-0000-0000-0000A2160000}"/>
    <cellStyle name="Normal 9 3 3 3 5 2" xfId="5794" xr:uid="{00000000-0005-0000-0000-0000A3160000}"/>
    <cellStyle name="Normal 9 3 3 3 6" xfId="5795" xr:uid="{00000000-0005-0000-0000-0000A4160000}"/>
    <cellStyle name="Normal 9 3 3 4" xfId="5796" xr:uid="{00000000-0005-0000-0000-0000A5160000}"/>
    <cellStyle name="Normal 9 3 3 4 2" xfId="5797" xr:uid="{00000000-0005-0000-0000-0000A6160000}"/>
    <cellStyle name="Normal 9 3 3 4 2 2" xfId="5798" xr:uid="{00000000-0005-0000-0000-0000A7160000}"/>
    <cellStyle name="Normal 9 3 3 4 2 2 2" xfId="5799" xr:uid="{00000000-0005-0000-0000-0000A8160000}"/>
    <cellStyle name="Normal 9 3 3 4 2 3" xfId="5800" xr:uid="{00000000-0005-0000-0000-0000A9160000}"/>
    <cellStyle name="Normal 9 3 3 4 3" xfId="5801" xr:uid="{00000000-0005-0000-0000-0000AA160000}"/>
    <cellStyle name="Normal 9 3 3 4 3 2" xfId="5802" xr:uid="{00000000-0005-0000-0000-0000AB160000}"/>
    <cellStyle name="Normal 9 3 3 4 4" xfId="5803" xr:uid="{00000000-0005-0000-0000-0000AC160000}"/>
    <cellStyle name="Normal 9 3 3 4 4 2" xfId="5804" xr:uid="{00000000-0005-0000-0000-0000AD160000}"/>
    <cellStyle name="Normal 9 3 3 4 5" xfId="5805" xr:uid="{00000000-0005-0000-0000-0000AE160000}"/>
    <cellStyle name="Normal 9 3 3 4 5 2" xfId="5806" xr:uid="{00000000-0005-0000-0000-0000AF160000}"/>
    <cellStyle name="Normal 9 3 3 4 6" xfId="5807" xr:uid="{00000000-0005-0000-0000-0000B0160000}"/>
    <cellStyle name="Normal 9 3 3 5" xfId="5808" xr:uid="{00000000-0005-0000-0000-0000B1160000}"/>
    <cellStyle name="Normal 9 3 3 5 2" xfId="5809" xr:uid="{00000000-0005-0000-0000-0000B2160000}"/>
    <cellStyle name="Normal 9 3 3 5 2 2" xfId="5810" xr:uid="{00000000-0005-0000-0000-0000B3160000}"/>
    <cellStyle name="Normal 9 3 3 5 3" xfId="5811" xr:uid="{00000000-0005-0000-0000-0000B4160000}"/>
    <cellStyle name="Normal 9 3 3 5 3 2" xfId="5812" xr:uid="{00000000-0005-0000-0000-0000B5160000}"/>
    <cellStyle name="Normal 9 3 3 5 4" xfId="5813" xr:uid="{00000000-0005-0000-0000-0000B6160000}"/>
    <cellStyle name="Normal 9 3 3 6" xfId="5814" xr:uid="{00000000-0005-0000-0000-0000B7160000}"/>
    <cellStyle name="Normal 9 3 3 6 2" xfId="5815" xr:uid="{00000000-0005-0000-0000-0000B8160000}"/>
    <cellStyle name="Normal 9 3 3 6 2 2" xfId="5816" xr:uid="{00000000-0005-0000-0000-0000B9160000}"/>
    <cellStyle name="Normal 9 3 3 6 3" xfId="5817" xr:uid="{00000000-0005-0000-0000-0000BA160000}"/>
    <cellStyle name="Normal 9 3 3 7" xfId="5818" xr:uid="{00000000-0005-0000-0000-0000BB160000}"/>
    <cellStyle name="Normal 9 3 3 7 2" xfId="5819" xr:uid="{00000000-0005-0000-0000-0000BC160000}"/>
    <cellStyle name="Normal 9 3 3 8" xfId="5820" xr:uid="{00000000-0005-0000-0000-0000BD160000}"/>
    <cellStyle name="Normal 9 3 3 8 2" xfId="5821" xr:uid="{00000000-0005-0000-0000-0000BE160000}"/>
    <cellStyle name="Normal 9 3 3 9" xfId="5822" xr:uid="{00000000-0005-0000-0000-0000BF160000}"/>
    <cellStyle name="Normal 9 3 3 9 2" xfId="5823" xr:uid="{00000000-0005-0000-0000-0000C0160000}"/>
    <cellStyle name="Normal 9 3 4" xfId="5824" xr:uid="{00000000-0005-0000-0000-0000C1160000}"/>
    <cellStyle name="Normal 9 3 4 2" xfId="5825" xr:uid="{00000000-0005-0000-0000-0000C2160000}"/>
    <cellStyle name="Normal 9 3 4 2 2" xfId="5826" xr:uid="{00000000-0005-0000-0000-0000C3160000}"/>
    <cellStyle name="Normal 9 3 4 2 2 2" xfId="5827" xr:uid="{00000000-0005-0000-0000-0000C4160000}"/>
    <cellStyle name="Normal 9 3 4 2 2 2 2" xfId="5828" xr:uid="{00000000-0005-0000-0000-0000C5160000}"/>
    <cellStyle name="Normal 9 3 4 2 2 2 2 2" xfId="5829" xr:uid="{00000000-0005-0000-0000-0000C6160000}"/>
    <cellStyle name="Normal 9 3 4 2 2 2 3" xfId="5830" xr:uid="{00000000-0005-0000-0000-0000C7160000}"/>
    <cellStyle name="Normal 9 3 4 2 2 3" xfId="5831" xr:uid="{00000000-0005-0000-0000-0000C8160000}"/>
    <cellStyle name="Normal 9 3 4 2 2 3 2" xfId="5832" xr:uid="{00000000-0005-0000-0000-0000C9160000}"/>
    <cellStyle name="Normal 9 3 4 2 2 4" xfId="5833" xr:uid="{00000000-0005-0000-0000-0000CA160000}"/>
    <cellStyle name="Normal 9 3 4 2 2 4 2" xfId="5834" xr:uid="{00000000-0005-0000-0000-0000CB160000}"/>
    <cellStyle name="Normal 9 3 4 2 2 5" xfId="5835" xr:uid="{00000000-0005-0000-0000-0000CC160000}"/>
    <cellStyle name="Normal 9 3 4 2 3" xfId="5836" xr:uid="{00000000-0005-0000-0000-0000CD160000}"/>
    <cellStyle name="Normal 9 3 4 2 3 2" xfId="5837" xr:uid="{00000000-0005-0000-0000-0000CE160000}"/>
    <cellStyle name="Normal 9 3 4 2 3 2 2" xfId="5838" xr:uid="{00000000-0005-0000-0000-0000CF160000}"/>
    <cellStyle name="Normal 9 3 4 2 3 3" xfId="5839" xr:uid="{00000000-0005-0000-0000-0000D0160000}"/>
    <cellStyle name="Normal 9 3 4 2 3 3 2" xfId="5840" xr:uid="{00000000-0005-0000-0000-0000D1160000}"/>
    <cellStyle name="Normal 9 3 4 2 3 4" xfId="5841" xr:uid="{00000000-0005-0000-0000-0000D2160000}"/>
    <cellStyle name="Normal 9 3 4 2 4" xfId="5842" xr:uid="{00000000-0005-0000-0000-0000D3160000}"/>
    <cellStyle name="Normal 9 3 4 2 4 2" xfId="5843" xr:uid="{00000000-0005-0000-0000-0000D4160000}"/>
    <cellStyle name="Normal 9 3 4 2 4 2 2" xfId="5844" xr:uid="{00000000-0005-0000-0000-0000D5160000}"/>
    <cellStyle name="Normal 9 3 4 2 4 3" xfId="5845" xr:uid="{00000000-0005-0000-0000-0000D6160000}"/>
    <cellStyle name="Normal 9 3 4 2 5" xfId="5846" xr:uid="{00000000-0005-0000-0000-0000D7160000}"/>
    <cellStyle name="Normal 9 3 4 2 5 2" xfId="5847" xr:uid="{00000000-0005-0000-0000-0000D8160000}"/>
    <cellStyle name="Normal 9 3 4 2 6" xfId="5848" xr:uid="{00000000-0005-0000-0000-0000D9160000}"/>
    <cellStyle name="Normal 9 3 4 2 6 2" xfId="5849" xr:uid="{00000000-0005-0000-0000-0000DA160000}"/>
    <cellStyle name="Normal 9 3 4 2 7" xfId="5850" xr:uid="{00000000-0005-0000-0000-0000DB160000}"/>
    <cellStyle name="Normal 9 3 4 2 7 2" xfId="5851" xr:uid="{00000000-0005-0000-0000-0000DC160000}"/>
    <cellStyle name="Normal 9 3 4 2 8" xfId="5852" xr:uid="{00000000-0005-0000-0000-0000DD160000}"/>
    <cellStyle name="Normal 9 3 4 3" xfId="5853" xr:uid="{00000000-0005-0000-0000-0000DE160000}"/>
    <cellStyle name="Normal 9 3 4 3 2" xfId="5854" xr:uid="{00000000-0005-0000-0000-0000DF160000}"/>
    <cellStyle name="Normal 9 3 4 3 2 2" xfId="5855" xr:uid="{00000000-0005-0000-0000-0000E0160000}"/>
    <cellStyle name="Normal 9 3 4 3 2 2 2" xfId="5856" xr:uid="{00000000-0005-0000-0000-0000E1160000}"/>
    <cellStyle name="Normal 9 3 4 3 2 3" xfId="5857" xr:uid="{00000000-0005-0000-0000-0000E2160000}"/>
    <cellStyle name="Normal 9 3 4 3 3" xfId="5858" xr:uid="{00000000-0005-0000-0000-0000E3160000}"/>
    <cellStyle name="Normal 9 3 4 3 3 2" xfId="5859" xr:uid="{00000000-0005-0000-0000-0000E4160000}"/>
    <cellStyle name="Normal 9 3 4 3 4" xfId="5860" xr:uid="{00000000-0005-0000-0000-0000E5160000}"/>
    <cellStyle name="Normal 9 3 4 3 4 2" xfId="5861" xr:uid="{00000000-0005-0000-0000-0000E6160000}"/>
    <cellStyle name="Normal 9 3 4 3 5" xfId="5862" xr:uid="{00000000-0005-0000-0000-0000E7160000}"/>
    <cellStyle name="Normal 9 3 4 4" xfId="5863" xr:uid="{00000000-0005-0000-0000-0000E8160000}"/>
    <cellStyle name="Normal 9 3 4 4 2" xfId="5864" xr:uid="{00000000-0005-0000-0000-0000E9160000}"/>
    <cellStyle name="Normal 9 3 4 4 2 2" xfId="5865" xr:uid="{00000000-0005-0000-0000-0000EA160000}"/>
    <cellStyle name="Normal 9 3 4 4 3" xfId="5866" xr:uid="{00000000-0005-0000-0000-0000EB160000}"/>
    <cellStyle name="Normal 9 3 4 4 3 2" xfId="5867" xr:uid="{00000000-0005-0000-0000-0000EC160000}"/>
    <cellStyle name="Normal 9 3 4 4 4" xfId="5868" xr:uid="{00000000-0005-0000-0000-0000ED160000}"/>
    <cellStyle name="Normal 9 3 4 5" xfId="5869" xr:uid="{00000000-0005-0000-0000-0000EE160000}"/>
    <cellStyle name="Normal 9 3 4 5 2" xfId="5870" xr:uid="{00000000-0005-0000-0000-0000EF160000}"/>
    <cellStyle name="Normal 9 3 4 5 2 2" xfId="5871" xr:uid="{00000000-0005-0000-0000-0000F0160000}"/>
    <cellStyle name="Normal 9 3 4 5 3" xfId="5872" xr:uid="{00000000-0005-0000-0000-0000F1160000}"/>
    <cellStyle name="Normal 9 3 4 6" xfId="5873" xr:uid="{00000000-0005-0000-0000-0000F2160000}"/>
    <cellStyle name="Normal 9 3 4 6 2" xfId="5874" xr:uid="{00000000-0005-0000-0000-0000F3160000}"/>
    <cellStyle name="Normal 9 3 4 7" xfId="5875" xr:uid="{00000000-0005-0000-0000-0000F4160000}"/>
    <cellStyle name="Normal 9 3 4 7 2" xfId="5876" xr:uid="{00000000-0005-0000-0000-0000F5160000}"/>
    <cellStyle name="Normal 9 3 4 8" xfId="5877" xr:uid="{00000000-0005-0000-0000-0000F6160000}"/>
    <cellStyle name="Normal 9 3 4 8 2" xfId="5878" xr:uid="{00000000-0005-0000-0000-0000F7160000}"/>
    <cellStyle name="Normal 9 3 4 9" xfId="5879" xr:uid="{00000000-0005-0000-0000-0000F8160000}"/>
    <cellStyle name="Normal 9 3 5" xfId="5880" xr:uid="{00000000-0005-0000-0000-0000F9160000}"/>
    <cellStyle name="Normal 9 3 5 2" xfId="5881" xr:uid="{00000000-0005-0000-0000-0000FA160000}"/>
    <cellStyle name="Normal 9 3 5 2 2" xfId="5882" xr:uid="{00000000-0005-0000-0000-0000FB160000}"/>
    <cellStyle name="Normal 9 3 5 2 2 2" xfId="5883" xr:uid="{00000000-0005-0000-0000-0000FC160000}"/>
    <cellStyle name="Normal 9 3 5 2 2 2 2" xfId="5884" xr:uid="{00000000-0005-0000-0000-0000FD160000}"/>
    <cellStyle name="Normal 9 3 5 2 2 3" xfId="5885" xr:uid="{00000000-0005-0000-0000-0000FE160000}"/>
    <cellStyle name="Normal 9 3 5 2 3" xfId="5886" xr:uid="{00000000-0005-0000-0000-0000FF160000}"/>
    <cellStyle name="Normal 9 3 5 2 3 2" xfId="5887" xr:uid="{00000000-0005-0000-0000-000000170000}"/>
    <cellStyle name="Normal 9 3 5 2 4" xfId="5888" xr:uid="{00000000-0005-0000-0000-000001170000}"/>
    <cellStyle name="Normal 9 3 5 2 4 2" xfId="5889" xr:uid="{00000000-0005-0000-0000-000002170000}"/>
    <cellStyle name="Normal 9 3 5 2 5" xfId="5890" xr:uid="{00000000-0005-0000-0000-000003170000}"/>
    <cellStyle name="Normal 9 3 5 2 5 2" xfId="5891" xr:uid="{00000000-0005-0000-0000-000004170000}"/>
    <cellStyle name="Normal 9 3 5 2 6" xfId="5892" xr:uid="{00000000-0005-0000-0000-000005170000}"/>
    <cellStyle name="Normal 9 3 5 3" xfId="5893" xr:uid="{00000000-0005-0000-0000-000006170000}"/>
    <cellStyle name="Normal 9 3 5 3 2" xfId="5894" xr:uid="{00000000-0005-0000-0000-000007170000}"/>
    <cellStyle name="Normal 9 3 5 3 2 2" xfId="5895" xr:uid="{00000000-0005-0000-0000-000008170000}"/>
    <cellStyle name="Normal 9 3 5 3 3" xfId="5896" xr:uid="{00000000-0005-0000-0000-000009170000}"/>
    <cellStyle name="Normal 9 3 5 3 3 2" xfId="5897" xr:uid="{00000000-0005-0000-0000-00000A170000}"/>
    <cellStyle name="Normal 9 3 5 3 4" xfId="5898" xr:uid="{00000000-0005-0000-0000-00000B170000}"/>
    <cellStyle name="Normal 9 3 5 4" xfId="5899" xr:uid="{00000000-0005-0000-0000-00000C170000}"/>
    <cellStyle name="Normal 9 3 5 4 2" xfId="5900" xr:uid="{00000000-0005-0000-0000-00000D170000}"/>
    <cellStyle name="Normal 9 3 5 4 2 2" xfId="5901" xr:uid="{00000000-0005-0000-0000-00000E170000}"/>
    <cellStyle name="Normal 9 3 5 4 3" xfId="5902" xr:uid="{00000000-0005-0000-0000-00000F170000}"/>
    <cellStyle name="Normal 9 3 5 5" xfId="5903" xr:uid="{00000000-0005-0000-0000-000010170000}"/>
    <cellStyle name="Normal 9 3 5 5 2" xfId="5904" xr:uid="{00000000-0005-0000-0000-000011170000}"/>
    <cellStyle name="Normal 9 3 5 6" xfId="5905" xr:uid="{00000000-0005-0000-0000-000012170000}"/>
    <cellStyle name="Normal 9 3 5 6 2" xfId="5906" xr:uid="{00000000-0005-0000-0000-000013170000}"/>
    <cellStyle name="Normal 9 3 5 7" xfId="5907" xr:uid="{00000000-0005-0000-0000-000014170000}"/>
    <cellStyle name="Normal 9 3 5 7 2" xfId="5908" xr:uid="{00000000-0005-0000-0000-000015170000}"/>
    <cellStyle name="Normal 9 3 5 8" xfId="5909" xr:uid="{00000000-0005-0000-0000-000016170000}"/>
    <cellStyle name="Normal 9 3 6" xfId="5910" xr:uid="{00000000-0005-0000-0000-000017170000}"/>
    <cellStyle name="Normal 9 3 6 2" xfId="5911" xr:uid="{00000000-0005-0000-0000-000018170000}"/>
    <cellStyle name="Normal 9 3 6 2 2" xfId="5912" xr:uid="{00000000-0005-0000-0000-000019170000}"/>
    <cellStyle name="Normal 9 3 6 2 2 2" xfId="5913" xr:uid="{00000000-0005-0000-0000-00001A170000}"/>
    <cellStyle name="Normal 9 3 6 2 2 2 2" xfId="5914" xr:uid="{00000000-0005-0000-0000-00001B170000}"/>
    <cellStyle name="Normal 9 3 6 2 2 3" xfId="5915" xr:uid="{00000000-0005-0000-0000-00001C170000}"/>
    <cellStyle name="Normal 9 3 6 2 3" xfId="5916" xr:uid="{00000000-0005-0000-0000-00001D170000}"/>
    <cellStyle name="Normal 9 3 6 2 3 2" xfId="5917" xr:uid="{00000000-0005-0000-0000-00001E170000}"/>
    <cellStyle name="Normal 9 3 6 2 4" xfId="5918" xr:uid="{00000000-0005-0000-0000-00001F170000}"/>
    <cellStyle name="Normal 9 3 6 2 4 2" xfId="5919" xr:uid="{00000000-0005-0000-0000-000020170000}"/>
    <cellStyle name="Normal 9 3 6 2 5" xfId="5920" xr:uid="{00000000-0005-0000-0000-000021170000}"/>
    <cellStyle name="Normal 9 3 6 3" xfId="5921" xr:uid="{00000000-0005-0000-0000-000022170000}"/>
    <cellStyle name="Normal 9 3 6 3 2" xfId="5922" xr:uid="{00000000-0005-0000-0000-000023170000}"/>
    <cellStyle name="Normal 9 3 6 3 2 2" xfId="5923" xr:uid="{00000000-0005-0000-0000-000024170000}"/>
    <cellStyle name="Normal 9 3 6 3 3" xfId="5924" xr:uid="{00000000-0005-0000-0000-000025170000}"/>
    <cellStyle name="Normal 9 3 6 3 3 2" xfId="5925" xr:uid="{00000000-0005-0000-0000-000026170000}"/>
    <cellStyle name="Normal 9 3 6 3 4" xfId="5926" xr:uid="{00000000-0005-0000-0000-000027170000}"/>
    <cellStyle name="Normal 9 3 6 4" xfId="5927" xr:uid="{00000000-0005-0000-0000-000028170000}"/>
    <cellStyle name="Normal 9 3 6 4 2" xfId="5928" xr:uid="{00000000-0005-0000-0000-000029170000}"/>
    <cellStyle name="Normal 9 3 6 4 2 2" xfId="5929" xr:uid="{00000000-0005-0000-0000-00002A170000}"/>
    <cellStyle name="Normal 9 3 6 4 3" xfId="5930" xr:uid="{00000000-0005-0000-0000-00002B170000}"/>
    <cellStyle name="Normal 9 3 6 5" xfId="5931" xr:uid="{00000000-0005-0000-0000-00002C170000}"/>
    <cellStyle name="Normal 9 3 6 5 2" xfId="5932" xr:uid="{00000000-0005-0000-0000-00002D170000}"/>
    <cellStyle name="Normal 9 3 6 6" xfId="5933" xr:uid="{00000000-0005-0000-0000-00002E170000}"/>
    <cellStyle name="Normal 9 3 6 6 2" xfId="5934" xr:uid="{00000000-0005-0000-0000-00002F170000}"/>
    <cellStyle name="Normal 9 3 6 7" xfId="5935" xr:uid="{00000000-0005-0000-0000-000030170000}"/>
    <cellStyle name="Normal 9 3 6 7 2" xfId="5936" xr:uid="{00000000-0005-0000-0000-000031170000}"/>
    <cellStyle name="Normal 9 3 6 8" xfId="5937" xr:uid="{00000000-0005-0000-0000-000032170000}"/>
    <cellStyle name="Normal 9 3 7" xfId="5938" xr:uid="{00000000-0005-0000-0000-000033170000}"/>
    <cellStyle name="Normal 9 3 7 2" xfId="5939" xr:uid="{00000000-0005-0000-0000-000034170000}"/>
    <cellStyle name="Normal 9 3 7 2 2" xfId="5940" xr:uid="{00000000-0005-0000-0000-000035170000}"/>
    <cellStyle name="Normal 9 3 7 2 2 2" xfId="5941" xr:uid="{00000000-0005-0000-0000-000036170000}"/>
    <cellStyle name="Normal 9 3 7 2 3" xfId="5942" xr:uid="{00000000-0005-0000-0000-000037170000}"/>
    <cellStyle name="Normal 9 3 7 3" xfId="5943" xr:uid="{00000000-0005-0000-0000-000038170000}"/>
    <cellStyle name="Normal 9 3 7 3 2" xfId="5944" xr:uid="{00000000-0005-0000-0000-000039170000}"/>
    <cellStyle name="Normal 9 3 7 4" xfId="5945" xr:uid="{00000000-0005-0000-0000-00003A170000}"/>
    <cellStyle name="Normal 9 3 7 4 2" xfId="5946" xr:uid="{00000000-0005-0000-0000-00003B170000}"/>
    <cellStyle name="Normal 9 3 7 5" xfId="5947" xr:uid="{00000000-0005-0000-0000-00003C170000}"/>
    <cellStyle name="Normal 9 3 8" xfId="5948" xr:uid="{00000000-0005-0000-0000-00003D170000}"/>
    <cellStyle name="Normal 9 3 8 2" xfId="5949" xr:uid="{00000000-0005-0000-0000-00003E170000}"/>
    <cellStyle name="Normal 9 3 8 2 2" xfId="5950" xr:uid="{00000000-0005-0000-0000-00003F170000}"/>
    <cellStyle name="Normal 9 3 8 2 2 2" xfId="5951" xr:uid="{00000000-0005-0000-0000-000040170000}"/>
    <cellStyle name="Normal 9 3 8 2 3" xfId="5952" xr:uid="{00000000-0005-0000-0000-000041170000}"/>
    <cellStyle name="Normal 9 3 8 3" xfId="5953" xr:uid="{00000000-0005-0000-0000-000042170000}"/>
    <cellStyle name="Normal 9 3 8 3 2" xfId="5954" xr:uid="{00000000-0005-0000-0000-000043170000}"/>
    <cellStyle name="Normal 9 3 8 4" xfId="5955" xr:uid="{00000000-0005-0000-0000-000044170000}"/>
    <cellStyle name="Normal 9 3 8 4 2" xfId="5956" xr:uid="{00000000-0005-0000-0000-000045170000}"/>
    <cellStyle name="Normal 9 3 8 5" xfId="5957" xr:uid="{00000000-0005-0000-0000-000046170000}"/>
    <cellStyle name="Normal 9 3 9" xfId="5958" xr:uid="{00000000-0005-0000-0000-000047170000}"/>
    <cellStyle name="Normal 9 3 9 2" xfId="5959" xr:uid="{00000000-0005-0000-0000-000048170000}"/>
    <cellStyle name="Normal 9 3 9 2 2" xfId="5960" xr:uid="{00000000-0005-0000-0000-000049170000}"/>
    <cellStyle name="Normal 9 3 9 3" xfId="5961" xr:uid="{00000000-0005-0000-0000-00004A170000}"/>
    <cellStyle name="Normal 9 3 9 3 2" xfId="5962" xr:uid="{00000000-0005-0000-0000-00004B170000}"/>
    <cellStyle name="Normal 9 3 9 4" xfId="5963" xr:uid="{00000000-0005-0000-0000-00004C170000}"/>
    <cellStyle name="Normal 9 4" xfId="5964" xr:uid="{00000000-0005-0000-0000-00004D170000}"/>
    <cellStyle name="Normal 9 4 10" xfId="5965" xr:uid="{00000000-0005-0000-0000-00004E170000}"/>
    <cellStyle name="Normal 9 4 10 2" xfId="5966" xr:uid="{00000000-0005-0000-0000-00004F170000}"/>
    <cellStyle name="Normal 9 4 10 2 2" xfId="5967" xr:uid="{00000000-0005-0000-0000-000050170000}"/>
    <cellStyle name="Normal 9 4 10 3" xfId="5968" xr:uid="{00000000-0005-0000-0000-000051170000}"/>
    <cellStyle name="Normal 9 4 11" xfId="5969" xr:uid="{00000000-0005-0000-0000-000052170000}"/>
    <cellStyle name="Normal 9 4 11 2" xfId="5970" xr:uid="{00000000-0005-0000-0000-000053170000}"/>
    <cellStyle name="Normal 9 4 12" xfId="5971" xr:uid="{00000000-0005-0000-0000-000054170000}"/>
    <cellStyle name="Normal 9 4 12 2" xfId="5972" xr:uid="{00000000-0005-0000-0000-000055170000}"/>
    <cellStyle name="Normal 9 4 13" xfId="5973" xr:uid="{00000000-0005-0000-0000-000056170000}"/>
    <cellStyle name="Normal 9 4 13 2" xfId="5974" xr:uid="{00000000-0005-0000-0000-000057170000}"/>
    <cellStyle name="Normal 9 4 14" xfId="5975" xr:uid="{00000000-0005-0000-0000-000058170000}"/>
    <cellStyle name="Normal 9 4 2" xfId="5976" xr:uid="{00000000-0005-0000-0000-000059170000}"/>
    <cellStyle name="Normal 9 4 2 10" xfId="5977" xr:uid="{00000000-0005-0000-0000-00005A170000}"/>
    <cellStyle name="Normal 9 4 2 10 2" xfId="5978" xr:uid="{00000000-0005-0000-0000-00005B170000}"/>
    <cellStyle name="Normal 9 4 2 11" xfId="5979" xr:uid="{00000000-0005-0000-0000-00005C170000}"/>
    <cellStyle name="Normal 9 4 2 11 2" xfId="5980" xr:uid="{00000000-0005-0000-0000-00005D170000}"/>
    <cellStyle name="Normal 9 4 2 12" xfId="5981" xr:uid="{00000000-0005-0000-0000-00005E170000}"/>
    <cellStyle name="Normal 9 4 2 12 2" xfId="5982" xr:uid="{00000000-0005-0000-0000-00005F170000}"/>
    <cellStyle name="Normal 9 4 2 13" xfId="5983" xr:uid="{00000000-0005-0000-0000-000060170000}"/>
    <cellStyle name="Normal 9 4 2 2" xfId="5984" xr:uid="{00000000-0005-0000-0000-000061170000}"/>
    <cellStyle name="Normal 9 4 2 2 10" xfId="5985" xr:uid="{00000000-0005-0000-0000-000062170000}"/>
    <cellStyle name="Normal 9 4 2 2 2" xfId="5986" xr:uid="{00000000-0005-0000-0000-000063170000}"/>
    <cellStyle name="Normal 9 4 2 2 2 2" xfId="5987" xr:uid="{00000000-0005-0000-0000-000064170000}"/>
    <cellStyle name="Normal 9 4 2 2 2 2 2" xfId="5988" xr:uid="{00000000-0005-0000-0000-000065170000}"/>
    <cellStyle name="Normal 9 4 2 2 2 2 2 2" xfId="5989" xr:uid="{00000000-0005-0000-0000-000066170000}"/>
    <cellStyle name="Normal 9 4 2 2 2 2 2 2 2" xfId="5990" xr:uid="{00000000-0005-0000-0000-000067170000}"/>
    <cellStyle name="Normal 9 4 2 2 2 2 2 3" xfId="5991" xr:uid="{00000000-0005-0000-0000-000068170000}"/>
    <cellStyle name="Normal 9 4 2 2 2 2 3" xfId="5992" xr:uid="{00000000-0005-0000-0000-000069170000}"/>
    <cellStyle name="Normal 9 4 2 2 2 2 3 2" xfId="5993" xr:uid="{00000000-0005-0000-0000-00006A170000}"/>
    <cellStyle name="Normal 9 4 2 2 2 2 4" xfId="5994" xr:uid="{00000000-0005-0000-0000-00006B170000}"/>
    <cellStyle name="Normal 9 4 2 2 2 2 4 2" xfId="5995" xr:uid="{00000000-0005-0000-0000-00006C170000}"/>
    <cellStyle name="Normal 9 4 2 2 2 2 5" xfId="5996" xr:uid="{00000000-0005-0000-0000-00006D170000}"/>
    <cellStyle name="Normal 9 4 2 2 2 2 5 2" xfId="5997" xr:uid="{00000000-0005-0000-0000-00006E170000}"/>
    <cellStyle name="Normal 9 4 2 2 2 2 6" xfId="5998" xr:uid="{00000000-0005-0000-0000-00006F170000}"/>
    <cellStyle name="Normal 9 4 2 2 2 3" xfId="5999" xr:uid="{00000000-0005-0000-0000-000070170000}"/>
    <cellStyle name="Normal 9 4 2 2 2 3 2" xfId="6000" xr:uid="{00000000-0005-0000-0000-000071170000}"/>
    <cellStyle name="Normal 9 4 2 2 2 3 2 2" xfId="6001" xr:uid="{00000000-0005-0000-0000-000072170000}"/>
    <cellStyle name="Normal 9 4 2 2 2 3 3" xfId="6002" xr:uid="{00000000-0005-0000-0000-000073170000}"/>
    <cellStyle name="Normal 9 4 2 2 2 3 3 2" xfId="6003" xr:uid="{00000000-0005-0000-0000-000074170000}"/>
    <cellStyle name="Normal 9 4 2 2 2 3 4" xfId="6004" xr:uid="{00000000-0005-0000-0000-000075170000}"/>
    <cellStyle name="Normal 9 4 2 2 2 4" xfId="6005" xr:uid="{00000000-0005-0000-0000-000076170000}"/>
    <cellStyle name="Normal 9 4 2 2 2 4 2" xfId="6006" xr:uid="{00000000-0005-0000-0000-000077170000}"/>
    <cellStyle name="Normal 9 4 2 2 2 4 2 2" xfId="6007" xr:uid="{00000000-0005-0000-0000-000078170000}"/>
    <cellStyle name="Normal 9 4 2 2 2 4 3" xfId="6008" xr:uid="{00000000-0005-0000-0000-000079170000}"/>
    <cellStyle name="Normal 9 4 2 2 2 5" xfId="6009" xr:uid="{00000000-0005-0000-0000-00007A170000}"/>
    <cellStyle name="Normal 9 4 2 2 2 5 2" xfId="6010" xr:uid="{00000000-0005-0000-0000-00007B170000}"/>
    <cellStyle name="Normal 9 4 2 2 2 6" xfId="6011" xr:uid="{00000000-0005-0000-0000-00007C170000}"/>
    <cellStyle name="Normal 9 4 2 2 2 6 2" xfId="6012" xr:uid="{00000000-0005-0000-0000-00007D170000}"/>
    <cellStyle name="Normal 9 4 2 2 2 7" xfId="6013" xr:uid="{00000000-0005-0000-0000-00007E170000}"/>
    <cellStyle name="Normal 9 4 2 2 2 7 2" xfId="6014" xr:uid="{00000000-0005-0000-0000-00007F170000}"/>
    <cellStyle name="Normal 9 4 2 2 2 8" xfId="6015" xr:uid="{00000000-0005-0000-0000-000080170000}"/>
    <cellStyle name="Normal 9 4 2 2 3" xfId="6016" xr:uid="{00000000-0005-0000-0000-000081170000}"/>
    <cellStyle name="Normal 9 4 2 2 3 2" xfId="6017" xr:uid="{00000000-0005-0000-0000-000082170000}"/>
    <cellStyle name="Normal 9 4 2 2 3 2 2" xfId="6018" xr:uid="{00000000-0005-0000-0000-000083170000}"/>
    <cellStyle name="Normal 9 4 2 2 3 2 2 2" xfId="6019" xr:uid="{00000000-0005-0000-0000-000084170000}"/>
    <cellStyle name="Normal 9 4 2 2 3 2 3" xfId="6020" xr:uid="{00000000-0005-0000-0000-000085170000}"/>
    <cellStyle name="Normal 9 4 2 2 3 2 3 2" xfId="6021" xr:uid="{00000000-0005-0000-0000-000086170000}"/>
    <cellStyle name="Normal 9 4 2 2 3 2 4" xfId="6022" xr:uid="{00000000-0005-0000-0000-000087170000}"/>
    <cellStyle name="Normal 9 4 2 2 3 3" xfId="6023" xr:uid="{00000000-0005-0000-0000-000088170000}"/>
    <cellStyle name="Normal 9 4 2 2 3 3 2" xfId="6024" xr:uid="{00000000-0005-0000-0000-000089170000}"/>
    <cellStyle name="Normal 9 4 2 2 3 4" xfId="6025" xr:uid="{00000000-0005-0000-0000-00008A170000}"/>
    <cellStyle name="Normal 9 4 2 2 3 4 2" xfId="6026" xr:uid="{00000000-0005-0000-0000-00008B170000}"/>
    <cellStyle name="Normal 9 4 2 2 3 5" xfId="6027" xr:uid="{00000000-0005-0000-0000-00008C170000}"/>
    <cellStyle name="Normal 9 4 2 2 3 5 2" xfId="6028" xr:uid="{00000000-0005-0000-0000-00008D170000}"/>
    <cellStyle name="Normal 9 4 2 2 3 6" xfId="6029" xr:uid="{00000000-0005-0000-0000-00008E170000}"/>
    <cellStyle name="Normal 9 4 2 2 4" xfId="6030" xr:uid="{00000000-0005-0000-0000-00008F170000}"/>
    <cellStyle name="Normal 9 4 2 2 4 2" xfId="6031" xr:uid="{00000000-0005-0000-0000-000090170000}"/>
    <cellStyle name="Normal 9 4 2 2 4 2 2" xfId="6032" xr:uid="{00000000-0005-0000-0000-000091170000}"/>
    <cellStyle name="Normal 9 4 2 2 4 2 2 2" xfId="6033" xr:uid="{00000000-0005-0000-0000-000092170000}"/>
    <cellStyle name="Normal 9 4 2 2 4 2 3" xfId="6034" xr:uid="{00000000-0005-0000-0000-000093170000}"/>
    <cellStyle name="Normal 9 4 2 2 4 3" xfId="6035" xr:uid="{00000000-0005-0000-0000-000094170000}"/>
    <cellStyle name="Normal 9 4 2 2 4 3 2" xfId="6036" xr:uid="{00000000-0005-0000-0000-000095170000}"/>
    <cellStyle name="Normal 9 4 2 2 4 4" xfId="6037" xr:uid="{00000000-0005-0000-0000-000096170000}"/>
    <cellStyle name="Normal 9 4 2 2 4 4 2" xfId="6038" xr:uid="{00000000-0005-0000-0000-000097170000}"/>
    <cellStyle name="Normal 9 4 2 2 4 5" xfId="6039" xr:uid="{00000000-0005-0000-0000-000098170000}"/>
    <cellStyle name="Normal 9 4 2 2 4 5 2" xfId="6040" xr:uid="{00000000-0005-0000-0000-000099170000}"/>
    <cellStyle name="Normal 9 4 2 2 4 6" xfId="6041" xr:uid="{00000000-0005-0000-0000-00009A170000}"/>
    <cellStyle name="Normal 9 4 2 2 5" xfId="6042" xr:uid="{00000000-0005-0000-0000-00009B170000}"/>
    <cellStyle name="Normal 9 4 2 2 5 2" xfId="6043" xr:uid="{00000000-0005-0000-0000-00009C170000}"/>
    <cellStyle name="Normal 9 4 2 2 5 2 2" xfId="6044" xr:uid="{00000000-0005-0000-0000-00009D170000}"/>
    <cellStyle name="Normal 9 4 2 2 5 3" xfId="6045" xr:uid="{00000000-0005-0000-0000-00009E170000}"/>
    <cellStyle name="Normal 9 4 2 2 5 3 2" xfId="6046" xr:uid="{00000000-0005-0000-0000-00009F170000}"/>
    <cellStyle name="Normal 9 4 2 2 5 4" xfId="6047" xr:uid="{00000000-0005-0000-0000-0000A0170000}"/>
    <cellStyle name="Normal 9 4 2 2 6" xfId="6048" xr:uid="{00000000-0005-0000-0000-0000A1170000}"/>
    <cellStyle name="Normal 9 4 2 2 6 2" xfId="6049" xr:uid="{00000000-0005-0000-0000-0000A2170000}"/>
    <cellStyle name="Normal 9 4 2 2 6 2 2" xfId="6050" xr:uid="{00000000-0005-0000-0000-0000A3170000}"/>
    <cellStyle name="Normal 9 4 2 2 6 3" xfId="6051" xr:uid="{00000000-0005-0000-0000-0000A4170000}"/>
    <cellStyle name="Normal 9 4 2 2 7" xfId="6052" xr:uid="{00000000-0005-0000-0000-0000A5170000}"/>
    <cellStyle name="Normal 9 4 2 2 7 2" xfId="6053" xr:uid="{00000000-0005-0000-0000-0000A6170000}"/>
    <cellStyle name="Normal 9 4 2 2 8" xfId="6054" xr:uid="{00000000-0005-0000-0000-0000A7170000}"/>
    <cellStyle name="Normal 9 4 2 2 8 2" xfId="6055" xr:uid="{00000000-0005-0000-0000-0000A8170000}"/>
    <cellStyle name="Normal 9 4 2 2 9" xfId="6056" xr:uid="{00000000-0005-0000-0000-0000A9170000}"/>
    <cellStyle name="Normal 9 4 2 2 9 2" xfId="6057" xr:uid="{00000000-0005-0000-0000-0000AA170000}"/>
    <cellStyle name="Normal 9 4 2 3" xfId="6058" xr:uid="{00000000-0005-0000-0000-0000AB170000}"/>
    <cellStyle name="Normal 9 4 2 3 2" xfId="6059" xr:uid="{00000000-0005-0000-0000-0000AC170000}"/>
    <cellStyle name="Normal 9 4 2 3 2 2" xfId="6060" xr:uid="{00000000-0005-0000-0000-0000AD170000}"/>
    <cellStyle name="Normal 9 4 2 3 2 2 2" xfId="6061" xr:uid="{00000000-0005-0000-0000-0000AE170000}"/>
    <cellStyle name="Normal 9 4 2 3 2 2 2 2" xfId="6062" xr:uid="{00000000-0005-0000-0000-0000AF170000}"/>
    <cellStyle name="Normal 9 4 2 3 2 2 2 2 2" xfId="6063" xr:uid="{00000000-0005-0000-0000-0000B0170000}"/>
    <cellStyle name="Normal 9 4 2 3 2 2 2 3" xfId="6064" xr:uid="{00000000-0005-0000-0000-0000B1170000}"/>
    <cellStyle name="Normal 9 4 2 3 2 2 3" xfId="6065" xr:uid="{00000000-0005-0000-0000-0000B2170000}"/>
    <cellStyle name="Normal 9 4 2 3 2 2 3 2" xfId="6066" xr:uid="{00000000-0005-0000-0000-0000B3170000}"/>
    <cellStyle name="Normal 9 4 2 3 2 2 4" xfId="6067" xr:uid="{00000000-0005-0000-0000-0000B4170000}"/>
    <cellStyle name="Normal 9 4 2 3 2 2 4 2" xfId="6068" xr:uid="{00000000-0005-0000-0000-0000B5170000}"/>
    <cellStyle name="Normal 9 4 2 3 2 2 5" xfId="6069" xr:uid="{00000000-0005-0000-0000-0000B6170000}"/>
    <cellStyle name="Normal 9 4 2 3 2 3" xfId="6070" xr:uid="{00000000-0005-0000-0000-0000B7170000}"/>
    <cellStyle name="Normal 9 4 2 3 2 3 2" xfId="6071" xr:uid="{00000000-0005-0000-0000-0000B8170000}"/>
    <cellStyle name="Normal 9 4 2 3 2 3 2 2" xfId="6072" xr:uid="{00000000-0005-0000-0000-0000B9170000}"/>
    <cellStyle name="Normal 9 4 2 3 2 3 3" xfId="6073" xr:uid="{00000000-0005-0000-0000-0000BA170000}"/>
    <cellStyle name="Normal 9 4 2 3 2 3 3 2" xfId="6074" xr:uid="{00000000-0005-0000-0000-0000BB170000}"/>
    <cellStyle name="Normal 9 4 2 3 2 3 4" xfId="6075" xr:uid="{00000000-0005-0000-0000-0000BC170000}"/>
    <cellStyle name="Normal 9 4 2 3 2 4" xfId="6076" xr:uid="{00000000-0005-0000-0000-0000BD170000}"/>
    <cellStyle name="Normal 9 4 2 3 2 4 2" xfId="6077" xr:uid="{00000000-0005-0000-0000-0000BE170000}"/>
    <cellStyle name="Normal 9 4 2 3 2 4 2 2" xfId="6078" xr:uid="{00000000-0005-0000-0000-0000BF170000}"/>
    <cellStyle name="Normal 9 4 2 3 2 4 3" xfId="6079" xr:uid="{00000000-0005-0000-0000-0000C0170000}"/>
    <cellStyle name="Normal 9 4 2 3 2 5" xfId="6080" xr:uid="{00000000-0005-0000-0000-0000C1170000}"/>
    <cellStyle name="Normal 9 4 2 3 2 5 2" xfId="6081" xr:uid="{00000000-0005-0000-0000-0000C2170000}"/>
    <cellStyle name="Normal 9 4 2 3 2 6" xfId="6082" xr:uid="{00000000-0005-0000-0000-0000C3170000}"/>
    <cellStyle name="Normal 9 4 2 3 2 6 2" xfId="6083" xr:uid="{00000000-0005-0000-0000-0000C4170000}"/>
    <cellStyle name="Normal 9 4 2 3 2 7" xfId="6084" xr:uid="{00000000-0005-0000-0000-0000C5170000}"/>
    <cellStyle name="Normal 9 4 2 3 2 7 2" xfId="6085" xr:uid="{00000000-0005-0000-0000-0000C6170000}"/>
    <cellStyle name="Normal 9 4 2 3 2 8" xfId="6086" xr:uid="{00000000-0005-0000-0000-0000C7170000}"/>
    <cellStyle name="Normal 9 4 2 3 3" xfId="6087" xr:uid="{00000000-0005-0000-0000-0000C8170000}"/>
    <cellStyle name="Normal 9 4 2 3 3 2" xfId="6088" xr:uid="{00000000-0005-0000-0000-0000C9170000}"/>
    <cellStyle name="Normal 9 4 2 3 3 2 2" xfId="6089" xr:uid="{00000000-0005-0000-0000-0000CA170000}"/>
    <cellStyle name="Normal 9 4 2 3 3 2 2 2" xfId="6090" xr:uid="{00000000-0005-0000-0000-0000CB170000}"/>
    <cellStyle name="Normal 9 4 2 3 3 2 3" xfId="6091" xr:uid="{00000000-0005-0000-0000-0000CC170000}"/>
    <cellStyle name="Normal 9 4 2 3 3 3" xfId="6092" xr:uid="{00000000-0005-0000-0000-0000CD170000}"/>
    <cellStyle name="Normal 9 4 2 3 3 3 2" xfId="6093" xr:uid="{00000000-0005-0000-0000-0000CE170000}"/>
    <cellStyle name="Normal 9 4 2 3 3 4" xfId="6094" xr:uid="{00000000-0005-0000-0000-0000CF170000}"/>
    <cellStyle name="Normal 9 4 2 3 3 4 2" xfId="6095" xr:uid="{00000000-0005-0000-0000-0000D0170000}"/>
    <cellStyle name="Normal 9 4 2 3 3 5" xfId="6096" xr:uid="{00000000-0005-0000-0000-0000D1170000}"/>
    <cellStyle name="Normal 9 4 2 3 4" xfId="6097" xr:uid="{00000000-0005-0000-0000-0000D2170000}"/>
    <cellStyle name="Normal 9 4 2 3 4 2" xfId="6098" xr:uid="{00000000-0005-0000-0000-0000D3170000}"/>
    <cellStyle name="Normal 9 4 2 3 4 2 2" xfId="6099" xr:uid="{00000000-0005-0000-0000-0000D4170000}"/>
    <cellStyle name="Normal 9 4 2 3 4 3" xfId="6100" xr:uid="{00000000-0005-0000-0000-0000D5170000}"/>
    <cellStyle name="Normal 9 4 2 3 4 3 2" xfId="6101" xr:uid="{00000000-0005-0000-0000-0000D6170000}"/>
    <cellStyle name="Normal 9 4 2 3 4 4" xfId="6102" xr:uid="{00000000-0005-0000-0000-0000D7170000}"/>
    <cellStyle name="Normal 9 4 2 3 5" xfId="6103" xr:uid="{00000000-0005-0000-0000-0000D8170000}"/>
    <cellStyle name="Normal 9 4 2 3 5 2" xfId="6104" xr:uid="{00000000-0005-0000-0000-0000D9170000}"/>
    <cellStyle name="Normal 9 4 2 3 5 2 2" xfId="6105" xr:uid="{00000000-0005-0000-0000-0000DA170000}"/>
    <cellStyle name="Normal 9 4 2 3 5 3" xfId="6106" xr:uid="{00000000-0005-0000-0000-0000DB170000}"/>
    <cellStyle name="Normal 9 4 2 3 6" xfId="6107" xr:uid="{00000000-0005-0000-0000-0000DC170000}"/>
    <cellStyle name="Normal 9 4 2 3 6 2" xfId="6108" xr:uid="{00000000-0005-0000-0000-0000DD170000}"/>
    <cellStyle name="Normal 9 4 2 3 7" xfId="6109" xr:uid="{00000000-0005-0000-0000-0000DE170000}"/>
    <cellStyle name="Normal 9 4 2 3 7 2" xfId="6110" xr:uid="{00000000-0005-0000-0000-0000DF170000}"/>
    <cellStyle name="Normal 9 4 2 3 8" xfId="6111" xr:uid="{00000000-0005-0000-0000-0000E0170000}"/>
    <cellStyle name="Normal 9 4 2 3 8 2" xfId="6112" xr:uid="{00000000-0005-0000-0000-0000E1170000}"/>
    <cellStyle name="Normal 9 4 2 3 9" xfId="6113" xr:uid="{00000000-0005-0000-0000-0000E2170000}"/>
    <cellStyle name="Normal 9 4 2 4" xfId="6114" xr:uid="{00000000-0005-0000-0000-0000E3170000}"/>
    <cellStyle name="Normal 9 4 2 4 2" xfId="6115" xr:uid="{00000000-0005-0000-0000-0000E4170000}"/>
    <cellStyle name="Normal 9 4 2 4 2 2" xfId="6116" xr:uid="{00000000-0005-0000-0000-0000E5170000}"/>
    <cellStyle name="Normal 9 4 2 4 2 2 2" xfId="6117" xr:uid="{00000000-0005-0000-0000-0000E6170000}"/>
    <cellStyle name="Normal 9 4 2 4 2 2 2 2" xfId="6118" xr:uid="{00000000-0005-0000-0000-0000E7170000}"/>
    <cellStyle name="Normal 9 4 2 4 2 2 3" xfId="6119" xr:uid="{00000000-0005-0000-0000-0000E8170000}"/>
    <cellStyle name="Normal 9 4 2 4 2 3" xfId="6120" xr:uid="{00000000-0005-0000-0000-0000E9170000}"/>
    <cellStyle name="Normal 9 4 2 4 2 3 2" xfId="6121" xr:uid="{00000000-0005-0000-0000-0000EA170000}"/>
    <cellStyle name="Normal 9 4 2 4 2 4" xfId="6122" xr:uid="{00000000-0005-0000-0000-0000EB170000}"/>
    <cellStyle name="Normal 9 4 2 4 2 4 2" xfId="6123" xr:uid="{00000000-0005-0000-0000-0000EC170000}"/>
    <cellStyle name="Normal 9 4 2 4 2 5" xfId="6124" xr:uid="{00000000-0005-0000-0000-0000ED170000}"/>
    <cellStyle name="Normal 9 4 2 4 2 5 2" xfId="6125" xr:uid="{00000000-0005-0000-0000-0000EE170000}"/>
    <cellStyle name="Normal 9 4 2 4 2 6" xfId="6126" xr:uid="{00000000-0005-0000-0000-0000EF170000}"/>
    <cellStyle name="Normal 9 4 2 4 3" xfId="6127" xr:uid="{00000000-0005-0000-0000-0000F0170000}"/>
    <cellStyle name="Normal 9 4 2 4 3 2" xfId="6128" xr:uid="{00000000-0005-0000-0000-0000F1170000}"/>
    <cellStyle name="Normal 9 4 2 4 3 2 2" xfId="6129" xr:uid="{00000000-0005-0000-0000-0000F2170000}"/>
    <cellStyle name="Normal 9 4 2 4 3 3" xfId="6130" xr:uid="{00000000-0005-0000-0000-0000F3170000}"/>
    <cellStyle name="Normal 9 4 2 4 3 3 2" xfId="6131" xr:uid="{00000000-0005-0000-0000-0000F4170000}"/>
    <cellStyle name="Normal 9 4 2 4 3 4" xfId="6132" xr:uid="{00000000-0005-0000-0000-0000F5170000}"/>
    <cellStyle name="Normal 9 4 2 4 4" xfId="6133" xr:uid="{00000000-0005-0000-0000-0000F6170000}"/>
    <cellStyle name="Normal 9 4 2 4 4 2" xfId="6134" xr:uid="{00000000-0005-0000-0000-0000F7170000}"/>
    <cellStyle name="Normal 9 4 2 4 4 2 2" xfId="6135" xr:uid="{00000000-0005-0000-0000-0000F8170000}"/>
    <cellStyle name="Normal 9 4 2 4 4 3" xfId="6136" xr:uid="{00000000-0005-0000-0000-0000F9170000}"/>
    <cellStyle name="Normal 9 4 2 4 5" xfId="6137" xr:uid="{00000000-0005-0000-0000-0000FA170000}"/>
    <cellStyle name="Normal 9 4 2 4 5 2" xfId="6138" xr:uid="{00000000-0005-0000-0000-0000FB170000}"/>
    <cellStyle name="Normal 9 4 2 4 6" xfId="6139" xr:uid="{00000000-0005-0000-0000-0000FC170000}"/>
    <cellStyle name="Normal 9 4 2 4 6 2" xfId="6140" xr:uid="{00000000-0005-0000-0000-0000FD170000}"/>
    <cellStyle name="Normal 9 4 2 4 7" xfId="6141" xr:uid="{00000000-0005-0000-0000-0000FE170000}"/>
    <cellStyle name="Normal 9 4 2 4 7 2" xfId="6142" xr:uid="{00000000-0005-0000-0000-0000FF170000}"/>
    <cellStyle name="Normal 9 4 2 4 8" xfId="6143" xr:uid="{00000000-0005-0000-0000-000000180000}"/>
    <cellStyle name="Normal 9 4 2 5" xfId="6144" xr:uid="{00000000-0005-0000-0000-000001180000}"/>
    <cellStyle name="Normal 9 4 2 5 2" xfId="6145" xr:uid="{00000000-0005-0000-0000-000002180000}"/>
    <cellStyle name="Normal 9 4 2 5 2 2" xfId="6146" xr:uid="{00000000-0005-0000-0000-000003180000}"/>
    <cellStyle name="Normal 9 4 2 5 2 2 2" xfId="6147" xr:uid="{00000000-0005-0000-0000-000004180000}"/>
    <cellStyle name="Normal 9 4 2 5 2 2 2 2" xfId="6148" xr:uid="{00000000-0005-0000-0000-000005180000}"/>
    <cellStyle name="Normal 9 4 2 5 2 2 3" xfId="6149" xr:uid="{00000000-0005-0000-0000-000006180000}"/>
    <cellStyle name="Normal 9 4 2 5 2 3" xfId="6150" xr:uid="{00000000-0005-0000-0000-000007180000}"/>
    <cellStyle name="Normal 9 4 2 5 2 3 2" xfId="6151" xr:uid="{00000000-0005-0000-0000-000008180000}"/>
    <cellStyle name="Normal 9 4 2 5 2 4" xfId="6152" xr:uid="{00000000-0005-0000-0000-000009180000}"/>
    <cellStyle name="Normal 9 4 2 5 2 4 2" xfId="6153" xr:uid="{00000000-0005-0000-0000-00000A180000}"/>
    <cellStyle name="Normal 9 4 2 5 2 5" xfId="6154" xr:uid="{00000000-0005-0000-0000-00000B180000}"/>
    <cellStyle name="Normal 9 4 2 5 3" xfId="6155" xr:uid="{00000000-0005-0000-0000-00000C180000}"/>
    <cellStyle name="Normal 9 4 2 5 3 2" xfId="6156" xr:uid="{00000000-0005-0000-0000-00000D180000}"/>
    <cellStyle name="Normal 9 4 2 5 3 2 2" xfId="6157" xr:uid="{00000000-0005-0000-0000-00000E180000}"/>
    <cellStyle name="Normal 9 4 2 5 3 3" xfId="6158" xr:uid="{00000000-0005-0000-0000-00000F180000}"/>
    <cellStyle name="Normal 9 4 2 5 3 3 2" xfId="6159" xr:uid="{00000000-0005-0000-0000-000010180000}"/>
    <cellStyle name="Normal 9 4 2 5 3 4" xfId="6160" xr:uid="{00000000-0005-0000-0000-000011180000}"/>
    <cellStyle name="Normal 9 4 2 5 4" xfId="6161" xr:uid="{00000000-0005-0000-0000-000012180000}"/>
    <cellStyle name="Normal 9 4 2 5 4 2" xfId="6162" xr:uid="{00000000-0005-0000-0000-000013180000}"/>
    <cellStyle name="Normal 9 4 2 5 4 2 2" xfId="6163" xr:uid="{00000000-0005-0000-0000-000014180000}"/>
    <cellStyle name="Normal 9 4 2 5 4 3" xfId="6164" xr:uid="{00000000-0005-0000-0000-000015180000}"/>
    <cellStyle name="Normal 9 4 2 5 5" xfId="6165" xr:uid="{00000000-0005-0000-0000-000016180000}"/>
    <cellStyle name="Normal 9 4 2 5 5 2" xfId="6166" xr:uid="{00000000-0005-0000-0000-000017180000}"/>
    <cellStyle name="Normal 9 4 2 5 6" xfId="6167" xr:uid="{00000000-0005-0000-0000-000018180000}"/>
    <cellStyle name="Normal 9 4 2 5 6 2" xfId="6168" xr:uid="{00000000-0005-0000-0000-000019180000}"/>
    <cellStyle name="Normal 9 4 2 5 7" xfId="6169" xr:uid="{00000000-0005-0000-0000-00001A180000}"/>
    <cellStyle name="Normal 9 4 2 5 7 2" xfId="6170" xr:uid="{00000000-0005-0000-0000-00001B180000}"/>
    <cellStyle name="Normal 9 4 2 5 8" xfId="6171" xr:uid="{00000000-0005-0000-0000-00001C180000}"/>
    <cellStyle name="Normal 9 4 2 6" xfId="6172" xr:uid="{00000000-0005-0000-0000-00001D180000}"/>
    <cellStyle name="Normal 9 4 2 6 2" xfId="6173" xr:uid="{00000000-0005-0000-0000-00001E180000}"/>
    <cellStyle name="Normal 9 4 2 6 2 2" xfId="6174" xr:uid="{00000000-0005-0000-0000-00001F180000}"/>
    <cellStyle name="Normal 9 4 2 6 2 2 2" xfId="6175" xr:uid="{00000000-0005-0000-0000-000020180000}"/>
    <cellStyle name="Normal 9 4 2 6 2 3" xfId="6176" xr:uid="{00000000-0005-0000-0000-000021180000}"/>
    <cellStyle name="Normal 9 4 2 6 3" xfId="6177" xr:uid="{00000000-0005-0000-0000-000022180000}"/>
    <cellStyle name="Normal 9 4 2 6 3 2" xfId="6178" xr:uid="{00000000-0005-0000-0000-000023180000}"/>
    <cellStyle name="Normal 9 4 2 6 4" xfId="6179" xr:uid="{00000000-0005-0000-0000-000024180000}"/>
    <cellStyle name="Normal 9 4 2 6 4 2" xfId="6180" xr:uid="{00000000-0005-0000-0000-000025180000}"/>
    <cellStyle name="Normal 9 4 2 6 5" xfId="6181" xr:uid="{00000000-0005-0000-0000-000026180000}"/>
    <cellStyle name="Normal 9 4 2 7" xfId="6182" xr:uid="{00000000-0005-0000-0000-000027180000}"/>
    <cellStyle name="Normal 9 4 2 7 2" xfId="6183" xr:uid="{00000000-0005-0000-0000-000028180000}"/>
    <cellStyle name="Normal 9 4 2 7 2 2" xfId="6184" xr:uid="{00000000-0005-0000-0000-000029180000}"/>
    <cellStyle name="Normal 9 4 2 7 2 2 2" xfId="6185" xr:uid="{00000000-0005-0000-0000-00002A180000}"/>
    <cellStyle name="Normal 9 4 2 7 2 3" xfId="6186" xr:uid="{00000000-0005-0000-0000-00002B180000}"/>
    <cellStyle name="Normal 9 4 2 7 3" xfId="6187" xr:uid="{00000000-0005-0000-0000-00002C180000}"/>
    <cellStyle name="Normal 9 4 2 7 3 2" xfId="6188" xr:uid="{00000000-0005-0000-0000-00002D180000}"/>
    <cellStyle name="Normal 9 4 2 7 4" xfId="6189" xr:uid="{00000000-0005-0000-0000-00002E180000}"/>
    <cellStyle name="Normal 9 4 2 7 4 2" xfId="6190" xr:uid="{00000000-0005-0000-0000-00002F180000}"/>
    <cellStyle name="Normal 9 4 2 7 5" xfId="6191" xr:uid="{00000000-0005-0000-0000-000030180000}"/>
    <cellStyle name="Normal 9 4 2 8" xfId="6192" xr:uid="{00000000-0005-0000-0000-000031180000}"/>
    <cellStyle name="Normal 9 4 2 8 2" xfId="6193" xr:uid="{00000000-0005-0000-0000-000032180000}"/>
    <cellStyle name="Normal 9 4 2 8 2 2" xfId="6194" xr:uid="{00000000-0005-0000-0000-000033180000}"/>
    <cellStyle name="Normal 9 4 2 8 3" xfId="6195" xr:uid="{00000000-0005-0000-0000-000034180000}"/>
    <cellStyle name="Normal 9 4 2 8 3 2" xfId="6196" xr:uid="{00000000-0005-0000-0000-000035180000}"/>
    <cellStyle name="Normal 9 4 2 8 4" xfId="6197" xr:uid="{00000000-0005-0000-0000-000036180000}"/>
    <cellStyle name="Normal 9 4 2 9" xfId="6198" xr:uid="{00000000-0005-0000-0000-000037180000}"/>
    <cellStyle name="Normal 9 4 2 9 2" xfId="6199" xr:uid="{00000000-0005-0000-0000-000038180000}"/>
    <cellStyle name="Normal 9 4 2 9 2 2" xfId="6200" xr:uid="{00000000-0005-0000-0000-000039180000}"/>
    <cellStyle name="Normal 9 4 2 9 3" xfId="6201" xr:uid="{00000000-0005-0000-0000-00003A180000}"/>
    <cellStyle name="Normal 9 4 3" xfId="6202" xr:uid="{00000000-0005-0000-0000-00003B180000}"/>
    <cellStyle name="Normal 9 4 3 10" xfId="6203" xr:uid="{00000000-0005-0000-0000-00003C180000}"/>
    <cellStyle name="Normal 9 4 3 2" xfId="6204" xr:uid="{00000000-0005-0000-0000-00003D180000}"/>
    <cellStyle name="Normal 9 4 3 2 2" xfId="6205" xr:uid="{00000000-0005-0000-0000-00003E180000}"/>
    <cellStyle name="Normal 9 4 3 2 2 2" xfId="6206" xr:uid="{00000000-0005-0000-0000-00003F180000}"/>
    <cellStyle name="Normal 9 4 3 2 2 2 2" xfId="6207" xr:uid="{00000000-0005-0000-0000-000040180000}"/>
    <cellStyle name="Normal 9 4 3 2 2 2 2 2" xfId="6208" xr:uid="{00000000-0005-0000-0000-000041180000}"/>
    <cellStyle name="Normal 9 4 3 2 2 2 3" xfId="6209" xr:uid="{00000000-0005-0000-0000-000042180000}"/>
    <cellStyle name="Normal 9 4 3 2 2 3" xfId="6210" xr:uid="{00000000-0005-0000-0000-000043180000}"/>
    <cellStyle name="Normal 9 4 3 2 2 3 2" xfId="6211" xr:uid="{00000000-0005-0000-0000-000044180000}"/>
    <cellStyle name="Normal 9 4 3 2 2 4" xfId="6212" xr:uid="{00000000-0005-0000-0000-000045180000}"/>
    <cellStyle name="Normal 9 4 3 2 2 4 2" xfId="6213" xr:uid="{00000000-0005-0000-0000-000046180000}"/>
    <cellStyle name="Normal 9 4 3 2 2 5" xfId="6214" xr:uid="{00000000-0005-0000-0000-000047180000}"/>
    <cellStyle name="Normal 9 4 3 2 2 5 2" xfId="6215" xr:uid="{00000000-0005-0000-0000-000048180000}"/>
    <cellStyle name="Normal 9 4 3 2 2 6" xfId="6216" xr:uid="{00000000-0005-0000-0000-000049180000}"/>
    <cellStyle name="Normal 9 4 3 2 3" xfId="6217" xr:uid="{00000000-0005-0000-0000-00004A180000}"/>
    <cellStyle name="Normal 9 4 3 2 3 2" xfId="6218" xr:uid="{00000000-0005-0000-0000-00004B180000}"/>
    <cellStyle name="Normal 9 4 3 2 3 2 2" xfId="6219" xr:uid="{00000000-0005-0000-0000-00004C180000}"/>
    <cellStyle name="Normal 9 4 3 2 3 3" xfId="6220" xr:uid="{00000000-0005-0000-0000-00004D180000}"/>
    <cellStyle name="Normal 9 4 3 2 3 3 2" xfId="6221" xr:uid="{00000000-0005-0000-0000-00004E180000}"/>
    <cellStyle name="Normal 9 4 3 2 3 4" xfId="6222" xr:uid="{00000000-0005-0000-0000-00004F180000}"/>
    <cellStyle name="Normal 9 4 3 2 4" xfId="6223" xr:uid="{00000000-0005-0000-0000-000050180000}"/>
    <cellStyle name="Normal 9 4 3 2 4 2" xfId="6224" xr:uid="{00000000-0005-0000-0000-000051180000}"/>
    <cellStyle name="Normal 9 4 3 2 4 2 2" xfId="6225" xr:uid="{00000000-0005-0000-0000-000052180000}"/>
    <cellStyle name="Normal 9 4 3 2 4 3" xfId="6226" xr:uid="{00000000-0005-0000-0000-000053180000}"/>
    <cellStyle name="Normal 9 4 3 2 5" xfId="6227" xr:uid="{00000000-0005-0000-0000-000054180000}"/>
    <cellStyle name="Normal 9 4 3 2 5 2" xfId="6228" xr:uid="{00000000-0005-0000-0000-000055180000}"/>
    <cellStyle name="Normal 9 4 3 2 6" xfId="6229" xr:uid="{00000000-0005-0000-0000-000056180000}"/>
    <cellStyle name="Normal 9 4 3 2 6 2" xfId="6230" xr:uid="{00000000-0005-0000-0000-000057180000}"/>
    <cellStyle name="Normal 9 4 3 2 7" xfId="6231" xr:uid="{00000000-0005-0000-0000-000058180000}"/>
    <cellStyle name="Normal 9 4 3 2 7 2" xfId="6232" xr:uid="{00000000-0005-0000-0000-000059180000}"/>
    <cellStyle name="Normal 9 4 3 2 8" xfId="6233" xr:uid="{00000000-0005-0000-0000-00005A180000}"/>
    <cellStyle name="Normal 9 4 3 3" xfId="6234" xr:uid="{00000000-0005-0000-0000-00005B180000}"/>
    <cellStyle name="Normal 9 4 3 3 2" xfId="6235" xr:uid="{00000000-0005-0000-0000-00005C180000}"/>
    <cellStyle name="Normal 9 4 3 3 2 2" xfId="6236" xr:uid="{00000000-0005-0000-0000-00005D180000}"/>
    <cellStyle name="Normal 9 4 3 3 2 2 2" xfId="6237" xr:uid="{00000000-0005-0000-0000-00005E180000}"/>
    <cellStyle name="Normal 9 4 3 3 2 3" xfId="6238" xr:uid="{00000000-0005-0000-0000-00005F180000}"/>
    <cellStyle name="Normal 9 4 3 3 2 3 2" xfId="6239" xr:uid="{00000000-0005-0000-0000-000060180000}"/>
    <cellStyle name="Normal 9 4 3 3 2 4" xfId="6240" xr:uid="{00000000-0005-0000-0000-000061180000}"/>
    <cellStyle name="Normal 9 4 3 3 3" xfId="6241" xr:uid="{00000000-0005-0000-0000-000062180000}"/>
    <cellStyle name="Normal 9 4 3 3 3 2" xfId="6242" xr:uid="{00000000-0005-0000-0000-000063180000}"/>
    <cellStyle name="Normal 9 4 3 3 4" xfId="6243" xr:uid="{00000000-0005-0000-0000-000064180000}"/>
    <cellStyle name="Normal 9 4 3 3 4 2" xfId="6244" xr:uid="{00000000-0005-0000-0000-000065180000}"/>
    <cellStyle name="Normal 9 4 3 3 5" xfId="6245" xr:uid="{00000000-0005-0000-0000-000066180000}"/>
    <cellStyle name="Normal 9 4 3 3 5 2" xfId="6246" xr:uid="{00000000-0005-0000-0000-000067180000}"/>
    <cellStyle name="Normal 9 4 3 3 6" xfId="6247" xr:uid="{00000000-0005-0000-0000-000068180000}"/>
    <cellStyle name="Normal 9 4 3 4" xfId="6248" xr:uid="{00000000-0005-0000-0000-000069180000}"/>
    <cellStyle name="Normal 9 4 3 4 2" xfId="6249" xr:uid="{00000000-0005-0000-0000-00006A180000}"/>
    <cellStyle name="Normal 9 4 3 4 2 2" xfId="6250" xr:uid="{00000000-0005-0000-0000-00006B180000}"/>
    <cellStyle name="Normal 9 4 3 4 2 2 2" xfId="6251" xr:uid="{00000000-0005-0000-0000-00006C180000}"/>
    <cellStyle name="Normal 9 4 3 4 2 3" xfId="6252" xr:uid="{00000000-0005-0000-0000-00006D180000}"/>
    <cellStyle name="Normal 9 4 3 4 3" xfId="6253" xr:uid="{00000000-0005-0000-0000-00006E180000}"/>
    <cellStyle name="Normal 9 4 3 4 3 2" xfId="6254" xr:uid="{00000000-0005-0000-0000-00006F180000}"/>
    <cellStyle name="Normal 9 4 3 4 4" xfId="6255" xr:uid="{00000000-0005-0000-0000-000070180000}"/>
    <cellStyle name="Normal 9 4 3 4 4 2" xfId="6256" xr:uid="{00000000-0005-0000-0000-000071180000}"/>
    <cellStyle name="Normal 9 4 3 4 5" xfId="6257" xr:uid="{00000000-0005-0000-0000-000072180000}"/>
    <cellStyle name="Normal 9 4 3 4 5 2" xfId="6258" xr:uid="{00000000-0005-0000-0000-000073180000}"/>
    <cellStyle name="Normal 9 4 3 4 6" xfId="6259" xr:uid="{00000000-0005-0000-0000-000074180000}"/>
    <cellStyle name="Normal 9 4 3 5" xfId="6260" xr:uid="{00000000-0005-0000-0000-000075180000}"/>
    <cellStyle name="Normal 9 4 3 5 2" xfId="6261" xr:uid="{00000000-0005-0000-0000-000076180000}"/>
    <cellStyle name="Normal 9 4 3 5 2 2" xfId="6262" xr:uid="{00000000-0005-0000-0000-000077180000}"/>
    <cellStyle name="Normal 9 4 3 5 3" xfId="6263" xr:uid="{00000000-0005-0000-0000-000078180000}"/>
    <cellStyle name="Normal 9 4 3 5 3 2" xfId="6264" xr:uid="{00000000-0005-0000-0000-000079180000}"/>
    <cellStyle name="Normal 9 4 3 5 4" xfId="6265" xr:uid="{00000000-0005-0000-0000-00007A180000}"/>
    <cellStyle name="Normal 9 4 3 6" xfId="6266" xr:uid="{00000000-0005-0000-0000-00007B180000}"/>
    <cellStyle name="Normal 9 4 3 6 2" xfId="6267" xr:uid="{00000000-0005-0000-0000-00007C180000}"/>
    <cellStyle name="Normal 9 4 3 6 2 2" xfId="6268" xr:uid="{00000000-0005-0000-0000-00007D180000}"/>
    <cellStyle name="Normal 9 4 3 6 3" xfId="6269" xr:uid="{00000000-0005-0000-0000-00007E180000}"/>
    <cellStyle name="Normal 9 4 3 7" xfId="6270" xr:uid="{00000000-0005-0000-0000-00007F180000}"/>
    <cellStyle name="Normal 9 4 3 7 2" xfId="6271" xr:uid="{00000000-0005-0000-0000-000080180000}"/>
    <cellStyle name="Normal 9 4 3 8" xfId="6272" xr:uid="{00000000-0005-0000-0000-000081180000}"/>
    <cellStyle name="Normal 9 4 3 8 2" xfId="6273" xr:uid="{00000000-0005-0000-0000-000082180000}"/>
    <cellStyle name="Normal 9 4 3 9" xfId="6274" xr:uid="{00000000-0005-0000-0000-000083180000}"/>
    <cellStyle name="Normal 9 4 3 9 2" xfId="6275" xr:uid="{00000000-0005-0000-0000-000084180000}"/>
    <cellStyle name="Normal 9 4 4" xfId="6276" xr:uid="{00000000-0005-0000-0000-000085180000}"/>
    <cellStyle name="Normal 9 4 4 2" xfId="6277" xr:uid="{00000000-0005-0000-0000-000086180000}"/>
    <cellStyle name="Normal 9 4 4 2 2" xfId="6278" xr:uid="{00000000-0005-0000-0000-000087180000}"/>
    <cellStyle name="Normal 9 4 4 2 2 2" xfId="6279" xr:uid="{00000000-0005-0000-0000-000088180000}"/>
    <cellStyle name="Normal 9 4 4 2 2 2 2" xfId="6280" xr:uid="{00000000-0005-0000-0000-000089180000}"/>
    <cellStyle name="Normal 9 4 4 2 2 2 2 2" xfId="6281" xr:uid="{00000000-0005-0000-0000-00008A180000}"/>
    <cellStyle name="Normal 9 4 4 2 2 2 3" xfId="6282" xr:uid="{00000000-0005-0000-0000-00008B180000}"/>
    <cellStyle name="Normal 9 4 4 2 2 3" xfId="6283" xr:uid="{00000000-0005-0000-0000-00008C180000}"/>
    <cellStyle name="Normal 9 4 4 2 2 3 2" xfId="6284" xr:uid="{00000000-0005-0000-0000-00008D180000}"/>
    <cellStyle name="Normal 9 4 4 2 2 4" xfId="6285" xr:uid="{00000000-0005-0000-0000-00008E180000}"/>
    <cellStyle name="Normal 9 4 4 2 2 4 2" xfId="6286" xr:uid="{00000000-0005-0000-0000-00008F180000}"/>
    <cellStyle name="Normal 9 4 4 2 2 5" xfId="6287" xr:uid="{00000000-0005-0000-0000-000090180000}"/>
    <cellStyle name="Normal 9 4 4 2 3" xfId="6288" xr:uid="{00000000-0005-0000-0000-000091180000}"/>
    <cellStyle name="Normal 9 4 4 2 3 2" xfId="6289" xr:uid="{00000000-0005-0000-0000-000092180000}"/>
    <cellStyle name="Normal 9 4 4 2 3 2 2" xfId="6290" xr:uid="{00000000-0005-0000-0000-000093180000}"/>
    <cellStyle name="Normal 9 4 4 2 3 3" xfId="6291" xr:uid="{00000000-0005-0000-0000-000094180000}"/>
    <cellStyle name="Normal 9 4 4 2 3 3 2" xfId="6292" xr:uid="{00000000-0005-0000-0000-000095180000}"/>
    <cellStyle name="Normal 9 4 4 2 3 4" xfId="6293" xr:uid="{00000000-0005-0000-0000-000096180000}"/>
    <cellStyle name="Normal 9 4 4 2 4" xfId="6294" xr:uid="{00000000-0005-0000-0000-000097180000}"/>
    <cellStyle name="Normal 9 4 4 2 4 2" xfId="6295" xr:uid="{00000000-0005-0000-0000-000098180000}"/>
    <cellStyle name="Normal 9 4 4 2 4 2 2" xfId="6296" xr:uid="{00000000-0005-0000-0000-000099180000}"/>
    <cellStyle name="Normal 9 4 4 2 4 3" xfId="6297" xr:uid="{00000000-0005-0000-0000-00009A180000}"/>
    <cellStyle name="Normal 9 4 4 2 5" xfId="6298" xr:uid="{00000000-0005-0000-0000-00009B180000}"/>
    <cellStyle name="Normal 9 4 4 2 5 2" xfId="6299" xr:uid="{00000000-0005-0000-0000-00009C180000}"/>
    <cellStyle name="Normal 9 4 4 2 6" xfId="6300" xr:uid="{00000000-0005-0000-0000-00009D180000}"/>
    <cellStyle name="Normal 9 4 4 2 6 2" xfId="6301" xr:uid="{00000000-0005-0000-0000-00009E180000}"/>
    <cellStyle name="Normal 9 4 4 2 7" xfId="6302" xr:uid="{00000000-0005-0000-0000-00009F180000}"/>
    <cellStyle name="Normal 9 4 4 2 7 2" xfId="6303" xr:uid="{00000000-0005-0000-0000-0000A0180000}"/>
    <cellStyle name="Normal 9 4 4 2 8" xfId="6304" xr:uid="{00000000-0005-0000-0000-0000A1180000}"/>
    <cellStyle name="Normal 9 4 4 3" xfId="6305" xr:uid="{00000000-0005-0000-0000-0000A2180000}"/>
    <cellStyle name="Normal 9 4 4 3 2" xfId="6306" xr:uid="{00000000-0005-0000-0000-0000A3180000}"/>
    <cellStyle name="Normal 9 4 4 3 2 2" xfId="6307" xr:uid="{00000000-0005-0000-0000-0000A4180000}"/>
    <cellStyle name="Normal 9 4 4 3 2 2 2" xfId="6308" xr:uid="{00000000-0005-0000-0000-0000A5180000}"/>
    <cellStyle name="Normal 9 4 4 3 2 3" xfId="6309" xr:uid="{00000000-0005-0000-0000-0000A6180000}"/>
    <cellStyle name="Normal 9 4 4 3 3" xfId="6310" xr:uid="{00000000-0005-0000-0000-0000A7180000}"/>
    <cellStyle name="Normal 9 4 4 3 3 2" xfId="6311" xr:uid="{00000000-0005-0000-0000-0000A8180000}"/>
    <cellStyle name="Normal 9 4 4 3 4" xfId="6312" xr:uid="{00000000-0005-0000-0000-0000A9180000}"/>
    <cellStyle name="Normal 9 4 4 3 4 2" xfId="6313" xr:uid="{00000000-0005-0000-0000-0000AA180000}"/>
    <cellStyle name="Normal 9 4 4 3 5" xfId="6314" xr:uid="{00000000-0005-0000-0000-0000AB180000}"/>
    <cellStyle name="Normal 9 4 4 4" xfId="6315" xr:uid="{00000000-0005-0000-0000-0000AC180000}"/>
    <cellStyle name="Normal 9 4 4 4 2" xfId="6316" xr:uid="{00000000-0005-0000-0000-0000AD180000}"/>
    <cellStyle name="Normal 9 4 4 4 2 2" xfId="6317" xr:uid="{00000000-0005-0000-0000-0000AE180000}"/>
    <cellStyle name="Normal 9 4 4 4 3" xfId="6318" xr:uid="{00000000-0005-0000-0000-0000AF180000}"/>
    <cellStyle name="Normal 9 4 4 4 3 2" xfId="6319" xr:uid="{00000000-0005-0000-0000-0000B0180000}"/>
    <cellStyle name="Normal 9 4 4 4 4" xfId="6320" xr:uid="{00000000-0005-0000-0000-0000B1180000}"/>
    <cellStyle name="Normal 9 4 4 5" xfId="6321" xr:uid="{00000000-0005-0000-0000-0000B2180000}"/>
    <cellStyle name="Normal 9 4 4 5 2" xfId="6322" xr:uid="{00000000-0005-0000-0000-0000B3180000}"/>
    <cellStyle name="Normal 9 4 4 5 2 2" xfId="6323" xr:uid="{00000000-0005-0000-0000-0000B4180000}"/>
    <cellStyle name="Normal 9 4 4 5 3" xfId="6324" xr:uid="{00000000-0005-0000-0000-0000B5180000}"/>
    <cellStyle name="Normal 9 4 4 6" xfId="6325" xr:uid="{00000000-0005-0000-0000-0000B6180000}"/>
    <cellStyle name="Normal 9 4 4 6 2" xfId="6326" xr:uid="{00000000-0005-0000-0000-0000B7180000}"/>
    <cellStyle name="Normal 9 4 4 7" xfId="6327" xr:uid="{00000000-0005-0000-0000-0000B8180000}"/>
    <cellStyle name="Normal 9 4 4 7 2" xfId="6328" xr:uid="{00000000-0005-0000-0000-0000B9180000}"/>
    <cellStyle name="Normal 9 4 4 8" xfId="6329" xr:uid="{00000000-0005-0000-0000-0000BA180000}"/>
    <cellStyle name="Normal 9 4 4 8 2" xfId="6330" xr:uid="{00000000-0005-0000-0000-0000BB180000}"/>
    <cellStyle name="Normal 9 4 4 9" xfId="6331" xr:uid="{00000000-0005-0000-0000-0000BC180000}"/>
    <cellStyle name="Normal 9 4 5" xfId="6332" xr:uid="{00000000-0005-0000-0000-0000BD180000}"/>
    <cellStyle name="Normal 9 4 5 2" xfId="6333" xr:uid="{00000000-0005-0000-0000-0000BE180000}"/>
    <cellStyle name="Normal 9 4 5 2 2" xfId="6334" xr:uid="{00000000-0005-0000-0000-0000BF180000}"/>
    <cellStyle name="Normal 9 4 5 2 2 2" xfId="6335" xr:uid="{00000000-0005-0000-0000-0000C0180000}"/>
    <cellStyle name="Normal 9 4 5 2 2 2 2" xfId="6336" xr:uid="{00000000-0005-0000-0000-0000C1180000}"/>
    <cellStyle name="Normal 9 4 5 2 2 3" xfId="6337" xr:uid="{00000000-0005-0000-0000-0000C2180000}"/>
    <cellStyle name="Normal 9 4 5 2 3" xfId="6338" xr:uid="{00000000-0005-0000-0000-0000C3180000}"/>
    <cellStyle name="Normal 9 4 5 2 3 2" xfId="6339" xr:uid="{00000000-0005-0000-0000-0000C4180000}"/>
    <cellStyle name="Normal 9 4 5 2 4" xfId="6340" xr:uid="{00000000-0005-0000-0000-0000C5180000}"/>
    <cellStyle name="Normal 9 4 5 2 4 2" xfId="6341" xr:uid="{00000000-0005-0000-0000-0000C6180000}"/>
    <cellStyle name="Normal 9 4 5 2 5" xfId="6342" xr:uid="{00000000-0005-0000-0000-0000C7180000}"/>
    <cellStyle name="Normal 9 4 5 2 5 2" xfId="6343" xr:uid="{00000000-0005-0000-0000-0000C8180000}"/>
    <cellStyle name="Normal 9 4 5 2 6" xfId="6344" xr:uid="{00000000-0005-0000-0000-0000C9180000}"/>
    <cellStyle name="Normal 9 4 5 3" xfId="6345" xr:uid="{00000000-0005-0000-0000-0000CA180000}"/>
    <cellStyle name="Normal 9 4 5 3 2" xfId="6346" xr:uid="{00000000-0005-0000-0000-0000CB180000}"/>
    <cellStyle name="Normal 9 4 5 3 2 2" xfId="6347" xr:uid="{00000000-0005-0000-0000-0000CC180000}"/>
    <cellStyle name="Normal 9 4 5 3 3" xfId="6348" xr:uid="{00000000-0005-0000-0000-0000CD180000}"/>
    <cellStyle name="Normal 9 4 5 3 3 2" xfId="6349" xr:uid="{00000000-0005-0000-0000-0000CE180000}"/>
    <cellStyle name="Normal 9 4 5 3 4" xfId="6350" xr:uid="{00000000-0005-0000-0000-0000CF180000}"/>
    <cellStyle name="Normal 9 4 5 4" xfId="6351" xr:uid="{00000000-0005-0000-0000-0000D0180000}"/>
    <cellStyle name="Normal 9 4 5 4 2" xfId="6352" xr:uid="{00000000-0005-0000-0000-0000D1180000}"/>
    <cellStyle name="Normal 9 4 5 4 2 2" xfId="6353" xr:uid="{00000000-0005-0000-0000-0000D2180000}"/>
    <cellStyle name="Normal 9 4 5 4 3" xfId="6354" xr:uid="{00000000-0005-0000-0000-0000D3180000}"/>
    <cellStyle name="Normal 9 4 5 5" xfId="6355" xr:uid="{00000000-0005-0000-0000-0000D4180000}"/>
    <cellStyle name="Normal 9 4 5 5 2" xfId="6356" xr:uid="{00000000-0005-0000-0000-0000D5180000}"/>
    <cellStyle name="Normal 9 4 5 6" xfId="6357" xr:uid="{00000000-0005-0000-0000-0000D6180000}"/>
    <cellStyle name="Normal 9 4 5 6 2" xfId="6358" xr:uid="{00000000-0005-0000-0000-0000D7180000}"/>
    <cellStyle name="Normal 9 4 5 7" xfId="6359" xr:uid="{00000000-0005-0000-0000-0000D8180000}"/>
    <cellStyle name="Normal 9 4 5 7 2" xfId="6360" xr:uid="{00000000-0005-0000-0000-0000D9180000}"/>
    <cellStyle name="Normal 9 4 5 8" xfId="6361" xr:uid="{00000000-0005-0000-0000-0000DA180000}"/>
    <cellStyle name="Normal 9 4 6" xfId="6362" xr:uid="{00000000-0005-0000-0000-0000DB180000}"/>
    <cellStyle name="Normal 9 4 6 2" xfId="6363" xr:uid="{00000000-0005-0000-0000-0000DC180000}"/>
    <cellStyle name="Normal 9 4 6 2 2" xfId="6364" xr:uid="{00000000-0005-0000-0000-0000DD180000}"/>
    <cellStyle name="Normal 9 4 6 2 2 2" xfId="6365" xr:uid="{00000000-0005-0000-0000-0000DE180000}"/>
    <cellStyle name="Normal 9 4 6 2 2 2 2" xfId="6366" xr:uid="{00000000-0005-0000-0000-0000DF180000}"/>
    <cellStyle name="Normal 9 4 6 2 2 3" xfId="6367" xr:uid="{00000000-0005-0000-0000-0000E0180000}"/>
    <cellStyle name="Normal 9 4 6 2 3" xfId="6368" xr:uid="{00000000-0005-0000-0000-0000E1180000}"/>
    <cellStyle name="Normal 9 4 6 2 3 2" xfId="6369" xr:uid="{00000000-0005-0000-0000-0000E2180000}"/>
    <cellStyle name="Normal 9 4 6 2 4" xfId="6370" xr:uid="{00000000-0005-0000-0000-0000E3180000}"/>
    <cellStyle name="Normal 9 4 6 2 4 2" xfId="6371" xr:uid="{00000000-0005-0000-0000-0000E4180000}"/>
    <cellStyle name="Normal 9 4 6 2 5" xfId="6372" xr:uid="{00000000-0005-0000-0000-0000E5180000}"/>
    <cellStyle name="Normal 9 4 6 3" xfId="6373" xr:uid="{00000000-0005-0000-0000-0000E6180000}"/>
    <cellStyle name="Normal 9 4 6 3 2" xfId="6374" xr:uid="{00000000-0005-0000-0000-0000E7180000}"/>
    <cellStyle name="Normal 9 4 6 3 2 2" xfId="6375" xr:uid="{00000000-0005-0000-0000-0000E8180000}"/>
    <cellStyle name="Normal 9 4 6 3 3" xfId="6376" xr:uid="{00000000-0005-0000-0000-0000E9180000}"/>
    <cellStyle name="Normal 9 4 6 3 3 2" xfId="6377" xr:uid="{00000000-0005-0000-0000-0000EA180000}"/>
    <cellStyle name="Normal 9 4 6 3 4" xfId="6378" xr:uid="{00000000-0005-0000-0000-0000EB180000}"/>
    <cellStyle name="Normal 9 4 6 4" xfId="6379" xr:uid="{00000000-0005-0000-0000-0000EC180000}"/>
    <cellStyle name="Normal 9 4 6 4 2" xfId="6380" xr:uid="{00000000-0005-0000-0000-0000ED180000}"/>
    <cellStyle name="Normal 9 4 6 4 2 2" xfId="6381" xr:uid="{00000000-0005-0000-0000-0000EE180000}"/>
    <cellStyle name="Normal 9 4 6 4 3" xfId="6382" xr:uid="{00000000-0005-0000-0000-0000EF180000}"/>
    <cellStyle name="Normal 9 4 6 5" xfId="6383" xr:uid="{00000000-0005-0000-0000-0000F0180000}"/>
    <cellStyle name="Normal 9 4 6 5 2" xfId="6384" xr:uid="{00000000-0005-0000-0000-0000F1180000}"/>
    <cellStyle name="Normal 9 4 6 6" xfId="6385" xr:uid="{00000000-0005-0000-0000-0000F2180000}"/>
    <cellStyle name="Normal 9 4 6 6 2" xfId="6386" xr:uid="{00000000-0005-0000-0000-0000F3180000}"/>
    <cellStyle name="Normal 9 4 6 7" xfId="6387" xr:uid="{00000000-0005-0000-0000-0000F4180000}"/>
    <cellStyle name="Normal 9 4 6 7 2" xfId="6388" xr:uid="{00000000-0005-0000-0000-0000F5180000}"/>
    <cellStyle name="Normal 9 4 6 8" xfId="6389" xr:uid="{00000000-0005-0000-0000-0000F6180000}"/>
    <cellStyle name="Normal 9 4 7" xfId="6390" xr:uid="{00000000-0005-0000-0000-0000F7180000}"/>
    <cellStyle name="Normal 9 4 7 2" xfId="6391" xr:uid="{00000000-0005-0000-0000-0000F8180000}"/>
    <cellStyle name="Normal 9 4 7 2 2" xfId="6392" xr:uid="{00000000-0005-0000-0000-0000F9180000}"/>
    <cellStyle name="Normal 9 4 7 2 2 2" xfId="6393" xr:uid="{00000000-0005-0000-0000-0000FA180000}"/>
    <cellStyle name="Normal 9 4 7 2 3" xfId="6394" xr:uid="{00000000-0005-0000-0000-0000FB180000}"/>
    <cellStyle name="Normal 9 4 7 3" xfId="6395" xr:uid="{00000000-0005-0000-0000-0000FC180000}"/>
    <cellStyle name="Normal 9 4 7 3 2" xfId="6396" xr:uid="{00000000-0005-0000-0000-0000FD180000}"/>
    <cellStyle name="Normal 9 4 7 4" xfId="6397" xr:uid="{00000000-0005-0000-0000-0000FE180000}"/>
    <cellStyle name="Normal 9 4 7 4 2" xfId="6398" xr:uid="{00000000-0005-0000-0000-0000FF180000}"/>
    <cellStyle name="Normal 9 4 7 5" xfId="6399" xr:uid="{00000000-0005-0000-0000-000000190000}"/>
    <cellStyle name="Normal 9 4 8" xfId="6400" xr:uid="{00000000-0005-0000-0000-000001190000}"/>
    <cellStyle name="Normal 9 4 8 2" xfId="6401" xr:uid="{00000000-0005-0000-0000-000002190000}"/>
    <cellStyle name="Normal 9 4 8 2 2" xfId="6402" xr:uid="{00000000-0005-0000-0000-000003190000}"/>
    <cellStyle name="Normal 9 4 8 2 2 2" xfId="6403" xr:uid="{00000000-0005-0000-0000-000004190000}"/>
    <cellStyle name="Normal 9 4 8 2 3" xfId="6404" xr:uid="{00000000-0005-0000-0000-000005190000}"/>
    <cellStyle name="Normal 9 4 8 3" xfId="6405" xr:uid="{00000000-0005-0000-0000-000006190000}"/>
    <cellStyle name="Normal 9 4 8 3 2" xfId="6406" xr:uid="{00000000-0005-0000-0000-000007190000}"/>
    <cellStyle name="Normal 9 4 8 4" xfId="6407" xr:uid="{00000000-0005-0000-0000-000008190000}"/>
    <cellStyle name="Normal 9 4 8 4 2" xfId="6408" xr:uid="{00000000-0005-0000-0000-000009190000}"/>
    <cellStyle name="Normal 9 4 8 5" xfId="6409" xr:uid="{00000000-0005-0000-0000-00000A190000}"/>
    <cellStyle name="Normal 9 4 9" xfId="6410" xr:uid="{00000000-0005-0000-0000-00000B190000}"/>
    <cellStyle name="Normal 9 4 9 2" xfId="6411" xr:uid="{00000000-0005-0000-0000-00000C190000}"/>
    <cellStyle name="Normal 9 4 9 2 2" xfId="6412" xr:uid="{00000000-0005-0000-0000-00000D190000}"/>
    <cellStyle name="Normal 9 4 9 3" xfId="6413" xr:uid="{00000000-0005-0000-0000-00000E190000}"/>
    <cellStyle name="Normal 9 4 9 3 2" xfId="6414" xr:uid="{00000000-0005-0000-0000-00000F190000}"/>
    <cellStyle name="Normal 9 4 9 4" xfId="6415" xr:uid="{00000000-0005-0000-0000-000010190000}"/>
    <cellStyle name="Normal 9 5" xfId="6416" xr:uid="{00000000-0005-0000-0000-000011190000}"/>
    <cellStyle name="Normal 9 5 10" xfId="6417" xr:uid="{00000000-0005-0000-0000-000012190000}"/>
    <cellStyle name="Normal 9 5 10 2" xfId="6418" xr:uid="{00000000-0005-0000-0000-000013190000}"/>
    <cellStyle name="Normal 9 5 11" xfId="6419" xr:uid="{00000000-0005-0000-0000-000014190000}"/>
    <cellStyle name="Normal 9 5 11 2" xfId="6420" xr:uid="{00000000-0005-0000-0000-000015190000}"/>
    <cellStyle name="Normal 9 5 12" xfId="6421" xr:uid="{00000000-0005-0000-0000-000016190000}"/>
    <cellStyle name="Normal 9 5 12 2" xfId="6422" xr:uid="{00000000-0005-0000-0000-000017190000}"/>
    <cellStyle name="Normal 9 5 13" xfId="6423" xr:uid="{00000000-0005-0000-0000-000018190000}"/>
    <cellStyle name="Normal 9 5 2" xfId="6424" xr:uid="{00000000-0005-0000-0000-000019190000}"/>
    <cellStyle name="Normal 9 5 2 10" xfId="6425" xr:uid="{00000000-0005-0000-0000-00001A190000}"/>
    <cellStyle name="Normal 9 5 2 2" xfId="6426" xr:uid="{00000000-0005-0000-0000-00001B190000}"/>
    <cellStyle name="Normal 9 5 2 2 2" xfId="6427" xr:uid="{00000000-0005-0000-0000-00001C190000}"/>
    <cellStyle name="Normal 9 5 2 2 2 2" xfId="6428" xr:uid="{00000000-0005-0000-0000-00001D190000}"/>
    <cellStyle name="Normal 9 5 2 2 2 2 2" xfId="6429" xr:uid="{00000000-0005-0000-0000-00001E190000}"/>
    <cellStyle name="Normal 9 5 2 2 2 2 2 2" xfId="6430" xr:uid="{00000000-0005-0000-0000-00001F190000}"/>
    <cellStyle name="Normal 9 5 2 2 2 2 3" xfId="6431" xr:uid="{00000000-0005-0000-0000-000020190000}"/>
    <cellStyle name="Normal 9 5 2 2 2 3" xfId="6432" xr:uid="{00000000-0005-0000-0000-000021190000}"/>
    <cellStyle name="Normal 9 5 2 2 2 3 2" xfId="6433" xr:uid="{00000000-0005-0000-0000-000022190000}"/>
    <cellStyle name="Normal 9 5 2 2 2 4" xfId="6434" xr:uid="{00000000-0005-0000-0000-000023190000}"/>
    <cellStyle name="Normal 9 5 2 2 2 4 2" xfId="6435" xr:uid="{00000000-0005-0000-0000-000024190000}"/>
    <cellStyle name="Normal 9 5 2 2 2 5" xfId="6436" xr:uid="{00000000-0005-0000-0000-000025190000}"/>
    <cellStyle name="Normal 9 5 2 2 2 5 2" xfId="6437" xr:uid="{00000000-0005-0000-0000-000026190000}"/>
    <cellStyle name="Normal 9 5 2 2 2 6" xfId="6438" xr:uid="{00000000-0005-0000-0000-000027190000}"/>
    <cellStyle name="Normal 9 5 2 2 3" xfId="6439" xr:uid="{00000000-0005-0000-0000-000028190000}"/>
    <cellStyle name="Normal 9 5 2 2 3 2" xfId="6440" xr:uid="{00000000-0005-0000-0000-000029190000}"/>
    <cellStyle name="Normal 9 5 2 2 3 2 2" xfId="6441" xr:uid="{00000000-0005-0000-0000-00002A190000}"/>
    <cellStyle name="Normal 9 5 2 2 3 3" xfId="6442" xr:uid="{00000000-0005-0000-0000-00002B190000}"/>
    <cellStyle name="Normal 9 5 2 2 3 3 2" xfId="6443" xr:uid="{00000000-0005-0000-0000-00002C190000}"/>
    <cellStyle name="Normal 9 5 2 2 3 4" xfId="6444" xr:uid="{00000000-0005-0000-0000-00002D190000}"/>
    <cellStyle name="Normal 9 5 2 2 4" xfId="6445" xr:uid="{00000000-0005-0000-0000-00002E190000}"/>
    <cellStyle name="Normal 9 5 2 2 4 2" xfId="6446" xr:uid="{00000000-0005-0000-0000-00002F190000}"/>
    <cellStyle name="Normal 9 5 2 2 4 2 2" xfId="6447" xr:uid="{00000000-0005-0000-0000-000030190000}"/>
    <cellStyle name="Normal 9 5 2 2 4 3" xfId="6448" xr:uid="{00000000-0005-0000-0000-000031190000}"/>
    <cellStyle name="Normal 9 5 2 2 5" xfId="6449" xr:uid="{00000000-0005-0000-0000-000032190000}"/>
    <cellStyle name="Normal 9 5 2 2 5 2" xfId="6450" xr:uid="{00000000-0005-0000-0000-000033190000}"/>
    <cellStyle name="Normal 9 5 2 2 6" xfId="6451" xr:uid="{00000000-0005-0000-0000-000034190000}"/>
    <cellStyle name="Normal 9 5 2 2 6 2" xfId="6452" xr:uid="{00000000-0005-0000-0000-000035190000}"/>
    <cellStyle name="Normal 9 5 2 2 7" xfId="6453" xr:uid="{00000000-0005-0000-0000-000036190000}"/>
    <cellStyle name="Normal 9 5 2 2 7 2" xfId="6454" xr:uid="{00000000-0005-0000-0000-000037190000}"/>
    <cellStyle name="Normal 9 5 2 2 8" xfId="6455" xr:uid="{00000000-0005-0000-0000-000038190000}"/>
    <cellStyle name="Normal 9 5 2 3" xfId="6456" xr:uid="{00000000-0005-0000-0000-000039190000}"/>
    <cellStyle name="Normal 9 5 2 3 2" xfId="6457" xr:uid="{00000000-0005-0000-0000-00003A190000}"/>
    <cellStyle name="Normal 9 5 2 3 2 2" xfId="6458" xr:uid="{00000000-0005-0000-0000-00003B190000}"/>
    <cellStyle name="Normal 9 5 2 3 2 2 2" xfId="6459" xr:uid="{00000000-0005-0000-0000-00003C190000}"/>
    <cellStyle name="Normal 9 5 2 3 2 3" xfId="6460" xr:uid="{00000000-0005-0000-0000-00003D190000}"/>
    <cellStyle name="Normal 9 5 2 3 2 3 2" xfId="6461" xr:uid="{00000000-0005-0000-0000-00003E190000}"/>
    <cellStyle name="Normal 9 5 2 3 2 4" xfId="6462" xr:uid="{00000000-0005-0000-0000-00003F190000}"/>
    <cellStyle name="Normal 9 5 2 3 3" xfId="6463" xr:uid="{00000000-0005-0000-0000-000040190000}"/>
    <cellStyle name="Normal 9 5 2 3 3 2" xfId="6464" xr:uid="{00000000-0005-0000-0000-000041190000}"/>
    <cellStyle name="Normal 9 5 2 3 4" xfId="6465" xr:uid="{00000000-0005-0000-0000-000042190000}"/>
    <cellStyle name="Normal 9 5 2 3 4 2" xfId="6466" xr:uid="{00000000-0005-0000-0000-000043190000}"/>
    <cellStyle name="Normal 9 5 2 3 5" xfId="6467" xr:uid="{00000000-0005-0000-0000-000044190000}"/>
    <cellStyle name="Normal 9 5 2 3 5 2" xfId="6468" xr:uid="{00000000-0005-0000-0000-000045190000}"/>
    <cellStyle name="Normal 9 5 2 3 6" xfId="6469" xr:uid="{00000000-0005-0000-0000-000046190000}"/>
    <cellStyle name="Normal 9 5 2 4" xfId="6470" xr:uid="{00000000-0005-0000-0000-000047190000}"/>
    <cellStyle name="Normal 9 5 2 4 2" xfId="6471" xr:uid="{00000000-0005-0000-0000-000048190000}"/>
    <cellStyle name="Normal 9 5 2 4 2 2" xfId="6472" xr:uid="{00000000-0005-0000-0000-000049190000}"/>
    <cellStyle name="Normal 9 5 2 4 2 2 2" xfId="6473" xr:uid="{00000000-0005-0000-0000-00004A190000}"/>
    <cellStyle name="Normal 9 5 2 4 2 3" xfId="6474" xr:uid="{00000000-0005-0000-0000-00004B190000}"/>
    <cellStyle name="Normal 9 5 2 4 3" xfId="6475" xr:uid="{00000000-0005-0000-0000-00004C190000}"/>
    <cellStyle name="Normal 9 5 2 4 3 2" xfId="6476" xr:uid="{00000000-0005-0000-0000-00004D190000}"/>
    <cellStyle name="Normal 9 5 2 4 4" xfId="6477" xr:uid="{00000000-0005-0000-0000-00004E190000}"/>
    <cellStyle name="Normal 9 5 2 4 4 2" xfId="6478" xr:uid="{00000000-0005-0000-0000-00004F190000}"/>
    <cellStyle name="Normal 9 5 2 4 5" xfId="6479" xr:uid="{00000000-0005-0000-0000-000050190000}"/>
    <cellStyle name="Normal 9 5 2 4 5 2" xfId="6480" xr:uid="{00000000-0005-0000-0000-000051190000}"/>
    <cellStyle name="Normal 9 5 2 4 6" xfId="6481" xr:uid="{00000000-0005-0000-0000-000052190000}"/>
    <cellStyle name="Normal 9 5 2 5" xfId="6482" xr:uid="{00000000-0005-0000-0000-000053190000}"/>
    <cellStyle name="Normal 9 5 2 5 2" xfId="6483" xr:uid="{00000000-0005-0000-0000-000054190000}"/>
    <cellStyle name="Normal 9 5 2 5 2 2" xfId="6484" xr:uid="{00000000-0005-0000-0000-000055190000}"/>
    <cellStyle name="Normal 9 5 2 5 3" xfId="6485" xr:uid="{00000000-0005-0000-0000-000056190000}"/>
    <cellStyle name="Normal 9 5 2 5 3 2" xfId="6486" xr:uid="{00000000-0005-0000-0000-000057190000}"/>
    <cellStyle name="Normal 9 5 2 5 4" xfId="6487" xr:uid="{00000000-0005-0000-0000-000058190000}"/>
    <cellStyle name="Normal 9 5 2 6" xfId="6488" xr:uid="{00000000-0005-0000-0000-000059190000}"/>
    <cellStyle name="Normal 9 5 2 6 2" xfId="6489" xr:uid="{00000000-0005-0000-0000-00005A190000}"/>
    <cellStyle name="Normal 9 5 2 6 2 2" xfId="6490" xr:uid="{00000000-0005-0000-0000-00005B190000}"/>
    <cellStyle name="Normal 9 5 2 6 3" xfId="6491" xr:uid="{00000000-0005-0000-0000-00005C190000}"/>
    <cellStyle name="Normal 9 5 2 7" xfId="6492" xr:uid="{00000000-0005-0000-0000-00005D190000}"/>
    <cellStyle name="Normal 9 5 2 7 2" xfId="6493" xr:uid="{00000000-0005-0000-0000-00005E190000}"/>
    <cellStyle name="Normal 9 5 2 8" xfId="6494" xr:uid="{00000000-0005-0000-0000-00005F190000}"/>
    <cellStyle name="Normal 9 5 2 8 2" xfId="6495" xr:uid="{00000000-0005-0000-0000-000060190000}"/>
    <cellStyle name="Normal 9 5 2 9" xfId="6496" xr:uid="{00000000-0005-0000-0000-000061190000}"/>
    <cellStyle name="Normal 9 5 2 9 2" xfId="6497" xr:uid="{00000000-0005-0000-0000-000062190000}"/>
    <cellStyle name="Normal 9 5 3" xfId="6498" xr:uid="{00000000-0005-0000-0000-000063190000}"/>
    <cellStyle name="Normal 9 5 3 2" xfId="6499" xr:uid="{00000000-0005-0000-0000-000064190000}"/>
    <cellStyle name="Normal 9 5 3 2 2" xfId="6500" xr:uid="{00000000-0005-0000-0000-000065190000}"/>
    <cellStyle name="Normal 9 5 3 2 2 2" xfId="6501" xr:uid="{00000000-0005-0000-0000-000066190000}"/>
    <cellStyle name="Normal 9 5 3 2 2 2 2" xfId="6502" xr:uid="{00000000-0005-0000-0000-000067190000}"/>
    <cellStyle name="Normal 9 5 3 2 2 2 2 2" xfId="6503" xr:uid="{00000000-0005-0000-0000-000068190000}"/>
    <cellStyle name="Normal 9 5 3 2 2 2 3" xfId="6504" xr:uid="{00000000-0005-0000-0000-000069190000}"/>
    <cellStyle name="Normal 9 5 3 2 2 3" xfId="6505" xr:uid="{00000000-0005-0000-0000-00006A190000}"/>
    <cellStyle name="Normal 9 5 3 2 2 3 2" xfId="6506" xr:uid="{00000000-0005-0000-0000-00006B190000}"/>
    <cellStyle name="Normal 9 5 3 2 2 4" xfId="6507" xr:uid="{00000000-0005-0000-0000-00006C190000}"/>
    <cellStyle name="Normal 9 5 3 2 2 4 2" xfId="6508" xr:uid="{00000000-0005-0000-0000-00006D190000}"/>
    <cellStyle name="Normal 9 5 3 2 2 5" xfId="6509" xr:uid="{00000000-0005-0000-0000-00006E190000}"/>
    <cellStyle name="Normal 9 5 3 2 3" xfId="6510" xr:uid="{00000000-0005-0000-0000-00006F190000}"/>
    <cellStyle name="Normal 9 5 3 2 3 2" xfId="6511" xr:uid="{00000000-0005-0000-0000-000070190000}"/>
    <cellStyle name="Normal 9 5 3 2 3 2 2" xfId="6512" xr:uid="{00000000-0005-0000-0000-000071190000}"/>
    <cellStyle name="Normal 9 5 3 2 3 3" xfId="6513" xr:uid="{00000000-0005-0000-0000-000072190000}"/>
    <cellStyle name="Normal 9 5 3 2 3 3 2" xfId="6514" xr:uid="{00000000-0005-0000-0000-000073190000}"/>
    <cellStyle name="Normal 9 5 3 2 3 4" xfId="6515" xr:uid="{00000000-0005-0000-0000-000074190000}"/>
    <cellStyle name="Normal 9 5 3 2 4" xfId="6516" xr:uid="{00000000-0005-0000-0000-000075190000}"/>
    <cellStyle name="Normal 9 5 3 2 4 2" xfId="6517" xr:uid="{00000000-0005-0000-0000-000076190000}"/>
    <cellStyle name="Normal 9 5 3 2 4 2 2" xfId="6518" xr:uid="{00000000-0005-0000-0000-000077190000}"/>
    <cellStyle name="Normal 9 5 3 2 4 3" xfId="6519" xr:uid="{00000000-0005-0000-0000-000078190000}"/>
    <cellStyle name="Normal 9 5 3 2 5" xfId="6520" xr:uid="{00000000-0005-0000-0000-000079190000}"/>
    <cellStyle name="Normal 9 5 3 2 5 2" xfId="6521" xr:uid="{00000000-0005-0000-0000-00007A190000}"/>
    <cellStyle name="Normal 9 5 3 2 6" xfId="6522" xr:uid="{00000000-0005-0000-0000-00007B190000}"/>
    <cellStyle name="Normal 9 5 3 2 6 2" xfId="6523" xr:uid="{00000000-0005-0000-0000-00007C190000}"/>
    <cellStyle name="Normal 9 5 3 2 7" xfId="6524" xr:uid="{00000000-0005-0000-0000-00007D190000}"/>
    <cellStyle name="Normal 9 5 3 2 7 2" xfId="6525" xr:uid="{00000000-0005-0000-0000-00007E190000}"/>
    <cellStyle name="Normal 9 5 3 2 8" xfId="6526" xr:uid="{00000000-0005-0000-0000-00007F190000}"/>
    <cellStyle name="Normal 9 5 3 3" xfId="6527" xr:uid="{00000000-0005-0000-0000-000080190000}"/>
    <cellStyle name="Normal 9 5 3 3 2" xfId="6528" xr:uid="{00000000-0005-0000-0000-000081190000}"/>
    <cellStyle name="Normal 9 5 3 3 2 2" xfId="6529" xr:uid="{00000000-0005-0000-0000-000082190000}"/>
    <cellStyle name="Normal 9 5 3 3 2 2 2" xfId="6530" xr:uid="{00000000-0005-0000-0000-000083190000}"/>
    <cellStyle name="Normal 9 5 3 3 2 3" xfId="6531" xr:uid="{00000000-0005-0000-0000-000084190000}"/>
    <cellStyle name="Normal 9 5 3 3 3" xfId="6532" xr:uid="{00000000-0005-0000-0000-000085190000}"/>
    <cellStyle name="Normal 9 5 3 3 3 2" xfId="6533" xr:uid="{00000000-0005-0000-0000-000086190000}"/>
    <cellStyle name="Normal 9 5 3 3 4" xfId="6534" xr:uid="{00000000-0005-0000-0000-000087190000}"/>
    <cellStyle name="Normal 9 5 3 3 4 2" xfId="6535" xr:uid="{00000000-0005-0000-0000-000088190000}"/>
    <cellStyle name="Normal 9 5 3 3 5" xfId="6536" xr:uid="{00000000-0005-0000-0000-000089190000}"/>
    <cellStyle name="Normal 9 5 3 4" xfId="6537" xr:uid="{00000000-0005-0000-0000-00008A190000}"/>
    <cellStyle name="Normal 9 5 3 4 2" xfId="6538" xr:uid="{00000000-0005-0000-0000-00008B190000}"/>
    <cellStyle name="Normal 9 5 3 4 2 2" xfId="6539" xr:uid="{00000000-0005-0000-0000-00008C190000}"/>
    <cellStyle name="Normal 9 5 3 4 3" xfId="6540" xr:uid="{00000000-0005-0000-0000-00008D190000}"/>
    <cellStyle name="Normal 9 5 3 4 3 2" xfId="6541" xr:uid="{00000000-0005-0000-0000-00008E190000}"/>
    <cellStyle name="Normal 9 5 3 4 4" xfId="6542" xr:uid="{00000000-0005-0000-0000-00008F190000}"/>
    <cellStyle name="Normal 9 5 3 5" xfId="6543" xr:uid="{00000000-0005-0000-0000-000090190000}"/>
    <cellStyle name="Normal 9 5 3 5 2" xfId="6544" xr:uid="{00000000-0005-0000-0000-000091190000}"/>
    <cellStyle name="Normal 9 5 3 5 2 2" xfId="6545" xr:uid="{00000000-0005-0000-0000-000092190000}"/>
    <cellStyle name="Normal 9 5 3 5 3" xfId="6546" xr:uid="{00000000-0005-0000-0000-000093190000}"/>
    <cellStyle name="Normal 9 5 3 6" xfId="6547" xr:uid="{00000000-0005-0000-0000-000094190000}"/>
    <cellStyle name="Normal 9 5 3 6 2" xfId="6548" xr:uid="{00000000-0005-0000-0000-000095190000}"/>
    <cellStyle name="Normal 9 5 3 7" xfId="6549" xr:uid="{00000000-0005-0000-0000-000096190000}"/>
    <cellStyle name="Normal 9 5 3 7 2" xfId="6550" xr:uid="{00000000-0005-0000-0000-000097190000}"/>
    <cellStyle name="Normal 9 5 3 8" xfId="6551" xr:uid="{00000000-0005-0000-0000-000098190000}"/>
    <cellStyle name="Normal 9 5 3 8 2" xfId="6552" xr:uid="{00000000-0005-0000-0000-000099190000}"/>
    <cellStyle name="Normal 9 5 3 9" xfId="6553" xr:uid="{00000000-0005-0000-0000-00009A190000}"/>
    <cellStyle name="Normal 9 5 4" xfId="6554" xr:uid="{00000000-0005-0000-0000-00009B190000}"/>
    <cellStyle name="Normal 9 5 4 2" xfId="6555" xr:uid="{00000000-0005-0000-0000-00009C190000}"/>
    <cellStyle name="Normal 9 5 4 2 2" xfId="6556" xr:uid="{00000000-0005-0000-0000-00009D190000}"/>
    <cellStyle name="Normal 9 5 4 2 2 2" xfId="6557" xr:uid="{00000000-0005-0000-0000-00009E190000}"/>
    <cellStyle name="Normal 9 5 4 2 2 2 2" xfId="6558" xr:uid="{00000000-0005-0000-0000-00009F190000}"/>
    <cellStyle name="Normal 9 5 4 2 2 3" xfId="6559" xr:uid="{00000000-0005-0000-0000-0000A0190000}"/>
    <cellStyle name="Normal 9 5 4 2 3" xfId="6560" xr:uid="{00000000-0005-0000-0000-0000A1190000}"/>
    <cellStyle name="Normal 9 5 4 2 3 2" xfId="6561" xr:uid="{00000000-0005-0000-0000-0000A2190000}"/>
    <cellStyle name="Normal 9 5 4 2 4" xfId="6562" xr:uid="{00000000-0005-0000-0000-0000A3190000}"/>
    <cellStyle name="Normal 9 5 4 2 4 2" xfId="6563" xr:uid="{00000000-0005-0000-0000-0000A4190000}"/>
    <cellStyle name="Normal 9 5 4 2 5" xfId="6564" xr:uid="{00000000-0005-0000-0000-0000A5190000}"/>
    <cellStyle name="Normal 9 5 4 2 5 2" xfId="6565" xr:uid="{00000000-0005-0000-0000-0000A6190000}"/>
    <cellStyle name="Normal 9 5 4 2 6" xfId="6566" xr:uid="{00000000-0005-0000-0000-0000A7190000}"/>
    <cellStyle name="Normal 9 5 4 3" xfId="6567" xr:uid="{00000000-0005-0000-0000-0000A8190000}"/>
    <cellStyle name="Normal 9 5 4 3 2" xfId="6568" xr:uid="{00000000-0005-0000-0000-0000A9190000}"/>
    <cellStyle name="Normal 9 5 4 3 2 2" xfId="6569" xr:uid="{00000000-0005-0000-0000-0000AA190000}"/>
    <cellStyle name="Normal 9 5 4 3 3" xfId="6570" xr:uid="{00000000-0005-0000-0000-0000AB190000}"/>
    <cellStyle name="Normal 9 5 4 3 3 2" xfId="6571" xr:uid="{00000000-0005-0000-0000-0000AC190000}"/>
    <cellStyle name="Normal 9 5 4 3 4" xfId="6572" xr:uid="{00000000-0005-0000-0000-0000AD190000}"/>
    <cellStyle name="Normal 9 5 4 4" xfId="6573" xr:uid="{00000000-0005-0000-0000-0000AE190000}"/>
    <cellStyle name="Normal 9 5 4 4 2" xfId="6574" xr:uid="{00000000-0005-0000-0000-0000AF190000}"/>
    <cellStyle name="Normal 9 5 4 4 2 2" xfId="6575" xr:uid="{00000000-0005-0000-0000-0000B0190000}"/>
    <cellStyle name="Normal 9 5 4 4 3" xfId="6576" xr:uid="{00000000-0005-0000-0000-0000B1190000}"/>
    <cellStyle name="Normal 9 5 4 5" xfId="6577" xr:uid="{00000000-0005-0000-0000-0000B2190000}"/>
    <cellStyle name="Normal 9 5 4 5 2" xfId="6578" xr:uid="{00000000-0005-0000-0000-0000B3190000}"/>
    <cellStyle name="Normal 9 5 4 6" xfId="6579" xr:uid="{00000000-0005-0000-0000-0000B4190000}"/>
    <cellStyle name="Normal 9 5 4 6 2" xfId="6580" xr:uid="{00000000-0005-0000-0000-0000B5190000}"/>
    <cellStyle name="Normal 9 5 4 7" xfId="6581" xr:uid="{00000000-0005-0000-0000-0000B6190000}"/>
    <cellStyle name="Normal 9 5 4 7 2" xfId="6582" xr:uid="{00000000-0005-0000-0000-0000B7190000}"/>
    <cellStyle name="Normal 9 5 4 8" xfId="6583" xr:uid="{00000000-0005-0000-0000-0000B8190000}"/>
    <cellStyle name="Normal 9 5 5" xfId="6584" xr:uid="{00000000-0005-0000-0000-0000B9190000}"/>
    <cellStyle name="Normal 9 5 5 2" xfId="6585" xr:uid="{00000000-0005-0000-0000-0000BA190000}"/>
    <cellStyle name="Normal 9 5 5 2 2" xfId="6586" xr:uid="{00000000-0005-0000-0000-0000BB190000}"/>
    <cellStyle name="Normal 9 5 5 2 2 2" xfId="6587" xr:uid="{00000000-0005-0000-0000-0000BC190000}"/>
    <cellStyle name="Normal 9 5 5 2 2 2 2" xfId="6588" xr:uid="{00000000-0005-0000-0000-0000BD190000}"/>
    <cellStyle name="Normal 9 5 5 2 2 3" xfId="6589" xr:uid="{00000000-0005-0000-0000-0000BE190000}"/>
    <cellStyle name="Normal 9 5 5 2 3" xfId="6590" xr:uid="{00000000-0005-0000-0000-0000BF190000}"/>
    <cellStyle name="Normal 9 5 5 2 3 2" xfId="6591" xr:uid="{00000000-0005-0000-0000-0000C0190000}"/>
    <cellStyle name="Normal 9 5 5 2 4" xfId="6592" xr:uid="{00000000-0005-0000-0000-0000C1190000}"/>
    <cellStyle name="Normal 9 5 5 2 4 2" xfId="6593" xr:uid="{00000000-0005-0000-0000-0000C2190000}"/>
    <cellStyle name="Normal 9 5 5 2 5" xfId="6594" xr:uid="{00000000-0005-0000-0000-0000C3190000}"/>
    <cellStyle name="Normal 9 5 5 3" xfId="6595" xr:uid="{00000000-0005-0000-0000-0000C4190000}"/>
    <cellStyle name="Normal 9 5 5 3 2" xfId="6596" xr:uid="{00000000-0005-0000-0000-0000C5190000}"/>
    <cellStyle name="Normal 9 5 5 3 2 2" xfId="6597" xr:uid="{00000000-0005-0000-0000-0000C6190000}"/>
    <cellStyle name="Normal 9 5 5 3 3" xfId="6598" xr:uid="{00000000-0005-0000-0000-0000C7190000}"/>
    <cellStyle name="Normal 9 5 5 3 3 2" xfId="6599" xr:uid="{00000000-0005-0000-0000-0000C8190000}"/>
    <cellStyle name="Normal 9 5 5 3 4" xfId="6600" xr:uid="{00000000-0005-0000-0000-0000C9190000}"/>
    <cellStyle name="Normal 9 5 5 4" xfId="6601" xr:uid="{00000000-0005-0000-0000-0000CA190000}"/>
    <cellStyle name="Normal 9 5 5 4 2" xfId="6602" xr:uid="{00000000-0005-0000-0000-0000CB190000}"/>
    <cellStyle name="Normal 9 5 5 4 2 2" xfId="6603" xr:uid="{00000000-0005-0000-0000-0000CC190000}"/>
    <cellStyle name="Normal 9 5 5 4 3" xfId="6604" xr:uid="{00000000-0005-0000-0000-0000CD190000}"/>
    <cellStyle name="Normal 9 5 5 5" xfId="6605" xr:uid="{00000000-0005-0000-0000-0000CE190000}"/>
    <cellStyle name="Normal 9 5 5 5 2" xfId="6606" xr:uid="{00000000-0005-0000-0000-0000CF190000}"/>
    <cellStyle name="Normal 9 5 5 6" xfId="6607" xr:uid="{00000000-0005-0000-0000-0000D0190000}"/>
    <cellStyle name="Normal 9 5 5 6 2" xfId="6608" xr:uid="{00000000-0005-0000-0000-0000D1190000}"/>
    <cellStyle name="Normal 9 5 5 7" xfId="6609" xr:uid="{00000000-0005-0000-0000-0000D2190000}"/>
    <cellStyle name="Normal 9 5 5 7 2" xfId="6610" xr:uid="{00000000-0005-0000-0000-0000D3190000}"/>
    <cellStyle name="Normal 9 5 5 8" xfId="6611" xr:uid="{00000000-0005-0000-0000-0000D4190000}"/>
    <cellStyle name="Normal 9 5 6" xfId="6612" xr:uid="{00000000-0005-0000-0000-0000D5190000}"/>
    <cellStyle name="Normal 9 5 6 2" xfId="6613" xr:uid="{00000000-0005-0000-0000-0000D6190000}"/>
    <cellStyle name="Normal 9 5 6 2 2" xfId="6614" xr:uid="{00000000-0005-0000-0000-0000D7190000}"/>
    <cellStyle name="Normal 9 5 6 2 2 2" xfId="6615" xr:uid="{00000000-0005-0000-0000-0000D8190000}"/>
    <cellStyle name="Normal 9 5 6 2 3" xfId="6616" xr:uid="{00000000-0005-0000-0000-0000D9190000}"/>
    <cellStyle name="Normal 9 5 6 3" xfId="6617" xr:uid="{00000000-0005-0000-0000-0000DA190000}"/>
    <cellStyle name="Normal 9 5 6 3 2" xfId="6618" xr:uid="{00000000-0005-0000-0000-0000DB190000}"/>
    <cellStyle name="Normal 9 5 6 4" xfId="6619" xr:uid="{00000000-0005-0000-0000-0000DC190000}"/>
    <cellStyle name="Normal 9 5 6 4 2" xfId="6620" xr:uid="{00000000-0005-0000-0000-0000DD190000}"/>
    <cellStyle name="Normal 9 5 6 5" xfId="6621" xr:uid="{00000000-0005-0000-0000-0000DE190000}"/>
    <cellStyle name="Normal 9 5 7" xfId="6622" xr:uid="{00000000-0005-0000-0000-0000DF190000}"/>
    <cellStyle name="Normal 9 5 7 2" xfId="6623" xr:uid="{00000000-0005-0000-0000-0000E0190000}"/>
    <cellStyle name="Normal 9 5 7 2 2" xfId="6624" xr:uid="{00000000-0005-0000-0000-0000E1190000}"/>
    <cellStyle name="Normal 9 5 7 2 2 2" xfId="6625" xr:uid="{00000000-0005-0000-0000-0000E2190000}"/>
    <cellStyle name="Normal 9 5 7 2 3" xfId="6626" xr:uid="{00000000-0005-0000-0000-0000E3190000}"/>
    <cellStyle name="Normal 9 5 7 3" xfId="6627" xr:uid="{00000000-0005-0000-0000-0000E4190000}"/>
    <cellStyle name="Normal 9 5 7 3 2" xfId="6628" xr:uid="{00000000-0005-0000-0000-0000E5190000}"/>
    <cellStyle name="Normal 9 5 7 4" xfId="6629" xr:uid="{00000000-0005-0000-0000-0000E6190000}"/>
    <cellStyle name="Normal 9 5 7 4 2" xfId="6630" xr:uid="{00000000-0005-0000-0000-0000E7190000}"/>
    <cellStyle name="Normal 9 5 7 5" xfId="6631" xr:uid="{00000000-0005-0000-0000-0000E8190000}"/>
    <cellStyle name="Normal 9 5 8" xfId="6632" xr:uid="{00000000-0005-0000-0000-0000E9190000}"/>
    <cellStyle name="Normal 9 5 8 2" xfId="6633" xr:uid="{00000000-0005-0000-0000-0000EA190000}"/>
    <cellStyle name="Normal 9 5 8 2 2" xfId="6634" xr:uid="{00000000-0005-0000-0000-0000EB190000}"/>
    <cellStyle name="Normal 9 5 8 3" xfId="6635" xr:uid="{00000000-0005-0000-0000-0000EC190000}"/>
    <cellStyle name="Normal 9 5 8 3 2" xfId="6636" xr:uid="{00000000-0005-0000-0000-0000ED190000}"/>
    <cellStyle name="Normal 9 5 8 4" xfId="6637" xr:uid="{00000000-0005-0000-0000-0000EE190000}"/>
    <cellStyle name="Normal 9 5 9" xfId="6638" xr:uid="{00000000-0005-0000-0000-0000EF190000}"/>
    <cellStyle name="Normal 9 5 9 2" xfId="6639" xr:uid="{00000000-0005-0000-0000-0000F0190000}"/>
    <cellStyle name="Normal 9 5 9 2 2" xfId="6640" xr:uid="{00000000-0005-0000-0000-0000F1190000}"/>
    <cellStyle name="Normal 9 5 9 3" xfId="6641" xr:uid="{00000000-0005-0000-0000-0000F2190000}"/>
    <cellStyle name="Normal 9 6" xfId="6642" xr:uid="{00000000-0005-0000-0000-0000F3190000}"/>
    <cellStyle name="Normal 9 6 10" xfId="6643" xr:uid="{00000000-0005-0000-0000-0000F4190000}"/>
    <cellStyle name="Normal 9 6 2" xfId="6644" xr:uid="{00000000-0005-0000-0000-0000F5190000}"/>
    <cellStyle name="Normal 9 6 2 2" xfId="6645" xr:uid="{00000000-0005-0000-0000-0000F6190000}"/>
    <cellStyle name="Normal 9 6 2 2 2" xfId="6646" xr:uid="{00000000-0005-0000-0000-0000F7190000}"/>
    <cellStyle name="Normal 9 6 2 2 2 2" xfId="6647" xr:uid="{00000000-0005-0000-0000-0000F8190000}"/>
    <cellStyle name="Normal 9 6 2 2 2 2 2" xfId="6648" xr:uid="{00000000-0005-0000-0000-0000F9190000}"/>
    <cellStyle name="Normal 9 6 2 2 2 3" xfId="6649" xr:uid="{00000000-0005-0000-0000-0000FA190000}"/>
    <cellStyle name="Normal 9 6 2 2 3" xfId="6650" xr:uid="{00000000-0005-0000-0000-0000FB190000}"/>
    <cellStyle name="Normal 9 6 2 2 3 2" xfId="6651" xr:uid="{00000000-0005-0000-0000-0000FC190000}"/>
    <cellStyle name="Normal 9 6 2 2 4" xfId="6652" xr:uid="{00000000-0005-0000-0000-0000FD190000}"/>
    <cellStyle name="Normal 9 6 2 2 4 2" xfId="6653" xr:uid="{00000000-0005-0000-0000-0000FE190000}"/>
    <cellStyle name="Normal 9 6 2 2 5" xfId="6654" xr:uid="{00000000-0005-0000-0000-0000FF190000}"/>
    <cellStyle name="Normal 9 6 2 2 5 2" xfId="6655" xr:uid="{00000000-0005-0000-0000-0000001A0000}"/>
    <cellStyle name="Normal 9 6 2 2 6" xfId="6656" xr:uid="{00000000-0005-0000-0000-0000011A0000}"/>
    <cellStyle name="Normal 9 6 2 3" xfId="6657" xr:uid="{00000000-0005-0000-0000-0000021A0000}"/>
    <cellStyle name="Normal 9 6 2 3 2" xfId="6658" xr:uid="{00000000-0005-0000-0000-0000031A0000}"/>
    <cellStyle name="Normal 9 6 2 3 2 2" xfId="6659" xr:uid="{00000000-0005-0000-0000-0000041A0000}"/>
    <cellStyle name="Normal 9 6 2 3 3" xfId="6660" xr:uid="{00000000-0005-0000-0000-0000051A0000}"/>
    <cellStyle name="Normal 9 6 2 3 3 2" xfId="6661" xr:uid="{00000000-0005-0000-0000-0000061A0000}"/>
    <cellStyle name="Normal 9 6 2 3 4" xfId="6662" xr:uid="{00000000-0005-0000-0000-0000071A0000}"/>
    <cellStyle name="Normal 9 6 2 4" xfId="6663" xr:uid="{00000000-0005-0000-0000-0000081A0000}"/>
    <cellStyle name="Normal 9 6 2 4 2" xfId="6664" xr:uid="{00000000-0005-0000-0000-0000091A0000}"/>
    <cellStyle name="Normal 9 6 2 4 2 2" xfId="6665" xr:uid="{00000000-0005-0000-0000-00000A1A0000}"/>
    <cellStyle name="Normal 9 6 2 4 3" xfId="6666" xr:uid="{00000000-0005-0000-0000-00000B1A0000}"/>
    <cellStyle name="Normal 9 6 2 4 3 2" xfId="6667" xr:uid="{00000000-0005-0000-0000-00000C1A0000}"/>
    <cellStyle name="Normal 9 6 2 4 4" xfId="6668" xr:uid="{00000000-0005-0000-0000-00000D1A0000}"/>
    <cellStyle name="Normal 9 6 2 5" xfId="6669" xr:uid="{00000000-0005-0000-0000-00000E1A0000}"/>
    <cellStyle name="Normal 9 6 2 5 2" xfId="6670" xr:uid="{00000000-0005-0000-0000-00000F1A0000}"/>
    <cellStyle name="Normal 9 6 2 5 2 2" xfId="6671" xr:uid="{00000000-0005-0000-0000-0000101A0000}"/>
    <cellStyle name="Normal 9 6 2 5 3" xfId="6672" xr:uid="{00000000-0005-0000-0000-0000111A0000}"/>
    <cellStyle name="Normal 9 6 2 6" xfId="6673" xr:uid="{00000000-0005-0000-0000-0000121A0000}"/>
    <cellStyle name="Normal 9 6 2 6 2" xfId="6674" xr:uid="{00000000-0005-0000-0000-0000131A0000}"/>
    <cellStyle name="Normal 9 6 2 7" xfId="6675" xr:uid="{00000000-0005-0000-0000-0000141A0000}"/>
    <cellStyle name="Normal 9 6 2 7 2" xfId="6676" xr:uid="{00000000-0005-0000-0000-0000151A0000}"/>
    <cellStyle name="Normal 9 6 2 8" xfId="6677" xr:uid="{00000000-0005-0000-0000-0000161A0000}"/>
    <cellStyle name="Normal 9 6 2 8 2" xfId="6678" xr:uid="{00000000-0005-0000-0000-0000171A0000}"/>
    <cellStyle name="Normal 9 6 2 9" xfId="6679" xr:uid="{00000000-0005-0000-0000-0000181A0000}"/>
    <cellStyle name="Normal 9 6 3" xfId="6680" xr:uid="{00000000-0005-0000-0000-0000191A0000}"/>
    <cellStyle name="Normal 9 6 3 2" xfId="6681" xr:uid="{00000000-0005-0000-0000-00001A1A0000}"/>
    <cellStyle name="Normal 9 6 3 2 2" xfId="6682" xr:uid="{00000000-0005-0000-0000-00001B1A0000}"/>
    <cellStyle name="Normal 9 6 3 2 2 2" xfId="6683" xr:uid="{00000000-0005-0000-0000-00001C1A0000}"/>
    <cellStyle name="Normal 9 6 3 2 3" xfId="6684" xr:uid="{00000000-0005-0000-0000-00001D1A0000}"/>
    <cellStyle name="Normal 9 6 3 2 3 2" xfId="6685" xr:uid="{00000000-0005-0000-0000-00001E1A0000}"/>
    <cellStyle name="Normal 9 6 3 2 4" xfId="6686" xr:uid="{00000000-0005-0000-0000-00001F1A0000}"/>
    <cellStyle name="Normal 9 6 3 3" xfId="6687" xr:uid="{00000000-0005-0000-0000-0000201A0000}"/>
    <cellStyle name="Normal 9 6 3 3 2" xfId="6688" xr:uid="{00000000-0005-0000-0000-0000211A0000}"/>
    <cellStyle name="Normal 9 6 3 4" xfId="6689" xr:uid="{00000000-0005-0000-0000-0000221A0000}"/>
    <cellStyle name="Normal 9 6 3 4 2" xfId="6690" xr:uid="{00000000-0005-0000-0000-0000231A0000}"/>
    <cellStyle name="Normal 9 6 3 5" xfId="6691" xr:uid="{00000000-0005-0000-0000-0000241A0000}"/>
    <cellStyle name="Normal 9 6 3 5 2" xfId="6692" xr:uid="{00000000-0005-0000-0000-0000251A0000}"/>
    <cellStyle name="Normal 9 6 3 6" xfId="6693" xr:uid="{00000000-0005-0000-0000-0000261A0000}"/>
    <cellStyle name="Normal 9 6 4" xfId="6694" xr:uid="{00000000-0005-0000-0000-0000271A0000}"/>
    <cellStyle name="Normal 9 6 4 2" xfId="6695" xr:uid="{00000000-0005-0000-0000-0000281A0000}"/>
    <cellStyle name="Normal 9 6 4 2 2" xfId="6696" xr:uid="{00000000-0005-0000-0000-0000291A0000}"/>
    <cellStyle name="Normal 9 6 4 2 2 2" xfId="6697" xr:uid="{00000000-0005-0000-0000-00002A1A0000}"/>
    <cellStyle name="Normal 9 6 4 2 3" xfId="6698" xr:uid="{00000000-0005-0000-0000-00002B1A0000}"/>
    <cellStyle name="Normal 9 6 4 3" xfId="6699" xr:uid="{00000000-0005-0000-0000-00002C1A0000}"/>
    <cellStyle name="Normal 9 6 4 3 2" xfId="6700" xr:uid="{00000000-0005-0000-0000-00002D1A0000}"/>
    <cellStyle name="Normal 9 6 4 4" xfId="6701" xr:uid="{00000000-0005-0000-0000-00002E1A0000}"/>
    <cellStyle name="Normal 9 6 4 4 2" xfId="6702" xr:uid="{00000000-0005-0000-0000-00002F1A0000}"/>
    <cellStyle name="Normal 9 6 4 5" xfId="6703" xr:uid="{00000000-0005-0000-0000-0000301A0000}"/>
    <cellStyle name="Normal 9 6 4 5 2" xfId="6704" xr:uid="{00000000-0005-0000-0000-0000311A0000}"/>
    <cellStyle name="Normal 9 6 4 6" xfId="6705" xr:uid="{00000000-0005-0000-0000-0000321A0000}"/>
    <cellStyle name="Normal 9 6 5" xfId="6706" xr:uid="{00000000-0005-0000-0000-0000331A0000}"/>
    <cellStyle name="Normal 9 6 5 2" xfId="6707" xr:uid="{00000000-0005-0000-0000-0000341A0000}"/>
    <cellStyle name="Normal 9 6 5 2 2" xfId="6708" xr:uid="{00000000-0005-0000-0000-0000351A0000}"/>
    <cellStyle name="Normal 9 6 5 3" xfId="6709" xr:uid="{00000000-0005-0000-0000-0000361A0000}"/>
    <cellStyle name="Normal 9 6 5 3 2" xfId="6710" xr:uid="{00000000-0005-0000-0000-0000371A0000}"/>
    <cellStyle name="Normal 9 6 5 4" xfId="6711" xr:uid="{00000000-0005-0000-0000-0000381A0000}"/>
    <cellStyle name="Normal 9 6 6" xfId="6712" xr:uid="{00000000-0005-0000-0000-0000391A0000}"/>
    <cellStyle name="Normal 9 6 6 2" xfId="6713" xr:uid="{00000000-0005-0000-0000-00003A1A0000}"/>
    <cellStyle name="Normal 9 6 6 2 2" xfId="6714" xr:uid="{00000000-0005-0000-0000-00003B1A0000}"/>
    <cellStyle name="Normal 9 6 6 3" xfId="6715" xr:uid="{00000000-0005-0000-0000-00003C1A0000}"/>
    <cellStyle name="Normal 9 6 7" xfId="6716" xr:uid="{00000000-0005-0000-0000-00003D1A0000}"/>
    <cellStyle name="Normal 9 6 7 2" xfId="6717" xr:uid="{00000000-0005-0000-0000-00003E1A0000}"/>
    <cellStyle name="Normal 9 6 8" xfId="6718" xr:uid="{00000000-0005-0000-0000-00003F1A0000}"/>
    <cellStyle name="Normal 9 6 8 2" xfId="6719" xr:uid="{00000000-0005-0000-0000-0000401A0000}"/>
    <cellStyle name="Normal 9 6 9" xfId="6720" xr:uid="{00000000-0005-0000-0000-0000411A0000}"/>
    <cellStyle name="Normal 9 6 9 2" xfId="6721" xr:uid="{00000000-0005-0000-0000-0000421A0000}"/>
    <cellStyle name="Normal 9 7" xfId="6722" xr:uid="{00000000-0005-0000-0000-0000431A0000}"/>
    <cellStyle name="Normal 9 7 10" xfId="6723" xr:uid="{00000000-0005-0000-0000-0000441A0000}"/>
    <cellStyle name="Normal 9 7 2" xfId="6724" xr:uid="{00000000-0005-0000-0000-0000451A0000}"/>
    <cellStyle name="Normal 9 7 2 2" xfId="6725" xr:uid="{00000000-0005-0000-0000-0000461A0000}"/>
    <cellStyle name="Normal 9 7 2 2 2" xfId="6726" xr:uid="{00000000-0005-0000-0000-0000471A0000}"/>
    <cellStyle name="Normal 9 7 2 2 2 2" xfId="6727" xr:uid="{00000000-0005-0000-0000-0000481A0000}"/>
    <cellStyle name="Normal 9 7 2 2 2 2 2" xfId="6728" xr:uid="{00000000-0005-0000-0000-0000491A0000}"/>
    <cellStyle name="Normal 9 7 2 2 2 3" xfId="6729" xr:uid="{00000000-0005-0000-0000-00004A1A0000}"/>
    <cellStyle name="Normal 9 7 2 2 3" xfId="6730" xr:uid="{00000000-0005-0000-0000-00004B1A0000}"/>
    <cellStyle name="Normal 9 7 2 2 3 2" xfId="6731" xr:uid="{00000000-0005-0000-0000-00004C1A0000}"/>
    <cellStyle name="Normal 9 7 2 2 4" xfId="6732" xr:uid="{00000000-0005-0000-0000-00004D1A0000}"/>
    <cellStyle name="Normal 9 7 2 2 4 2" xfId="6733" xr:uid="{00000000-0005-0000-0000-00004E1A0000}"/>
    <cellStyle name="Normal 9 7 2 2 5" xfId="6734" xr:uid="{00000000-0005-0000-0000-00004F1A0000}"/>
    <cellStyle name="Normal 9 7 2 3" xfId="6735" xr:uid="{00000000-0005-0000-0000-0000501A0000}"/>
    <cellStyle name="Normal 9 7 2 3 2" xfId="6736" xr:uid="{00000000-0005-0000-0000-0000511A0000}"/>
    <cellStyle name="Normal 9 7 2 3 2 2" xfId="6737" xr:uid="{00000000-0005-0000-0000-0000521A0000}"/>
    <cellStyle name="Normal 9 7 2 3 3" xfId="6738" xr:uid="{00000000-0005-0000-0000-0000531A0000}"/>
    <cellStyle name="Normal 9 7 2 3 3 2" xfId="6739" xr:uid="{00000000-0005-0000-0000-0000541A0000}"/>
    <cellStyle name="Normal 9 7 2 3 4" xfId="6740" xr:uid="{00000000-0005-0000-0000-0000551A0000}"/>
    <cellStyle name="Normal 9 7 2 4" xfId="6741" xr:uid="{00000000-0005-0000-0000-0000561A0000}"/>
    <cellStyle name="Normal 9 7 2 4 2" xfId="6742" xr:uid="{00000000-0005-0000-0000-0000571A0000}"/>
    <cellStyle name="Normal 9 7 2 4 2 2" xfId="6743" xr:uid="{00000000-0005-0000-0000-0000581A0000}"/>
    <cellStyle name="Normal 9 7 2 4 3" xfId="6744" xr:uid="{00000000-0005-0000-0000-0000591A0000}"/>
    <cellStyle name="Normal 9 7 2 5" xfId="6745" xr:uid="{00000000-0005-0000-0000-00005A1A0000}"/>
    <cellStyle name="Normal 9 7 2 5 2" xfId="6746" xr:uid="{00000000-0005-0000-0000-00005B1A0000}"/>
    <cellStyle name="Normal 9 7 2 6" xfId="6747" xr:uid="{00000000-0005-0000-0000-00005C1A0000}"/>
    <cellStyle name="Normal 9 7 2 6 2" xfId="6748" xr:uid="{00000000-0005-0000-0000-00005D1A0000}"/>
    <cellStyle name="Normal 9 7 2 7" xfId="6749" xr:uid="{00000000-0005-0000-0000-00005E1A0000}"/>
    <cellStyle name="Normal 9 7 2 7 2" xfId="6750" xr:uid="{00000000-0005-0000-0000-00005F1A0000}"/>
    <cellStyle name="Normal 9 7 2 8" xfId="6751" xr:uid="{00000000-0005-0000-0000-0000601A0000}"/>
    <cellStyle name="Normal 9 7 3" xfId="6752" xr:uid="{00000000-0005-0000-0000-0000611A0000}"/>
    <cellStyle name="Normal 9 7 3 2" xfId="6753" xr:uid="{00000000-0005-0000-0000-0000621A0000}"/>
    <cellStyle name="Normal 9 7 3 2 2" xfId="6754" xr:uid="{00000000-0005-0000-0000-0000631A0000}"/>
    <cellStyle name="Normal 9 7 3 2 2 2" xfId="6755" xr:uid="{00000000-0005-0000-0000-0000641A0000}"/>
    <cellStyle name="Normal 9 7 3 2 3" xfId="6756" xr:uid="{00000000-0005-0000-0000-0000651A0000}"/>
    <cellStyle name="Normal 9 7 3 3" xfId="6757" xr:uid="{00000000-0005-0000-0000-0000661A0000}"/>
    <cellStyle name="Normal 9 7 3 3 2" xfId="6758" xr:uid="{00000000-0005-0000-0000-0000671A0000}"/>
    <cellStyle name="Normal 9 7 3 4" xfId="6759" xr:uid="{00000000-0005-0000-0000-0000681A0000}"/>
    <cellStyle name="Normal 9 7 3 4 2" xfId="6760" xr:uid="{00000000-0005-0000-0000-0000691A0000}"/>
    <cellStyle name="Normal 9 7 3 5" xfId="6761" xr:uid="{00000000-0005-0000-0000-00006A1A0000}"/>
    <cellStyle name="Normal 9 7 4" xfId="6762" xr:uid="{00000000-0005-0000-0000-00006B1A0000}"/>
    <cellStyle name="Normal 9 7 4 2" xfId="6763" xr:uid="{00000000-0005-0000-0000-00006C1A0000}"/>
    <cellStyle name="Normal 9 7 4 2 2" xfId="6764" xr:uid="{00000000-0005-0000-0000-00006D1A0000}"/>
    <cellStyle name="Normal 9 7 4 3" xfId="6765" xr:uid="{00000000-0005-0000-0000-00006E1A0000}"/>
    <cellStyle name="Normal 9 7 4 3 2" xfId="6766" xr:uid="{00000000-0005-0000-0000-00006F1A0000}"/>
    <cellStyle name="Normal 9 7 4 4" xfId="6767" xr:uid="{00000000-0005-0000-0000-0000701A0000}"/>
    <cellStyle name="Normal 9 7 5" xfId="6768" xr:uid="{00000000-0005-0000-0000-0000711A0000}"/>
    <cellStyle name="Normal 9 7 5 2" xfId="6769" xr:uid="{00000000-0005-0000-0000-0000721A0000}"/>
    <cellStyle name="Normal 9 7 5 2 2" xfId="6770" xr:uid="{00000000-0005-0000-0000-0000731A0000}"/>
    <cellStyle name="Normal 9 7 5 3" xfId="6771" xr:uid="{00000000-0005-0000-0000-0000741A0000}"/>
    <cellStyle name="Normal 9 7 5 3 2" xfId="6772" xr:uid="{00000000-0005-0000-0000-0000751A0000}"/>
    <cellStyle name="Normal 9 7 5 4" xfId="6773" xr:uid="{00000000-0005-0000-0000-0000761A0000}"/>
    <cellStyle name="Normal 9 7 6" xfId="6774" xr:uid="{00000000-0005-0000-0000-0000771A0000}"/>
    <cellStyle name="Normal 9 7 6 2" xfId="6775" xr:uid="{00000000-0005-0000-0000-0000781A0000}"/>
    <cellStyle name="Normal 9 7 6 2 2" xfId="6776" xr:uid="{00000000-0005-0000-0000-0000791A0000}"/>
    <cellStyle name="Normal 9 7 6 3" xfId="6777" xr:uid="{00000000-0005-0000-0000-00007A1A0000}"/>
    <cellStyle name="Normal 9 7 7" xfId="6778" xr:uid="{00000000-0005-0000-0000-00007B1A0000}"/>
    <cellStyle name="Normal 9 7 7 2" xfId="6779" xr:uid="{00000000-0005-0000-0000-00007C1A0000}"/>
    <cellStyle name="Normal 9 7 8" xfId="6780" xr:uid="{00000000-0005-0000-0000-00007D1A0000}"/>
    <cellStyle name="Normal 9 7 8 2" xfId="6781" xr:uid="{00000000-0005-0000-0000-00007E1A0000}"/>
    <cellStyle name="Normal 9 7 9" xfId="6782" xr:uid="{00000000-0005-0000-0000-00007F1A0000}"/>
    <cellStyle name="Normal 9 7 9 2" xfId="6783" xr:uid="{00000000-0005-0000-0000-0000801A0000}"/>
    <cellStyle name="Normal 9 8" xfId="6784" xr:uid="{00000000-0005-0000-0000-0000811A0000}"/>
    <cellStyle name="Normal 9 8 2" xfId="6785" xr:uid="{00000000-0005-0000-0000-0000821A0000}"/>
    <cellStyle name="Normal 9 8 2 2" xfId="6786" xr:uid="{00000000-0005-0000-0000-0000831A0000}"/>
    <cellStyle name="Normal 9 8 2 2 2" xfId="6787" xr:uid="{00000000-0005-0000-0000-0000841A0000}"/>
    <cellStyle name="Normal 9 8 2 2 2 2" xfId="6788" xr:uid="{00000000-0005-0000-0000-0000851A0000}"/>
    <cellStyle name="Normal 9 8 2 2 2 2 2" xfId="6789" xr:uid="{00000000-0005-0000-0000-0000861A0000}"/>
    <cellStyle name="Normal 9 8 2 2 2 3" xfId="6790" xr:uid="{00000000-0005-0000-0000-0000871A0000}"/>
    <cellStyle name="Normal 9 8 2 2 3" xfId="6791" xr:uid="{00000000-0005-0000-0000-0000881A0000}"/>
    <cellStyle name="Normal 9 8 2 2 3 2" xfId="6792" xr:uid="{00000000-0005-0000-0000-0000891A0000}"/>
    <cellStyle name="Normal 9 8 2 2 4" xfId="6793" xr:uid="{00000000-0005-0000-0000-00008A1A0000}"/>
    <cellStyle name="Normal 9 8 2 2 4 2" xfId="6794" xr:uid="{00000000-0005-0000-0000-00008B1A0000}"/>
    <cellStyle name="Normal 9 8 2 2 5" xfId="6795" xr:uid="{00000000-0005-0000-0000-00008C1A0000}"/>
    <cellStyle name="Normal 9 8 2 3" xfId="6796" xr:uid="{00000000-0005-0000-0000-00008D1A0000}"/>
    <cellStyle name="Normal 9 8 2 3 2" xfId="6797" xr:uid="{00000000-0005-0000-0000-00008E1A0000}"/>
    <cellStyle name="Normal 9 8 2 3 2 2" xfId="6798" xr:uid="{00000000-0005-0000-0000-00008F1A0000}"/>
    <cellStyle name="Normal 9 8 2 3 3" xfId="6799" xr:uid="{00000000-0005-0000-0000-0000901A0000}"/>
    <cellStyle name="Normal 9 8 2 3 3 2" xfId="6800" xr:uid="{00000000-0005-0000-0000-0000911A0000}"/>
    <cellStyle name="Normal 9 8 2 3 4" xfId="6801" xr:uid="{00000000-0005-0000-0000-0000921A0000}"/>
    <cellStyle name="Normal 9 8 2 4" xfId="6802" xr:uid="{00000000-0005-0000-0000-0000931A0000}"/>
    <cellStyle name="Normal 9 8 2 4 2" xfId="6803" xr:uid="{00000000-0005-0000-0000-0000941A0000}"/>
    <cellStyle name="Normal 9 8 2 4 2 2" xfId="6804" xr:uid="{00000000-0005-0000-0000-0000951A0000}"/>
    <cellStyle name="Normal 9 8 2 4 3" xfId="6805" xr:uid="{00000000-0005-0000-0000-0000961A0000}"/>
    <cellStyle name="Normal 9 8 2 5" xfId="6806" xr:uid="{00000000-0005-0000-0000-0000971A0000}"/>
    <cellStyle name="Normal 9 8 2 5 2" xfId="6807" xr:uid="{00000000-0005-0000-0000-0000981A0000}"/>
    <cellStyle name="Normal 9 8 2 6" xfId="6808" xr:uid="{00000000-0005-0000-0000-0000991A0000}"/>
    <cellStyle name="Normal 9 8 2 6 2" xfId="6809" xr:uid="{00000000-0005-0000-0000-00009A1A0000}"/>
    <cellStyle name="Normal 9 8 2 7" xfId="6810" xr:uid="{00000000-0005-0000-0000-00009B1A0000}"/>
    <cellStyle name="Normal 9 8 2 7 2" xfId="6811" xr:uid="{00000000-0005-0000-0000-00009C1A0000}"/>
    <cellStyle name="Normal 9 8 2 8" xfId="6812" xr:uid="{00000000-0005-0000-0000-00009D1A0000}"/>
    <cellStyle name="Normal 9 8 3" xfId="6813" xr:uid="{00000000-0005-0000-0000-00009E1A0000}"/>
    <cellStyle name="Normal 9 8 3 2" xfId="6814" xr:uid="{00000000-0005-0000-0000-00009F1A0000}"/>
    <cellStyle name="Normal 9 8 3 2 2" xfId="6815" xr:uid="{00000000-0005-0000-0000-0000A01A0000}"/>
    <cellStyle name="Normal 9 8 3 2 2 2" xfId="6816" xr:uid="{00000000-0005-0000-0000-0000A11A0000}"/>
    <cellStyle name="Normal 9 8 3 2 3" xfId="6817" xr:uid="{00000000-0005-0000-0000-0000A21A0000}"/>
    <cellStyle name="Normal 9 8 3 3" xfId="6818" xr:uid="{00000000-0005-0000-0000-0000A31A0000}"/>
    <cellStyle name="Normal 9 8 3 3 2" xfId="6819" xr:uid="{00000000-0005-0000-0000-0000A41A0000}"/>
    <cellStyle name="Normal 9 8 3 4" xfId="6820" xr:uid="{00000000-0005-0000-0000-0000A51A0000}"/>
    <cellStyle name="Normal 9 8 3 4 2" xfId="6821" xr:uid="{00000000-0005-0000-0000-0000A61A0000}"/>
    <cellStyle name="Normal 9 8 3 5" xfId="6822" xr:uid="{00000000-0005-0000-0000-0000A71A0000}"/>
    <cellStyle name="Normal 9 8 4" xfId="6823" xr:uid="{00000000-0005-0000-0000-0000A81A0000}"/>
    <cellStyle name="Normal 9 8 4 2" xfId="6824" xr:uid="{00000000-0005-0000-0000-0000A91A0000}"/>
    <cellStyle name="Normal 9 8 4 2 2" xfId="6825" xr:uid="{00000000-0005-0000-0000-0000AA1A0000}"/>
    <cellStyle name="Normal 9 8 4 3" xfId="6826" xr:uid="{00000000-0005-0000-0000-0000AB1A0000}"/>
    <cellStyle name="Normal 9 8 4 3 2" xfId="6827" xr:uid="{00000000-0005-0000-0000-0000AC1A0000}"/>
    <cellStyle name="Normal 9 8 4 4" xfId="6828" xr:uid="{00000000-0005-0000-0000-0000AD1A0000}"/>
    <cellStyle name="Normal 9 8 5" xfId="6829" xr:uid="{00000000-0005-0000-0000-0000AE1A0000}"/>
    <cellStyle name="Normal 9 8 5 2" xfId="6830" xr:uid="{00000000-0005-0000-0000-0000AF1A0000}"/>
    <cellStyle name="Normal 9 8 5 2 2" xfId="6831" xr:uid="{00000000-0005-0000-0000-0000B01A0000}"/>
    <cellStyle name="Normal 9 8 5 3" xfId="6832" xr:uid="{00000000-0005-0000-0000-0000B11A0000}"/>
    <cellStyle name="Normal 9 8 6" xfId="6833" xr:uid="{00000000-0005-0000-0000-0000B21A0000}"/>
    <cellStyle name="Normal 9 8 6 2" xfId="6834" xr:uid="{00000000-0005-0000-0000-0000B31A0000}"/>
    <cellStyle name="Normal 9 8 7" xfId="6835" xr:uid="{00000000-0005-0000-0000-0000B41A0000}"/>
    <cellStyle name="Normal 9 8 7 2" xfId="6836" xr:uid="{00000000-0005-0000-0000-0000B51A0000}"/>
    <cellStyle name="Normal 9 8 8" xfId="6837" xr:uid="{00000000-0005-0000-0000-0000B61A0000}"/>
    <cellStyle name="Normal 9 8 8 2" xfId="6838" xr:uid="{00000000-0005-0000-0000-0000B71A0000}"/>
    <cellStyle name="Normal 9 8 9" xfId="6839" xr:uid="{00000000-0005-0000-0000-0000B81A0000}"/>
    <cellStyle name="Normal 9 9" xfId="6840" xr:uid="{00000000-0005-0000-0000-0000B91A0000}"/>
    <cellStyle name="Normal 9 9 2" xfId="6841" xr:uid="{00000000-0005-0000-0000-0000BA1A0000}"/>
    <cellStyle name="Normal 9 9 2 2" xfId="6842" xr:uid="{00000000-0005-0000-0000-0000BB1A0000}"/>
    <cellStyle name="Normal 9 9 2 2 2" xfId="6843" xr:uid="{00000000-0005-0000-0000-0000BC1A0000}"/>
    <cellStyle name="Normal 9 9 2 2 2 2" xfId="6844" xr:uid="{00000000-0005-0000-0000-0000BD1A0000}"/>
    <cellStyle name="Normal 9 9 2 2 3" xfId="6845" xr:uid="{00000000-0005-0000-0000-0000BE1A0000}"/>
    <cellStyle name="Normal 9 9 2 3" xfId="6846" xr:uid="{00000000-0005-0000-0000-0000BF1A0000}"/>
    <cellStyle name="Normal 9 9 2 3 2" xfId="6847" xr:uid="{00000000-0005-0000-0000-0000C01A0000}"/>
    <cellStyle name="Normal 9 9 2 4" xfId="6848" xr:uid="{00000000-0005-0000-0000-0000C11A0000}"/>
    <cellStyle name="Normal 9 9 2 4 2" xfId="6849" xr:uid="{00000000-0005-0000-0000-0000C21A0000}"/>
    <cellStyle name="Normal 9 9 2 5" xfId="6850" xr:uid="{00000000-0005-0000-0000-0000C31A0000}"/>
    <cellStyle name="Normal 9 9 3" xfId="6851" xr:uid="{00000000-0005-0000-0000-0000C41A0000}"/>
    <cellStyle name="Normal 9 9 3 2" xfId="6852" xr:uid="{00000000-0005-0000-0000-0000C51A0000}"/>
    <cellStyle name="Normal 9 9 3 2 2" xfId="6853" xr:uid="{00000000-0005-0000-0000-0000C61A0000}"/>
    <cellStyle name="Normal 9 9 3 3" xfId="6854" xr:uid="{00000000-0005-0000-0000-0000C71A0000}"/>
    <cellStyle name="Normal 9 9 3 3 2" xfId="6855" xr:uid="{00000000-0005-0000-0000-0000C81A0000}"/>
    <cellStyle name="Normal 9 9 3 4" xfId="6856" xr:uid="{00000000-0005-0000-0000-0000C91A0000}"/>
    <cellStyle name="Normal 9 9 4" xfId="6857" xr:uid="{00000000-0005-0000-0000-0000CA1A0000}"/>
    <cellStyle name="Normal 9 9 4 2" xfId="6858" xr:uid="{00000000-0005-0000-0000-0000CB1A0000}"/>
    <cellStyle name="Normal 9 9 4 2 2" xfId="6859" xr:uid="{00000000-0005-0000-0000-0000CC1A0000}"/>
    <cellStyle name="Normal 9 9 4 3" xfId="6860" xr:uid="{00000000-0005-0000-0000-0000CD1A0000}"/>
    <cellStyle name="Normal 9 9 5" xfId="6861" xr:uid="{00000000-0005-0000-0000-0000CE1A0000}"/>
    <cellStyle name="Normal 9 9 5 2" xfId="6862" xr:uid="{00000000-0005-0000-0000-0000CF1A0000}"/>
    <cellStyle name="Normal 9 9 6" xfId="6863" xr:uid="{00000000-0005-0000-0000-0000D01A0000}"/>
    <cellStyle name="Normal 9 9 6 2" xfId="6864" xr:uid="{00000000-0005-0000-0000-0000D11A0000}"/>
    <cellStyle name="Normal 9 9 7" xfId="6865" xr:uid="{00000000-0005-0000-0000-0000D21A0000}"/>
    <cellStyle name="Normal 9 9 7 2" xfId="6866" xr:uid="{00000000-0005-0000-0000-0000D31A0000}"/>
    <cellStyle name="Normal 9 9 8" xfId="6867" xr:uid="{00000000-0005-0000-0000-0000D41A0000}"/>
    <cellStyle name="Normal_4989SOQ_SOQ " xfId="6924" xr:uid="{B2243F7D-504C-4E2A-8096-67D50D71A39F}"/>
    <cellStyle name="Normal_5337SOQ" xfId="6922" xr:uid="{1DD163DF-E59F-4705-AE22-C66DDC9E470D}"/>
    <cellStyle name="Note 2" xfId="6868" xr:uid="{00000000-0005-0000-0000-0000D51A0000}"/>
    <cellStyle name="Note 2 2" xfId="6869" xr:uid="{00000000-0005-0000-0000-0000D61A0000}"/>
    <cellStyle name="Note 2 2 2" xfId="6870" xr:uid="{00000000-0005-0000-0000-0000D71A0000}"/>
    <cellStyle name="Note 2 3" xfId="6871" xr:uid="{00000000-0005-0000-0000-0000D81A0000}"/>
    <cellStyle name="Note 3" xfId="6872" xr:uid="{00000000-0005-0000-0000-0000D91A0000}"/>
    <cellStyle name="Note 3 2" xfId="6873" xr:uid="{00000000-0005-0000-0000-0000DA1A0000}"/>
    <cellStyle name="Note 3 2 2" xfId="6874" xr:uid="{00000000-0005-0000-0000-0000DB1A0000}"/>
    <cellStyle name="Note 3 2 2 2" xfId="6875" xr:uid="{00000000-0005-0000-0000-0000DC1A0000}"/>
    <cellStyle name="Note 3 2 3" xfId="6876" xr:uid="{00000000-0005-0000-0000-0000DD1A0000}"/>
    <cellStyle name="Note 3 3" xfId="6877" xr:uid="{00000000-0005-0000-0000-0000DE1A0000}"/>
    <cellStyle name="Note 3 3 2" xfId="6878" xr:uid="{00000000-0005-0000-0000-0000DF1A0000}"/>
    <cellStyle name="Note 3 4" xfId="6879" xr:uid="{00000000-0005-0000-0000-0000E01A0000}"/>
    <cellStyle name="Note 3 4 2" xfId="6880" xr:uid="{00000000-0005-0000-0000-0000E11A0000}"/>
    <cellStyle name="Note 3 4 3" xfId="6881" xr:uid="{00000000-0005-0000-0000-0000E21A0000}"/>
    <cellStyle name="Note 3 4 3 2" xfId="6882" xr:uid="{00000000-0005-0000-0000-0000E31A0000}"/>
    <cellStyle name="OPSKRIF" xfId="6883" xr:uid="{00000000-0005-0000-0000-0000E41A0000}"/>
    <cellStyle name="OPSKRIFTE" xfId="6884" xr:uid="{00000000-0005-0000-0000-0000E51A0000}"/>
    <cellStyle name="Output 2" xfId="6885" xr:uid="{00000000-0005-0000-0000-0000E61A0000}"/>
    <cellStyle name="Output 2 2" xfId="6886" xr:uid="{00000000-0005-0000-0000-0000E71A0000}"/>
    <cellStyle name="Percent 2" xfId="6887" xr:uid="{00000000-0005-0000-0000-0000E81A0000}"/>
    <cellStyle name="Percent 2 2" xfId="6888" xr:uid="{00000000-0005-0000-0000-0000E91A0000}"/>
    <cellStyle name="Percent 3" xfId="6889" xr:uid="{00000000-0005-0000-0000-0000EA1A0000}"/>
    <cellStyle name="Percent 4" xfId="6890" xr:uid="{00000000-0005-0000-0000-0000EB1A0000}"/>
    <cellStyle name="Standard_nmxlire94" xfId="6891" xr:uid="{00000000-0005-0000-0000-0000EC1A0000}"/>
    <cellStyle name="TEXT" xfId="6892" xr:uid="{00000000-0005-0000-0000-0000ED1A0000}"/>
    <cellStyle name="TEXT 2" xfId="6893" xr:uid="{00000000-0005-0000-0000-0000EE1A0000}"/>
    <cellStyle name="Title 2" xfId="6894" xr:uid="{00000000-0005-0000-0000-0000EF1A0000}"/>
    <cellStyle name="Total 2" xfId="6895" xr:uid="{00000000-0005-0000-0000-0000F01A0000}"/>
    <cellStyle name="Total 2 2" xfId="6896" xr:uid="{00000000-0005-0000-0000-0000F11A0000}"/>
    <cellStyle name="Total 2 2 2" xfId="6897" xr:uid="{00000000-0005-0000-0000-0000F21A0000}"/>
    <cellStyle name="Total 2 3" xfId="6898" xr:uid="{00000000-0005-0000-0000-0000F31A0000}"/>
    <cellStyle name="Total 2 4" xfId="6899" xr:uid="{00000000-0005-0000-0000-0000F41A0000}"/>
    <cellStyle name="Total 3" xfId="6900" xr:uid="{00000000-0005-0000-0000-0000F51A0000}"/>
    <cellStyle name="Total 3 2" xfId="6901" xr:uid="{00000000-0005-0000-0000-0000F61A0000}"/>
    <cellStyle name="Total 3 2 2" xfId="6902" xr:uid="{00000000-0005-0000-0000-0000F71A0000}"/>
    <cellStyle name="Total 3 2 2 2" xfId="6903" xr:uid="{00000000-0005-0000-0000-0000F81A0000}"/>
    <cellStyle name="Total 3 2 3" xfId="6904" xr:uid="{00000000-0005-0000-0000-0000F91A0000}"/>
    <cellStyle name="Total 3 2 3 2" xfId="6905" xr:uid="{00000000-0005-0000-0000-0000FA1A0000}"/>
    <cellStyle name="Total 3 2 3 3" xfId="6906" xr:uid="{00000000-0005-0000-0000-0000FB1A0000}"/>
    <cellStyle name="Total 3 2 3 4" xfId="6907" xr:uid="{00000000-0005-0000-0000-0000FC1A0000}"/>
    <cellStyle name="Total 3 2 3 4 2" xfId="6908" xr:uid="{00000000-0005-0000-0000-0000FD1A0000}"/>
    <cellStyle name="Total 3 3" xfId="6909" xr:uid="{00000000-0005-0000-0000-0000FE1A0000}"/>
    <cellStyle name="Total 3 4" xfId="6910" xr:uid="{00000000-0005-0000-0000-0000FF1A0000}"/>
    <cellStyle name="Total 4" xfId="6911" xr:uid="{00000000-0005-0000-0000-0000001B0000}"/>
    <cellStyle name="Total 4 2" xfId="6912" xr:uid="{00000000-0005-0000-0000-0000011B0000}"/>
    <cellStyle name="Total 4 2 2" xfId="6913" xr:uid="{00000000-0005-0000-0000-0000021B0000}"/>
    <cellStyle name="Total 4 3" xfId="6914" xr:uid="{00000000-0005-0000-0000-0000031B0000}"/>
    <cellStyle name="Total 4 3 2" xfId="6915" xr:uid="{00000000-0005-0000-0000-0000041B0000}"/>
    <cellStyle name="Total 4 3 3" xfId="6916" xr:uid="{00000000-0005-0000-0000-0000051B0000}"/>
    <cellStyle name="Total 4 3 4" xfId="6917" xr:uid="{00000000-0005-0000-0000-0000061B0000}"/>
    <cellStyle name="Total 4 3 4 2" xfId="6918" xr:uid="{00000000-0005-0000-0000-0000071B0000}"/>
    <cellStyle name="Total 5" xfId="6919" xr:uid="{00000000-0005-0000-0000-0000081B0000}"/>
    <cellStyle name="Warning Text 2" xfId="6920" xr:uid="{00000000-0005-0000-0000-0000091B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n-data\admin\ADMIN\Individual\Frances\masters\CONTRACT-DOCS\SOQ%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n-data\admin\ADMIN\Jobs-P\P83588-BP%20Beira\Main%20Contract\SOQ\main-contract-01-so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EC. A"/>
      <sheetName val="SEC. B"/>
      <sheetName val="Rangejust"/>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sheetName val="B"/>
      <sheetName val="C"/>
      <sheetName val="D"/>
      <sheetName val="E"/>
      <sheetName val="F"/>
      <sheetName val="G"/>
      <sheetName val="H"/>
      <sheetName val="I"/>
      <sheetName val="J"/>
      <sheetName val="K"/>
      <sheetName val="L"/>
      <sheetName val="PB"/>
      <sheetName val="PC"/>
      <sheetName val="PD"/>
      <sheetName val="PE"/>
      <sheetName val="PF"/>
      <sheetName val="PG"/>
      <sheetName val="PH"/>
      <sheetName val="PI"/>
      <sheetName val="PJ"/>
      <sheetName val="PK"/>
      <sheetName val="PL"/>
      <sheetName val="PM"/>
      <sheetName val="P"/>
      <sheetName val="Q"/>
      <sheetName val="R"/>
      <sheetName val="S"/>
      <sheetName val="T"/>
      <sheetName val="U"/>
      <sheetName val="V"/>
      <sheetName val="VB"/>
      <sheetName val="W1"/>
      <sheetName val="W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64146-1159-4B44-9067-E2CF71E29F0D}">
  <dimension ref="B1:N119"/>
  <sheetViews>
    <sheetView tabSelected="1" view="pageBreakPreview" zoomScaleNormal="85" zoomScaleSheetLayoutView="100" workbookViewId="0">
      <selection activeCell="E27" sqref="E27"/>
    </sheetView>
  </sheetViews>
  <sheetFormatPr defaultColWidth="8.85546875" defaultRowHeight="12.75"/>
  <cols>
    <col min="1" max="1" width="2.7109375" style="68" customWidth="1"/>
    <col min="2" max="2" width="6.28515625" style="68" customWidth="1"/>
    <col min="3" max="3" width="9.28515625" style="68" customWidth="1"/>
    <col min="4" max="4" width="3.7109375" style="68" customWidth="1"/>
    <col min="5" max="5" width="36.7109375" style="68" customWidth="1"/>
    <col min="6" max="6" width="3.7109375" style="68" customWidth="1"/>
    <col min="7" max="7" width="7.7109375" style="68" customWidth="1"/>
    <col min="8" max="8" width="6.7109375" style="79" customWidth="1"/>
    <col min="9" max="9" width="10.7109375" style="79" customWidth="1"/>
    <col min="10" max="10" width="11.7109375" style="79" customWidth="1"/>
    <col min="11" max="11" width="8.85546875" style="68"/>
    <col min="12" max="12" width="11.7109375" style="68" bestFit="1" customWidth="1"/>
    <col min="13" max="13" width="8.85546875" style="68"/>
    <col min="14" max="14" width="15.28515625" style="68" customWidth="1"/>
    <col min="15" max="256" width="8.85546875" style="68"/>
    <col min="257" max="257" width="2.7109375" style="68" customWidth="1"/>
    <col min="258" max="258" width="6.28515625" style="68" customWidth="1"/>
    <col min="259" max="259" width="9.28515625" style="68" customWidth="1"/>
    <col min="260" max="260" width="3.7109375" style="68" customWidth="1"/>
    <col min="261" max="261" width="36.7109375" style="68" customWidth="1"/>
    <col min="262" max="262" width="3.7109375" style="68" customWidth="1"/>
    <col min="263" max="263" width="7.7109375" style="68" customWidth="1"/>
    <col min="264" max="264" width="6.7109375" style="68" customWidth="1"/>
    <col min="265" max="265" width="10.7109375" style="68" customWidth="1"/>
    <col min="266" max="266" width="11.7109375" style="68" customWidth="1"/>
    <col min="267" max="267" width="8.85546875" style="68"/>
    <col min="268" max="268" width="11.7109375" style="68" bestFit="1" customWidth="1"/>
    <col min="269" max="269" width="8.85546875" style="68"/>
    <col min="270" max="270" width="15.28515625" style="68" customWidth="1"/>
    <col min="271" max="512" width="8.85546875" style="68"/>
    <col min="513" max="513" width="2.7109375" style="68" customWidth="1"/>
    <col min="514" max="514" width="6.28515625" style="68" customWidth="1"/>
    <col min="515" max="515" width="9.28515625" style="68" customWidth="1"/>
    <col min="516" max="516" width="3.7109375" style="68" customWidth="1"/>
    <col min="517" max="517" width="36.7109375" style="68" customWidth="1"/>
    <col min="518" max="518" width="3.7109375" style="68" customWidth="1"/>
    <col min="519" max="519" width="7.7109375" style="68" customWidth="1"/>
    <col min="520" max="520" width="6.7109375" style="68" customWidth="1"/>
    <col min="521" max="521" width="10.7109375" style="68" customWidth="1"/>
    <col min="522" max="522" width="11.7109375" style="68" customWidth="1"/>
    <col min="523" max="523" width="8.85546875" style="68"/>
    <col min="524" max="524" width="11.7109375" style="68" bestFit="1" customWidth="1"/>
    <col min="525" max="525" width="8.85546875" style="68"/>
    <col min="526" max="526" width="15.28515625" style="68" customWidth="1"/>
    <col min="527" max="768" width="8.85546875" style="68"/>
    <col min="769" max="769" width="2.7109375" style="68" customWidth="1"/>
    <col min="770" max="770" width="6.28515625" style="68" customWidth="1"/>
    <col min="771" max="771" width="9.28515625" style="68" customWidth="1"/>
    <col min="772" max="772" width="3.7109375" style="68" customWidth="1"/>
    <col min="773" max="773" width="36.7109375" style="68" customWidth="1"/>
    <col min="774" max="774" width="3.7109375" style="68" customWidth="1"/>
    <col min="775" max="775" width="7.7109375" style="68" customWidth="1"/>
    <col min="776" max="776" width="6.7109375" style="68" customWidth="1"/>
    <col min="777" max="777" width="10.7109375" style="68" customWidth="1"/>
    <col min="778" max="778" width="11.7109375" style="68" customWidth="1"/>
    <col min="779" max="779" width="8.85546875" style="68"/>
    <col min="780" max="780" width="11.7109375" style="68" bestFit="1" customWidth="1"/>
    <col min="781" max="781" width="8.85546875" style="68"/>
    <col min="782" max="782" width="15.28515625" style="68" customWidth="1"/>
    <col min="783" max="1024" width="8.85546875" style="68"/>
    <col min="1025" max="1025" width="2.7109375" style="68" customWidth="1"/>
    <col min="1026" max="1026" width="6.28515625" style="68" customWidth="1"/>
    <col min="1027" max="1027" width="9.28515625" style="68" customWidth="1"/>
    <col min="1028" max="1028" width="3.7109375" style="68" customWidth="1"/>
    <col min="1029" max="1029" width="36.7109375" style="68" customWidth="1"/>
    <col min="1030" max="1030" width="3.7109375" style="68" customWidth="1"/>
    <col min="1031" max="1031" width="7.7109375" style="68" customWidth="1"/>
    <col min="1032" max="1032" width="6.7109375" style="68" customWidth="1"/>
    <col min="1033" max="1033" width="10.7109375" style="68" customWidth="1"/>
    <col min="1034" max="1034" width="11.7109375" style="68" customWidth="1"/>
    <col min="1035" max="1035" width="8.85546875" style="68"/>
    <col min="1036" max="1036" width="11.7109375" style="68" bestFit="1" customWidth="1"/>
    <col min="1037" max="1037" width="8.85546875" style="68"/>
    <col min="1038" max="1038" width="15.28515625" style="68" customWidth="1"/>
    <col min="1039" max="1280" width="8.85546875" style="68"/>
    <col min="1281" max="1281" width="2.7109375" style="68" customWidth="1"/>
    <col min="1282" max="1282" width="6.28515625" style="68" customWidth="1"/>
    <col min="1283" max="1283" width="9.28515625" style="68" customWidth="1"/>
    <col min="1284" max="1284" width="3.7109375" style="68" customWidth="1"/>
    <col min="1285" max="1285" width="36.7109375" style="68" customWidth="1"/>
    <col min="1286" max="1286" width="3.7109375" style="68" customWidth="1"/>
    <col min="1287" max="1287" width="7.7109375" style="68" customWidth="1"/>
    <col min="1288" max="1288" width="6.7109375" style="68" customWidth="1"/>
    <col min="1289" max="1289" width="10.7109375" style="68" customWidth="1"/>
    <col min="1290" max="1290" width="11.7109375" style="68" customWidth="1"/>
    <col min="1291" max="1291" width="8.85546875" style="68"/>
    <col min="1292" max="1292" width="11.7109375" style="68" bestFit="1" customWidth="1"/>
    <col min="1293" max="1293" width="8.85546875" style="68"/>
    <col min="1294" max="1294" width="15.28515625" style="68" customWidth="1"/>
    <col min="1295" max="1536" width="8.85546875" style="68"/>
    <col min="1537" max="1537" width="2.7109375" style="68" customWidth="1"/>
    <col min="1538" max="1538" width="6.28515625" style="68" customWidth="1"/>
    <col min="1539" max="1539" width="9.28515625" style="68" customWidth="1"/>
    <col min="1540" max="1540" width="3.7109375" style="68" customWidth="1"/>
    <col min="1541" max="1541" width="36.7109375" style="68" customWidth="1"/>
    <col min="1542" max="1542" width="3.7109375" style="68" customWidth="1"/>
    <col min="1543" max="1543" width="7.7109375" style="68" customWidth="1"/>
    <col min="1544" max="1544" width="6.7109375" style="68" customWidth="1"/>
    <col min="1545" max="1545" width="10.7109375" style="68" customWidth="1"/>
    <col min="1546" max="1546" width="11.7109375" style="68" customWidth="1"/>
    <col min="1547" max="1547" width="8.85546875" style="68"/>
    <col min="1548" max="1548" width="11.7109375" style="68" bestFit="1" customWidth="1"/>
    <col min="1549" max="1549" width="8.85546875" style="68"/>
    <col min="1550" max="1550" width="15.28515625" style="68" customWidth="1"/>
    <col min="1551" max="1792" width="8.85546875" style="68"/>
    <col min="1793" max="1793" width="2.7109375" style="68" customWidth="1"/>
    <col min="1794" max="1794" width="6.28515625" style="68" customWidth="1"/>
    <col min="1795" max="1795" width="9.28515625" style="68" customWidth="1"/>
    <col min="1796" max="1796" width="3.7109375" style="68" customWidth="1"/>
    <col min="1797" max="1797" width="36.7109375" style="68" customWidth="1"/>
    <col min="1798" max="1798" width="3.7109375" style="68" customWidth="1"/>
    <col min="1799" max="1799" width="7.7109375" style="68" customWidth="1"/>
    <col min="1800" max="1800" width="6.7109375" style="68" customWidth="1"/>
    <col min="1801" max="1801" width="10.7109375" style="68" customWidth="1"/>
    <col min="1802" max="1802" width="11.7109375" style="68" customWidth="1"/>
    <col min="1803" max="1803" width="8.85546875" style="68"/>
    <col min="1804" max="1804" width="11.7109375" style="68" bestFit="1" customWidth="1"/>
    <col min="1805" max="1805" width="8.85546875" style="68"/>
    <col min="1806" max="1806" width="15.28515625" style="68" customWidth="1"/>
    <col min="1807" max="2048" width="8.85546875" style="68"/>
    <col min="2049" max="2049" width="2.7109375" style="68" customWidth="1"/>
    <col min="2050" max="2050" width="6.28515625" style="68" customWidth="1"/>
    <col min="2051" max="2051" width="9.28515625" style="68" customWidth="1"/>
    <col min="2052" max="2052" width="3.7109375" style="68" customWidth="1"/>
    <col min="2053" max="2053" width="36.7109375" style="68" customWidth="1"/>
    <col min="2054" max="2054" width="3.7109375" style="68" customWidth="1"/>
    <col min="2055" max="2055" width="7.7109375" style="68" customWidth="1"/>
    <col min="2056" max="2056" width="6.7109375" style="68" customWidth="1"/>
    <col min="2057" max="2057" width="10.7109375" style="68" customWidth="1"/>
    <col min="2058" max="2058" width="11.7109375" style="68" customWidth="1"/>
    <col min="2059" max="2059" width="8.85546875" style="68"/>
    <col min="2060" max="2060" width="11.7109375" style="68" bestFit="1" customWidth="1"/>
    <col min="2061" max="2061" width="8.85546875" style="68"/>
    <col min="2062" max="2062" width="15.28515625" style="68" customWidth="1"/>
    <col min="2063" max="2304" width="8.85546875" style="68"/>
    <col min="2305" max="2305" width="2.7109375" style="68" customWidth="1"/>
    <col min="2306" max="2306" width="6.28515625" style="68" customWidth="1"/>
    <col min="2307" max="2307" width="9.28515625" style="68" customWidth="1"/>
    <col min="2308" max="2308" width="3.7109375" style="68" customWidth="1"/>
    <col min="2309" max="2309" width="36.7109375" style="68" customWidth="1"/>
    <col min="2310" max="2310" width="3.7109375" style="68" customWidth="1"/>
    <col min="2311" max="2311" width="7.7109375" style="68" customWidth="1"/>
    <col min="2312" max="2312" width="6.7109375" style="68" customWidth="1"/>
    <col min="2313" max="2313" width="10.7109375" style="68" customWidth="1"/>
    <col min="2314" max="2314" width="11.7109375" style="68" customWidth="1"/>
    <col min="2315" max="2315" width="8.85546875" style="68"/>
    <col min="2316" max="2316" width="11.7109375" style="68" bestFit="1" customWidth="1"/>
    <col min="2317" max="2317" width="8.85546875" style="68"/>
    <col min="2318" max="2318" width="15.28515625" style="68" customWidth="1"/>
    <col min="2319" max="2560" width="8.85546875" style="68"/>
    <col min="2561" max="2561" width="2.7109375" style="68" customWidth="1"/>
    <col min="2562" max="2562" width="6.28515625" style="68" customWidth="1"/>
    <col min="2563" max="2563" width="9.28515625" style="68" customWidth="1"/>
    <col min="2564" max="2564" width="3.7109375" style="68" customWidth="1"/>
    <col min="2565" max="2565" width="36.7109375" style="68" customWidth="1"/>
    <col min="2566" max="2566" width="3.7109375" style="68" customWidth="1"/>
    <col min="2567" max="2567" width="7.7109375" style="68" customWidth="1"/>
    <col min="2568" max="2568" width="6.7109375" style="68" customWidth="1"/>
    <col min="2569" max="2569" width="10.7109375" style="68" customWidth="1"/>
    <col min="2570" max="2570" width="11.7109375" style="68" customWidth="1"/>
    <col min="2571" max="2571" width="8.85546875" style="68"/>
    <col min="2572" max="2572" width="11.7109375" style="68" bestFit="1" customWidth="1"/>
    <col min="2573" max="2573" width="8.85546875" style="68"/>
    <col min="2574" max="2574" width="15.28515625" style="68" customWidth="1"/>
    <col min="2575" max="2816" width="8.85546875" style="68"/>
    <col min="2817" max="2817" width="2.7109375" style="68" customWidth="1"/>
    <col min="2818" max="2818" width="6.28515625" style="68" customWidth="1"/>
    <col min="2819" max="2819" width="9.28515625" style="68" customWidth="1"/>
    <col min="2820" max="2820" width="3.7109375" style="68" customWidth="1"/>
    <col min="2821" max="2821" width="36.7109375" style="68" customWidth="1"/>
    <col min="2822" max="2822" width="3.7109375" style="68" customWidth="1"/>
    <col min="2823" max="2823" width="7.7109375" style="68" customWidth="1"/>
    <col min="2824" max="2824" width="6.7109375" style="68" customWidth="1"/>
    <col min="2825" max="2825" width="10.7109375" style="68" customWidth="1"/>
    <col min="2826" max="2826" width="11.7109375" style="68" customWidth="1"/>
    <col min="2827" max="2827" width="8.85546875" style="68"/>
    <col min="2828" max="2828" width="11.7109375" style="68" bestFit="1" customWidth="1"/>
    <col min="2829" max="2829" width="8.85546875" style="68"/>
    <col min="2830" max="2830" width="15.28515625" style="68" customWidth="1"/>
    <col min="2831" max="3072" width="8.85546875" style="68"/>
    <col min="3073" max="3073" width="2.7109375" style="68" customWidth="1"/>
    <col min="3074" max="3074" width="6.28515625" style="68" customWidth="1"/>
    <col min="3075" max="3075" width="9.28515625" style="68" customWidth="1"/>
    <col min="3076" max="3076" width="3.7109375" style="68" customWidth="1"/>
    <col min="3077" max="3077" width="36.7109375" style="68" customWidth="1"/>
    <col min="3078" max="3078" width="3.7109375" style="68" customWidth="1"/>
    <col min="3079" max="3079" width="7.7109375" style="68" customWidth="1"/>
    <col min="3080" max="3080" width="6.7109375" style="68" customWidth="1"/>
    <col min="3081" max="3081" width="10.7109375" style="68" customWidth="1"/>
    <col min="3082" max="3082" width="11.7109375" style="68" customWidth="1"/>
    <col min="3083" max="3083" width="8.85546875" style="68"/>
    <col min="3084" max="3084" width="11.7109375" style="68" bestFit="1" customWidth="1"/>
    <col min="3085" max="3085" width="8.85546875" style="68"/>
    <col min="3086" max="3086" width="15.28515625" style="68" customWidth="1"/>
    <col min="3087" max="3328" width="8.85546875" style="68"/>
    <col min="3329" max="3329" width="2.7109375" style="68" customWidth="1"/>
    <col min="3330" max="3330" width="6.28515625" style="68" customWidth="1"/>
    <col min="3331" max="3331" width="9.28515625" style="68" customWidth="1"/>
    <col min="3332" max="3332" width="3.7109375" style="68" customWidth="1"/>
    <col min="3333" max="3333" width="36.7109375" style="68" customWidth="1"/>
    <col min="3334" max="3334" width="3.7109375" style="68" customWidth="1"/>
    <col min="3335" max="3335" width="7.7109375" style="68" customWidth="1"/>
    <col min="3336" max="3336" width="6.7109375" style="68" customWidth="1"/>
    <col min="3337" max="3337" width="10.7109375" style="68" customWidth="1"/>
    <col min="3338" max="3338" width="11.7109375" style="68" customWidth="1"/>
    <col min="3339" max="3339" width="8.85546875" style="68"/>
    <col min="3340" max="3340" width="11.7109375" style="68" bestFit="1" customWidth="1"/>
    <col min="3341" max="3341" width="8.85546875" style="68"/>
    <col min="3342" max="3342" width="15.28515625" style="68" customWidth="1"/>
    <col min="3343" max="3584" width="8.85546875" style="68"/>
    <col min="3585" max="3585" width="2.7109375" style="68" customWidth="1"/>
    <col min="3586" max="3586" width="6.28515625" style="68" customWidth="1"/>
    <col min="3587" max="3587" width="9.28515625" style="68" customWidth="1"/>
    <col min="3588" max="3588" width="3.7109375" style="68" customWidth="1"/>
    <col min="3589" max="3589" width="36.7109375" style="68" customWidth="1"/>
    <col min="3590" max="3590" width="3.7109375" style="68" customWidth="1"/>
    <col min="3591" max="3591" width="7.7109375" style="68" customWidth="1"/>
    <col min="3592" max="3592" width="6.7109375" style="68" customWidth="1"/>
    <col min="3593" max="3593" width="10.7109375" style="68" customWidth="1"/>
    <col min="3594" max="3594" width="11.7109375" style="68" customWidth="1"/>
    <col min="3595" max="3595" width="8.85546875" style="68"/>
    <col min="3596" max="3596" width="11.7109375" style="68" bestFit="1" customWidth="1"/>
    <col min="3597" max="3597" width="8.85546875" style="68"/>
    <col min="3598" max="3598" width="15.28515625" style="68" customWidth="1"/>
    <col min="3599" max="3840" width="8.85546875" style="68"/>
    <col min="3841" max="3841" width="2.7109375" style="68" customWidth="1"/>
    <col min="3842" max="3842" width="6.28515625" style="68" customWidth="1"/>
    <col min="3843" max="3843" width="9.28515625" style="68" customWidth="1"/>
    <col min="3844" max="3844" width="3.7109375" style="68" customWidth="1"/>
    <col min="3845" max="3845" width="36.7109375" style="68" customWidth="1"/>
    <col min="3846" max="3846" width="3.7109375" style="68" customWidth="1"/>
    <col min="3847" max="3847" width="7.7109375" style="68" customWidth="1"/>
    <col min="3848" max="3848" width="6.7109375" style="68" customWidth="1"/>
    <col min="3849" max="3849" width="10.7109375" style="68" customWidth="1"/>
    <col min="3850" max="3850" width="11.7109375" style="68" customWidth="1"/>
    <col min="3851" max="3851" width="8.85546875" style="68"/>
    <col min="3852" max="3852" width="11.7109375" style="68" bestFit="1" customWidth="1"/>
    <col min="3853" max="3853" width="8.85546875" style="68"/>
    <col min="3854" max="3854" width="15.28515625" style="68" customWidth="1"/>
    <col min="3855" max="4096" width="8.85546875" style="68"/>
    <col min="4097" max="4097" width="2.7109375" style="68" customWidth="1"/>
    <col min="4098" max="4098" width="6.28515625" style="68" customWidth="1"/>
    <col min="4099" max="4099" width="9.28515625" style="68" customWidth="1"/>
    <col min="4100" max="4100" width="3.7109375" style="68" customWidth="1"/>
    <col min="4101" max="4101" width="36.7109375" style="68" customWidth="1"/>
    <col min="4102" max="4102" width="3.7109375" style="68" customWidth="1"/>
    <col min="4103" max="4103" width="7.7109375" style="68" customWidth="1"/>
    <col min="4104" max="4104" width="6.7109375" style="68" customWidth="1"/>
    <col min="4105" max="4105" width="10.7109375" style="68" customWidth="1"/>
    <col min="4106" max="4106" width="11.7109375" style="68" customWidth="1"/>
    <col min="4107" max="4107" width="8.85546875" style="68"/>
    <col min="4108" max="4108" width="11.7109375" style="68" bestFit="1" customWidth="1"/>
    <col min="4109" max="4109" width="8.85546875" style="68"/>
    <col min="4110" max="4110" width="15.28515625" style="68" customWidth="1"/>
    <col min="4111" max="4352" width="8.85546875" style="68"/>
    <col min="4353" max="4353" width="2.7109375" style="68" customWidth="1"/>
    <col min="4354" max="4354" width="6.28515625" style="68" customWidth="1"/>
    <col min="4355" max="4355" width="9.28515625" style="68" customWidth="1"/>
    <col min="4356" max="4356" width="3.7109375" style="68" customWidth="1"/>
    <col min="4357" max="4357" width="36.7109375" style="68" customWidth="1"/>
    <col min="4358" max="4358" width="3.7109375" style="68" customWidth="1"/>
    <col min="4359" max="4359" width="7.7109375" style="68" customWidth="1"/>
    <col min="4360" max="4360" width="6.7109375" style="68" customWidth="1"/>
    <col min="4361" max="4361" width="10.7109375" style="68" customWidth="1"/>
    <col min="4362" max="4362" width="11.7109375" style="68" customWidth="1"/>
    <col min="4363" max="4363" width="8.85546875" style="68"/>
    <col min="4364" max="4364" width="11.7109375" style="68" bestFit="1" customWidth="1"/>
    <col min="4365" max="4365" width="8.85546875" style="68"/>
    <col min="4366" max="4366" width="15.28515625" style="68" customWidth="1"/>
    <col min="4367" max="4608" width="8.85546875" style="68"/>
    <col min="4609" max="4609" width="2.7109375" style="68" customWidth="1"/>
    <col min="4610" max="4610" width="6.28515625" style="68" customWidth="1"/>
    <col min="4611" max="4611" width="9.28515625" style="68" customWidth="1"/>
    <col min="4612" max="4612" width="3.7109375" style="68" customWidth="1"/>
    <col min="4613" max="4613" width="36.7109375" style="68" customWidth="1"/>
    <col min="4614" max="4614" width="3.7109375" style="68" customWidth="1"/>
    <col min="4615" max="4615" width="7.7109375" style="68" customWidth="1"/>
    <col min="4616" max="4616" width="6.7109375" style="68" customWidth="1"/>
    <col min="4617" max="4617" width="10.7109375" style="68" customWidth="1"/>
    <col min="4618" max="4618" width="11.7109375" style="68" customWidth="1"/>
    <col min="4619" max="4619" width="8.85546875" style="68"/>
    <col min="4620" max="4620" width="11.7109375" style="68" bestFit="1" customWidth="1"/>
    <col min="4621" max="4621" width="8.85546875" style="68"/>
    <col min="4622" max="4622" width="15.28515625" style="68" customWidth="1"/>
    <col min="4623" max="4864" width="8.85546875" style="68"/>
    <col min="4865" max="4865" width="2.7109375" style="68" customWidth="1"/>
    <col min="4866" max="4866" width="6.28515625" style="68" customWidth="1"/>
    <col min="4867" max="4867" width="9.28515625" style="68" customWidth="1"/>
    <col min="4868" max="4868" width="3.7109375" style="68" customWidth="1"/>
    <col min="4869" max="4869" width="36.7109375" style="68" customWidth="1"/>
    <col min="4870" max="4870" width="3.7109375" style="68" customWidth="1"/>
    <col min="4871" max="4871" width="7.7109375" style="68" customWidth="1"/>
    <col min="4872" max="4872" width="6.7109375" style="68" customWidth="1"/>
    <col min="4873" max="4873" width="10.7109375" style="68" customWidth="1"/>
    <col min="4874" max="4874" width="11.7109375" style="68" customWidth="1"/>
    <col min="4875" max="4875" width="8.85546875" style="68"/>
    <col min="4876" max="4876" width="11.7109375" style="68" bestFit="1" customWidth="1"/>
    <col min="4877" max="4877" width="8.85546875" style="68"/>
    <col min="4878" max="4878" width="15.28515625" style="68" customWidth="1"/>
    <col min="4879" max="5120" width="8.85546875" style="68"/>
    <col min="5121" max="5121" width="2.7109375" style="68" customWidth="1"/>
    <col min="5122" max="5122" width="6.28515625" style="68" customWidth="1"/>
    <col min="5123" max="5123" width="9.28515625" style="68" customWidth="1"/>
    <col min="5124" max="5124" width="3.7109375" style="68" customWidth="1"/>
    <col min="5125" max="5125" width="36.7109375" style="68" customWidth="1"/>
    <col min="5126" max="5126" width="3.7109375" style="68" customWidth="1"/>
    <col min="5127" max="5127" width="7.7109375" style="68" customWidth="1"/>
    <col min="5128" max="5128" width="6.7109375" style="68" customWidth="1"/>
    <col min="5129" max="5129" width="10.7109375" style="68" customWidth="1"/>
    <col min="5130" max="5130" width="11.7109375" style="68" customWidth="1"/>
    <col min="5131" max="5131" width="8.85546875" style="68"/>
    <col min="5132" max="5132" width="11.7109375" style="68" bestFit="1" customWidth="1"/>
    <col min="5133" max="5133" width="8.85546875" style="68"/>
    <col min="5134" max="5134" width="15.28515625" style="68" customWidth="1"/>
    <col min="5135" max="5376" width="8.85546875" style="68"/>
    <col min="5377" max="5377" width="2.7109375" style="68" customWidth="1"/>
    <col min="5378" max="5378" width="6.28515625" style="68" customWidth="1"/>
    <col min="5379" max="5379" width="9.28515625" style="68" customWidth="1"/>
    <col min="5380" max="5380" width="3.7109375" style="68" customWidth="1"/>
    <col min="5381" max="5381" width="36.7109375" style="68" customWidth="1"/>
    <col min="5382" max="5382" width="3.7109375" style="68" customWidth="1"/>
    <col min="5383" max="5383" width="7.7109375" style="68" customWidth="1"/>
    <col min="5384" max="5384" width="6.7109375" style="68" customWidth="1"/>
    <col min="5385" max="5385" width="10.7109375" style="68" customWidth="1"/>
    <col min="5386" max="5386" width="11.7109375" style="68" customWidth="1"/>
    <col min="5387" max="5387" width="8.85546875" style="68"/>
    <col min="5388" max="5388" width="11.7109375" style="68" bestFit="1" customWidth="1"/>
    <col min="5389" max="5389" width="8.85546875" style="68"/>
    <col min="5390" max="5390" width="15.28515625" style="68" customWidth="1"/>
    <col min="5391" max="5632" width="8.85546875" style="68"/>
    <col min="5633" max="5633" width="2.7109375" style="68" customWidth="1"/>
    <col min="5634" max="5634" width="6.28515625" style="68" customWidth="1"/>
    <col min="5635" max="5635" width="9.28515625" style="68" customWidth="1"/>
    <col min="5636" max="5636" width="3.7109375" style="68" customWidth="1"/>
    <col min="5637" max="5637" width="36.7109375" style="68" customWidth="1"/>
    <col min="5638" max="5638" width="3.7109375" style="68" customWidth="1"/>
    <col min="5639" max="5639" width="7.7109375" style="68" customWidth="1"/>
    <col min="5640" max="5640" width="6.7109375" style="68" customWidth="1"/>
    <col min="5641" max="5641" width="10.7109375" style="68" customWidth="1"/>
    <col min="5642" max="5642" width="11.7109375" style="68" customWidth="1"/>
    <col min="5643" max="5643" width="8.85546875" style="68"/>
    <col min="5644" max="5644" width="11.7109375" style="68" bestFit="1" customWidth="1"/>
    <col min="5645" max="5645" width="8.85546875" style="68"/>
    <col min="5646" max="5646" width="15.28515625" style="68" customWidth="1"/>
    <col min="5647" max="5888" width="8.85546875" style="68"/>
    <col min="5889" max="5889" width="2.7109375" style="68" customWidth="1"/>
    <col min="5890" max="5890" width="6.28515625" style="68" customWidth="1"/>
    <col min="5891" max="5891" width="9.28515625" style="68" customWidth="1"/>
    <col min="5892" max="5892" width="3.7109375" style="68" customWidth="1"/>
    <col min="5893" max="5893" width="36.7109375" style="68" customWidth="1"/>
    <col min="5894" max="5894" width="3.7109375" style="68" customWidth="1"/>
    <col min="5895" max="5895" width="7.7109375" style="68" customWidth="1"/>
    <col min="5896" max="5896" width="6.7109375" style="68" customWidth="1"/>
    <col min="5897" max="5897" width="10.7109375" style="68" customWidth="1"/>
    <col min="5898" max="5898" width="11.7109375" style="68" customWidth="1"/>
    <col min="5899" max="5899" width="8.85546875" style="68"/>
    <col min="5900" max="5900" width="11.7109375" style="68" bestFit="1" customWidth="1"/>
    <col min="5901" max="5901" width="8.85546875" style="68"/>
    <col min="5902" max="5902" width="15.28515625" style="68" customWidth="1"/>
    <col min="5903" max="6144" width="8.85546875" style="68"/>
    <col min="6145" max="6145" width="2.7109375" style="68" customWidth="1"/>
    <col min="6146" max="6146" width="6.28515625" style="68" customWidth="1"/>
    <col min="6147" max="6147" width="9.28515625" style="68" customWidth="1"/>
    <col min="6148" max="6148" width="3.7109375" style="68" customWidth="1"/>
    <col min="6149" max="6149" width="36.7109375" style="68" customWidth="1"/>
    <col min="6150" max="6150" width="3.7109375" style="68" customWidth="1"/>
    <col min="6151" max="6151" width="7.7109375" style="68" customWidth="1"/>
    <col min="6152" max="6152" width="6.7109375" style="68" customWidth="1"/>
    <col min="6153" max="6153" width="10.7109375" style="68" customWidth="1"/>
    <col min="6154" max="6154" width="11.7109375" style="68" customWidth="1"/>
    <col min="6155" max="6155" width="8.85546875" style="68"/>
    <col min="6156" max="6156" width="11.7109375" style="68" bestFit="1" customWidth="1"/>
    <col min="6157" max="6157" width="8.85546875" style="68"/>
    <col min="6158" max="6158" width="15.28515625" style="68" customWidth="1"/>
    <col min="6159" max="6400" width="8.85546875" style="68"/>
    <col min="6401" max="6401" width="2.7109375" style="68" customWidth="1"/>
    <col min="6402" max="6402" width="6.28515625" style="68" customWidth="1"/>
    <col min="6403" max="6403" width="9.28515625" style="68" customWidth="1"/>
    <col min="6404" max="6404" width="3.7109375" style="68" customWidth="1"/>
    <col min="6405" max="6405" width="36.7109375" style="68" customWidth="1"/>
    <col min="6406" max="6406" width="3.7109375" style="68" customWidth="1"/>
    <col min="6407" max="6407" width="7.7109375" style="68" customWidth="1"/>
    <col min="6408" max="6408" width="6.7109375" style="68" customWidth="1"/>
    <col min="6409" max="6409" width="10.7109375" style="68" customWidth="1"/>
    <col min="6410" max="6410" width="11.7109375" style="68" customWidth="1"/>
    <col min="6411" max="6411" width="8.85546875" style="68"/>
    <col min="6412" max="6412" width="11.7109375" style="68" bestFit="1" customWidth="1"/>
    <col min="6413" max="6413" width="8.85546875" style="68"/>
    <col min="6414" max="6414" width="15.28515625" style="68" customWidth="1"/>
    <col min="6415" max="6656" width="8.85546875" style="68"/>
    <col min="6657" max="6657" width="2.7109375" style="68" customWidth="1"/>
    <col min="6658" max="6658" width="6.28515625" style="68" customWidth="1"/>
    <col min="6659" max="6659" width="9.28515625" style="68" customWidth="1"/>
    <col min="6660" max="6660" width="3.7109375" style="68" customWidth="1"/>
    <col min="6661" max="6661" width="36.7109375" style="68" customWidth="1"/>
    <col min="6662" max="6662" width="3.7109375" style="68" customWidth="1"/>
    <col min="6663" max="6663" width="7.7109375" style="68" customWidth="1"/>
    <col min="6664" max="6664" width="6.7109375" style="68" customWidth="1"/>
    <col min="6665" max="6665" width="10.7109375" style="68" customWidth="1"/>
    <col min="6666" max="6666" width="11.7109375" style="68" customWidth="1"/>
    <col min="6667" max="6667" width="8.85546875" style="68"/>
    <col min="6668" max="6668" width="11.7109375" style="68" bestFit="1" customWidth="1"/>
    <col min="6669" max="6669" width="8.85546875" style="68"/>
    <col min="6670" max="6670" width="15.28515625" style="68" customWidth="1"/>
    <col min="6671" max="6912" width="8.85546875" style="68"/>
    <col min="6913" max="6913" width="2.7109375" style="68" customWidth="1"/>
    <col min="6914" max="6914" width="6.28515625" style="68" customWidth="1"/>
    <col min="6915" max="6915" width="9.28515625" style="68" customWidth="1"/>
    <col min="6916" max="6916" width="3.7109375" style="68" customWidth="1"/>
    <col min="6917" max="6917" width="36.7109375" style="68" customWidth="1"/>
    <col min="6918" max="6918" width="3.7109375" style="68" customWidth="1"/>
    <col min="6919" max="6919" width="7.7109375" style="68" customWidth="1"/>
    <col min="6920" max="6920" width="6.7109375" style="68" customWidth="1"/>
    <col min="6921" max="6921" width="10.7109375" style="68" customWidth="1"/>
    <col min="6922" max="6922" width="11.7109375" style="68" customWidth="1"/>
    <col min="6923" max="6923" width="8.85546875" style="68"/>
    <col min="6924" max="6924" width="11.7109375" style="68" bestFit="1" customWidth="1"/>
    <col min="6925" max="6925" width="8.85546875" style="68"/>
    <col min="6926" max="6926" width="15.28515625" style="68" customWidth="1"/>
    <col min="6927" max="7168" width="8.85546875" style="68"/>
    <col min="7169" max="7169" width="2.7109375" style="68" customWidth="1"/>
    <col min="7170" max="7170" width="6.28515625" style="68" customWidth="1"/>
    <col min="7171" max="7171" width="9.28515625" style="68" customWidth="1"/>
    <col min="7172" max="7172" width="3.7109375" style="68" customWidth="1"/>
    <col min="7173" max="7173" width="36.7109375" style="68" customWidth="1"/>
    <col min="7174" max="7174" width="3.7109375" style="68" customWidth="1"/>
    <col min="7175" max="7175" width="7.7109375" style="68" customWidth="1"/>
    <col min="7176" max="7176" width="6.7109375" style="68" customWidth="1"/>
    <col min="7177" max="7177" width="10.7109375" style="68" customWidth="1"/>
    <col min="7178" max="7178" width="11.7109375" style="68" customWidth="1"/>
    <col min="7179" max="7179" width="8.85546875" style="68"/>
    <col min="7180" max="7180" width="11.7109375" style="68" bestFit="1" customWidth="1"/>
    <col min="7181" max="7181" width="8.85546875" style="68"/>
    <col min="7182" max="7182" width="15.28515625" style="68" customWidth="1"/>
    <col min="7183" max="7424" width="8.85546875" style="68"/>
    <col min="7425" max="7425" width="2.7109375" style="68" customWidth="1"/>
    <col min="7426" max="7426" width="6.28515625" style="68" customWidth="1"/>
    <col min="7427" max="7427" width="9.28515625" style="68" customWidth="1"/>
    <col min="7428" max="7428" width="3.7109375" style="68" customWidth="1"/>
    <col min="7429" max="7429" width="36.7109375" style="68" customWidth="1"/>
    <col min="7430" max="7430" width="3.7109375" style="68" customWidth="1"/>
    <col min="7431" max="7431" width="7.7109375" style="68" customWidth="1"/>
    <col min="7432" max="7432" width="6.7109375" style="68" customWidth="1"/>
    <col min="7433" max="7433" width="10.7109375" style="68" customWidth="1"/>
    <col min="7434" max="7434" width="11.7109375" style="68" customWidth="1"/>
    <col min="7435" max="7435" width="8.85546875" style="68"/>
    <col min="7436" max="7436" width="11.7109375" style="68" bestFit="1" customWidth="1"/>
    <col min="7437" max="7437" width="8.85546875" style="68"/>
    <col min="7438" max="7438" width="15.28515625" style="68" customWidth="1"/>
    <col min="7439" max="7680" width="8.85546875" style="68"/>
    <col min="7681" max="7681" width="2.7109375" style="68" customWidth="1"/>
    <col min="7682" max="7682" width="6.28515625" style="68" customWidth="1"/>
    <col min="7683" max="7683" width="9.28515625" style="68" customWidth="1"/>
    <col min="7684" max="7684" width="3.7109375" style="68" customWidth="1"/>
    <col min="7685" max="7685" width="36.7109375" style="68" customWidth="1"/>
    <col min="7686" max="7686" width="3.7109375" style="68" customWidth="1"/>
    <col min="7687" max="7687" width="7.7109375" style="68" customWidth="1"/>
    <col min="7688" max="7688" width="6.7109375" style="68" customWidth="1"/>
    <col min="7689" max="7689" width="10.7109375" style="68" customWidth="1"/>
    <col min="7690" max="7690" width="11.7109375" style="68" customWidth="1"/>
    <col min="7691" max="7691" width="8.85546875" style="68"/>
    <col min="7692" max="7692" width="11.7109375" style="68" bestFit="1" customWidth="1"/>
    <col min="7693" max="7693" width="8.85546875" style="68"/>
    <col min="7694" max="7694" width="15.28515625" style="68" customWidth="1"/>
    <col min="7695" max="7936" width="8.85546875" style="68"/>
    <col min="7937" max="7937" width="2.7109375" style="68" customWidth="1"/>
    <col min="7938" max="7938" width="6.28515625" style="68" customWidth="1"/>
    <col min="7939" max="7939" width="9.28515625" style="68" customWidth="1"/>
    <col min="7940" max="7940" width="3.7109375" style="68" customWidth="1"/>
    <col min="7941" max="7941" width="36.7109375" style="68" customWidth="1"/>
    <col min="7942" max="7942" width="3.7109375" style="68" customWidth="1"/>
    <col min="7943" max="7943" width="7.7109375" style="68" customWidth="1"/>
    <col min="7944" max="7944" width="6.7109375" style="68" customWidth="1"/>
    <col min="7945" max="7945" width="10.7109375" style="68" customWidth="1"/>
    <col min="7946" max="7946" width="11.7109375" style="68" customWidth="1"/>
    <col min="7947" max="7947" width="8.85546875" style="68"/>
    <col min="7948" max="7948" width="11.7109375" style="68" bestFit="1" customWidth="1"/>
    <col min="7949" max="7949" width="8.85546875" style="68"/>
    <col min="7950" max="7950" width="15.28515625" style="68" customWidth="1"/>
    <col min="7951" max="8192" width="8.85546875" style="68"/>
    <col min="8193" max="8193" width="2.7109375" style="68" customWidth="1"/>
    <col min="8194" max="8194" width="6.28515625" style="68" customWidth="1"/>
    <col min="8195" max="8195" width="9.28515625" style="68" customWidth="1"/>
    <col min="8196" max="8196" width="3.7109375" style="68" customWidth="1"/>
    <col min="8197" max="8197" width="36.7109375" style="68" customWidth="1"/>
    <col min="8198" max="8198" width="3.7109375" style="68" customWidth="1"/>
    <col min="8199" max="8199" width="7.7109375" style="68" customWidth="1"/>
    <col min="8200" max="8200" width="6.7109375" style="68" customWidth="1"/>
    <col min="8201" max="8201" width="10.7109375" style="68" customWidth="1"/>
    <col min="8202" max="8202" width="11.7109375" style="68" customWidth="1"/>
    <col min="8203" max="8203" width="8.85546875" style="68"/>
    <col min="8204" max="8204" width="11.7109375" style="68" bestFit="1" customWidth="1"/>
    <col min="8205" max="8205" width="8.85546875" style="68"/>
    <col min="8206" max="8206" width="15.28515625" style="68" customWidth="1"/>
    <col min="8207" max="8448" width="8.85546875" style="68"/>
    <col min="8449" max="8449" width="2.7109375" style="68" customWidth="1"/>
    <col min="8450" max="8450" width="6.28515625" style="68" customWidth="1"/>
    <col min="8451" max="8451" width="9.28515625" style="68" customWidth="1"/>
    <col min="8452" max="8452" width="3.7109375" style="68" customWidth="1"/>
    <col min="8453" max="8453" width="36.7109375" style="68" customWidth="1"/>
    <col min="8454" max="8454" width="3.7109375" style="68" customWidth="1"/>
    <col min="8455" max="8455" width="7.7109375" style="68" customWidth="1"/>
    <col min="8456" max="8456" width="6.7109375" style="68" customWidth="1"/>
    <col min="8457" max="8457" width="10.7109375" style="68" customWidth="1"/>
    <col min="8458" max="8458" width="11.7109375" style="68" customWidth="1"/>
    <col min="8459" max="8459" width="8.85546875" style="68"/>
    <col min="8460" max="8460" width="11.7109375" style="68" bestFit="1" customWidth="1"/>
    <col min="8461" max="8461" width="8.85546875" style="68"/>
    <col min="8462" max="8462" width="15.28515625" style="68" customWidth="1"/>
    <col min="8463" max="8704" width="8.85546875" style="68"/>
    <col min="8705" max="8705" width="2.7109375" style="68" customWidth="1"/>
    <col min="8706" max="8706" width="6.28515625" style="68" customWidth="1"/>
    <col min="8707" max="8707" width="9.28515625" style="68" customWidth="1"/>
    <col min="8708" max="8708" width="3.7109375" style="68" customWidth="1"/>
    <col min="8709" max="8709" width="36.7109375" style="68" customWidth="1"/>
    <col min="8710" max="8710" width="3.7109375" style="68" customWidth="1"/>
    <col min="8711" max="8711" width="7.7109375" style="68" customWidth="1"/>
    <col min="8712" max="8712" width="6.7109375" style="68" customWidth="1"/>
    <col min="8713" max="8713" width="10.7109375" style="68" customWidth="1"/>
    <col min="8714" max="8714" width="11.7109375" style="68" customWidth="1"/>
    <col min="8715" max="8715" width="8.85546875" style="68"/>
    <col min="8716" max="8716" width="11.7109375" style="68" bestFit="1" customWidth="1"/>
    <col min="8717" max="8717" width="8.85546875" style="68"/>
    <col min="8718" max="8718" width="15.28515625" style="68" customWidth="1"/>
    <col min="8719" max="8960" width="8.85546875" style="68"/>
    <col min="8961" max="8961" width="2.7109375" style="68" customWidth="1"/>
    <col min="8962" max="8962" width="6.28515625" style="68" customWidth="1"/>
    <col min="8963" max="8963" width="9.28515625" style="68" customWidth="1"/>
    <col min="8964" max="8964" width="3.7109375" style="68" customWidth="1"/>
    <col min="8965" max="8965" width="36.7109375" style="68" customWidth="1"/>
    <col min="8966" max="8966" width="3.7109375" style="68" customWidth="1"/>
    <col min="8967" max="8967" width="7.7109375" style="68" customWidth="1"/>
    <col min="8968" max="8968" width="6.7109375" style="68" customWidth="1"/>
    <col min="8969" max="8969" width="10.7109375" style="68" customWidth="1"/>
    <col min="8970" max="8970" width="11.7109375" style="68" customWidth="1"/>
    <col min="8971" max="8971" width="8.85546875" style="68"/>
    <col min="8972" max="8972" width="11.7109375" style="68" bestFit="1" customWidth="1"/>
    <col min="8973" max="8973" width="8.85546875" style="68"/>
    <col min="8974" max="8974" width="15.28515625" style="68" customWidth="1"/>
    <col min="8975" max="9216" width="8.85546875" style="68"/>
    <col min="9217" max="9217" width="2.7109375" style="68" customWidth="1"/>
    <col min="9218" max="9218" width="6.28515625" style="68" customWidth="1"/>
    <col min="9219" max="9219" width="9.28515625" style="68" customWidth="1"/>
    <col min="9220" max="9220" width="3.7109375" style="68" customWidth="1"/>
    <col min="9221" max="9221" width="36.7109375" style="68" customWidth="1"/>
    <col min="9222" max="9222" width="3.7109375" style="68" customWidth="1"/>
    <col min="9223" max="9223" width="7.7109375" style="68" customWidth="1"/>
    <col min="9224" max="9224" width="6.7109375" style="68" customWidth="1"/>
    <col min="9225" max="9225" width="10.7109375" style="68" customWidth="1"/>
    <col min="9226" max="9226" width="11.7109375" style="68" customWidth="1"/>
    <col min="9227" max="9227" width="8.85546875" style="68"/>
    <col min="9228" max="9228" width="11.7109375" style="68" bestFit="1" customWidth="1"/>
    <col min="9229" max="9229" width="8.85546875" style="68"/>
    <col min="9230" max="9230" width="15.28515625" style="68" customWidth="1"/>
    <col min="9231" max="9472" width="8.85546875" style="68"/>
    <col min="9473" max="9473" width="2.7109375" style="68" customWidth="1"/>
    <col min="9474" max="9474" width="6.28515625" style="68" customWidth="1"/>
    <col min="9475" max="9475" width="9.28515625" style="68" customWidth="1"/>
    <col min="9476" max="9476" width="3.7109375" style="68" customWidth="1"/>
    <col min="9477" max="9477" width="36.7109375" style="68" customWidth="1"/>
    <col min="9478" max="9478" width="3.7109375" style="68" customWidth="1"/>
    <col min="9479" max="9479" width="7.7109375" style="68" customWidth="1"/>
    <col min="9480" max="9480" width="6.7109375" style="68" customWidth="1"/>
    <col min="9481" max="9481" width="10.7109375" style="68" customWidth="1"/>
    <col min="9482" max="9482" width="11.7109375" style="68" customWidth="1"/>
    <col min="9483" max="9483" width="8.85546875" style="68"/>
    <col min="9484" max="9484" width="11.7109375" style="68" bestFit="1" customWidth="1"/>
    <col min="9485" max="9485" width="8.85546875" style="68"/>
    <col min="9486" max="9486" width="15.28515625" style="68" customWidth="1"/>
    <col min="9487" max="9728" width="8.85546875" style="68"/>
    <col min="9729" max="9729" width="2.7109375" style="68" customWidth="1"/>
    <col min="9730" max="9730" width="6.28515625" style="68" customWidth="1"/>
    <col min="9731" max="9731" width="9.28515625" style="68" customWidth="1"/>
    <col min="9732" max="9732" width="3.7109375" style="68" customWidth="1"/>
    <col min="9733" max="9733" width="36.7109375" style="68" customWidth="1"/>
    <col min="9734" max="9734" width="3.7109375" style="68" customWidth="1"/>
    <col min="9735" max="9735" width="7.7109375" style="68" customWidth="1"/>
    <col min="9736" max="9736" width="6.7109375" style="68" customWidth="1"/>
    <col min="9737" max="9737" width="10.7109375" style="68" customWidth="1"/>
    <col min="9738" max="9738" width="11.7109375" style="68" customWidth="1"/>
    <col min="9739" max="9739" width="8.85546875" style="68"/>
    <col min="9740" max="9740" width="11.7109375" style="68" bestFit="1" customWidth="1"/>
    <col min="9741" max="9741" width="8.85546875" style="68"/>
    <col min="9742" max="9742" width="15.28515625" style="68" customWidth="1"/>
    <col min="9743" max="9984" width="8.85546875" style="68"/>
    <col min="9985" max="9985" width="2.7109375" style="68" customWidth="1"/>
    <col min="9986" max="9986" width="6.28515625" style="68" customWidth="1"/>
    <col min="9987" max="9987" width="9.28515625" style="68" customWidth="1"/>
    <col min="9988" max="9988" width="3.7109375" style="68" customWidth="1"/>
    <col min="9989" max="9989" width="36.7109375" style="68" customWidth="1"/>
    <col min="9990" max="9990" width="3.7109375" style="68" customWidth="1"/>
    <col min="9991" max="9991" width="7.7109375" style="68" customWidth="1"/>
    <col min="9992" max="9992" width="6.7109375" style="68" customWidth="1"/>
    <col min="9993" max="9993" width="10.7109375" style="68" customWidth="1"/>
    <col min="9994" max="9994" width="11.7109375" style="68" customWidth="1"/>
    <col min="9995" max="9995" width="8.85546875" style="68"/>
    <col min="9996" max="9996" width="11.7109375" style="68" bestFit="1" customWidth="1"/>
    <col min="9997" max="9997" width="8.85546875" style="68"/>
    <col min="9998" max="9998" width="15.28515625" style="68" customWidth="1"/>
    <col min="9999" max="10240" width="8.85546875" style="68"/>
    <col min="10241" max="10241" width="2.7109375" style="68" customWidth="1"/>
    <col min="10242" max="10242" width="6.28515625" style="68" customWidth="1"/>
    <col min="10243" max="10243" width="9.28515625" style="68" customWidth="1"/>
    <col min="10244" max="10244" width="3.7109375" style="68" customWidth="1"/>
    <col min="10245" max="10245" width="36.7109375" style="68" customWidth="1"/>
    <col min="10246" max="10246" width="3.7109375" style="68" customWidth="1"/>
    <col min="10247" max="10247" width="7.7109375" style="68" customWidth="1"/>
    <col min="10248" max="10248" width="6.7109375" style="68" customWidth="1"/>
    <col min="10249" max="10249" width="10.7109375" style="68" customWidth="1"/>
    <col min="10250" max="10250" width="11.7109375" style="68" customWidth="1"/>
    <col min="10251" max="10251" width="8.85546875" style="68"/>
    <col min="10252" max="10252" width="11.7109375" style="68" bestFit="1" customWidth="1"/>
    <col min="10253" max="10253" width="8.85546875" style="68"/>
    <col min="10254" max="10254" width="15.28515625" style="68" customWidth="1"/>
    <col min="10255" max="10496" width="8.85546875" style="68"/>
    <col min="10497" max="10497" width="2.7109375" style="68" customWidth="1"/>
    <col min="10498" max="10498" width="6.28515625" style="68" customWidth="1"/>
    <col min="10499" max="10499" width="9.28515625" style="68" customWidth="1"/>
    <col min="10500" max="10500" width="3.7109375" style="68" customWidth="1"/>
    <col min="10501" max="10501" width="36.7109375" style="68" customWidth="1"/>
    <col min="10502" max="10502" width="3.7109375" style="68" customWidth="1"/>
    <col min="10503" max="10503" width="7.7109375" style="68" customWidth="1"/>
    <col min="10504" max="10504" width="6.7109375" style="68" customWidth="1"/>
    <col min="10505" max="10505" width="10.7109375" style="68" customWidth="1"/>
    <col min="10506" max="10506" width="11.7109375" style="68" customWidth="1"/>
    <col min="10507" max="10507" width="8.85546875" style="68"/>
    <col min="10508" max="10508" width="11.7109375" style="68" bestFit="1" customWidth="1"/>
    <col min="10509" max="10509" width="8.85546875" style="68"/>
    <col min="10510" max="10510" width="15.28515625" style="68" customWidth="1"/>
    <col min="10511" max="10752" width="8.85546875" style="68"/>
    <col min="10753" max="10753" width="2.7109375" style="68" customWidth="1"/>
    <col min="10754" max="10754" width="6.28515625" style="68" customWidth="1"/>
    <col min="10755" max="10755" width="9.28515625" style="68" customWidth="1"/>
    <col min="10756" max="10756" width="3.7109375" style="68" customWidth="1"/>
    <col min="10757" max="10757" width="36.7109375" style="68" customWidth="1"/>
    <col min="10758" max="10758" width="3.7109375" style="68" customWidth="1"/>
    <col min="10759" max="10759" width="7.7109375" style="68" customWidth="1"/>
    <col min="10760" max="10760" width="6.7109375" style="68" customWidth="1"/>
    <col min="10761" max="10761" width="10.7109375" style="68" customWidth="1"/>
    <col min="10762" max="10762" width="11.7109375" style="68" customWidth="1"/>
    <col min="10763" max="10763" width="8.85546875" style="68"/>
    <col min="10764" max="10764" width="11.7109375" style="68" bestFit="1" customWidth="1"/>
    <col min="10765" max="10765" width="8.85546875" style="68"/>
    <col min="10766" max="10766" width="15.28515625" style="68" customWidth="1"/>
    <col min="10767" max="11008" width="8.85546875" style="68"/>
    <col min="11009" max="11009" width="2.7109375" style="68" customWidth="1"/>
    <col min="11010" max="11010" width="6.28515625" style="68" customWidth="1"/>
    <col min="11011" max="11011" width="9.28515625" style="68" customWidth="1"/>
    <col min="11012" max="11012" width="3.7109375" style="68" customWidth="1"/>
    <col min="11013" max="11013" width="36.7109375" style="68" customWidth="1"/>
    <col min="11014" max="11014" width="3.7109375" style="68" customWidth="1"/>
    <col min="11015" max="11015" width="7.7109375" style="68" customWidth="1"/>
    <col min="11016" max="11016" width="6.7109375" style="68" customWidth="1"/>
    <col min="11017" max="11017" width="10.7109375" style="68" customWidth="1"/>
    <col min="11018" max="11018" width="11.7109375" style="68" customWidth="1"/>
    <col min="11019" max="11019" width="8.85546875" style="68"/>
    <col min="11020" max="11020" width="11.7109375" style="68" bestFit="1" customWidth="1"/>
    <col min="11021" max="11021" width="8.85546875" style="68"/>
    <col min="11022" max="11022" width="15.28515625" style="68" customWidth="1"/>
    <col min="11023" max="11264" width="8.85546875" style="68"/>
    <col min="11265" max="11265" width="2.7109375" style="68" customWidth="1"/>
    <col min="11266" max="11266" width="6.28515625" style="68" customWidth="1"/>
    <col min="11267" max="11267" width="9.28515625" style="68" customWidth="1"/>
    <col min="11268" max="11268" width="3.7109375" style="68" customWidth="1"/>
    <col min="11269" max="11269" width="36.7109375" style="68" customWidth="1"/>
    <col min="11270" max="11270" width="3.7109375" style="68" customWidth="1"/>
    <col min="11271" max="11271" width="7.7109375" style="68" customWidth="1"/>
    <col min="11272" max="11272" width="6.7109375" style="68" customWidth="1"/>
    <col min="11273" max="11273" width="10.7109375" style="68" customWidth="1"/>
    <col min="11274" max="11274" width="11.7109375" style="68" customWidth="1"/>
    <col min="11275" max="11275" width="8.85546875" style="68"/>
    <col min="11276" max="11276" width="11.7109375" style="68" bestFit="1" customWidth="1"/>
    <col min="11277" max="11277" width="8.85546875" style="68"/>
    <col min="11278" max="11278" width="15.28515625" style="68" customWidth="1"/>
    <col min="11279" max="11520" width="8.85546875" style="68"/>
    <col min="11521" max="11521" width="2.7109375" style="68" customWidth="1"/>
    <col min="11522" max="11522" width="6.28515625" style="68" customWidth="1"/>
    <col min="11523" max="11523" width="9.28515625" style="68" customWidth="1"/>
    <col min="11524" max="11524" width="3.7109375" style="68" customWidth="1"/>
    <col min="11525" max="11525" width="36.7109375" style="68" customWidth="1"/>
    <col min="11526" max="11526" width="3.7109375" style="68" customWidth="1"/>
    <col min="11527" max="11527" width="7.7109375" style="68" customWidth="1"/>
    <col min="11528" max="11528" width="6.7109375" style="68" customWidth="1"/>
    <col min="11529" max="11529" width="10.7109375" style="68" customWidth="1"/>
    <col min="11530" max="11530" width="11.7109375" style="68" customWidth="1"/>
    <col min="11531" max="11531" width="8.85546875" style="68"/>
    <col min="11532" max="11532" width="11.7109375" style="68" bestFit="1" customWidth="1"/>
    <col min="11533" max="11533" width="8.85546875" style="68"/>
    <col min="11534" max="11534" width="15.28515625" style="68" customWidth="1"/>
    <col min="11535" max="11776" width="8.85546875" style="68"/>
    <col min="11777" max="11777" width="2.7109375" style="68" customWidth="1"/>
    <col min="11778" max="11778" width="6.28515625" style="68" customWidth="1"/>
    <col min="11779" max="11779" width="9.28515625" style="68" customWidth="1"/>
    <col min="11780" max="11780" width="3.7109375" style="68" customWidth="1"/>
    <col min="11781" max="11781" width="36.7109375" style="68" customWidth="1"/>
    <col min="11782" max="11782" width="3.7109375" style="68" customWidth="1"/>
    <col min="11783" max="11783" width="7.7109375" style="68" customWidth="1"/>
    <col min="11784" max="11784" width="6.7109375" style="68" customWidth="1"/>
    <col min="11785" max="11785" width="10.7109375" style="68" customWidth="1"/>
    <col min="11786" max="11786" width="11.7109375" style="68" customWidth="1"/>
    <col min="11787" max="11787" width="8.85546875" style="68"/>
    <col min="11788" max="11788" width="11.7109375" style="68" bestFit="1" customWidth="1"/>
    <col min="11789" max="11789" width="8.85546875" style="68"/>
    <col min="11790" max="11790" width="15.28515625" style="68" customWidth="1"/>
    <col min="11791" max="12032" width="8.85546875" style="68"/>
    <col min="12033" max="12033" width="2.7109375" style="68" customWidth="1"/>
    <col min="12034" max="12034" width="6.28515625" style="68" customWidth="1"/>
    <col min="12035" max="12035" width="9.28515625" style="68" customWidth="1"/>
    <col min="12036" max="12036" width="3.7109375" style="68" customWidth="1"/>
    <col min="12037" max="12037" width="36.7109375" style="68" customWidth="1"/>
    <col min="12038" max="12038" width="3.7109375" style="68" customWidth="1"/>
    <col min="12039" max="12039" width="7.7109375" style="68" customWidth="1"/>
    <col min="12040" max="12040" width="6.7109375" style="68" customWidth="1"/>
    <col min="12041" max="12041" width="10.7109375" style="68" customWidth="1"/>
    <col min="12042" max="12042" width="11.7109375" style="68" customWidth="1"/>
    <col min="12043" max="12043" width="8.85546875" style="68"/>
    <col min="12044" max="12044" width="11.7109375" style="68" bestFit="1" customWidth="1"/>
    <col min="12045" max="12045" width="8.85546875" style="68"/>
    <col min="12046" max="12046" width="15.28515625" style="68" customWidth="1"/>
    <col min="12047" max="12288" width="8.85546875" style="68"/>
    <col min="12289" max="12289" width="2.7109375" style="68" customWidth="1"/>
    <col min="12290" max="12290" width="6.28515625" style="68" customWidth="1"/>
    <col min="12291" max="12291" width="9.28515625" style="68" customWidth="1"/>
    <col min="12292" max="12292" width="3.7109375" style="68" customWidth="1"/>
    <col min="12293" max="12293" width="36.7109375" style="68" customWidth="1"/>
    <col min="12294" max="12294" width="3.7109375" style="68" customWidth="1"/>
    <col min="12295" max="12295" width="7.7109375" style="68" customWidth="1"/>
    <col min="12296" max="12296" width="6.7109375" style="68" customWidth="1"/>
    <col min="12297" max="12297" width="10.7109375" style="68" customWidth="1"/>
    <col min="12298" max="12298" width="11.7109375" style="68" customWidth="1"/>
    <col min="12299" max="12299" width="8.85546875" style="68"/>
    <col min="12300" max="12300" width="11.7109375" style="68" bestFit="1" customWidth="1"/>
    <col min="12301" max="12301" width="8.85546875" style="68"/>
    <col min="12302" max="12302" width="15.28515625" style="68" customWidth="1"/>
    <col min="12303" max="12544" width="8.85546875" style="68"/>
    <col min="12545" max="12545" width="2.7109375" style="68" customWidth="1"/>
    <col min="12546" max="12546" width="6.28515625" style="68" customWidth="1"/>
    <col min="12547" max="12547" width="9.28515625" style="68" customWidth="1"/>
    <col min="12548" max="12548" width="3.7109375" style="68" customWidth="1"/>
    <col min="12549" max="12549" width="36.7109375" style="68" customWidth="1"/>
    <col min="12550" max="12550" width="3.7109375" style="68" customWidth="1"/>
    <col min="12551" max="12551" width="7.7109375" style="68" customWidth="1"/>
    <col min="12552" max="12552" width="6.7109375" style="68" customWidth="1"/>
    <col min="12553" max="12553" width="10.7109375" style="68" customWidth="1"/>
    <col min="12554" max="12554" width="11.7109375" style="68" customWidth="1"/>
    <col min="12555" max="12555" width="8.85546875" style="68"/>
    <col min="12556" max="12556" width="11.7109375" style="68" bestFit="1" customWidth="1"/>
    <col min="12557" max="12557" width="8.85546875" style="68"/>
    <col min="12558" max="12558" width="15.28515625" style="68" customWidth="1"/>
    <col min="12559" max="12800" width="8.85546875" style="68"/>
    <col min="12801" max="12801" width="2.7109375" style="68" customWidth="1"/>
    <col min="12802" max="12802" width="6.28515625" style="68" customWidth="1"/>
    <col min="12803" max="12803" width="9.28515625" style="68" customWidth="1"/>
    <col min="12804" max="12804" width="3.7109375" style="68" customWidth="1"/>
    <col min="12805" max="12805" width="36.7109375" style="68" customWidth="1"/>
    <col min="12806" max="12806" width="3.7109375" style="68" customWidth="1"/>
    <col min="12807" max="12807" width="7.7109375" style="68" customWidth="1"/>
    <col min="12808" max="12808" width="6.7109375" style="68" customWidth="1"/>
    <col min="12809" max="12809" width="10.7109375" style="68" customWidth="1"/>
    <col min="12810" max="12810" width="11.7109375" style="68" customWidth="1"/>
    <col min="12811" max="12811" width="8.85546875" style="68"/>
    <col min="12812" max="12812" width="11.7109375" style="68" bestFit="1" customWidth="1"/>
    <col min="12813" max="12813" width="8.85546875" style="68"/>
    <col min="12814" max="12814" width="15.28515625" style="68" customWidth="1"/>
    <col min="12815" max="13056" width="8.85546875" style="68"/>
    <col min="13057" max="13057" width="2.7109375" style="68" customWidth="1"/>
    <col min="13058" max="13058" width="6.28515625" style="68" customWidth="1"/>
    <col min="13059" max="13059" width="9.28515625" style="68" customWidth="1"/>
    <col min="13060" max="13060" width="3.7109375" style="68" customWidth="1"/>
    <col min="13061" max="13061" width="36.7109375" style="68" customWidth="1"/>
    <col min="13062" max="13062" width="3.7109375" style="68" customWidth="1"/>
    <col min="13063" max="13063" width="7.7109375" style="68" customWidth="1"/>
    <col min="13064" max="13064" width="6.7109375" style="68" customWidth="1"/>
    <col min="13065" max="13065" width="10.7109375" style="68" customWidth="1"/>
    <col min="13066" max="13066" width="11.7109375" style="68" customWidth="1"/>
    <col min="13067" max="13067" width="8.85546875" style="68"/>
    <col min="13068" max="13068" width="11.7109375" style="68" bestFit="1" customWidth="1"/>
    <col min="13069" max="13069" width="8.85546875" style="68"/>
    <col min="13070" max="13070" width="15.28515625" style="68" customWidth="1"/>
    <col min="13071" max="13312" width="8.85546875" style="68"/>
    <col min="13313" max="13313" width="2.7109375" style="68" customWidth="1"/>
    <col min="13314" max="13314" width="6.28515625" style="68" customWidth="1"/>
    <col min="13315" max="13315" width="9.28515625" style="68" customWidth="1"/>
    <col min="13316" max="13316" width="3.7109375" style="68" customWidth="1"/>
    <col min="13317" max="13317" width="36.7109375" style="68" customWidth="1"/>
    <col min="13318" max="13318" width="3.7109375" style="68" customWidth="1"/>
    <col min="13319" max="13319" width="7.7109375" style="68" customWidth="1"/>
    <col min="13320" max="13320" width="6.7109375" style="68" customWidth="1"/>
    <col min="13321" max="13321" width="10.7109375" style="68" customWidth="1"/>
    <col min="13322" max="13322" width="11.7109375" style="68" customWidth="1"/>
    <col min="13323" max="13323" width="8.85546875" style="68"/>
    <col min="13324" max="13324" width="11.7109375" style="68" bestFit="1" customWidth="1"/>
    <col min="13325" max="13325" width="8.85546875" style="68"/>
    <col min="13326" max="13326" width="15.28515625" style="68" customWidth="1"/>
    <col min="13327" max="13568" width="8.85546875" style="68"/>
    <col min="13569" max="13569" width="2.7109375" style="68" customWidth="1"/>
    <col min="13570" max="13570" width="6.28515625" style="68" customWidth="1"/>
    <col min="13571" max="13571" width="9.28515625" style="68" customWidth="1"/>
    <col min="13572" max="13572" width="3.7109375" style="68" customWidth="1"/>
    <col min="13573" max="13573" width="36.7109375" style="68" customWidth="1"/>
    <col min="13574" max="13574" width="3.7109375" style="68" customWidth="1"/>
    <col min="13575" max="13575" width="7.7109375" style="68" customWidth="1"/>
    <col min="13576" max="13576" width="6.7109375" style="68" customWidth="1"/>
    <col min="13577" max="13577" width="10.7109375" style="68" customWidth="1"/>
    <col min="13578" max="13578" width="11.7109375" style="68" customWidth="1"/>
    <col min="13579" max="13579" width="8.85546875" style="68"/>
    <col min="13580" max="13580" width="11.7109375" style="68" bestFit="1" customWidth="1"/>
    <col min="13581" max="13581" width="8.85546875" style="68"/>
    <col min="13582" max="13582" width="15.28515625" style="68" customWidth="1"/>
    <col min="13583" max="13824" width="8.85546875" style="68"/>
    <col min="13825" max="13825" width="2.7109375" style="68" customWidth="1"/>
    <col min="13826" max="13826" width="6.28515625" style="68" customWidth="1"/>
    <col min="13827" max="13827" width="9.28515625" style="68" customWidth="1"/>
    <col min="13828" max="13828" width="3.7109375" style="68" customWidth="1"/>
    <col min="13829" max="13829" width="36.7109375" style="68" customWidth="1"/>
    <col min="13830" max="13830" width="3.7109375" style="68" customWidth="1"/>
    <col min="13831" max="13831" width="7.7109375" style="68" customWidth="1"/>
    <col min="13832" max="13832" width="6.7109375" style="68" customWidth="1"/>
    <col min="13833" max="13833" width="10.7109375" style="68" customWidth="1"/>
    <col min="13834" max="13834" width="11.7109375" style="68" customWidth="1"/>
    <col min="13835" max="13835" width="8.85546875" style="68"/>
    <col min="13836" max="13836" width="11.7109375" style="68" bestFit="1" customWidth="1"/>
    <col min="13837" max="13837" width="8.85546875" style="68"/>
    <col min="13838" max="13838" width="15.28515625" style="68" customWidth="1"/>
    <col min="13839" max="14080" width="8.85546875" style="68"/>
    <col min="14081" max="14081" width="2.7109375" style="68" customWidth="1"/>
    <col min="14082" max="14082" width="6.28515625" style="68" customWidth="1"/>
    <col min="14083" max="14083" width="9.28515625" style="68" customWidth="1"/>
    <col min="14084" max="14084" width="3.7109375" style="68" customWidth="1"/>
    <col min="14085" max="14085" width="36.7109375" style="68" customWidth="1"/>
    <col min="14086" max="14086" width="3.7109375" style="68" customWidth="1"/>
    <col min="14087" max="14087" width="7.7109375" style="68" customWidth="1"/>
    <col min="14088" max="14088" width="6.7109375" style="68" customWidth="1"/>
    <col min="14089" max="14089" width="10.7109375" style="68" customWidth="1"/>
    <col min="14090" max="14090" width="11.7109375" style="68" customWidth="1"/>
    <col min="14091" max="14091" width="8.85546875" style="68"/>
    <col min="14092" max="14092" width="11.7109375" style="68" bestFit="1" customWidth="1"/>
    <col min="14093" max="14093" width="8.85546875" style="68"/>
    <col min="14094" max="14094" width="15.28515625" style="68" customWidth="1"/>
    <col min="14095" max="14336" width="8.85546875" style="68"/>
    <col min="14337" max="14337" width="2.7109375" style="68" customWidth="1"/>
    <col min="14338" max="14338" width="6.28515625" style="68" customWidth="1"/>
    <col min="14339" max="14339" width="9.28515625" style="68" customWidth="1"/>
    <col min="14340" max="14340" width="3.7109375" style="68" customWidth="1"/>
    <col min="14341" max="14341" width="36.7109375" style="68" customWidth="1"/>
    <col min="14342" max="14342" width="3.7109375" style="68" customWidth="1"/>
    <col min="14343" max="14343" width="7.7109375" style="68" customWidth="1"/>
    <col min="14344" max="14344" width="6.7109375" style="68" customWidth="1"/>
    <col min="14345" max="14345" width="10.7109375" style="68" customWidth="1"/>
    <col min="14346" max="14346" width="11.7109375" style="68" customWidth="1"/>
    <col min="14347" max="14347" width="8.85546875" style="68"/>
    <col min="14348" max="14348" width="11.7109375" style="68" bestFit="1" customWidth="1"/>
    <col min="14349" max="14349" width="8.85546875" style="68"/>
    <col min="14350" max="14350" width="15.28515625" style="68" customWidth="1"/>
    <col min="14351" max="14592" width="8.85546875" style="68"/>
    <col min="14593" max="14593" width="2.7109375" style="68" customWidth="1"/>
    <col min="14594" max="14594" width="6.28515625" style="68" customWidth="1"/>
    <col min="14595" max="14595" width="9.28515625" style="68" customWidth="1"/>
    <col min="14596" max="14596" width="3.7109375" style="68" customWidth="1"/>
    <col min="14597" max="14597" width="36.7109375" style="68" customWidth="1"/>
    <col min="14598" max="14598" width="3.7109375" style="68" customWidth="1"/>
    <col min="14599" max="14599" width="7.7109375" style="68" customWidth="1"/>
    <col min="14600" max="14600" width="6.7109375" style="68" customWidth="1"/>
    <col min="14601" max="14601" width="10.7109375" style="68" customWidth="1"/>
    <col min="14602" max="14602" width="11.7109375" style="68" customWidth="1"/>
    <col min="14603" max="14603" width="8.85546875" style="68"/>
    <col min="14604" max="14604" width="11.7109375" style="68" bestFit="1" customWidth="1"/>
    <col min="14605" max="14605" width="8.85546875" style="68"/>
    <col min="14606" max="14606" width="15.28515625" style="68" customWidth="1"/>
    <col min="14607" max="14848" width="8.85546875" style="68"/>
    <col min="14849" max="14849" width="2.7109375" style="68" customWidth="1"/>
    <col min="14850" max="14850" width="6.28515625" style="68" customWidth="1"/>
    <col min="14851" max="14851" width="9.28515625" style="68" customWidth="1"/>
    <col min="14852" max="14852" width="3.7109375" style="68" customWidth="1"/>
    <col min="14853" max="14853" width="36.7109375" style="68" customWidth="1"/>
    <col min="14854" max="14854" width="3.7109375" style="68" customWidth="1"/>
    <col min="14855" max="14855" width="7.7109375" style="68" customWidth="1"/>
    <col min="14856" max="14856" width="6.7109375" style="68" customWidth="1"/>
    <col min="14857" max="14857" width="10.7109375" style="68" customWidth="1"/>
    <col min="14858" max="14858" width="11.7109375" style="68" customWidth="1"/>
    <col min="14859" max="14859" width="8.85546875" style="68"/>
    <col min="14860" max="14860" width="11.7109375" style="68" bestFit="1" customWidth="1"/>
    <col min="14861" max="14861" width="8.85546875" style="68"/>
    <col min="14862" max="14862" width="15.28515625" style="68" customWidth="1"/>
    <col min="14863" max="15104" width="8.85546875" style="68"/>
    <col min="15105" max="15105" width="2.7109375" style="68" customWidth="1"/>
    <col min="15106" max="15106" width="6.28515625" style="68" customWidth="1"/>
    <col min="15107" max="15107" width="9.28515625" style="68" customWidth="1"/>
    <col min="15108" max="15108" width="3.7109375" style="68" customWidth="1"/>
    <col min="15109" max="15109" width="36.7109375" style="68" customWidth="1"/>
    <col min="15110" max="15110" width="3.7109375" style="68" customWidth="1"/>
    <col min="15111" max="15111" width="7.7109375" style="68" customWidth="1"/>
    <col min="15112" max="15112" width="6.7109375" style="68" customWidth="1"/>
    <col min="15113" max="15113" width="10.7109375" style="68" customWidth="1"/>
    <col min="15114" max="15114" width="11.7109375" style="68" customWidth="1"/>
    <col min="15115" max="15115" width="8.85546875" style="68"/>
    <col min="15116" max="15116" width="11.7109375" style="68" bestFit="1" customWidth="1"/>
    <col min="15117" max="15117" width="8.85546875" style="68"/>
    <col min="15118" max="15118" width="15.28515625" style="68" customWidth="1"/>
    <col min="15119" max="15360" width="8.85546875" style="68"/>
    <col min="15361" max="15361" width="2.7109375" style="68" customWidth="1"/>
    <col min="15362" max="15362" width="6.28515625" style="68" customWidth="1"/>
    <col min="15363" max="15363" width="9.28515625" style="68" customWidth="1"/>
    <col min="15364" max="15364" width="3.7109375" style="68" customWidth="1"/>
    <col min="15365" max="15365" width="36.7109375" style="68" customWidth="1"/>
    <col min="15366" max="15366" width="3.7109375" style="68" customWidth="1"/>
    <col min="15367" max="15367" width="7.7109375" style="68" customWidth="1"/>
    <col min="15368" max="15368" width="6.7109375" style="68" customWidth="1"/>
    <col min="15369" max="15369" width="10.7109375" style="68" customWidth="1"/>
    <col min="15370" max="15370" width="11.7109375" style="68" customWidth="1"/>
    <col min="15371" max="15371" width="8.85546875" style="68"/>
    <col min="15372" max="15372" width="11.7109375" style="68" bestFit="1" customWidth="1"/>
    <col min="15373" max="15373" width="8.85546875" style="68"/>
    <col min="15374" max="15374" width="15.28515625" style="68" customWidth="1"/>
    <col min="15375" max="15616" width="8.85546875" style="68"/>
    <col min="15617" max="15617" width="2.7109375" style="68" customWidth="1"/>
    <col min="15618" max="15618" width="6.28515625" style="68" customWidth="1"/>
    <col min="15619" max="15619" width="9.28515625" style="68" customWidth="1"/>
    <col min="15620" max="15620" width="3.7109375" style="68" customWidth="1"/>
    <col min="15621" max="15621" width="36.7109375" style="68" customWidth="1"/>
    <col min="15622" max="15622" width="3.7109375" style="68" customWidth="1"/>
    <col min="15623" max="15623" width="7.7109375" style="68" customWidth="1"/>
    <col min="15624" max="15624" width="6.7109375" style="68" customWidth="1"/>
    <col min="15625" max="15625" width="10.7109375" style="68" customWidth="1"/>
    <col min="15626" max="15626" width="11.7109375" style="68" customWidth="1"/>
    <col min="15627" max="15627" width="8.85546875" style="68"/>
    <col min="15628" max="15628" width="11.7109375" style="68" bestFit="1" customWidth="1"/>
    <col min="15629" max="15629" width="8.85546875" style="68"/>
    <col min="15630" max="15630" width="15.28515625" style="68" customWidth="1"/>
    <col min="15631" max="15872" width="8.85546875" style="68"/>
    <col min="15873" max="15873" width="2.7109375" style="68" customWidth="1"/>
    <col min="15874" max="15874" width="6.28515625" style="68" customWidth="1"/>
    <col min="15875" max="15875" width="9.28515625" style="68" customWidth="1"/>
    <col min="15876" max="15876" width="3.7109375" style="68" customWidth="1"/>
    <col min="15877" max="15877" width="36.7109375" style="68" customWidth="1"/>
    <col min="15878" max="15878" width="3.7109375" style="68" customWidth="1"/>
    <col min="15879" max="15879" width="7.7109375" style="68" customWidth="1"/>
    <col min="15880" max="15880" width="6.7109375" style="68" customWidth="1"/>
    <col min="15881" max="15881" width="10.7109375" style="68" customWidth="1"/>
    <col min="15882" max="15882" width="11.7109375" style="68" customWidth="1"/>
    <col min="15883" max="15883" width="8.85546875" style="68"/>
    <col min="15884" max="15884" width="11.7109375" style="68" bestFit="1" customWidth="1"/>
    <col min="15885" max="15885" width="8.85546875" style="68"/>
    <col min="15886" max="15886" width="15.28515625" style="68" customWidth="1"/>
    <col min="15887" max="16128" width="8.85546875" style="68"/>
    <col min="16129" max="16129" width="2.7109375" style="68" customWidth="1"/>
    <col min="16130" max="16130" width="6.28515625" style="68" customWidth="1"/>
    <col min="16131" max="16131" width="9.28515625" style="68" customWidth="1"/>
    <col min="16132" max="16132" width="3.7109375" style="68" customWidth="1"/>
    <col min="16133" max="16133" width="36.7109375" style="68" customWidth="1"/>
    <col min="16134" max="16134" width="3.7109375" style="68" customWidth="1"/>
    <col min="16135" max="16135" width="7.7109375" style="68" customWidth="1"/>
    <col min="16136" max="16136" width="6.7109375" style="68" customWidth="1"/>
    <col min="16137" max="16137" width="10.7109375" style="68" customWidth="1"/>
    <col min="16138" max="16138" width="11.7109375" style="68" customWidth="1"/>
    <col min="16139" max="16139" width="8.85546875" style="68"/>
    <col min="16140" max="16140" width="11.7109375" style="68" bestFit="1" customWidth="1"/>
    <col min="16141" max="16141" width="8.85546875" style="68"/>
    <col min="16142" max="16142" width="15.28515625" style="68" customWidth="1"/>
    <col min="16143" max="16384" width="8.85546875" style="68"/>
  </cols>
  <sheetData>
    <row r="1" spans="2:10" ht="13.5" thickBot="1"/>
    <row r="2" spans="2:10" s="86" customFormat="1" ht="13.5" customHeight="1">
      <c r="B2" s="80" t="s">
        <v>560</v>
      </c>
      <c r="C2" s="81"/>
      <c r="D2" s="81"/>
      <c r="E2" s="81"/>
      <c r="F2" s="81"/>
      <c r="G2" s="82"/>
      <c r="H2" s="83"/>
      <c r="I2" s="84"/>
      <c r="J2" s="85"/>
    </row>
    <row r="3" spans="2:10" s="86" customFormat="1" ht="13.5" customHeight="1">
      <c r="B3" s="87" t="s">
        <v>559</v>
      </c>
      <c r="C3" s="88"/>
      <c r="D3" s="88"/>
      <c r="E3" s="88"/>
      <c r="F3" s="88"/>
      <c r="G3" s="89"/>
      <c r="H3" s="90"/>
      <c r="I3" s="91"/>
      <c r="J3" s="92"/>
    </row>
    <row r="4" spans="2:10" s="86" customFormat="1" ht="13.5" customHeight="1" thickBot="1">
      <c r="B4" s="87" t="s">
        <v>321</v>
      </c>
      <c r="C4" s="88"/>
      <c r="D4" s="88"/>
      <c r="E4" s="88"/>
      <c r="F4" s="88"/>
      <c r="G4" s="89"/>
      <c r="H4" s="90"/>
      <c r="I4" s="91"/>
      <c r="J4" s="92"/>
    </row>
    <row r="5" spans="2:10" s="86" customFormat="1" ht="13.5" customHeight="1">
      <c r="B5" s="93" t="s">
        <v>13</v>
      </c>
      <c r="C5" s="94" t="s">
        <v>14</v>
      </c>
      <c r="D5" s="95"/>
      <c r="E5" s="95" t="s">
        <v>8</v>
      </c>
      <c r="F5" s="95"/>
      <c r="G5" s="96" t="s">
        <v>9</v>
      </c>
      <c r="H5" s="97" t="s">
        <v>39</v>
      </c>
      <c r="I5" s="98" t="s">
        <v>10</v>
      </c>
      <c r="J5" s="99" t="s">
        <v>11</v>
      </c>
    </row>
    <row r="6" spans="2:10" s="86" customFormat="1" ht="13.5" customHeight="1" thickBot="1">
      <c r="B6" s="100" t="s">
        <v>15</v>
      </c>
      <c r="C6" s="101" t="s">
        <v>16</v>
      </c>
      <c r="D6" s="102"/>
      <c r="E6" s="103"/>
      <c r="F6" s="103"/>
      <c r="G6" s="104"/>
      <c r="H6" s="105"/>
      <c r="I6" s="106"/>
      <c r="J6" s="107"/>
    </row>
    <row r="7" spans="2:10" s="86" customFormat="1" ht="13.5" customHeight="1">
      <c r="B7" s="161"/>
      <c r="C7" s="162" t="s">
        <v>252</v>
      </c>
      <c r="D7" s="163"/>
      <c r="E7" s="164"/>
      <c r="F7" s="164"/>
      <c r="G7" s="165"/>
      <c r="H7" s="166"/>
      <c r="I7" s="167"/>
      <c r="J7" s="168"/>
    </row>
    <row r="8" spans="2:10" s="86" customFormat="1" ht="13.5" customHeight="1">
      <c r="B8" s="161"/>
      <c r="C8" s="169" t="s">
        <v>253</v>
      </c>
      <c r="D8" s="170" t="s">
        <v>272</v>
      </c>
      <c r="E8" s="171"/>
      <c r="F8" s="172"/>
      <c r="G8" s="165"/>
      <c r="H8" s="173"/>
      <c r="I8" s="167"/>
      <c r="J8" s="168"/>
    </row>
    <row r="9" spans="2:10" s="86" customFormat="1" ht="13.5" customHeight="1">
      <c r="B9" s="161"/>
      <c r="C9" s="174"/>
      <c r="D9" s="164"/>
      <c r="E9" s="171"/>
      <c r="F9" s="163"/>
      <c r="G9" s="165"/>
      <c r="H9" s="173"/>
      <c r="I9" s="167"/>
      <c r="J9" s="168"/>
    </row>
    <row r="10" spans="2:10" s="86" customFormat="1" ht="13.5" customHeight="1">
      <c r="B10" s="175" t="s">
        <v>254</v>
      </c>
      <c r="C10" s="176">
        <v>8.3000000000000007</v>
      </c>
      <c r="D10" s="164" t="s">
        <v>273</v>
      </c>
      <c r="E10" s="171"/>
      <c r="F10" s="163"/>
      <c r="G10" s="165"/>
      <c r="H10" s="173"/>
      <c r="I10" s="167"/>
      <c r="J10" s="168"/>
    </row>
    <row r="11" spans="2:10" s="86" customFormat="1" ht="13.5" customHeight="1">
      <c r="B11" s="177"/>
      <c r="C11" s="174"/>
      <c r="D11" s="171"/>
      <c r="E11" s="171"/>
      <c r="F11" s="178"/>
      <c r="G11" s="165"/>
      <c r="H11" s="173"/>
      <c r="I11" s="167"/>
      <c r="J11" s="168"/>
    </row>
    <row r="12" spans="2:10" s="86" customFormat="1" ht="13.5" customHeight="1">
      <c r="B12" s="177" t="s">
        <v>255</v>
      </c>
      <c r="C12" s="174" t="s">
        <v>256</v>
      </c>
      <c r="D12" s="171" t="s">
        <v>20</v>
      </c>
      <c r="E12" s="171"/>
      <c r="F12" s="178"/>
      <c r="G12" s="165" t="s">
        <v>19</v>
      </c>
      <c r="H12" s="173">
        <v>1</v>
      </c>
      <c r="I12" s="381"/>
      <c r="J12" s="355">
        <f>I12*H12</f>
        <v>0</v>
      </c>
    </row>
    <row r="13" spans="2:10" s="86" customFormat="1" ht="13.5" customHeight="1">
      <c r="B13" s="177"/>
      <c r="C13" s="174"/>
      <c r="D13" s="171"/>
      <c r="E13" s="171"/>
      <c r="F13" s="178"/>
      <c r="G13" s="165"/>
      <c r="H13" s="173"/>
      <c r="I13" s="382"/>
      <c r="J13" s="356"/>
    </row>
    <row r="14" spans="2:10" s="86" customFormat="1" ht="13.5" customHeight="1">
      <c r="B14" s="177" t="s">
        <v>257</v>
      </c>
      <c r="C14" s="174" t="s">
        <v>258</v>
      </c>
      <c r="D14" s="171" t="s">
        <v>274</v>
      </c>
      <c r="E14" s="171"/>
      <c r="F14" s="178"/>
      <c r="G14" s="165"/>
      <c r="H14" s="173"/>
      <c r="I14" s="382"/>
      <c r="J14" s="356" t="str">
        <f t="shared" ref="J14:J38" si="0">IF($H14="","",$H14*I14)</f>
        <v/>
      </c>
    </row>
    <row r="15" spans="2:10" s="86" customFormat="1" ht="13.5" customHeight="1">
      <c r="B15" s="177"/>
      <c r="C15" s="174"/>
      <c r="D15" s="171" t="s">
        <v>275</v>
      </c>
      <c r="E15" s="171"/>
      <c r="F15" s="178"/>
      <c r="G15" s="165"/>
      <c r="H15" s="173"/>
      <c r="I15" s="382"/>
      <c r="J15" s="356" t="str">
        <f t="shared" si="0"/>
        <v/>
      </c>
    </row>
    <row r="16" spans="2:10" s="86" customFormat="1" ht="13.5" customHeight="1">
      <c r="B16" s="177"/>
      <c r="C16" s="174"/>
      <c r="D16" s="171"/>
      <c r="E16" s="171"/>
      <c r="F16" s="178"/>
      <c r="G16" s="165"/>
      <c r="H16" s="173"/>
      <c r="I16" s="382"/>
      <c r="J16" s="356" t="str">
        <f t="shared" si="0"/>
        <v/>
      </c>
    </row>
    <row r="17" spans="2:12" s="86" customFormat="1" ht="13.5" customHeight="1">
      <c r="B17" s="177"/>
      <c r="C17" s="174"/>
      <c r="D17" s="171" t="s">
        <v>1</v>
      </c>
      <c r="E17" s="171" t="s">
        <v>276</v>
      </c>
      <c r="F17" s="178"/>
      <c r="G17" s="165" t="s">
        <v>19</v>
      </c>
      <c r="H17" s="173">
        <v>1</v>
      </c>
      <c r="I17" s="381"/>
      <c r="J17" s="355">
        <f>I17*H17</f>
        <v>0</v>
      </c>
    </row>
    <row r="18" spans="2:12" s="86" customFormat="1" ht="13.5" customHeight="1">
      <c r="B18" s="177"/>
      <c r="C18" s="174"/>
      <c r="D18" s="171"/>
      <c r="E18" s="171"/>
      <c r="F18" s="178"/>
      <c r="G18" s="165"/>
      <c r="H18" s="173"/>
      <c r="I18" s="381"/>
      <c r="J18" s="355"/>
    </row>
    <row r="19" spans="2:12" s="86" customFormat="1" ht="13.5" customHeight="1">
      <c r="B19" s="177"/>
      <c r="C19" s="174"/>
      <c r="D19" s="171" t="s">
        <v>3</v>
      </c>
      <c r="E19" s="171" t="s">
        <v>277</v>
      </c>
      <c r="F19" s="178"/>
      <c r="G19" s="165" t="s">
        <v>19</v>
      </c>
      <c r="H19" s="173">
        <v>1</v>
      </c>
      <c r="I19" s="381"/>
      <c r="J19" s="355">
        <f>I19*H19</f>
        <v>0</v>
      </c>
    </row>
    <row r="20" spans="2:12" s="86" customFormat="1" ht="13.5" customHeight="1">
      <c r="B20" s="177"/>
      <c r="C20" s="174"/>
      <c r="D20" s="171"/>
      <c r="E20" s="171"/>
      <c r="F20" s="178"/>
      <c r="G20" s="165"/>
      <c r="H20" s="173"/>
      <c r="I20" s="381"/>
      <c r="J20" s="355"/>
    </row>
    <row r="21" spans="2:12" s="86" customFormat="1" ht="13.5" customHeight="1">
      <c r="B21" s="177"/>
      <c r="C21" s="174"/>
      <c r="D21" s="171" t="s">
        <v>4</v>
      </c>
      <c r="E21" s="171" t="s">
        <v>36</v>
      </c>
      <c r="F21" s="178"/>
      <c r="G21" s="165" t="s">
        <v>19</v>
      </c>
      <c r="H21" s="173">
        <v>1</v>
      </c>
      <c r="I21" s="381"/>
      <c r="J21" s="355">
        <f>I21*H21</f>
        <v>0</v>
      </c>
    </row>
    <row r="22" spans="2:12" s="86" customFormat="1" ht="13.5" customHeight="1">
      <c r="B22" s="177"/>
      <c r="C22" s="174"/>
      <c r="D22" s="171"/>
      <c r="E22" s="171"/>
      <c r="F22" s="178"/>
      <c r="G22" s="165"/>
      <c r="H22" s="173"/>
      <c r="I22" s="381"/>
      <c r="J22" s="355"/>
    </row>
    <row r="23" spans="2:12" s="86" customFormat="1" ht="13.5" customHeight="1">
      <c r="B23" s="177"/>
      <c r="C23" s="174"/>
      <c r="D23" s="171" t="s">
        <v>33</v>
      </c>
      <c r="E23" s="171" t="s">
        <v>278</v>
      </c>
      <c r="F23" s="178"/>
      <c r="G23" s="165"/>
      <c r="H23" s="173"/>
      <c r="I23" s="381"/>
      <c r="J23" s="355"/>
    </row>
    <row r="24" spans="2:12" s="86" customFormat="1" ht="13.5" customHeight="1">
      <c r="B24" s="177"/>
      <c r="C24" s="174"/>
      <c r="D24" s="171"/>
      <c r="E24" s="171" t="s">
        <v>279</v>
      </c>
      <c r="F24" s="178"/>
      <c r="G24" s="165" t="s">
        <v>19</v>
      </c>
      <c r="H24" s="173">
        <v>1</v>
      </c>
      <c r="I24" s="381"/>
      <c r="J24" s="355">
        <f>I24*H24</f>
        <v>0</v>
      </c>
    </row>
    <row r="25" spans="2:12" s="86" customFormat="1" ht="13.5" customHeight="1">
      <c r="B25" s="177"/>
      <c r="C25" s="174"/>
      <c r="D25" s="171"/>
      <c r="E25" s="171"/>
      <c r="F25" s="178"/>
      <c r="G25" s="165"/>
      <c r="H25" s="173"/>
      <c r="I25" s="381"/>
      <c r="J25" s="355"/>
    </row>
    <row r="26" spans="2:12" s="86" customFormat="1" ht="13.5" customHeight="1">
      <c r="B26" s="177"/>
      <c r="C26" s="174"/>
      <c r="D26" s="171" t="s">
        <v>34</v>
      </c>
      <c r="E26" s="171" t="s">
        <v>280</v>
      </c>
      <c r="F26" s="178"/>
      <c r="G26" s="165" t="s">
        <v>19</v>
      </c>
      <c r="H26" s="173">
        <v>1</v>
      </c>
      <c r="I26" s="381"/>
      <c r="J26" s="355">
        <f>I26*H26</f>
        <v>0</v>
      </c>
    </row>
    <row r="27" spans="2:12" s="86" customFormat="1" ht="13.5" customHeight="1">
      <c r="B27" s="177"/>
      <c r="C27" s="174"/>
      <c r="D27" s="171"/>
      <c r="E27" s="171"/>
      <c r="F27" s="178"/>
      <c r="G27" s="165"/>
      <c r="H27" s="173"/>
      <c r="I27" s="381"/>
      <c r="J27" s="355"/>
    </row>
    <row r="28" spans="2:12" s="86" customFormat="1" ht="13.5" customHeight="1">
      <c r="B28" s="177" t="s">
        <v>259</v>
      </c>
      <c r="C28" s="174" t="s">
        <v>260</v>
      </c>
      <c r="D28" s="171" t="s">
        <v>261</v>
      </c>
      <c r="E28" s="171"/>
      <c r="F28" s="178"/>
      <c r="G28" s="165" t="s">
        <v>19</v>
      </c>
      <c r="H28" s="173">
        <v>1</v>
      </c>
      <c r="I28" s="381"/>
      <c r="J28" s="355">
        <f>I28*H28</f>
        <v>0</v>
      </c>
      <c r="L28" s="108"/>
    </row>
    <row r="29" spans="2:12" s="86" customFormat="1" ht="13.5" customHeight="1">
      <c r="B29" s="177"/>
      <c r="C29" s="174"/>
      <c r="D29" s="171"/>
      <c r="E29" s="171"/>
      <c r="F29" s="178"/>
      <c r="G29" s="165"/>
      <c r="H29" s="173"/>
      <c r="I29" s="381"/>
      <c r="J29" s="355"/>
    </row>
    <row r="30" spans="2:12" s="86" customFormat="1" ht="13.5" customHeight="1">
      <c r="B30" s="177" t="s">
        <v>262</v>
      </c>
      <c r="C30" s="174" t="s">
        <v>263</v>
      </c>
      <c r="D30" s="171" t="s">
        <v>264</v>
      </c>
      <c r="E30" s="171"/>
      <c r="F30" s="178"/>
      <c r="G30" s="165" t="s">
        <v>19</v>
      </c>
      <c r="H30" s="173">
        <v>1</v>
      </c>
      <c r="I30" s="381"/>
      <c r="J30" s="355">
        <f t="shared" ref="J30:J35" si="1">I30*H30</f>
        <v>0</v>
      </c>
    </row>
    <row r="31" spans="2:12" s="86" customFormat="1" ht="13.5" customHeight="1">
      <c r="B31" s="177"/>
      <c r="C31" s="174"/>
      <c r="D31" s="171"/>
      <c r="E31" s="171"/>
      <c r="F31" s="178"/>
      <c r="G31" s="165"/>
      <c r="H31" s="173"/>
      <c r="I31" s="381"/>
      <c r="J31" s="355"/>
    </row>
    <row r="32" spans="2:12" s="86" customFormat="1" ht="13.5" customHeight="1">
      <c r="B32" s="177" t="s">
        <v>265</v>
      </c>
      <c r="C32" s="174" t="s">
        <v>266</v>
      </c>
      <c r="D32" s="171" t="s">
        <v>267</v>
      </c>
      <c r="E32" s="171"/>
      <c r="F32" s="178"/>
      <c r="G32" s="165"/>
      <c r="H32" s="173"/>
      <c r="I32" s="381"/>
      <c r="J32" s="355"/>
    </row>
    <row r="33" spans="2:10" s="86" customFormat="1" ht="13.5" customHeight="1">
      <c r="B33" s="177"/>
      <c r="C33" s="174"/>
      <c r="D33" s="171"/>
      <c r="E33" s="171"/>
      <c r="F33" s="178"/>
      <c r="G33" s="165" t="s">
        <v>19</v>
      </c>
      <c r="H33" s="173">
        <v>1</v>
      </c>
      <c r="I33" s="381"/>
      <c r="J33" s="355">
        <f t="shared" si="1"/>
        <v>0</v>
      </c>
    </row>
    <row r="34" spans="2:10" s="86" customFormat="1" ht="13.5" customHeight="1">
      <c r="B34" s="177" t="s">
        <v>268</v>
      </c>
      <c r="C34" s="174" t="s">
        <v>269</v>
      </c>
      <c r="D34" s="171" t="s">
        <v>270</v>
      </c>
      <c r="E34" s="171"/>
      <c r="F34" s="178"/>
      <c r="G34" s="165"/>
      <c r="H34" s="173"/>
      <c r="I34" s="381"/>
      <c r="J34" s="355"/>
    </row>
    <row r="35" spans="2:10" s="86" customFormat="1" ht="13.5" customHeight="1">
      <c r="B35" s="177"/>
      <c r="C35" s="174"/>
      <c r="D35" s="171" t="s">
        <v>271</v>
      </c>
      <c r="E35" s="171"/>
      <c r="F35" s="178"/>
      <c r="G35" s="165" t="s">
        <v>19</v>
      </c>
      <c r="H35" s="173">
        <v>1</v>
      </c>
      <c r="I35" s="381"/>
      <c r="J35" s="355">
        <f t="shared" si="1"/>
        <v>0</v>
      </c>
    </row>
    <row r="36" spans="2:10" s="86" customFormat="1" ht="13.5" customHeight="1">
      <c r="B36" s="177"/>
      <c r="C36" s="174"/>
      <c r="D36" s="171"/>
      <c r="E36" s="171"/>
      <c r="F36" s="178"/>
      <c r="G36" s="165"/>
      <c r="H36" s="173"/>
      <c r="I36" s="381"/>
      <c r="J36" s="355"/>
    </row>
    <row r="37" spans="2:10" s="86" customFormat="1" ht="13.5" customHeight="1">
      <c r="B37" s="175" t="s">
        <v>281</v>
      </c>
      <c r="C37" s="176">
        <v>8.4</v>
      </c>
      <c r="D37" s="164" t="s">
        <v>22</v>
      </c>
      <c r="E37" s="171"/>
      <c r="F37" s="163"/>
      <c r="G37" s="165"/>
      <c r="H37" s="173"/>
      <c r="I37" s="381"/>
      <c r="J37" s="355"/>
    </row>
    <row r="38" spans="2:10" s="86" customFormat="1" ht="13.5" customHeight="1">
      <c r="B38" s="177"/>
      <c r="C38" s="174"/>
      <c r="D38" s="171"/>
      <c r="E38" s="171"/>
      <c r="F38" s="178"/>
      <c r="G38" s="165"/>
      <c r="H38" s="173"/>
      <c r="I38" s="381"/>
      <c r="J38" s="355" t="str">
        <f t="shared" si="0"/>
        <v/>
      </c>
    </row>
    <row r="39" spans="2:10" s="86" customFormat="1" ht="13.5" customHeight="1">
      <c r="B39" s="177" t="s">
        <v>282</v>
      </c>
      <c r="C39" s="174" t="s">
        <v>283</v>
      </c>
      <c r="D39" s="171" t="s">
        <v>20</v>
      </c>
      <c r="E39" s="171"/>
      <c r="F39" s="178"/>
      <c r="G39" s="165" t="s">
        <v>19</v>
      </c>
      <c r="H39" s="173">
        <v>1</v>
      </c>
      <c r="I39" s="381"/>
      <c r="J39" s="355">
        <f>I39*H39</f>
        <v>0</v>
      </c>
    </row>
    <row r="40" spans="2:10" s="86" customFormat="1" ht="13.5" customHeight="1">
      <c r="B40" s="177"/>
      <c r="C40" s="174"/>
      <c r="D40" s="171"/>
      <c r="E40" s="171"/>
      <c r="F40" s="178"/>
      <c r="G40" s="165"/>
      <c r="H40" s="173"/>
      <c r="I40" s="179"/>
      <c r="J40" s="355"/>
    </row>
    <row r="41" spans="2:10" s="86" customFormat="1" ht="13.5" customHeight="1">
      <c r="B41" s="177" t="s">
        <v>284</v>
      </c>
      <c r="C41" s="174" t="s">
        <v>285</v>
      </c>
      <c r="D41" s="171" t="s">
        <v>286</v>
      </c>
      <c r="E41" s="171"/>
      <c r="F41" s="178"/>
      <c r="G41" s="165"/>
      <c r="H41" s="173"/>
      <c r="I41" s="179"/>
      <c r="J41" s="355"/>
    </row>
    <row r="42" spans="2:10" s="86" customFormat="1" ht="13.5" customHeight="1">
      <c r="B42" s="177"/>
      <c r="C42" s="174"/>
      <c r="D42" s="171"/>
      <c r="E42" s="171"/>
      <c r="F42" s="178"/>
      <c r="G42" s="165"/>
      <c r="H42" s="173"/>
      <c r="I42" s="179"/>
      <c r="J42" s="355"/>
    </row>
    <row r="43" spans="2:10" s="86" customFormat="1" ht="13.5" customHeight="1">
      <c r="B43" s="177"/>
      <c r="C43" s="174"/>
      <c r="D43" s="171" t="s">
        <v>1</v>
      </c>
      <c r="E43" s="171" t="s">
        <v>276</v>
      </c>
      <c r="F43" s="178"/>
      <c r="G43" s="165" t="s">
        <v>19</v>
      </c>
      <c r="H43" s="173">
        <v>1</v>
      </c>
      <c r="I43" s="381"/>
      <c r="J43" s="355">
        <f>I43*H43</f>
        <v>0</v>
      </c>
    </row>
    <row r="44" spans="2:10" s="86" customFormat="1" ht="13.5" customHeight="1">
      <c r="B44" s="177"/>
      <c r="C44" s="174"/>
      <c r="D44" s="171"/>
      <c r="E44" s="171"/>
      <c r="F44" s="178"/>
      <c r="G44" s="165"/>
      <c r="H44" s="173"/>
      <c r="I44" s="381"/>
      <c r="J44" s="355"/>
    </row>
    <row r="45" spans="2:10" s="86" customFormat="1" ht="13.5" customHeight="1">
      <c r="B45" s="177"/>
      <c r="C45" s="174"/>
      <c r="D45" s="171" t="s">
        <v>34</v>
      </c>
      <c r="E45" s="171" t="s">
        <v>277</v>
      </c>
      <c r="F45" s="178"/>
      <c r="G45" s="165" t="s">
        <v>19</v>
      </c>
      <c r="H45" s="173">
        <v>1</v>
      </c>
      <c r="I45" s="381"/>
      <c r="J45" s="355">
        <f t="shared" ref="J45:J56" si="2">I45*H45</f>
        <v>0</v>
      </c>
    </row>
    <row r="46" spans="2:10" s="86" customFormat="1" ht="13.5" customHeight="1">
      <c r="B46" s="177"/>
      <c r="C46" s="174"/>
      <c r="D46" s="171"/>
      <c r="E46" s="171"/>
      <c r="F46" s="178"/>
      <c r="G46" s="165"/>
      <c r="H46" s="173"/>
      <c r="I46" s="381"/>
      <c r="J46" s="355"/>
    </row>
    <row r="47" spans="2:10" s="86" customFormat="1" ht="13.5" customHeight="1">
      <c r="B47" s="177"/>
      <c r="C47" s="174"/>
      <c r="D47" s="171" t="s">
        <v>35</v>
      </c>
      <c r="E47" s="171" t="s">
        <v>36</v>
      </c>
      <c r="F47" s="178"/>
      <c r="G47" s="165" t="s">
        <v>19</v>
      </c>
      <c r="H47" s="173">
        <v>1</v>
      </c>
      <c r="I47" s="381"/>
      <c r="J47" s="355">
        <f t="shared" si="2"/>
        <v>0</v>
      </c>
    </row>
    <row r="48" spans="2:10" s="86" customFormat="1" ht="13.5" customHeight="1">
      <c r="B48" s="177"/>
      <c r="C48" s="174"/>
      <c r="D48" s="171"/>
      <c r="E48" s="171"/>
      <c r="F48" s="178"/>
      <c r="G48" s="165"/>
      <c r="H48" s="173"/>
      <c r="I48" s="381"/>
      <c r="J48" s="355"/>
    </row>
    <row r="49" spans="2:14" s="86" customFormat="1" ht="13.5" customHeight="1">
      <c r="B49" s="177"/>
      <c r="C49" s="174"/>
      <c r="D49" s="171" t="s">
        <v>164</v>
      </c>
      <c r="E49" s="171" t="s">
        <v>278</v>
      </c>
      <c r="F49" s="178"/>
      <c r="G49" s="165"/>
      <c r="H49" s="173"/>
      <c r="I49" s="381"/>
      <c r="J49" s="355"/>
    </row>
    <row r="50" spans="2:14" s="86" customFormat="1" ht="13.5" customHeight="1">
      <c r="B50" s="177"/>
      <c r="C50" s="174"/>
      <c r="D50" s="171"/>
      <c r="E50" s="171" t="s">
        <v>279</v>
      </c>
      <c r="F50" s="178"/>
      <c r="G50" s="165" t="s">
        <v>19</v>
      </c>
      <c r="H50" s="173">
        <v>1</v>
      </c>
      <c r="I50" s="381"/>
      <c r="J50" s="355">
        <f t="shared" si="2"/>
        <v>0</v>
      </c>
    </row>
    <row r="51" spans="2:14" s="86" customFormat="1" ht="13.5" customHeight="1">
      <c r="B51" s="177"/>
      <c r="C51" s="174"/>
      <c r="D51" s="171"/>
      <c r="E51" s="171"/>
      <c r="F51" s="178"/>
      <c r="G51" s="165"/>
      <c r="H51" s="173"/>
      <c r="I51" s="381"/>
      <c r="J51" s="355"/>
    </row>
    <row r="52" spans="2:14" s="86" customFormat="1" ht="13.5" customHeight="1">
      <c r="B52" s="177"/>
      <c r="C52" s="174"/>
      <c r="D52" s="171" t="s">
        <v>166</v>
      </c>
      <c r="E52" s="171" t="s">
        <v>280</v>
      </c>
      <c r="F52" s="178"/>
      <c r="G52" s="165" t="s">
        <v>19</v>
      </c>
      <c r="H52" s="173">
        <v>1</v>
      </c>
      <c r="I52" s="381"/>
      <c r="J52" s="355">
        <f t="shared" si="2"/>
        <v>0</v>
      </c>
    </row>
    <row r="53" spans="2:14" s="86" customFormat="1" ht="13.5" customHeight="1">
      <c r="B53" s="177"/>
      <c r="C53" s="174"/>
      <c r="D53" s="171"/>
      <c r="E53" s="171"/>
      <c r="F53" s="178"/>
      <c r="G53" s="165"/>
      <c r="H53" s="173"/>
      <c r="I53" s="381"/>
      <c r="J53" s="355"/>
    </row>
    <row r="54" spans="2:14" s="86" customFormat="1" ht="13.5" customHeight="1">
      <c r="B54" s="177" t="s">
        <v>287</v>
      </c>
      <c r="C54" s="174" t="s">
        <v>288</v>
      </c>
      <c r="D54" s="171" t="s">
        <v>289</v>
      </c>
      <c r="E54" s="171"/>
      <c r="F54" s="178"/>
      <c r="G54" s="165" t="s">
        <v>19</v>
      </c>
      <c r="H54" s="173">
        <v>1</v>
      </c>
      <c r="I54" s="381"/>
      <c r="J54" s="355">
        <f t="shared" si="2"/>
        <v>0</v>
      </c>
    </row>
    <row r="55" spans="2:14" s="86" customFormat="1" ht="13.5" customHeight="1">
      <c r="B55" s="177"/>
      <c r="C55" s="174"/>
      <c r="D55" s="171"/>
      <c r="E55" s="171"/>
      <c r="F55" s="178"/>
      <c r="G55" s="165"/>
      <c r="H55" s="173"/>
      <c r="I55" s="381"/>
      <c r="J55" s="355"/>
    </row>
    <row r="56" spans="2:14" s="86" customFormat="1" ht="13.5" customHeight="1">
      <c r="B56" s="177" t="s">
        <v>290</v>
      </c>
      <c r="C56" s="174" t="s">
        <v>291</v>
      </c>
      <c r="D56" s="171" t="s">
        <v>267</v>
      </c>
      <c r="E56" s="171"/>
      <c r="F56" s="178"/>
      <c r="G56" s="165" t="s">
        <v>19</v>
      </c>
      <c r="H56" s="173">
        <v>1</v>
      </c>
      <c r="I56" s="381"/>
      <c r="J56" s="355">
        <f t="shared" si="2"/>
        <v>0</v>
      </c>
    </row>
    <row r="57" spans="2:14" s="86" customFormat="1" ht="13.5" customHeight="1">
      <c r="B57" s="177"/>
      <c r="C57" s="174"/>
      <c r="D57" s="171"/>
      <c r="E57" s="171"/>
      <c r="F57" s="178"/>
      <c r="G57" s="165"/>
      <c r="H57" s="173"/>
      <c r="I57" s="179"/>
      <c r="J57" s="355"/>
    </row>
    <row r="58" spans="2:14" s="86" customFormat="1" ht="13.5" customHeight="1" thickBot="1">
      <c r="B58" s="177"/>
      <c r="C58" s="174"/>
      <c r="D58" s="171"/>
      <c r="E58" s="171"/>
      <c r="F58" s="178"/>
      <c r="G58" s="165"/>
      <c r="H58" s="173"/>
      <c r="I58" s="167"/>
      <c r="J58" s="356"/>
    </row>
    <row r="59" spans="2:14" s="86" customFormat="1" ht="13.5" customHeight="1">
      <c r="B59" s="181"/>
      <c r="C59" s="182"/>
      <c r="D59" s="182"/>
      <c r="E59" s="182"/>
      <c r="F59" s="182"/>
      <c r="G59" s="183"/>
      <c r="H59" s="184"/>
      <c r="I59" s="185"/>
      <c r="J59" s="357"/>
      <c r="L59" s="108"/>
      <c r="N59" s="108"/>
    </row>
    <row r="60" spans="2:14" s="86" customFormat="1" ht="13.5" customHeight="1" thickBot="1">
      <c r="B60" s="186"/>
      <c r="C60" s="187"/>
      <c r="D60" s="187"/>
      <c r="E60" s="188" t="s">
        <v>6</v>
      </c>
      <c r="F60" s="187"/>
      <c r="G60" s="187"/>
      <c r="H60" s="189"/>
      <c r="I60" s="190"/>
      <c r="J60" s="358">
        <f>SUM(J7:J58)</f>
        <v>0</v>
      </c>
    </row>
    <row r="61" spans="2:14" s="86" customFormat="1" ht="13.5" customHeight="1">
      <c r="B61" s="191" t="str">
        <f>B2</f>
        <v>CSIR COUNCIL FOR SCIENTIFIC AND INDUSTRIAL RESEARCH</v>
      </c>
      <c r="C61" s="192"/>
      <c r="D61" s="192"/>
      <c r="E61" s="192"/>
      <c r="F61" s="192"/>
      <c r="G61" s="193"/>
      <c r="H61" s="194"/>
      <c r="I61" s="195"/>
      <c r="J61" s="359"/>
    </row>
    <row r="62" spans="2:14" s="86" customFormat="1" ht="13.5" customHeight="1">
      <c r="B62" s="196" t="str">
        <f>B3</f>
        <v>CONTRACT NUMBER: RFP No. 3566/19/05/2023</v>
      </c>
      <c r="C62" s="197"/>
      <c r="D62" s="197"/>
      <c r="E62" s="197"/>
      <c r="F62" s="197"/>
      <c r="G62" s="198"/>
      <c r="H62" s="199"/>
      <c r="I62" s="200"/>
      <c r="J62" s="360"/>
    </row>
    <row r="63" spans="2:14" s="86" customFormat="1" ht="13.5" customHeight="1" thickBot="1">
      <c r="B63" s="196" t="str">
        <f>B4</f>
        <v>UPGRADE OF THE MODEL HALL FACILITY - STELLENBOSCH CAMPUS</v>
      </c>
      <c r="C63" s="197"/>
      <c r="D63" s="197"/>
      <c r="E63" s="197"/>
      <c r="F63" s="197"/>
      <c r="G63" s="198"/>
      <c r="H63" s="199"/>
      <c r="I63" s="200"/>
      <c r="J63" s="360"/>
    </row>
    <row r="64" spans="2:14" s="86" customFormat="1" ht="13.5" customHeight="1">
      <c r="B64" s="201" t="s">
        <v>13</v>
      </c>
      <c r="C64" s="202" t="s">
        <v>14</v>
      </c>
      <c r="D64" s="203"/>
      <c r="E64" s="203" t="s">
        <v>8</v>
      </c>
      <c r="F64" s="203"/>
      <c r="G64" s="204" t="s">
        <v>9</v>
      </c>
      <c r="H64" s="205" t="s">
        <v>39</v>
      </c>
      <c r="I64" s="206" t="s">
        <v>10</v>
      </c>
      <c r="J64" s="361" t="s">
        <v>11</v>
      </c>
    </row>
    <row r="65" spans="2:10" s="86" customFormat="1" ht="13.5" customHeight="1" thickBot="1">
      <c r="B65" s="207" t="s">
        <v>15</v>
      </c>
      <c r="C65" s="208" t="s">
        <v>16</v>
      </c>
      <c r="D65" s="209"/>
      <c r="E65" s="210"/>
      <c r="F65" s="210"/>
      <c r="G65" s="211"/>
      <c r="H65" s="212"/>
      <c r="I65" s="213"/>
      <c r="J65" s="362"/>
    </row>
    <row r="66" spans="2:10" s="86" customFormat="1" ht="13.5" customHeight="1">
      <c r="B66" s="214"/>
      <c r="C66" s="215"/>
      <c r="D66" s="216"/>
      <c r="E66" s="217" t="s">
        <v>12</v>
      </c>
      <c r="F66" s="217"/>
      <c r="G66" s="218"/>
      <c r="H66" s="218"/>
      <c r="I66" s="218"/>
      <c r="J66" s="354">
        <f>J60</f>
        <v>0</v>
      </c>
    </row>
    <row r="67" spans="2:10" s="86" customFormat="1" ht="13.5" customHeight="1">
      <c r="B67" s="177"/>
      <c r="C67" s="176"/>
      <c r="D67" s="219"/>
      <c r="E67" s="220"/>
      <c r="F67" s="220"/>
      <c r="G67" s="221"/>
      <c r="H67" s="171"/>
      <c r="I67" s="221"/>
      <c r="J67" s="356" t="str">
        <f>IF($H67="","",$H67*I67)</f>
        <v/>
      </c>
    </row>
    <row r="68" spans="2:10" s="86" customFormat="1" ht="13.5" customHeight="1">
      <c r="B68" s="177" t="s">
        <v>292</v>
      </c>
      <c r="C68" s="174" t="s">
        <v>293</v>
      </c>
      <c r="D68" s="171" t="s">
        <v>270</v>
      </c>
      <c r="E68" s="171"/>
      <c r="F68" s="178"/>
      <c r="G68" s="165"/>
      <c r="H68" s="173"/>
      <c r="I68" s="167"/>
      <c r="J68" s="356" t="str">
        <f>IF($H68="","",$H68*I68)</f>
        <v/>
      </c>
    </row>
    <row r="69" spans="2:10" s="86" customFormat="1" ht="13.5" customHeight="1">
      <c r="B69" s="177"/>
      <c r="C69" s="174"/>
      <c r="D69" s="171" t="s">
        <v>271</v>
      </c>
      <c r="E69" s="171"/>
      <c r="F69" s="178"/>
      <c r="G69" s="165" t="s">
        <v>19</v>
      </c>
      <c r="H69" s="173">
        <v>1</v>
      </c>
      <c r="I69" s="179"/>
      <c r="J69" s="355">
        <f>I69*H69</f>
        <v>0</v>
      </c>
    </row>
    <row r="70" spans="2:10" s="86" customFormat="1" ht="13.5" customHeight="1">
      <c r="B70" s="177"/>
      <c r="C70" s="174"/>
      <c r="D70" s="171"/>
      <c r="E70" s="171"/>
      <c r="F70" s="178"/>
      <c r="G70" s="165"/>
      <c r="H70" s="173"/>
      <c r="I70" s="179"/>
      <c r="J70" s="355"/>
    </row>
    <row r="71" spans="2:10" s="86" customFormat="1" ht="13.5" customHeight="1">
      <c r="B71" s="175" t="s">
        <v>294</v>
      </c>
      <c r="C71" s="176">
        <v>8.5</v>
      </c>
      <c r="D71" s="164" t="s">
        <v>23</v>
      </c>
      <c r="E71" s="171"/>
      <c r="F71" s="163"/>
      <c r="G71" s="165"/>
      <c r="H71" s="173"/>
      <c r="I71" s="179"/>
      <c r="J71" s="355"/>
    </row>
    <row r="72" spans="2:10" s="86" customFormat="1" ht="13.5" customHeight="1">
      <c r="B72" s="177"/>
      <c r="C72" s="174"/>
      <c r="D72" s="171"/>
      <c r="E72" s="171"/>
      <c r="F72" s="178"/>
      <c r="G72" s="165"/>
      <c r="H72" s="173"/>
      <c r="I72" s="179"/>
      <c r="J72" s="355"/>
    </row>
    <row r="73" spans="2:10" s="86" customFormat="1" ht="13.5" customHeight="1">
      <c r="B73" s="177" t="s">
        <v>295</v>
      </c>
      <c r="C73" s="174" t="s">
        <v>296</v>
      </c>
      <c r="D73" s="171" t="s">
        <v>21</v>
      </c>
      <c r="E73" s="171"/>
      <c r="F73" s="178"/>
      <c r="G73" s="165"/>
      <c r="H73" s="173"/>
      <c r="I73" s="179"/>
      <c r="J73" s="355"/>
    </row>
    <row r="74" spans="2:10" s="86" customFormat="1" ht="13.5" customHeight="1">
      <c r="B74" s="177"/>
      <c r="C74" s="174"/>
      <c r="D74" s="171"/>
      <c r="E74" s="171"/>
      <c r="F74" s="178"/>
      <c r="G74" s="165"/>
      <c r="H74" s="173"/>
      <c r="I74" s="179"/>
      <c r="J74" s="355"/>
    </row>
    <row r="75" spans="2:10" s="86" customFormat="1" ht="13.5" customHeight="1">
      <c r="B75" s="222"/>
      <c r="C75" s="174" t="s">
        <v>297</v>
      </c>
      <c r="D75" s="171" t="s">
        <v>1</v>
      </c>
      <c r="E75" s="171" t="s">
        <v>298</v>
      </c>
      <c r="F75" s="178"/>
      <c r="G75" s="223" t="s">
        <v>299</v>
      </c>
      <c r="H75" s="173">
        <v>10</v>
      </c>
      <c r="I75" s="179"/>
      <c r="J75" s="355">
        <f>I75*H75</f>
        <v>0</v>
      </c>
    </row>
    <row r="76" spans="2:10" s="86" customFormat="1" ht="13.5" customHeight="1">
      <c r="B76" s="222"/>
      <c r="C76" s="224"/>
      <c r="D76" s="171"/>
      <c r="E76" s="171"/>
      <c r="F76" s="171"/>
      <c r="G76" s="225"/>
      <c r="H76" s="173"/>
      <c r="I76" s="179"/>
      <c r="J76" s="355" t="str">
        <f t="shared" ref="J76:J94" si="3">IF($H76="","",$H76*I76)</f>
        <v/>
      </c>
    </row>
    <row r="77" spans="2:10" s="86" customFormat="1" ht="13.5" customHeight="1">
      <c r="B77" s="222"/>
      <c r="C77" s="174" t="s">
        <v>300</v>
      </c>
      <c r="D77" s="226" t="s">
        <v>3</v>
      </c>
      <c r="E77" s="171" t="s">
        <v>301</v>
      </c>
      <c r="F77" s="171"/>
      <c r="G77" s="225" t="s">
        <v>302</v>
      </c>
      <c r="H77" s="173"/>
      <c r="I77" s="179"/>
      <c r="J77" s="355" t="str">
        <f t="shared" si="3"/>
        <v/>
      </c>
    </row>
    <row r="78" spans="2:10" s="86" customFormat="1" ht="13.5" customHeight="1">
      <c r="B78" s="222"/>
      <c r="C78" s="224"/>
      <c r="D78" s="227"/>
      <c r="E78" s="164"/>
      <c r="F78" s="164"/>
      <c r="G78" s="225"/>
      <c r="H78" s="173"/>
      <c r="I78" s="179"/>
      <c r="J78" s="355" t="str">
        <f t="shared" si="3"/>
        <v/>
      </c>
    </row>
    <row r="79" spans="2:10" s="86" customFormat="1" ht="13.5" customHeight="1">
      <c r="B79" s="222"/>
      <c r="C79" s="174" t="s">
        <v>303</v>
      </c>
      <c r="D79" s="228" t="s">
        <v>4</v>
      </c>
      <c r="E79" s="171" t="s">
        <v>304</v>
      </c>
      <c r="F79" s="171"/>
      <c r="G79" s="225" t="s">
        <v>305</v>
      </c>
      <c r="H79" s="173">
        <v>1</v>
      </c>
      <c r="I79" s="179">
        <v>10000</v>
      </c>
      <c r="J79" s="355">
        <f t="shared" si="3"/>
        <v>10000</v>
      </c>
    </row>
    <row r="80" spans="2:10" s="86" customFormat="1" ht="13.5" customHeight="1">
      <c r="B80" s="222"/>
      <c r="C80" s="224"/>
      <c r="D80" s="228"/>
      <c r="E80" s="171"/>
      <c r="F80" s="171"/>
      <c r="G80" s="225"/>
      <c r="H80" s="173"/>
      <c r="I80" s="179"/>
      <c r="J80" s="355" t="str">
        <f t="shared" si="3"/>
        <v/>
      </c>
    </row>
    <row r="81" spans="2:13" s="86" customFormat="1" ht="13.5" customHeight="1">
      <c r="B81" s="222"/>
      <c r="C81" s="174" t="s">
        <v>306</v>
      </c>
      <c r="D81" s="228" t="s">
        <v>33</v>
      </c>
      <c r="E81" s="171" t="s">
        <v>307</v>
      </c>
      <c r="F81" s="171"/>
      <c r="G81" s="225"/>
      <c r="H81" s="173"/>
      <c r="I81" s="179"/>
      <c r="J81" s="355" t="str">
        <f t="shared" si="3"/>
        <v/>
      </c>
    </row>
    <row r="82" spans="2:13" s="86" customFormat="1" ht="13.5" customHeight="1">
      <c r="B82" s="222"/>
      <c r="C82" s="224"/>
      <c r="D82" s="228"/>
      <c r="E82" s="171" t="s">
        <v>308</v>
      </c>
      <c r="F82" s="171"/>
      <c r="G82" s="225" t="s">
        <v>302</v>
      </c>
      <c r="H82" s="173"/>
      <c r="I82" s="179"/>
      <c r="J82" s="355" t="str">
        <f t="shared" si="3"/>
        <v/>
      </c>
    </row>
    <row r="83" spans="2:13" s="86" customFormat="1" ht="13.5" customHeight="1">
      <c r="B83" s="222"/>
      <c r="C83" s="224"/>
      <c r="D83" s="228"/>
      <c r="E83" s="171"/>
      <c r="F83" s="171"/>
      <c r="G83" s="225"/>
      <c r="H83" s="173"/>
      <c r="I83" s="179"/>
      <c r="J83" s="355" t="str">
        <f t="shared" si="3"/>
        <v/>
      </c>
    </row>
    <row r="84" spans="2:13" s="86" customFormat="1" ht="13.5" customHeight="1">
      <c r="B84" s="222"/>
      <c r="C84" s="174" t="s">
        <v>309</v>
      </c>
      <c r="D84" s="228" t="s">
        <v>34</v>
      </c>
      <c r="E84" s="171" t="s">
        <v>310</v>
      </c>
      <c r="F84" s="171"/>
      <c r="G84" s="225" t="s">
        <v>299</v>
      </c>
      <c r="H84" s="173">
        <v>10</v>
      </c>
      <c r="I84" s="179"/>
      <c r="J84" s="355">
        <f>I84*H84</f>
        <v>0</v>
      </c>
    </row>
    <row r="85" spans="2:13" s="86" customFormat="1" ht="13.5" customHeight="1">
      <c r="B85" s="222"/>
      <c r="C85" s="224"/>
      <c r="D85" s="228"/>
      <c r="E85" s="171"/>
      <c r="F85" s="171"/>
      <c r="G85" s="225"/>
      <c r="H85" s="173"/>
      <c r="I85" s="179"/>
      <c r="J85" s="355" t="str">
        <f t="shared" si="3"/>
        <v/>
      </c>
    </row>
    <row r="86" spans="2:13" s="86" customFormat="1" ht="13.5" customHeight="1">
      <c r="B86" s="222"/>
      <c r="C86" s="174" t="s">
        <v>311</v>
      </c>
      <c r="D86" s="228" t="s">
        <v>35</v>
      </c>
      <c r="E86" s="171" t="s">
        <v>312</v>
      </c>
      <c r="F86" s="171"/>
      <c r="G86" s="225"/>
      <c r="H86" s="173"/>
      <c r="I86" s="179"/>
      <c r="J86" s="355" t="str">
        <f t="shared" si="3"/>
        <v/>
      </c>
    </row>
    <row r="87" spans="2:13" s="86" customFormat="1" ht="13.5" customHeight="1">
      <c r="B87" s="222"/>
      <c r="C87" s="224"/>
      <c r="D87" s="228"/>
      <c r="E87" s="171" t="s">
        <v>313</v>
      </c>
      <c r="F87" s="171"/>
      <c r="G87" s="225" t="s">
        <v>302</v>
      </c>
      <c r="H87" s="173"/>
      <c r="I87" s="179"/>
      <c r="J87" s="355" t="str">
        <f t="shared" si="3"/>
        <v/>
      </c>
    </row>
    <row r="88" spans="2:13" s="86" customFormat="1" ht="13.5" customHeight="1">
      <c r="B88" s="222"/>
      <c r="C88" s="224"/>
      <c r="D88" s="228"/>
      <c r="E88" s="171"/>
      <c r="F88" s="171"/>
      <c r="G88" s="225"/>
      <c r="H88" s="173"/>
      <c r="I88" s="179"/>
      <c r="J88" s="355" t="str">
        <f t="shared" si="3"/>
        <v/>
      </c>
    </row>
    <row r="89" spans="2:13" s="86" customFormat="1" ht="13.5" customHeight="1">
      <c r="B89" s="222" t="s">
        <v>314</v>
      </c>
      <c r="C89" s="224"/>
      <c r="D89" s="228" t="s">
        <v>315</v>
      </c>
      <c r="E89" s="171"/>
      <c r="F89" s="171"/>
      <c r="G89" s="225"/>
      <c r="H89" s="173"/>
      <c r="I89" s="179"/>
      <c r="J89" s="355" t="str">
        <f t="shared" si="3"/>
        <v/>
      </c>
    </row>
    <row r="90" spans="2:13" s="86" customFormat="1" ht="13.5" customHeight="1">
      <c r="B90" s="222"/>
      <c r="C90" s="224"/>
      <c r="D90" s="228" t="s">
        <v>316</v>
      </c>
      <c r="E90" s="171"/>
      <c r="F90" s="171"/>
      <c r="G90" s="229" t="s">
        <v>17</v>
      </c>
      <c r="H90" s="119"/>
      <c r="I90" s="157"/>
      <c r="J90" s="363">
        <v>55000</v>
      </c>
    </row>
    <row r="91" spans="2:13" s="86" customFormat="1" ht="13.5" customHeight="1">
      <c r="B91" s="222"/>
      <c r="C91" s="224"/>
      <c r="D91" s="228"/>
      <c r="E91" s="171"/>
      <c r="F91" s="171"/>
      <c r="G91" s="225"/>
      <c r="H91" s="173"/>
      <c r="I91" s="179"/>
      <c r="J91" s="355" t="str">
        <f t="shared" si="3"/>
        <v/>
      </c>
    </row>
    <row r="92" spans="2:13" s="86" customFormat="1" ht="13.5" customHeight="1">
      <c r="B92" s="222" t="s">
        <v>317</v>
      </c>
      <c r="C92" s="224"/>
      <c r="D92" s="228" t="s">
        <v>318</v>
      </c>
      <c r="E92" s="171"/>
      <c r="F92" s="171"/>
      <c r="G92" s="225"/>
      <c r="H92" s="173"/>
      <c r="I92" s="179"/>
      <c r="J92" s="355" t="str">
        <f t="shared" si="3"/>
        <v/>
      </c>
      <c r="M92" s="109"/>
    </row>
    <row r="93" spans="2:13" s="86" customFormat="1" ht="13.5" customHeight="1">
      <c r="B93" s="222"/>
      <c r="C93" s="224"/>
      <c r="D93" s="228" t="s">
        <v>319</v>
      </c>
      <c r="E93" s="171"/>
      <c r="F93" s="171"/>
      <c r="G93" s="229" t="s">
        <v>17</v>
      </c>
      <c r="H93" s="119"/>
      <c r="I93" s="157"/>
      <c r="J93" s="363">
        <v>15000</v>
      </c>
    </row>
    <row r="94" spans="2:13" s="86" customFormat="1" ht="13.5" customHeight="1">
      <c r="B94" s="222"/>
      <c r="C94" s="224"/>
      <c r="D94" s="228"/>
      <c r="E94" s="171"/>
      <c r="F94" s="171"/>
      <c r="G94" s="225"/>
      <c r="H94" s="173"/>
      <c r="I94" s="179"/>
      <c r="J94" s="180" t="str">
        <f t="shared" si="3"/>
        <v/>
      </c>
    </row>
    <row r="95" spans="2:13" s="86" customFormat="1" ht="13.5" customHeight="1">
      <c r="B95" s="222"/>
      <c r="C95" s="224"/>
      <c r="D95" s="228"/>
      <c r="E95" s="171"/>
      <c r="F95" s="171"/>
      <c r="G95" s="225"/>
      <c r="H95" s="173"/>
      <c r="I95" s="179"/>
      <c r="J95" s="180"/>
    </row>
    <row r="96" spans="2:13" s="86" customFormat="1" ht="13.5" customHeight="1">
      <c r="B96" s="222"/>
      <c r="C96" s="224"/>
      <c r="D96" s="228"/>
      <c r="E96" s="171"/>
      <c r="F96" s="171"/>
      <c r="G96" s="225"/>
      <c r="H96" s="173"/>
      <c r="I96" s="179"/>
      <c r="J96" s="180"/>
    </row>
    <row r="97" spans="2:13" s="86" customFormat="1" ht="13.5" customHeight="1">
      <c r="B97" s="231"/>
      <c r="C97" s="224"/>
      <c r="D97" s="228"/>
      <c r="E97" s="171"/>
      <c r="F97" s="171"/>
      <c r="G97" s="225"/>
      <c r="H97" s="173"/>
      <c r="I97" s="179"/>
      <c r="J97" s="180"/>
      <c r="M97" s="109"/>
    </row>
    <row r="98" spans="2:13" s="86" customFormat="1" ht="13.5" customHeight="1">
      <c r="B98" s="222"/>
      <c r="C98" s="224"/>
      <c r="D98" s="228"/>
      <c r="E98" s="171"/>
      <c r="F98" s="171"/>
      <c r="G98" s="225"/>
      <c r="H98" s="173"/>
      <c r="I98" s="232"/>
      <c r="J98" s="233"/>
    </row>
    <row r="99" spans="2:13" s="86" customFormat="1" ht="13.5" customHeight="1">
      <c r="B99" s="222"/>
      <c r="C99" s="224"/>
      <c r="D99" s="228"/>
      <c r="E99" s="171"/>
      <c r="F99" s="171"/>
      <c r="G99" s="225"/>
      <c r="H99" s="173"/>
      <c r="I99" s="232"/>
      <c r="J99" s="233"/>
    </row>
    <row r="100" spans="2:13" s="86" customFormat="1" ht="13.5" customHeight="1">
      <c r="B100" s="222"/>
      <c r="C100" s="224"/>
      <c r="D100" s="228"/>
      <c r="E100" s="171"/>
      <c r="F100" s="171"/>
      <c r="G100" s="225"/>
      <c r="H100" s="173"/>
      <c r="I100" s="232"/>
      <c r="J100" s="233"/>
    </row>
    <row r="101" spans="2:13" s="86" customFormat="1" ht="13.5" customHeight="1">
      <c r="B101" s="222"/>
      <c r="C101" s="224"/>
      <c r="D101" s="228"/>
      <c r="E101" s="171"/>
      <c r="F101" s="171"/>
      <c r="G101" s="225"/>
      <c r="H101" s="173"/>
      <c r="I101" s="232"/>
      <c r="J101" s="233"/>
    </row>
    <row r="102" spans="2:13" s="86" customFormat="1" ht="13.5" customHeight="1">
      <c r="B102" s="222"/>
      <c r="C102" s="224"/>
      <c r="D102" s="228"/>
      <c r="E102" s="171"/>
      <c r="F102" s="171"/>
      <c r="G102" s="225"/>
      <c r="H102" s="173"/>
      <c r="I102" s="232"/>
      <c r="J102" s="233"/>
    </row>
    <row r="103" spans="2:13" s="86" customFormat="1" ht="13.5" customHeight="1">
      <c r="B103" s="222"/>
      <c r="C103" s="224"/>
      <c r="D103" s="228"/>
      <c r="E103" s="171"/>
      <c r="F103" s="171"/>
      <c r="G103" s="225"/>
      <c r="H103" s="173"/>
      <c r="I103" s="232"/>
      <c r="J103" s="233"/>
    </row>
    <row r="104" spans="2:13" s="86" customFormat="1" ht="13.5" customHeight="1">
      <c r="B104" s="222"/>
      <c r="C104" s="224"/>
      <c r="D104" s="228"/>
      <c r="E104" s="171"/>
      <c r="F104" s="171"/>
      <c r="G104" s="225"/>
      <c r="H104" s="173"/>
      <c r="I104" s="232"/>
      <c r="J104" s="233"/>
    </row>
    <row r="105" spans="2:13" s="86" customFormat="1" ht="13.5" customHeight="1">
      <c r="B105" s="222"/>
      <c r="C105" s="224"/>
      <c r="D105" s="228"/>
      <c r="E105" s="171"/>
      <c r="F105" s="171"/>
      <c r="G105" s="225"/>
      <c r="H105" s="173"/>
      <c r="I105" s="232"/>
      <c r="J105" s="233"/>
    </row>
    <row r="106" spans="2:13" s="86" customFormat="1" ht="13.5" customHeight="1">
      <c r="B106" s="222"/>
      <c r="C106" s="224"/>
      <c r="D106" s="228"/>
      <c r="E106" s="171"/>
      <c r="F106" s="171"/>
      <c r="G106" s="225"/>
      <c r="H106" s="173"/>
      <c r="I106" s="232"/>
      <c r="J106" s="233"/>
    </row>
    <row r="107" spans="2:13" s="86" customFormat="1" ht="13.5" customHeight="1">
      <c r="B107" s="222"/>
      <c r="C107" s="224"/>
      <c r="D107" s="228"/>
      <c r="E107" s="171"/>
      <c r="F107" s="171"/>
      <c r="G107" s="225"/>
      <c r="H107" s="173"/>
      <c r="I107" s="232"/>
      <c r="J107" s="233"/>
    </row>
    <row r="108" spans="2:13" s="86" customFormat="1" ht="13.5" customHeight="1">
      <c r="B108" s="222"/>
      <c r="C108" s="224"/>
      <c r="D108" s="228"/>
      <c r="E108" s="171"/>
      <c r="F108" s="171"/>
      <c r="G108" s="225"/>
      <c r="H108" s="173"/>
      <c r="I108" s="232"/>
      <c r="J108" s="233"/>
    </row>
    <row r="109" spans="2:13" s="86" customFormat="1" ht="13.5" customHeight="1">
      <c r="B109" s="222"/>
      <c r="C109" s="224"/>
      <c r="D109" s="228"/>
      <c r="E109" s="171"/>
      <c r="F109" s="171"/>
      <c r="G109" s="225"/>
      <c r="H109" s="234"/>
      <c r="I109" s="232"/>
      <c r="J109" s="233"/>
    </row>
    <row r="110" spans="2:13" s="86" customFormat="1" ht="13.5" customHeight="1">
      <c r="B110" s="222"/>
      <c r="C110" s="224"/>
      <c r="D110" s="228"/>
      <c r="E110" s="171"/>
      <c r="F110" s="171"/>
      <c r="G110" s="225"/>
      <c r="H110" s="234"/>
      <c r="I110" s="232"/>
      <c r="J110" s="233"/>
    </row>
    <row r="111" spans="2:13" s="86" customFormat="1" ht="13.5" customHeight="1">
      <c r="B111" s="222"/>
      <c r="C111" s="224"/>
      <c r="D111" s="228"/>
      <c r="E111" s="171"/>
      <c r="F111" s="171"/>
      <c r="G111" s="225"/>
      <c r="H111" s="234"/>
      <c r="I111" s="232"/>
      <c r="J111" s="233"/>
    </row>
    <row r="112" spans="2:13" s="86" customFormat="1" ht="13.5" customHeight="1">
      <c r="B112" s="222"/>
      <c r="C112" s="224"/>
      <c r="D112" s="228"/>
      <c r="E112" s="171"/>
      <c r="F112" s="171"/>
      <c r="G112" s="225"/>
      <c r="H112" s="234"/>
      <c r="I112" s="232"/>
      <c r="J112" s="233"/>
    </row>
    <row r="113" spans="2:10" s="86" customFormat="1" ht="13.5" customHeight="1">
      <c r="B113" s="222"/>
      <c r="C113" s="224"/>
      <c r="D113" s="228"/>
      <c r="E113" s="171"/>
      <c r="F113" s="171"/>
      <c r="G113" s="225"/>
      <c r="H113" s="234"/>
      <c r="I113" s="232"/>
      <c r="J113" s="233"/>
    </row>
    <row r="114" spans="2:10" s="86" customFormat="1" ht="13.5" customHeight="1">
      <c r="B114" s="222"/>
      <c r="C114" s="224"/>
      <c r="D114" s="228"/>
      <c r="E114" s="171"/>
      <c r="F114" s="171"/>
      <c r="G114" s="225"/>
      <c r="H114" s="234"/>
      <c r="I114" s="232"/>
      <c r="J114" s="233"/>
    </row>
    <row r="115" spans="2:10" s="86" customFormat="1" ht="13.5" customHeight="1">
      <c r="B115" s="222"/>
      <c r="C115" s="224"/>
      <c r="D115" s="228"/>
      <c r="E115" s="171"/>
      <c r="F115" s="171"/>
      <c r="G115" s="225"/>
      <c r="H115" s="234"/>
      <c r="I115" s="232"/>
      <c r="J115" s="233"/>
    </row>
    <row r="116" spans="2:10" s="86" customFormat="1" ht="13.5" customHeight="1">
      <c r="B116" s="222"/>
      <c r="C116" s="224"/>
      <c r="D116" s="228"/>
      <c r="E116" s="171"/>
      <c r="F116" s="171"/>
      <c r="G116" s="225"/>
      <c r="H116" s="234"/>
      <c r="I116" s="232"/>
      <c r="J116" s="233"/>
    </row>
    <row r="117" spans="2:10" s="86" customFormat="1" ht="13.5" customHeight="1" thickBot="1">
      <c r="B117" s="222"/>
      <c r="C117" s="224"/>
      <c r="D117" s="228"/>
      <c r="E117" s="171"/>
      <c r="F117" s="171"/>
      <c r="G117" s="225"/>
      <c r="H117" s="234"/>
      <c r="I117" s="232"/>
      <c r="J117" s="233"/>
    </row>
    <row r="118" spans="2:10" s="86" customFormat="1" ht="13.5" customHeight="1">
      <c r="B118" s="181"/>
      <c r="C118" s="182"/>
      <c r="D118" s="182"/>
      <c r="E118" s="182"/>
      <c r="F118" s="182"/>
      <c r="G118" s="183"/>
      <c r="H118" s="235"/>
      <c r="I118" s="236"/>
      <c r="J118" s="237"/>
    </row>
    <row r="119" spans="2:10" s="86" customFormat="1" ht="13.5" customHeight="1" thickBot="1">
      <c r="B119" s="238"/>
      <c r="C119" s="210"/>
      <c r="D119" s="210"/>
      <c r="E119" s="103" t="s">
        <v>320</v>
      </c>
      <c r="F119" s="210"/>
      <c r="G119" s="210"/>
      <c r="H119" s="239"/>
      <c r="I119" s="240"/>
      <c r="J119" s="353">
        <f>SUM(J66:J93)</f>
        <v>80000</v>
      </c>
    </row>
  </sheetData>
  <printOptions horizontalCentered="1"/>
  <pageMargins left="0.39370078740157483" right="0.39370078740157483" top="0.39370078740157483" bottom="0.39370078740157483" header="0.19685039370078741" footer="0.19685039370078741"/>
  <pageSetup paperSize="9" orientation="portrait" r:id="rId1"/>
  <headerFooter alignWithMargins="0">
    <oddHeader xml:space="preserve">&amp;R&amp;8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15"/>
  <sheetViews>
    <sheetView view="pageBreakPreview" zoomScaleNormal="100" zoomScaleSheetLayoutView="100" workbookViewId="0">
      <selection activeCell="J316" sqref="J316"/>
    </sheetView>
  </sheetViews>
  <sheetFormatPr defaultColWidth="7.5703125" defaultRowHeight="12.75"/>
  <cols>
    <col min="1" max="1" width="2.28515625" customWidth="1"/>
    <col min="2" max="2" width="6.7109375" customWidth="1"/>
    <col min="3" max="3" width="9.5703125" bestFit="1" customWidth="1"/>
    <col min="4" max="4" width="3.7109375" customWidth="1"/>
    <col min="5" max="5" width="36.7109375" customWidth="1"/>
    <col min="6" max="6" width="4.5703125" customWidth="1"/>
    <col min="7" max="7" width="7.7109375" style="2" customWidth="1"/>
    <col min="8" max="8" width="7.7109375" customWidth="1"/>
    <col min="9" max="9" width="10.7109375" customWidth="1"/>
    <col min="10" max="10" width="11.42578125" bestFit="1" customWidth="1"/>
    <col min="11" max="11" width="10.5703125" customWidth="1"/>
    <col min="12" max="12" width="6.140625" customWidth="1"/>
    <col min="13" max="13" width="12.85546875" bestFit="1" customWidth="1"/>
  </cols>
  <sheetData>
    <row r="1" spans="2:10" ht="13.5" thickBot="1">
      <c r="I1" s="12" t="s">
        <v>7</v>
      </c>
      <c r="J1" s="11">
        <v>1</v>
      </c>
    </row>
    <row r="2" spans="2:10">
      <c r="B2" s="387" t="str">
        <f>Summary!C7</f>
        <v>CSIR COUNCIL FOR SCIENTIFIC AND INDUSTRIAL RESEARCH</v>
      </c>
      <c r="C2" s="388"/>
      <c r="D2" s="388"/>
      <c r="E2" s="388"/>
      <c r="F2" s="388"/>
      <c r="G2" s="388"/>
      <c r="H2" s="388"/>
      <c r="I2" s="388"/>
      <c r="J2" s="389"/>
    </row>
    <row r="3" spans="2:10">
      <c r="B3" s="17" t="str">
        <f>Summary!C11</f>
        <v>CONTRACT NUMBER: RFP No. 3566/19/05/2023</v>
      </c>
      <c r="C3" s="53"/>
      <c r="D3" s="53"/>
      <c r="E3" s="53"/>
      <c r="F3" s="53"/>
      <c r="G3" s="53"/>
      <c r="H3" s="53"/>
      <c r="I3" s="53"/>
      <c r="J3" s="110"/>
    </row>
    <row r="4" spans="2:10" ht="13.5" thickBot="1">
      <c r="B4" s="393" t="str">
        <f>'Section A '!B4</f>
        <v>UPGRADE OF THE MODEL HALL FACILITY - STELLENBOSCH CAMPUS</v>
      </c>
      <c r="C4" s="394"/>
      <c r="D4" s="394"/>
      <c r="E4" s="394"/>
      <c r="F4" s="394"/>
      <c r="G4" s="394"/>
      <c r="H4" s="394"/>
      <c r="I4" s="394"/>
      <c r="J4" s="395"/>
    </row>
    <row r="5" spans="2:10">
      <c r="B5" s="13" t="s">
        <v>13</v>
      </c>
      <c r="C5" s="21" t="s">
        <v>14</v>
      </c>
      <c r="D5" s="14"/>
      <c r="E5" s="14" t="s">
        <v>8</v>
      </c>
      <c r="F5" s="14"/>
      <c r="G5" s="21" t="s">
        <v>9</v>
      </c>
      <c r="H5" s="21" t="s">
        <v>39</v>
      </c>
      <c r="I5" s="21" t="s">
        <v>10</v>
      </c>
      <c r="J5" s="19" t="s">
        <v>11</v>
      </c>
    </row>
    <row r="6" spans="2:10" ht="13.5" thickBot="1">
      <c r="B6" s="15" t="s">
        <v>15</v>
      </c>
      <c r="C6" s="22" t="s">
        <v>16</v>
      </c>
      <c r="D6" s="16"/>
      <c r="E6" s="16"/>
      <c r="F6" s="16"/>
      <c r="G6" s="22"/>
      <c r="H6" s="22"/>
      <c r="I6" s="22"/>
      <c r="J6" s="20"/>
    </row>
    <row r="7" spans="2:10">
      <c r="B7" s="5"/>
      <c r="C7" s="34"/>
      <c r="D7" s="6"/>
      <c r="E7" s="6"/>
      <c r="F7" s="6"/>
      <c r="G7" s="40"/>
      <c r="H7" s="34"/>
      <c r="I7" s="42"/>
      <c r="J7" s="29"/>
    </row>
    <row r="8" spans="2:10">
      <c r="B8" s="122"/>
      <c r="C8" s="119"/>
      <c r="D8" s="128" t="s">
        <v>18</v>
      </c>
      <c r="E8" s="120"/>
      <c r="F8" s="120"/>
      <c r="G8" s="121"/>
      <c r="H8" s="119"/>
      <c r="I8" s="157"/>
      <c r="J8" s="158"/>
    </row>
    <row r="9" spans="2:10">
      <c r="B9" s="249"/>
      <c r="C9" s="250" t="s">
        <v>252</v>
      </c>
      <c r="D9" s="120"/>
      <c r="E9" s="120"/>
      <c r="F9" s="120"/>
      <c r="G9" s="121"/>
      <c r="H9" s="119"/>
      <c r="I9" s="157"/>
      <c r="J9" s="158"/>
    </row>
    <row r="10" spans="2:10">
      <c r="B10" s="251" t="s">
        <v>322</v>
      </c>
      <c r="C10" s="252" t="s">
        <v>323</v>
      </c>
      <c r="D10" s="253" t="s">
        <v>63</v>
      </c>
      <c r="E10" s="253"/>
      <c r="F10" s="120"/>
      <c r="G10" s="254"/>
      <c r="H10" s="119"/>
      <c r="I10" s="157"/>
      <c r="J10" s="158"/>
    </row>
    <row r="11" spans="2:10">
      <c r="B11" s="122"/>
      <c r="C11" s="255"/>
      <c r="D11" s="256"/>
      <c r="E11" s="256"/>
      <c r="F11" s="120"/>
      <c r="G11" s="257"/>
      <c r="H11" s="119"/>
      <c r="I11" s="157"/>
      <c r="J11" s="158"/>
    </row>
    <row r="12" spans="2:10">
      <c r="B12" s="122" t="s">
        <v>324</v>
      </c>
      <c r="C12" s="258"/>
      <c r="D12" s="120" t="s">
        <v>64</v>
      </c>
      <c r="E12" s="256"/>
      <c r="F12" s="120"/>
      <c r="G12" s="257" t="s">
        <v>24</v>
      </c>
      <c r="H12" s="119">
        <v>1</v>
      </c>
      <c r="I12" s="159"/>
      <c r="J12" s="160">
        <f>I12*H12</f>
        <v>0</v>
      </c>
    </row>
    <row r="13" spans="2:10">
      <c r="B13" s="122"/>
      <c r="C13" s="258"/>
      <c r="D13" s="120"/>
      <c r="E13" s="256"/>
      <c r="F13" s="120"/>
      <c r="G13" s="257"/>
      <c r="H13" s="119"/>
      <c r="I13" s="159"/>
      <c r="J13" s="160"/>
    </row>
    <row r="14" spans="2:10">
      <c r="B14" s="122" t="s">
        <v>325</v>
      </c>
      <c r="C14" s="119"/>
      <c r="D14" s="120" t="s">
        <v>65</v>
      </c>
      <c r="E14" s="120"/>
      <c r="F14" s="120"/>
      <c r="G14" s="121" t="s">
        <v>2</v>
      </c>
      <c r="H14" s="119">
        <v>225</v>
      </c>
      <c r="I14" s="159"/>
      <c r="J14" s="160">
        <f t="shared" ref="J14:J45" si="0">H14*I14</f>
        <v>0</v>
      </c>
    </row>
    <row r="15" spans="2:10">
      <c r="B15" s="122"/>
      <c r="C15" s="258"/>
      <c r="D15" s="120"/>
      <c r="E15" s="120"/>
      <c r="F15" s="120"/>
      <c r="G15" s="121"/>
      <c r="H15" s="119"/>
      <c r="I15" s="159"/>
      <c r="J15" s="160"/>
    </row>
    <row r="16" spans="2:10">
      <c r="B16" s="122" t="s">
        <v>326</v>
      </c>
      <c r="C16" s="258"/>
      <c r="D16" s="120" t="s">
        <v>66</v>
      </c>
      <c r="E16" s="120"/>
      <c r="F16" s="120"/>
      <c r="G16" s="257" t="s">
        <v>2</v>
      </c>
      <c r="H16" s="119">
        <v>180</v>
      </c>
      <c r="I16" s="159"/>
      <c r="J16" s="160">
        <f t="shared" si="0"/>
        <v>0</v>
      </c>
    </row>
    <row r="17" spans="2:10">
      <c r="B17" s="122"/>
      <c r="C17" s="119"/>
      <c r="D17" s="120"/>
      <c r="E17" s="120"/>
      <c r="F17" s="120"/>
      <c r="G17" s="121"/>
      <c r="H17" s="119"/>
      <c r="I17" s="159"/>
      <c r="J17" s="160"/>
    </row>
    <row r="18" spans="2:10">
      <c r="B18" s="118" t="s">
        <v>327</v>
      </c>
      <c r="C18" s="255"/>
      <c r="D18" s="120" t="s">
        <v>67</v>
      </c>
      <c r="E18" s="120"/>
      <c r="F18" s="120"/>
      <c r="G18" s="121" t="s">
        <v>19</v>
      </c>
      <c r="H18" s="119">
        <v>1</v>
      </c>
      <c r="I18" s="159"/>
      <c r="J18" s="160">
        <f t="shared" si="0"/>
        <v>0</v>
      </c>
    </row>
    <row r="19" spans="2:10">
      <c r="B19" s="122"/>
      <c r="C19" s="255"/>
      <c r="D19" s="259"/>
      <c r="E19" s="120"/>
      <c r="F19" s="120"/>
      <c r="G19" s="257"/>
      <c r="H19" s="119"/>
      <c r="I19" s="159"/>
      <c r="J19" s="160"/>
    </row>
    <row r="20" spans="2:10">
      <c r="B20" s="122" t="s">
        <v>328</v>
      </c>
      <c r="C20" s="258"/>
      <c r="D20" s="120" t="s">
        <v>68</v>
      </c>
      <c r="E20" s="120"/>
      <c r="F20" s="120"/>
      <c r="G20" s="121" t="s">
        <v>24</v>
      </c>
      <c r="H20" s="119">
        <v>2</v>
      </c>
      <c r="I20" s="159"/>
      <c r="J20" s="160">
        <f t="shared" si="0"/>
        <v>0</v>
      </c>
    </row>
    <row r="21" spans="2:10">
      <c r="B21" s="122"/>
      <c r="C21" s="258"/>
      <c r="D21" s="120" t="s">
        <v>69</v>
      </c>
      <c r="E21" s="120"/>
      <c r="F21" s="120"/>
      <c r="G21" s="121"/>
      <c r="H21" s="119"/>
      <c r="I21" s="159"/>
      <c r="J21" s="160"/>
    </row>
    <row r="22" spans="2:10">
      <c r="B22" s="122"/>
      <c r="C22" s="260"/>
      <c r="D22" s="261"/>
      <c r="E22" s="120"/>
      <c r="F22" s="120"/>
      <c r="G22" s="121"/>
      <c r="H22" s="119"/>
      <c r="I22" s="159"/>
      <c r="J22" s="160"/>
    </row>
    <row r="23" spans="2:10">
      <c r="B23" s="122" t="s">
        <v>329</v>
      </c>
      <c r="C23" s="260"/>
      <c r="D23" s="120" t="s">
        <v>70</v>
      </c>
      <c r="E23" s="120"/>
      <c r="F23" s="120"/>
      <c r="G23" s="121" t="s">
        <v>24</v>
      </c>
      <c r="H23" s="119">
        <v>3</v>
      </c>
      <c r="I23" s="159"/>
      <c r="J23" s="160">
        <f t="shared" si="0"/>
        <v>0</v>
      </c>
    </row>
    <row r="24" spans="2:10">
      <c r="B24" s="122"/>
      <c r="C24" s="260"/>
      <c r="D24" s="120" t="s">
        <v>71</v>
      </c>
      <c r="E24" s="120"/>
      <c r="F24" s="120"/>
      <c r="G24" s="257"/>
      <c r="H24" s="119"/>
      <c r="I24" s="159"/>
      <c r="J24" s="160"/>
    </row>
    <row r="25" spans="2:10">
      <c r="B25" s="122"/>
      <c r="C25" s="119"/>
      <c r="D25" s="120"/>
      <c r="E25" s="120"/>
      <c r="F25" s="120"/>
      <c r="G25" s="121"/>
      <c r="H25" s="119"/>
      <c r="I25" s="159"/>
      <c r="J25" s="160"/>
    </row>
    <row r="26" spans="2:10">
      <c r="B26" s="122" t="s">
        <v>330</v>
      </c>
      <c r="C26" s="119"/>
      <c r="D26" s="120" t="s">
        <v>72</v>
      </c>
      <c r="E26" s="120"/>
      <c r="F26" s="120"/>
      <c r="G26" s="257" t="s">
        <v>52</v>
      </c>
      <c r="H26" s="119">
        <v>17</v>
      </c>
      <c r="I26" s="159"/>
      <c r="J26" s="160">
        <f t="shared" si="0"/>
        <v>0</v>
      </c>
    </row>
    <row r="27" spans="2:10">
      <c r="B27" s="122"/>
      <c r="C27" s="119"/>
      <c r="D27" s="120"/>
      <c r="E27" s="120"/>
      <c r="F27" s="120"/>
      <c r="G27" s="121"/>
      <c r="H27" s="119"/>
      <c r="I27" s="159"/>
      <c r="J27" s="160"/>
    </row>
    <row r="28" spans="2:10">
      <c r="B28" s="122" t="s">
        <v>331</v>
      </c>
      <c r="C28" s="119"/>
      <c r="D28" s="120" t="s">
        <v>81</v>
      </c>
      <c r="E28" s="120"/>
      <c r="F28" s="120"/>
      <c r="G28" s="257" t="s">
        <v>52</v>
      </c>
      <c r="H28" s="119">
        <v>34</v>
      </c>
      <c r="I28" s="159"/>
      <c r="J28" s="160">
        <f t="shared" si="0"/>
        <v>0</v>
      </c>
    </row>
    <row r="29" spans="2:10">
      <c r="B29" s="122"/>
      <c r="C29" s="119"/>
      <c r="D29" s="120" t="s">
        <v>82</v>
      </c>
      <c r="E29" s="120"/>
      <c r="F29" s="120"/>
      <c r="G29" s="121"/>
      <c r="H29" s="119"/>
      <c r="I29" s="159"/>
      <c r="J29" s="160"/>
    </row>
    <row r="30" spans="2:10">
      <c r="B30" s="122"/>
      <c r="C30" s="119"/>
      <c r="D30" s="256"/>
      <c r="E30" s="120"/>
      <c r="F30" s="120"/>
      <c r="G30" s="121"/>
      <c r="H30" s="119"/>
      <c r="I30" s="159"/>
      <c r="J30" s="160"/>
    </row>
    <row r="31" spans="2:10">
      <c r="B31" s="122" t="s">
        <v>332</v>
      </c>
      <c r="C31" s="119"/>
      <c r="D31" s="120" t="s">
        <v>73</v>
      </c>
      <c r="E31" s="120"/>
      <c r="F31" s="120"/>
      <c r="G31" s="121" t="s">
        <v>24</v>
      </c>
      <c r="H31" s="119">
        <v>2</v>
      </c>
      <c r="I31" s="159"/>
      <c r="J31" s="160">
        <f t="shared" si="0"/>
        <v>0</v>
      </c>
    </row>
    <row r="32" spans="2:10">
      <c r="B32" s="122"/>
      <c r="C32" s="119"/>
      <c r="D32" s="120"/>
      <c r="E32" s="120"/>
      <c r="F32" s="120"/>
      <c r="G32" s="121"/>
      <c r="H32" s="119"/>
      <c r="I32" s="159"/>
      <c r="J32" s="160"/>
    </row>
    <row r="33" spans="2:10">
      <c r="B33" s="122" t="s">
        <v>333</v>
      </c>
      <c r="C33" s="119"/>
      <c r="D33" s="120" t="s">
        <v>74</v>
      </c>
      <c r="E33" s="120"/>
      <c r="F33" s="120"/>
      <c r="G33" s="257" t="s">
        <v>52</v>
      </c>
      <c r="H33" s="119">
        <v>9.5</v>
      </c>
      <c r="I33" s="159"/>
      <c r="J33" s="160">
        <f t="shared" si="0"/>
        <v>0</v>
      </c>
    </row>
    <row r="34" spans="2:10">
      <c r="B34" s="122"/>
      <c r="C34" s="119"/>
      <c r="D34" s="120" t="s">
        <v>75</v>
      </c>
      <c r="E34" s="120"/>
      <c r="F34" s="120"/>
      <c r="G34" s="121"/>
      <c r="H34" s="119"/>
      <c r="I34" s="159"/>
      <c r="J34" s="160"/>
    </row>
    <row r="35" spans="2:10">
      <c r="B35" s="122"/>
      <c r="C35" s="119"/>
      <c r="D35" s="120"/>
      <c r="E35" s="120"/>
      <c r="F35" s="120"/>
      <c r="G35" s="121"/>
      <c r="H35" s="119"/>
      <c r="I35" s="159"/>
      <c r="J35" s="160"/>
    </row>
    <row r="36" spans="2:10">
      <c r="B36" s="122" t="s">
        <v>334</v>
      </c>
      <c r="C36" s="119"/>
      <c r="D36" s="120" t="s">
        <v>76</v>
      </c>
      <c r="E36" s="120"/>
      <c r="F36" s="120"/>
      <c r="G36" s="257" t="s">
        <v>46</v>
      </c>
      <c r="H36" s="119">
        <v>19</v>
      </c>
      <c r="I36" s="159"/>
      <c r="J36" s="160">
        <f t="shared" si="0"/>
        <v>0</v>
      </c>
    </row>
    <row r="37" spans="2:10">
      <c r="B37" s="122"/>
      <c r="C37" s="119"/>
      <c r="D37" s="120"/>
      <c r="E37" s="120"/>
      <c r="F37" s="120"/>
      <c r="G37" s="121"/>
      <c r="H37" s="119"/>
      <c r="I37" s="159"/>
      <c r="J37" s="160"/>
    </row>
    <row r="38" spans="2:10">
      <c r="B38" s="122" t="s">
        <v>335</v>
      </c>
      <c r="C38" s="119"/>
      <c r="D38" s="120" t="s">
        <v>77</v>
      </c>
      <c r="E38" s="120"/>
      <c r="F38" s="120"/>
      <c r="G38" s="257" t="s">
        <v>46</v>
      </c>
      <c r="H38" s="119">
        <v>3.5</v>
      </c>
      <c r="I38" s="159"/>
      <c r="J38" s="160">
        <f t="shared" si="0"/>
        <v>0</v>
      </c>
    </row>
    <row r="39" spans="2:10">
      <c r="B39" s="122"/>
      <c r="C39" s="119"/>
      <c r="D39" s="120"/>
      <c r="E39" s="120"/>
      <c r="F39" s="120"/>
      <c r="G39" s="121"/>
      <c r="H39" s="119"/>
      <c r="I39" s="159"/>
      <c r="J39" s="160"/>
    </row>
    <row r="40" spans="2:10">
      <c r="B40" s="122" t="s">
        <v>336</v>
      </c>
      <c r="C40" s="119"/>
      <c r="D40" s="120" t="s">
        <v>78</v>
      </c>
      <c r="E40" s="120"/>
      <c r="F40" s="120"/>
      <c r="G40" s="257" t="s">
        <v>46</v>
      </c>
      <c r="H40" s="119">
        <v>21</v>
      </c>
      <c r="I40" s="159"/>
      <c r="J40" s="160">
        <f t="shared" si="0"/>
        <v>0</v>
      </c>
    </row>
    <row r="41" spans="2:10">
      <c r="B41" s="122"/>
      <c r="C41" s="119"/>
      <c r="D41" s="120"/>
      <c r="E41" s="120"/>
      <c r="F41" s="120"/>
      <c r="G41" s="121"/>
      <c r="H41" s="119"/>
      <c r="I41" s="159"/>
      <c r="J41" s="160"/>
    </row>
    <row r="42" spans="2:10">
      <c r="B42" s="122" t="s">
        <v>337</v>
      </c>
      <c r="C42" s="119"/>
      <c r="D42" s="120" t="s">
        <v>79</v>
      </c>
      <c r="E42" s="120"/>
      <c r="F42" s="120"/>
      <c r="G42" s="257" t="s">
        <v>46</v>
      </c>
      <c r="H42" s="119">
        <v>40</v>
      </c>
      <c r="I42" s="159"/>
      <c r="J42" s="160">
        <f t="shared" si="0"/>
        <v>0</v>
      </c>
    </row>
    <row r="43" spans="2:10">
      <c r="B43" s="122"/>
      <c r="C43" s="119"/>
      <c r="D43" s="120" t="s">
        <v>80</v>
      </c>
      <c r="E43" s="120"/>
      <c r="F43" s="120"/>
      <c r="G43" s="121"/>
      <c r="H43" s="119"/>
      <c r="I43" s="159"/>
      <c r="J43" s="160"/>
    </row>
    <row r="44" spans="2:10">
      <c r="B44" s="122"/>
      <c r="C44" s="119"/>
      <c r="D44" s="120"/>
      <c r="E44" s="120"/>
      <c r="F44" s="120"/>
      <c r="G44" s="121"/>
      <c r="H44" s="119"/>
      <c r="I44" s="159"/>
      <c r="J44" s="160"/>
    </row>
    <row r="45" spans="2:10">
      <c r="B45" s="122" t="s">
        <v>338</v>
      </c>
      <c r="C45" s="119"/>
      <c r="D45" s="120" t="s">
        <v>92</v>
      </c>
      <c r="E45" s="120"/>
      <c r="F45" s="120"/>
      <c r="G45" s="257" t="s">
        <v>52</v>
      </c>
      <c r="H45" s="119">
        <v>1</v>
      </c>
      <c r="I45" s="159"/>
      <c r="J45" s="160">
        <f t="shared" si="0"/>
        <v>0</v>
      </c>
    </row>
    <row r="46" spans="2:10">
      <c r="B46" s="122"/>
      <c r="C46" s="119"/>
      <c r="D46" s="120" t="s">
        <v>93</v>
      </c>
      <c r="E46" s="120"/>
      <c r="F46" s="120"/>
      <c r="G46" s="121"/>
      <c r="H46" s="119"/>
      <c r="I46" s="159"/>
      <c r="J46" s="160"/>
    </row>
    <row r="47" spans="2:10">
      <c r="B47" s="122"/>
      <c r="C47" s="119"/>
      <c r="D47" s="120"/>
      <c r="E47" s="120"/>
      <c r="F47" s="120"/>
      <c r="G47" s="121"/>
      <c r="H47" s="119"/>
      <c r="I47" s="159"/>
      <c r="J47" s="160"/>
    </row>
    <row r="48" spans="2:10">
      <c r="B48" s="262" t="s">
        <v>421</v>
      </c>
      <c r="C48" s="263" t="s">
        <v>252</v>
      </c>
      <c r="D48" s="253" t="s">
        <v>47</v>
      </c>
      <c r="E48" s="129"/>
      <c r="F48" s="120"/>
      <c r="G48" s="121"/>
      <c r="H48" s="119"/>
      <c r="I48" s="159"/>
      <c r="J48" s="160"/>
    </row>
    <row r="49" spans="2:10">
      <c r="B49" s="262"/>
      <c r="C49" s="255" t="s">
        <v>339</v>
      </c>
      <c r="D49" s="253"/>
      <c r="E49" s="129"/>
      <c r="F49" s="120"/>
      <c r="G49" s="257"/>
      <c r="H49" s="119"/>
      <c r="I49" s="159"/>
      <c r="J49" s="160"/>
    </row>
    <row r="50" spans="2:10">
      <c r="B50" s="264" t="s">
        <v>422</v>
      </c>
      <c r="C50" s="255" t="s">
        <v>340</v>
      </c>
      <c r="D50" s="256" t="s">
        <v>1</v>
      </c>
      <c r="E50" s="256" t="s">
        <v>84</v>
      </c>
      <c r="F50" s="120"/>
      <c r="G50" s="257" t="s">
        <v>46</v>
      </c>
      <c r="H50" s="119">
        <v>47</v>
      </c>
      <c r="I50" s="159"/>
      <c r="J50" s="160">
        <f>H50*I50</f>
        <v>0</v>
      </c>
    </row>
    <row r="51" spans="2:10">
      <c r="B51" s="122"/>
      <c r="C51" s="260"/>
      <c r="D51" s="256"/>
      <c r="E51" s="120"/>
      <c r="F51" s="120"/>
      <c r="G51" s="257"/>
      <c r="H51" s="119"/>
      <c r="I51" s="159"/>
      <c r="J51" s="160"/>
    </row>
    <row r="52" spans="2:10">
      <c r="B52" s="122"/>
      <c r="C52" s="255"/>
      <c r="D52" s="120" t="s">
        <v>3</v>
      </c>
      <c r="E52" s="120" t="s">
        <v>85</v>
      </c>
      <c r="F52" s="256"/>
      <c r="G52" s="257" t="s">
        <v>46</v>
      </c>
      <c r="H52" s="119">
        <v>920</v>
      </c>
      <c r="I52" s="159"/>
      <c r="J52" s="160">
        <f t="shared" ref="J52:J54" si="1">H52*I52</f>
        <v>0</v>
      </c>
    </row>
    <row r="53" spans="2:10">
      <c r="B53" s="122"/>
      <c r="C53" s="127"/>
      <c r="D53" s="120"/>
      <c r="E53" s="120"/>
      <c r="F53" s="120"/>
      <c r="G53" s="258"/>
      <c r="H53" s="119"/>
      <c r="I53" s="159"/>
      <c r="J53" s="160"/>
    </row>
    <row r="54" spans="2:10">
      <c r="B54" s="122"/>
      <c r="C54" s="119"/>
      <c r="D54" s="120" t="s">
        <v>4</v>
      </c>
      <c r="E54" s="120" t="s">
        <v>150</v>
      </c>
      <c r="F54" s="120"/>
      <c r="G54" s="257" t="s">
        <v>46</v>
      </c>
      <c r="H54" s="119">
        <v>20</v>
      </c>
      <c r="I54" s="159"/>
      <c r="J54" s="160">
        <f t="shared" si="1"/>
        <v>0</v>
      </c>
    </row>
    <row r="55" spans="2:10">
      <c r="B55" s="122"/>
      <c r="C55" s="119"/>
      <c r="D55" s="120"/>
      <c r="E55" s="120"/>
      <c r="F55" s="120"/>
      <c r="G55" s="121"/>
      <c r="H55" s="119"/>
      <c r="I55" s="159"/>
      <c r="J55" s="160"/>
    </row>
    <row r="56" spans="2:10">
      <c r="B56" s="122"/>
      <c r="C56" s="119"/>
      <c r="D56" s="120" t="s">
        <v>33</v>
      </c>
      <c r="E56" s="120" t="s">
        <v>86</v>
      </c>
      <c r="F56" s="120"/>
      <c r="G56" s="257" t="s">
        <v>46</v>
      </c>
      <c r="H56" s="119">
        <v>116</v>
      </c>
      <c r="I56" s="159"/>
      <c r="J56" s="160">
        <f t="shared" ref="J56" si="2">H56*I56</f>
        <v>0</v>
      </c>
    </row>
    <row r="57" spans="2:10">
      <c r="B57" s="122"/>
      <c r="C57" s="119"/>
      <c r="D57" s="120"/>
      <c r="E57" s="120"/>
      <c r="F57" s="120"/>
      <c r="G57" s="121"/>
      <c r="H57" s="119"/>
      <c r="I57" s="159"/>
      <c r="J57" s="160"/>
    </row>
    <row r="58" spans="2:10">
      <c r="B58" s="122"/>
      <c r="C58" s="119"/>
      <c r="D58" s="120" t="s">
        <v>34</v>
      </c>
      <c r="E58" s="120" t="s">
        <v>87</v>
      </c>
      <c r="F58" s="120"/>
      <c r="G58" s="257" t="s">
        <v>46</v>
      </c>
      <c r="H58" s="119">
        <v>27</v>
      </c>
      <c r="I58" s="159"/>
      <c r="J58" s="160">
        <f t="shared" ref="J58" si="3">H58*I58</f>
        <v>0</v>
      </c>
    </row>
    <row r="59" spans="2:10">
      <c r="B59" s="122"/>
      <c r="C59" s="119"/>
      <c r="D59" s="120"/>
      <c r="E59" s="120"/>
      <c r="F59" s="120"/>
      <c r="G59" s="121"/>
      <c r="H59" s="119"/>
      <c r="I59" s="159"/>
      <c r="J59" s="160"/>
    </row>
    <row r="60" spans="2:10">
      <c r="B60" s="122"/>
      <c r="C60" s="119"/>
      <c r="D60" s="120" t="s">
        <v>35</v>
      </c>
      <c r="E60" s="120" t="s">
        <v>88</v>
      </c>
      <c r="F60" s="120"/>
      <c r="G60" s="121" t="s">
        <v>24</v>
      </c>
      <c r="H60" s="119">
        <v>3</v>
      </c>
      <c r="I60" s="159"/>
      <c r="J60" s="160">
        <f t="shared" ref="J60" si="4">H60*I60</f>
        <v>0</v>
      </c>
    </row>
    <row r="61" spans="2:10" ht="13.5" thickBot="1">
      <c r="B61" s="122"/>
      <c r="C61" s="119"/>
      <c r="D61" s="120"/>
      <c r="E61" s="120"/>
      <c r="F61" s="120"/>
      <c r="G61" s="121"/>
      <c r="H61" s="119"/>
      <c r="I61" s="159"/>
      <c r="J61" s="160"/>
    </row>
    <row r="62" spans="2:10">
      <c r="B62" s="5"/>
      <c r="C62" s="38"/>
      <c r="D62" s="6"/>
      <c r="E62" s="6"/>
      <c r="F62" s="6"/>
      <c r="G62" s="38"/>
      <c r="H62" s="6"/>
      <c r="I62" s="28"/>
      <c r="J62" s="364"/>
    </row>
    <row r="63" spans="2:10" ht="13.5" thickBot="1">
      <c r="B63" s="9"/>
      <c r="C63" s="39"/>
      <c r="D63" s="10"/>
      <c r="E63" s="10"/>
      <c r="F63" s="10"/>
      <c r="G63" s="39"/>
      <c r="H63" s="10" t="s">
        <v>6</v>
      </c>
      <c r="I63" s="30"/>
      <c r="J63" s="365">
        <f>SUM(J13:J58)</f>
        <v>0</v>
      </c>
    </row>
    <row r="64" spans="2:10" ht="13.5" thickBot="1">
      <c r="C64" s="2"/>
      <c r="I64" s="12" t="s">
        <v>7</v>
      </c>
      <c r="J64" s="11">
        <f>+J1+1</f>
        <v>2</v>
      </c>
    </row>
    <row r="65" spans="2:10">
      <c r="B65" s="387" t="str">
        <f>B2</f>
        <v>CSIR COUNCIL FOR SCIENTIFIC AND INDUSTRIAL RESEARCH</v>
      </c>
      <c r="C65" s="388"/>
      <c r="D65" s="388"/>
      <c r="E65" s="388"/>
      <c r="F65" s="388"/>
      <c r="G65" s="388"/>
      <c r="H65" s="388"/>
      <c r="I65" s="388"/>
      <c r="J65" s="389"/>
    </row>
    <row r="66" spans="2:10">
      <c r="B66" s="390" t="str">
        <f>B3</f>
        <v>CONTRACT NUMBER: RFP No. 3566/19/05/2023</v>
      </c>
      <c r="C66" s="391"/>
      <c r="D66" s="391"/>
      <c r="E66" s="391"/>
      <c r="F66" s="391"/>
      <c r="G66" s="391"/>
      <c r="H66" s="391"/>
      <c r="I66" s="391"/>
      <c r="J66" s="392"/>
    </row>
    <row r="67" spans="2:10" ht="13.5" thickBot="1">
      <c r="B67" s="393" t="str">
        <f>B4</f>
        <v>UPGRADE OF THE MODEL HALL FACILITY - STELLENBOSCH CAMPUS</v>
      </c>
      <c r="C67" s="394"/>
      <c r="D67" s="394"/>
      <c r="E67" s="394"/>
      <c r="F67" s="394"/>
      <c r="G67" s="394"/>
      <c r="H67" s="394"/>
      <c r="I67" s="394"/>
      <c r="J67" s="395"/>
    </row>
    <row r="68" spans="2:10">
      <c r="B68" s="13" t="s">
        <v>13</v>
      </c>
      <c r="C68" s="21" t="s">
        <v>14</v>
      </c>
      <c r="D68" s="14"/>
      <c r="E68" s="14" t="s">
        <v>8</v>
      </c>
      <c r="F68" s="14"/>
      <c r="G68" s="21" t="s">
        <v>9</v>
      </c>
      <c r="H68" s="21" t="s">
        <v>39</v>
      </c>
      <c r="I68" s="21" t="s">
        <v>10</v>
      </c>
      <c r="J68" s="19" t="s">
        <v>11</v>
      </c>
    </row>
    <row r="69" spans="2:10" ht="13.5" thickBot="1">
      <c r="B69" s="15" t="s">
        <v>15</v>
      </c>
      <c r="C69" s="22" t="s">
        <v>16</v>
      </c>
      <c r="D69" s="16"/>
      <c r="E69" s="16"/>
      <c r="F69" s="16"/>
      <c r="G69" s="22"/>
      <c r="H69" s="22"/>
      <c r="I69" s="22"/>
      <c r="J69" s="20"/>
    </row>
    <row r="70" spans="2:10">
      <c r="B70" s="122"/>
      <c r="C70" s="258"/>
      <c r="D70" s="120"/>
      <c r="E70" s="156" t="s">
        <v>12</v>
      </c>
      <c r="F70" s="120"/>
      <c r="G70" s="265"/>
      <c r="H70" s="266"/>
      <c r="I70" s="267"/>
      <c r="J70" s="366">
        <f>J63</f>
        <v>0</v>
      </c>
    </row>
    <row r="71" spans="2:10">
      <c r="B71" s="122"/>
      <c r="C71" s="119"/>
      <c r="D71" s="120"/>
      <c r="E71" s="120"/>
      <c r="F71" s="120"/>
      <c r="G71" s="121"/>
      <c r="H71" s="119"/>
      <c r="I71" s="157"/>
      <c r="J71" s="160"/>
    </row>
    <row r="72" spans="2:10">
      <c r="B72" s="262" t="s">
        <v>423</v>
      </c>
      <c r="C72" s="255">
        <v>8.3000000000000007</v>
      </c>
      <c r="D72" s="253" t="s">
        <v>48</v>
      </c>
      <c r="E72" s="120"/>
      <c r="F72" s="120"/>
      <c r="G72" s="258"/>
      <c r="H72" s="119"/>
      <c r="I72" s="157"/>
      <c r="J72" s="160"/>
    </row>
    <row r="73" spans="2:10">
      <c r="B73" s="122"/>
      <c r="C73" s="119"/>
      <c r="D73" s="120"/>
      <c r="E73" s="120"/>
      <c r="F73" s="120"/>
      <c r="G73" s="121"/>
      <c r="H73" s="119"/>
      <c r="I73" s="157"/>
      <c r="J73" s="160"/>
    </row>
    <row r="74" spans="2:10">
      <c r="B74" s="122" t="s">
        <v>424</v>
      </c>
      <c r="C74" s="119"/>
      <c r="D74" s="120" t="s">
        <v>1</v>
      </c>
      <c r="E74" s="120" t="s">
        <v>90</v>
      </c>
      <c r="F74" s="120"/>
      <c r="G74" s="121" t="s">
        <v>49</v>
      </c>
      <c r="H74" s="119">
        <v>5.3</v>
      </c>
      <c r="I74" s="159"/>
      <c r="J74" s="160">
        <f>H74*I74</f>
        <v>0</v>
      </c>
    </row>
    <row r="75" spans="2:10">
      <c r="B75" s="122"/>
      <c r="C75" s="119"/>
      <c r="D75" s="120"/>
      <c r="E75" s="120"/>
      <c r="F75" s="120"/>
      <c r="G75" s="121"/>
      <c r="H75" s="119"/>
      <c r="I75" s="159"/>
      <c r="J75" s="160"/>
    </row>
    <row r="76" spans="2:10">
      <c r="B76" s="122"/>
      <c r="C76" s="269"/>
      <c r="D76" s="120" t="s">
        <v>3</v>
      </c>
      <c r="E76" s="120" t="s">
        <v>83</v>
      </c>
      <c r="F76" s="120"/>
      <c r="G76" s="121" t="s">
        <v>49</v>
      </c>
      <c r="H76" s="119">
        <v>11</v>
      </c>
      <c r="I76" s="159"/>
      <c r="J76" s="160">
        <f t="shared" ref="J76:J82" si="5">H76*I76</f>
        <v>0</v>
      </c>
    </row>
    <row r="77" spans="2:10">
      <c r="B77" s="122"/>
      <c r="C77" s="269"/>
      <c r="D77" s="120"/>
      <c r="E77" s="120"/>
      <c r="F77" s="120"/>
      <c r="G77" s="121"/>
      <c r="H77" s="119"/>
      <c r="I77" s="159"/>
      <c r="J77" s="160"/>
    </row>
    <row r="78" spans="2:10">
      <c r="B78" s="122"/>
      <c r="C78" s="269"/>
      <c r="D78" s="120" t="s">
        <v>4</v>
      </c>
      <c r="E78" s="120" t="s">
        <v>91</v>
      </c>
      <c r="F78" s="120"/>
      <c r="G78" s="121" t="s">
        <v>49</v>
      </c>
      <c r="H78" s="119">
        <v>0.6</v>
      </c>
      <c r="I78" s="159"/>
      <c r="J78" s="160">
        <f t="shared" si="5"/>
        <v>0</v>
      </c>
    </row>
    <row r="79" spans="2:10">
      <c r="B79" s="122"/>
      <c r="C79" s="269"/>
      <c r="D79" s="120"/>
      <c r="E79" s="120"/>
      <c r="F79" s="120"/>
      <c r="G79" s="121"/>
      <c r="H79" s="119"/>
      <c r="I79" s="159"/>
      <c r="J79" s="160"/>
    </row>
    <row r="80" spans="2:10">
      <c r="B80" s="122"/>
      <c r="C80" s="269"/>
      <c r="D80" s="120" t="s">
        <v>33</v>
      </c>
      <c r="E80" s="120" t="s">
        <v>88</v>
      </c>
      <c r="F80" s="120"/>
      <c r="G80" s="121" t="s">
        <v>49</v>
      </c>
      <c r="H80" s="119">
        <v>0.4</v>
      </c>
      <c r="I80" s="159"/>
      <c r="J80" s="160">
        <f t="shared" si="5"/>
        <v>0</v>
      </c>
    </row>
    <row r="81" spans="2:10">
      <c r="B81" s="122"/>
      <c r="C81" s="127"/>
      <c r="D81" s="120"/>
      <c r="E81" s="120"/>
      <c r="F81" s="120"/>
      <c r="G81" s="258"/>
      <c r="H81" s="119"/>
      <c r="I81" s="159"/>
      <c r="J81" s="160"/>
    </row>
    <row r="82" spans="2:10">
      <c r="B82" s="122"/>
      <c r="C82" s="127"/>
      <c r="D82" s="120" t="s">
        <v>89</v>
      </c>
      <c r="E82" s="120"/>
      <c r="F82" s="120"/>
      <c r="G82" s="121" t="s">
        <v>24</v>
      </c>
      <c r="H82" s="119">
        <v>56</v>
      </c>
      <c r="I82" s="159"/>
      <c r="J82" s="160">
        <f t="shared" si="5"/>
        <v>0</v>
      </c>
    </row>
    <row r="83" spans="2:10">
      <c r="B83" s="122"/>
      <c r="C83" s="127"/>
      <c r="D83" s="120"/>
      <c r="E83" s="120"/>
      <c r="F83" s="120"/>
      <c r="G83" s="121"/>
      <c r="H83" s="119"/>
      <c r="I83" s="157"/>
      <c r="J83" s="160"/>
    </row>
    <row r="84" spans="2:10">
      <c r="B84" s="122" t="s">
        <v>425</v>
      </c>
      <c r="C84" s="255"/>
      <c r="D84" s="253" t="s">
        <v>50</v>
      </c>
      <c r="E84" s="256"/>
      <c r="F84" s="256"/>
      <c r="G84" s="257"/>
      <c r="H84" s="119"/>
      <c r="I84" s="157"/>
      <c r="J84" s="160"/>
    </row>
    <row r="85" spans="2:10">
      <c r="B85" s="122"/>
      <c r="C85" s="127"/>
      <c r="D85" s="120"/>
      <c r="E85" s="120"/>
      <c r="F85" s="120"/>
      <c r="G85" s="258"/>
      <c r="H85" s="119"/>
      <c r="I85" s="157"/>
      <c r="J85" s="160"/>
    </row>
    <row r="86" spans="2:10">
      <c r="B86" s="122"/>
      <c r="C86" s="260"/>
      <c r="D86" s="256" t="s">
        <v>51</v>
      </c>
      <c r="E86" s="120"/>
      <c r="F86" s="256"/>
      <c r="G86" s="257"/>
      <c r="H86" s="119"/>
      <c r="I86" s="157"/>
      <c r="J86" s="160"/>
    </row>
    <row r="87" spans="2:10">
      <c r="B87" s="122"/>
      <c r="C87" s="260"/>
      <c r="D87" s="259"/>
      <c r="E87" s="256"/>
      <c r="F87" s="256"/>
      <c r="G87" s="257"/>
      <c r="H87" s="119"/>
      <c r="I87" s="157"/>
      <c r="J87" s="160"/>
    </row>
    <row r="88" spans="2:10">
      <c r="B88" s="122"/>
      <c r="C88" s="260"/>
      <c r="D88" s="259" t="s">
        <v>1</v>
      </c>
      <c r="E88" s="120" t="s">
        <v>90</v>
      </c>
      <c r="F88" s="256"/>
      <c r="G88" s="257" t="s">
        <v>52</v>
      </c>
      <c r="H88" s="119">
        <v>82</v>
      </c>
      <c r="I88" s="159"/>
      <c r="J88" s="160">
        <f>H88*I88</f>
        <v>0</v>
      </c>
    </row>
    <row r="89" spans="2:10">
      <c r="B89" s="122"/>
      <c r="C89" s="260"/>
      <c r="D89" s="259"/>
      <c r="E89" s="120"/>
      <c r="F89" s="256"/>
      <c r="G89" s="257"/>
      <c r="H89" s="119"/>
      <c r="I89" s="159"/>
      <c r="J89" s="160"/>
    </row>
    <row r="90" spans="2:10">
      <c r="B90" s="122"/>
      <c r="C90" s="119"/>
      <c r="D90" s="120" t="s">
        <v>3</v>
      </c>
      <c r="E90" s="120" t="s">
        <v>83</v>
      </c>
      <c r="F90" s="120"/>
      <c r="G90" s="257" t="s">
        <v>52</v>
      </c>
      <c r="H90" s="119">
        <v>135</v>
      </c>
      <c r="I90" s="159"/>
      <c r="J90" s="160">
        <f t="shared" ref="J90:J96" si="6">H90*I90</f>
        <v>0</v>
      </c>
    </row>
    <row r="91" spans="2:10">
      <c r="B91" s="122"/>
      <c r="C91" s="119"/>
      <c r="D91" s="120"/>
      <c r="E91" s="120"/>
      <c r="F91" s="120"/>
      <c r="G91" s="257"/>
      <c r="H91" s="119"/>
      <c r="I91" s="159"/>
      <c r="J91" s="160"/>
    </row>
    <row r="92" spans="2:10">
      <c r="B92" s="122"/>
      <c r="C92" s="119"/>
      <c r="D92" s="120" t="s">
        <v>4</v>
      </c>
      <c r="E92" s="120" t="s">
        <v>135</v>
      </c>
      <c r="F92" s="120"/>
      <c r="G92" s="257" t="s">
        <v>52</v>
      </c>
      <c r="H92" s="119">
        <v>17.5</v>
      </c>
      <c r="I92" s="159"/>
      <c r="J92" s="160">
        <f t="shared" si="6"/>
        <v>0</v>
      </c>
    </row>
    <row r="93" spans="2:10">
      <c r="B93" s="122"/>
      <c r="C93" s="119"/>
      <c r="D93" s="120"/>
      <c r="E93" s="120"/>
      <c r="F93" s="120"/>
      <c r="G93" s="257"/>
      <c r="H93" s="119"/>
      <c r="I93" s="159"/>
      <c r="J93" s="160"/>
    </row>
    <row r="94" spans="2:10">
      <c r="B94" s="122"/>
      <c r="C94" s="119"/>
      <c r="D94" s="120" t="s">
        <v>33</v>
      </c>
      <c r="E94" s="120" t="s">
        <v>88</v>
      </c>
      <c r="F94" s="120"/>
      <c r="G94" s="257" t="s">
        <v>52</v>
      </c>
      <c r="H94" s="119">
        <v>3.7</v>
      </c>
      <c r="I94" s="159"/>
      <c r="J94" s="160">
        <f t="shared" si="6"/>
        <v>0</v>
      </c>
    </row>
    <row r="95" spans="2:10">
      <c r="B95" s="122"/>
      <c r="C95" s="119"/>
      <c r="D95" s="120"/>
      <c r="E95" s="120"/>
      <c r="F95" s="120"/>
      <c r="G95" s="257"/>
      <c r="H95" s="119"/>
      <c r="I95" s="159"/>
      <c r="J95" s="160"/>
    </row>
    <row r="96" spans="2:10">
      <c r="B96" s="122"/>
      <c r="C96" s="119"/>
      <c r="D96" s="256" t="s">
        <v>133</v>
      </c>
      <c r="E96" s="120"/>
      <c r="F96" s="120"/>
      <c r="G96" s="257" t="s">
        <v>134</v>
      </c>
      <c r="H96" s="119">
        <v>1</v>
      </c>
      <c r="I96" s="159"/>
      <c r="J96" s="160">
        <f t="shared" si="6"/>
        <v>0</v>
      </c>
    </row>
    <row r="97" spans="2:10">
      <c r="B97" s="122"/>
      <c r="C97" s="119"/>
      <c r="D97" s="120"/>
      <c r="E97" s="120"/>
      <c r="F97" s="120"/>
      <c r="G97" s="257"/>
      <c r="H97" s="119"/>
      <c r="I97" s="157"/>
      <c r="J97" s="160"/>
    </row>
    <row r="98" spans="2:10">
      <c r="B98" s="262" t="s">
        <v>426</v>
      </c>
      <c r="C98" s="270" t="s">
        <v>341</v>
      </c>
      <c r="D98" s="253" t="s">
        <v>62</v>
      </c>
      <c r="E98" s="256"/>
      <c r="F98" s="120"/>
      <c r="G98" s="121"/>
      <c r="H98" s="119"/>
      <c r="I98" s="157"/>
      <c r="J98" s="160"/>
    </row>
    <row r="99" spans="2:10">
      <c r="B99" s="122"/>
      <c r="C99" s="260"/>
      <c r="D99" s="259"/>
      <c r="E99" s="256"/>
      <c r="F99" s="120"/>
      <c r="G99" s="257"/>
      <c r="H99" s="119"/>
      <c r="I99" s="157"/>
      <c r="J99" s="160"/>
    </row>
    <row r="100" spans="2:10">
      <c r="B100" s="122" t="s">
        <v>427</v>
      </c>
      <c r="C100" s="260"/>
      <c r="D100" s="256" t="s">
        <v>132</v>
      </c>
      <c r="E100" s="256"/>
      <c r="F100" s="120"/>
      <c r="G100" s="121"/>
      <c r="H100" s="119"/>
      <c r="I100" s="157"/>
      <c r="J100" s="160"/>
    </row>
    <row r="101" spans="2:10">
      <c r="B101" s="122"/>
      <c r="C101" s="260"/>
      <c r="D101" s="259"/>
      <c r="E101" s="256"/>
      <c r="F101" s="120"/>
      <c r="G101" s="121"/>
      <c r="H101" s="119"/>
      <c r="I101" s="157"/>
      <c r="J101" s="160"/>
    </row>
    <row r="102" spans="2:10">
      <c r="B102" s="122"/>
      <c r="C102" s="260"/>
      <c r="D102" s="259" t="s">
        <v>1</v>
      </c>
      <c r="E102" s="120" t="s">
        <v>90</v>
      </c>
      <c r="F102" s="120"/>
      <c r="G102" s="257" t="s">
        <v>46</v>
      </c>
      <c r="H102" s="119">
        <v>340</v>
      </c>
      <c r="I102" s="159"/>
      <c r="J102" s="160">
        <f>H102*I102</f>
        <v>0</v>
      </c>
    </row>
    <row r="103" spans="2:10">
      <c r="B103" s="122"/>
      <c r="C103" s="260"/>
      <c r="D103" s="259"/>
      <c r="E103" s="120"/>
      <c r="F103" s="120"/>
      <c r="G103" s="257"/>
      <c r="H103" s="119"/>
      <c r="I103" s="159"/>
      <c r="J103" s="160"/>
    </row>
    <row r="104" spans="2:10">
      <c r="B104" s="122"/>
      <c r="C104" s="260"/>
      <c r="D104" s="259" t="s">
        <v>3</v>
      </c>
      <c r="E104" s="120" t="s">
        <v>135</v>
      </c>
      <c r="F104" s="120"/>
      <c r="G104" s="257" t="s">
        <v>46</v>
      </c>
      <c r="H104" s="119">
        <v>116</v>
      </c>
      <c r="I104" s="159"/>
      <c r="J104" s="160">
        <f t="shared" ref="J104" si="7">H104*I104</f>
        <v>0</v>
      </c>
    </row>
    <row r="105" spans="2:10">
      <c r="B105" s="122"/>
      <c r="C105" s="260"/>
      <c r="D105" s="259"/>
      <c r="E105" s="120"/>
      <c r="F105" s="120"/>
      <c r="G105" s="257"/>
      <c r="H105" s="119"/>
      <c r="I105" s="157"/>
      <c r="J105" s="160"/>
    </row>
    <row r="106" spans="2:10">
      <c r="B106" s="118" t="s">
        <v>361</v>
      </c>
      <c r="C106" s="260"/>
      <c r="D106" s="271" t="s">
        <v>342</v>
      </c>
      <c r="E106" s="120"/>
      <c r="F106" s="120"/>
      <c r="G106" s="257"/>
      <c r="H106" s="119"/>
      <c r="I106" s="157"/>
      <c r="J106" s="160"/>
    </row>
    <row r="107" spans="2:10">
      <c r="B107" s="122"/>
      <c r="C107" s="260"/>
      <c r="D107" s="259"/>
      <c r="E107" s="120"/>
      <c r="F107" s="120"/>
      <c r="G107" s="257"/>
      <c r="H107" s="119"/>
      <c r="I107" s="157"/>
      <c r="J107" s="160"/>
    </row>
    <row r="108" spans="2:10">
      <c r="B108" s="122" t="s">
        <v>364</v>
      </c>
      <c r="C108" s="260"/>
      <c r="D108" s="253" t="s">
        <v>137</v>
      </c>
      <c r="E108" s="120"/>
      <c r="F108" s="120"/>
      <c r="G108" s="257"/>
      <c r="H108" s="119"/>
      <c r="I108" s="157"/>
      <c r="J108" s="160"/>
    </row>
    <row r="109" spans="2:10">
      <c r="B109" s="122"/>
      <c r="C109" s="260"/>
      <c r="D109" s="259"/>
      <c r="E109" s="120"/>
      <c r="F109" s="120"/>
      <c r="G109" s="257"/>
      <c r="H109" s="119"/>
      <c r="I109" s="157"/>
      <c r="J109" s="160"/>
    </row>
    <row r="110" spans="2:10">
      <c r="B110" s="122"/>
      <c r="C110" s="260"/>
      <c r="D110" s="259" t="s">
        <v>138</v>
      </c>
      <c r="E110" s="120"/>
      <c r="F110" s="120"/>
      <c r="G110" s="257" t="s">
        <v>140</v>
      </c>
      <c r="H110" s="119">
        <v>115</v>
      </c>
      <c r="I110" s="159"/>
      <c r="J110" s="160">
        <f>H110*I110</f>
        <v>0</v>
      </c>
    </row>
    <row r="111" spans="2:10">
      <c r="B111" s="122"/>
      <c r="C111" s="260"/>
      <c r="D111" s="259" t="s">
        <v>139</v>
      </c>
      <c r="E111" s="120"/>
      <c r="F111" s="120"/>
      <c r="G111" s="257"/>
      <c r="H111" s="119"/>
      <c r="I111" s="159"/>
      <c r="J111" s="160"/>
    </row>
    <row r="112" spans="2:10">
      <c r="B112" s="122"/>
      <c r="C112" s="127"/>
      <c r="D112" s="120"/>
      <c r="E112" s="120"/>
      <c r="F112" s="120"/>
      <c r="G112" s="257"/>
      <c r="H112" s="119"/>
      <c r="I112" s="159"/>
      <c r="J112" s="160"/>
    </row>
    <row r="113" spans="2:10">
      <c r="B113" s="122" t="s">
        <v>368</v>
      </c>
      <c r="C113" s="255"/>
      <c r="D113" s="253" t="s">
        <v>53</v>
      </c>
      <c r="E113" s="256"/>
      <c r="F113" s="120"/>
      <c r="G113" s="121"/>
      <c r="H113" s="119"/>
      <c r="I113" s="159"/>
      <c r="J113" s="160"/>
    </row>
    <row r="114" spans="2:10">
      <c r="B114" s="122"/>
      <c r="C114" s="260"/>
      <c r="D114" s="259"/>
      <c r="E114" s="256"/>
      <c r="F114" s="120"/>
      <c r="G114" s="121"/>
      <c r="H114" s="119"/>
      <c r="I114" s="159"/>
      <c r="J114" s="160"/>
    </row>
    <row r="115" spans="2:10">
      <c r="B115" s="122"/>
      <c r="C115" s="260"/>
      <c r="D115" s="259" t="s">
        <v>141</v>
      </c>
      <c r="E115" s="256"/>
      <c r="F115" s="120"/>
      <c r="G115" s="121" t="s">
        <v>2</v>
      </c>
      <c r="H115" s="119">
        <v>268</v>
      </c>
      <c r="I115" s="159"/>
      <c r="J115" s="160">
        <f>H115*I115</f>
        <v>0</v>
      </c>
    </row>
    <row r="116" spans="2:10">
      <c r="B116" s="122"/>
      <c r="C116" s="260"/>
      <c r="D116" s="259" t="s">
        <v>142</v>
      </c>
      <c r="E116" s="256"/>
      <c r="F116" s="120"/>
      <c r="G116" s="121"/>
      <c r="H116" s="119"/>
      <c r="I116" s="159"/>
      <c r="J116" s="160"/>
    </row>
    <row r="117" spans="2:10">
      <c r="B117" s="122"/>
      <c r="C117" s="260"/>
      <c r="D117" s="259"/>
      <c r="E117" s="256"/>
      <c r="F117" s="120"/>
      <c r="G117" s="121"/>
      <c r="H117" s="119"/>
      <c r="I117" s="159"/>
      <c r="J117" s="160"/>
    </row>
    <row r="118" spans="2:10">
      <c r="B118" s="122"/>
      <c r="C118" s="260"/>
      <c r="D118" s="259" t="s">
        <v>143</v>
      </c>
      <c r="E118" s="256"/>
      <c r="F118" s="120"/>
      <c r="G118" s="121" t="s">
        <v>2</v>
      </c>
      <c r="H118" s="119">
        <v>18</v>
      </c>
      <c r="I118" s="159"/>
      <c r="J118" s="160">
        <f>H118*I118</f>
        <v>0</v>
      </c>
    </row>
    <row r="119" spans="2:10">
      <c r="B119" s="122"/>
      <c r="C119" s="260"/>
      <c r="D119" s="259" t="s">
        <v>144</v>
      </c>
      <c r="E119" s="256"/>
      <c r="F119" s="120"/>
      <c r="G119" s="121"/>
      <c r="H119" s="119"/>
      <c r="I119" s="159"/>
      <c r="J119" s="160"/>
    </row>
    <row r="120" spans="2:10">
      <c r="B120" s="122"/>
      <c r="C120" s="260"/>
      <c r="D120" s="259"/>
      <c r="E120" s="256"/>
      <c r="F120" s="120"/>
      <c r="G120" s="121"/>
      <c r="H120" s="119"/>
      <c r="I120" s="159"/>
      <c r="J120" s="160"/>
    </row>
    <row r="121" spans="2:10">
      <c r="B121" s="122"/>
      <c r="C121" s="260"/>
      <c r="D121" s="259" t="s">
        <v>145</v>
      </c>
      <c r="E121" s="256"/>
      <c r="F121" s="120"/>
      <c r="G121" s="121" t="s">
        <v>2</v>
      </c>
      <c r="H121" s="119">
        <v>20</v>
      </c>
      <c r="I121" s="159"/>
      <c r="J121" s="160">
        <f>H121*I121</f>
        <v>0</v>
      </c>
    </row>
    <row r="122" spans="2:10">
      <c r="B122" s="122"/>
      <c r="C122" s="260"/>
      <c r="D122" s="259" t="s">
        <v>144</v>
      </c>
      <c r="E122" s="256"/>
      <c r="F122" s="120"/>
      <c r="G122" s="121"/>
      <c r="H122" s="119"/>
      <c r="I122" s="157"/>
      <c r="J122" s="160"/>
    </row>
    <row r="123" spans="2:10">
      <c r="B123" s="122"/>
      <c r="C123" s="260"/>
      <c r="D123" s="259"/>
      <c r="E123" s="256"/>
      <c r="F123" s="120"/>
      <c r="G123" s="121"/>
      <c r="H123" s="119"/>
      <c r="I123" s="157"/>
      <c r="J123" s="160"/>
    </row>
    <row r="124" spans="2:10" ht="13.5" thickBot="1">
      <c r="B124" s="122"/>
      <c r="C124" s="119"/>
      <c r="D124" s="120"/>
      <c r="E124" s="120"/>
      <c r="F124" s="120"/>
      <c r="G124" s="257"/>
      <c r="H124" s="119"/>
      <c r="I124" s="157"/>
      <c r="J124" s="160"/>
    </row>
    <row r="125" spans="2:10">
      <c r="B125" s="272"/>
      <c r="C125" s="273"/>
      <c r="D125" s="274"/>
      <c r="E125" s="274"/>
      <c r="F125" s="274"/>
      <c r="G125" s="273"/>
      <c r="H125" s="274"/>
      <c r="I125" s="275"/>
      <c r="J125" s="366"/>
    </row>
    <row r="126" spans="2:10" ht="13.5" thickBot="1">
      <c r="B126" s="276"/>
      <c r="C126" s="153"/>
      <c r="D126" s="152"/>
      <c r="E126" s="152"/>
      <c r="F126" s="152"/>
      <c r="G126" s="153"/>
      <c r="H126" s="152" t="s">
        <v>6</v>
      </c>
      <c r="I126" s="154"/>
      <c r="J126" s="367">
        <f>SUM(J70:J123)</f>
        <v>0</v>
      </c>
    </row>
    <row r="127" spans="2:10" ht="13.5" thickBot="1">
      <c r="B127" s="120"/>
      <c r="C127" s="155"/>
      <c r="D127" s="120"/>
      <c r="E127" s="120"/>
      <c r="F127" s="120"/>
      <c r="G127" s="155"/>
      <c r="H127" s="120"/>
      <c r="I127" s="277" t="s">
        <v>7</v>
      </c>
      <c r="J127" s="278">
        <f>+J64+1</f>
        <v>3</v>
      </c>
    </row>
    <row r="128" spans="2:10">
      <c r="B128" s="402" t="str">
        <f>B65</f>
        <v>CSIR COUNCIL FOR SCIENTIFIC AND INDUSTRIAL RESEARCH</v>
      </c>
      <c r="C128" s="403"/>
      <c r="D128" s="403"/>
      <c r="E128" s="403"/>
      <c r="F128" s="403"/>
      <c r="G128" s="403"/>
      <c r="H128" s="403"/>
      <c r="I128" s="403"/>
      <c r="J128" s="404"/>
    </row>
    <row r="129" spans="2:10">
      <c r="B129" s="396" t="str">
        <f>B66</f>
        <v>CONTRACT NUMBER: RFP No. 3566/19/05/2023</v>
      </c>
      <c r="C129" s="397"/>
      <c r="D129" s="397"/>
      <c r="E129" s="397"/>
      <c r="F129" s="397"/>
      <c r="G129" s="397"/>
      <c r="H129" s="397"/>
      <c r="I129" s="397"/>
      <c r="J129" s="398"/>
    </row>
    <row r="130" spans="2:10" ht="13.5" thickBot="1">
      <c r="B130" s="399" t="str">
        <f>B67</f>
        <v>UPGRADE OF THE MODEL HALL FACILITY - STELLENBOSCH CAMPUS</v>
      </c>
      <c r="C130" s="400"/>
      <c r="D130" s="400"/>
      <c r="E130" s="400"/>
      <c r="F130" s="400"/>
      <c r="G130" s="400"/>
      <c r="H130" s="400"/>
      <c r="I130" s="400"/>
      <c r="J130" s="401"/>
    </row>
    <row r="131" spans="2:10">
      <c r="B131" s="279" t="s">
        <v>13</v>
      </c>
      <c r="C131" s="283" t="s">
        <v>14</v>
      </c>
      <c r="D131" s="280"/>
      <c r="E131" s="280" t="s">
        <v>8</v>
      </c>
      <c r="F131" s="280"/>
      <c r="G131" s="283" t="s">
        <v>9</v>
      </c>
      <c r="H131" s="283" t="s">
        <v>39</v>
      </c>
      <c r="I131" s="283" t="s">
        <v>10</v>
      </c>
      <c r="J131" s="284" t="s">
        <v>11</v>
      </c>
    </row>
    <row r="132" spans="2:10" ht="13.5" thickBot="1">
      <c r="B132" s="282" t="s">
        <v>15</v>
      </c>
      <c r="C132" s="285" t="s">
        <v>16</v>
      </c>
      <c r="D132" s="151"/>
      <c r="E132" s="151"/>
      <c r="F132" s="151"/>
      <c r="G132" s="285"/>
      <c r="H132" s="285"/>
      <c r="I132" s="285"/>
      <c r="J132" s="286"/>
    </row>
    <row r="133" spans="2:10">
      <c r="B133" s="122"/>
      <c r="C133" s="258"/>
      <c r="D133" s="120"/>
      <c r="E133" s="156" t="s">
        <v>12</v>
      </c>
      <c r="F133" s="120"/>
      <c r="G133" s="265"/>
      <c r="H133" s="266"/>
      <c r="I133" s="267"/>
      <c r="J133" s="366">
        <f>J126</f>
        <v>0</v>
      </c>
    </row>
    <row r="134" spans="2:10">
      <c r="B134" s="122"/>
      <c r="C134" s="258"/>
      <c r="D134" s="120"/>
      <c r="E134" s="156"/>
      <c r="F134" s="120"/>
      <c r="G134" s="121"/>
      <c r="H134" s="119"/>
      <c r="I134" s="157"/>
      <c r="J134" s="160"/>
    </row>
    <row r="135" spans="2:10">
      <c r="B135" s="122"/>
      <c r="C135" s="258"/>
      <c r="D135" s="259" t="s">
        <v>146</v>
      </c>
      <c r="E135" s="256"/>
      <c r="F135" s="120"/>
      <c r="G135" s="121" t="s">
        <v>2</v>
      </c>
      <c r="H135" s="119">
        <v>45</v>
      </c>
      <c r="I135" s="159"/>
      <c r="J135" s="160">
        <f>H135*I135</f>
        <v>0</v>
      </c>
    </row>
    <row r="136" spans="2:10">
      <c r="B136" s="122"/>
      <c r="C136" s="258"/>
      <c r="D136" s="259" t="s">
        <v>147</v>
      </c>
      <c r="E136" s="256"/>
      <c r="F136" s="120"/>
      <c r="G136" s="121"/>
      <c r="H136" s="119"/>
      <c r="I136" s="159"/>
      <c r="J136" s="160"/>
    </row>
    <row r="137" spans="2:10">
      <c r="B137" s="122"/>
      <c r="C137" s="258"/>
      <c r="D137" s="120"/>
      <c r="E137" s="156"/>
      <c r="F137" s="120"/>
      <c r="G137" s="121"/>
      <c r="H137" s="119"/>
      <c r="I137" s="159"/>
      <c r="J137" s="160"/>
    </row>
    <row r="138" spans="2:10">
      <c r="B138" s="122"/>
      <c r="C138" s="258"/>
      <c r="D138" s="259" t="s">
        <v>148</v>
      </c>
      <c r="E138" s="256"/>
      <c r="F138" s="120"/>
      <c r="G138" s="121" t="s">
        <v>2</v>
      </c>
      <c r="H138" s="119">
        <v>45</v>
      </c>
      <c r="I138" s="159"/>
      <c r="J138" s="160">
        <f>H138*I138</f>
        <v>0</v>
      </c>
    </row>
    <row r="139" spans="2:10">
      <c r="B139" s="122"/>
      <c r="C139" s="258"/>
      <c r="D139" s="259" t="s">
        <v>149</v>
      </c>
      <c r="E139" s="120"/>
      <c r="F139" s="120"/>
      <c r="G139" s="121"/>
      <c r="H139" s="119"/>
      <c r="I139" s="159"/>
      <c r="J139" s="160"/>
    </row>
    <row r="140" spans="2:10">
      <c r="B140" s="122"/>
      <c r="C140" s="258"/>
      <c r="D140" s="256"/>
      <c r="E140" s="256"/>
      <c r="F140" s="256"/>
      <c r="G140" s="257"/>
      <c r="H140" s="119"/>
      <c r="I140" s="159"/>
      <c r="J140" s="160"/>
    </row>
    <row r="141" spans="2:10">
      <c r="B141" s="122"/>
      <c r="C141" s="258"/>
      <c r="D141" s="256" t="s">
        <v>460</v>
      </c>
      <c r="E141" s="256"/>
      <c r="F141" s="256"/>
      <c r="G141" s="257" t="s">
        <v>2</v>
      </c>
      <c r="H141" s="119">
        <v>6.5</v>
      </c>
      <c r="I141" s="159"/>
      <c r="J141" s="160">
        <f>H141*I141</f>
        <v>0</v>
      </c>
    </row>
    <row r="142" spans="2:10">
      <c r="B142" s="122"/>
      <c r="C142" s="258"/>
      <c r="D142" s="256" t="s">
        <v>461</v>
      </c>
      <c r="E142" s="256"/>
      <c r="F142" s="256"/>
      <c r="G142" s="257"/>
      <c r="H142" s="119"/>
      <c r="I142" s="157"/>
      <c r="J142" s="160"/>
    </row>
    <row r="143" spans="2:10">
      <c r="B143" s="122"/>
      <c r="C143" s="258"/>
      <c r="D143" s="256" t="s">
        <v>462</v>
      </c>
      <c r="E143" s="256"/>
      <c r="F143" s="256"/>
      <c r="G143" s="257"/>
      <c r="H143" s="119"/>
      <c r="I143" s="157"/>
      <c r="J143" s="160"/>
    </row>
    <row r="144" spans="2:10">
      <c r="B144" s="122"/>
      <c r="C144" s="258"/>
      <c r="D144" s="256" t="s">
        <v>136</v>
      </c>
      <c r="E144" s="120"/>
      <c r="F144" s="120"/>
      <c r="G144" s="257"/>
      <c r="H144" s="119"/>
      <c r="I144" s="157"/>
      <c r="J144" s="160"/>
    </row>
    <row r="145" spans="2:10">
      <c r="B145" s="122"/>
      <c r="C145" s="258"/>
      <c r="D145" s="120"/>
      <c r="E145" s="156"/>
      <c r="F145" s="120"/>
      <c r="G145" s="121"/>
      <c r="H145" s="119"/>
      <c r="I145" s="157"/>
      <c r="J145" s="160"/>
    </row>
    <row r="146" spans="2:10">
      <c r="B146" s="118" t="s">
        <v>428</v>
      </c>
      <c r="C146" s="127" t="s">
        <v>252</v>
      </c>
      <c r="D146" s="129" t="s">
        <v>54</v>
      </c>
      <c r="E146" s="120"/>
      <c r="F146" s="120"/>
      <c r="G146" s="121"/>
      <c r="H146" s="119"/>
      <c r="I146" s="157"/>
      <c r="J146" s="160"/>
    </row>
    <row r="147" spans="2:10">
      <c r="B147" s="122"/>
      <c r="C147" s="287">
        <v>10400</v>
      </c>
      <c r="D147" s="120"/>
      <c r="E147" s="120"/>
      <c r="F147" s="120"/>
      <c r="G147" s="258"/>
      <c r="H147" s="119"/>
      <c r="I147" s="157"/>
      <c r="J147" s="160"/>
    </row>
    <row r="148" spans="2:10">
      <c r="B148" s="288" t="s">
        <v>429</v>
      </c>
      <c r="C148" s="289"/>
      <c r="D148" s="139" t="s">
        <v>56</v>
      </c>
      <c r="E148" s="120"/>
      <c r="F148" s="120"/>
      <c r="G148" s="144"/>
      <c r="H148" s="290"/>
      <c r="I148" s="291"/>
      <c r="J148" s="160"/>
    </row>
    <row r="149" spans="2:10">
      <c r="B149" s="288"/>
      <c r="C149" s="289"/>
      <c r="D149" s="139" t="s">
        <v>57</v>
      </c>
      <c r="E149" s="120"/>
      <c r="F149" s="120"/>
      <c r="G149" s="144"/>
      <c r="H149" s="290"/>
      <c r="I149" s="291"/>
      <c r="J149" s="160"/>
    </row>
    <row r="150" spans="2:10">
      <c r="B150" s="288"/>
      <c r="C150" s="289"/>
      <c r="D150" s="139" t="s">
        <v>100</v>
      </c>
      <c r="E150" s="120"/>
      <c r="F150" s="120"/>
      <c r="G150" s="144"/>
      <c r="H150" s="290"/>
      <c r="I150" s="291"/>
      <c r="J150" s="160"/>
    </row>
    <row r="151" spans="2:10">
      <c r="B151" s="288"/>
      <c r="C151" s="289"/>
      <c r="D151" s="139" t="s">
        <v>101</v>
      </c>
      <c r="E151" s="120"/>
      <c r="F151" s="120"/>
      <c r="G151" s="144"/>
      <c r="H151" s="290"/>
      <c r="I151" s="291"/>
      <c r="J151" s="160"/>
    </row>
    <row r="152" spans="2:10">
      <c r="B152" s="288"/>
      <c r="C152" s="289"/>
      <c r="D152" s="139" t="s">
        <v>58</v>
      </c>
      <c r="E152" s="120"/>
      <c r="F152" s="120"/>
      <c r="G152" s="144"/>
      <c r="H152" s="290"/>
      <c r="I152" s="291"/>
      <c r="J152" s="160"/>
    </row>
    <row r="153" spans="2:10">
      <c r="B153" s="288"/>
      <c r="C153" s="289"/>
      <c r="D153" s="292"/>
      <c r="E153" s="120"/>
      <c r="F153" s="120"/>
      <c r="G153" s="144"/>
      <c r="H153" s="290"/>
      <c r="I153" s="291"/>
      <c r="J153" s="160"/>
    </row>
    <row r="154" spans="2:10">
      <c r="B154" s="288"/>
      <c r="C154" s="289"/>
      <c r="D154" s="292" t="s">
        <v>1</v>
      </c>
      <c r="E154" s="137" t="s">
        <v>98</v>
      </c>
      <c r="F154" s="120"/>
      <c r="G154" s="257" t="s">
        <v>46</v>
      </c>
      <c r="H154" s="293">
        <v>32</v>
      </c>
      <c r="I154" s="378"/>
      <c r="J154" s="160">
        <f t="shared" ref="J154:J184" si="8">H154*I154</f>
        <v>0</v>
      </c>
    </row>
    <row r="155" spans="2:10">
      <c r="B155" s="288"/>
      <c r="C155" s="289"/>
      <c r="D155" s="292"/>
      <c r="E155" s="137"/>
      <c r="F155" s="120"/>
      <c r="G155" s="257"/>
      <c r="H155" s="293"/>
      <c r="I155" s="378"/>
      <c r="J155" s="160"/>
    </row>
    <row r="156" spans="2:10">
      <c r="B156" s="288" t="s">
        <v>430</v>
      </c>
      <c r="C156" s="289"/>
      <c r="D156" s="292" t="s">
        <v>59</v>
      </c>
      <c r="E156" s="137"/>
      <c r="F156" s="120"/>
      <c r="G156" s="257" t="s">
        <v>46</v>
      </c>
      <c r="H156" s="293">
        <v>64</v>
      </c>
      <c r="I156" s="378"/>
      <c r="J156" s="160">
        <f t="shared" ref="J156" si="9">H156*I156</f>
        <v>0</v>
      </c>
    </row>
    <row r="157" spans="2:10">
      <c r="B157" s="288"/>
      <c r="C157" s="289"/>
      <c r="D157" s="292" t="s">
        <v>60</v>
      </c>
      <c r="E157" s="137"/>
      <c r="F157" s="120"/>
      <c r="G157" s="257"/>
      <c r="H157" s="293"/>
      <c r="I157" s="378"/>
      <c r="J157" s="160"/>
    </row>
    <row r="158" spans="2:10">
      <c r="B158" s="288"/>
      <c r="C158" s="289"/>
      <c r="D158" s="292"/>
      <c r="E158" s="137"/>
      <c r="F158" s="120"/>
      <c r="G158" s="257"/>
      <c r="H158" s="293"/>
      <c r="I158" s="378"/>
      <c r="J158" s="160"/>
    </row>
    <row r="159" spans="2:10">
      <c r="B159" s="288" t="s">
        <v>431</v>
      </c>
      <c r="C159" s="289"/>
      <c r="D159" s="292" t="s">
        <v>103</v>
      </c>
      <c r="E159" s="137"/>
      <c r="F159" s="120"/>
      <c r="G159" s="257" t="s">
        <v>46</v>
      </c>
      <c r="H159" s="293">
        <v>64</v>
      </c>
      <c r="I159" s="378"/>
      <c r="J159" s="160">
        <f t="shared" ref="J159" si="10">H159*I159</f>
        <v>0</v>
      </c>
    </row>
    <row r="160" spans="2:10">
      <c r="B160" s="288"/>
      <c r="C160" s="289"/>
      <c r="D160" s="292" t="s">
        <v>102</v>
      </c>
      <c r="E160" s="137"/>
      <c r="F160" s="120"/>
      <c r="G160" s="257"/>
      <c r="H160" s="293"/>
      <c r="I160" s="378"/>
      <c r="J160" s="160"/>
    </row>
    <row r="161" spans="2:10">
      <c r="B161" s="288"/>
      <c r="C161" s="289"/>
      <c r="D161" s="294"/>
      <c r="E161" s="137"/>
      <c r="F161" s="120"/>
      <c r="G161" s="257"/>
      <c r="H161" s="293"/>
      <c r="I161" s="378"/>
      <c r="J161" s="160"/>
    </row>
    <row r="162" spans="2:10">
      <c r="B162" s="288" t="s">
        <v>432</v>
      </c>
      <c r="C162" s="289"/>
      <c r="D162" s="292" t="s">
        <v>104</v>
      </c>
      <c r="E162" s="137"/>
      <c r="F162" s="120"/>
      <c r="G162" s="257" t="s">
        <v>46</v>
      </c>
      <c r="H162" s="293">
        <v>64</v>
      </c>
      <c r="I162" s="378"/>
      <c r="J162" s="160">
        <f t="shared" ref="J162" si="11">H162*I162</f>
        <v>0</v>
      </c>
    </row>
    <row r="163" spans="2:10">
      <c r="B163" s="288"/>
      <c r="C163" s="289"/>
      <c r="D163" s="292" t="s">
        <v>105</v>
      </c>
      <c r="E163" s="137"/>
      <c r="F163" s="120"/>
      <c r="G163" s="257"/>
      <c r="H163" s="293"/>
      <c r="I163" s="378"/>
      <c r="J163" s="160"/>
    </row>
    <row r="164" spans="2:10">
      <c r="B164" s="288"/>
      <c r="C164" s="289"/>
      <c r="D164" s="294"/>
      <c r="E164" s="137"/>
      <c r="F164" s="120"/>
      <c r="G164" s="257"/>
      <c r="H164" s="293"/>
      <c r="I164" s="378"/>
      <c r="J164" s="160"/>
    </row>
    <row r="165" spans="2:10">
      <c r="B165" s="288" t="s">
        <v>433</v>
      </c>
      <c r="C165" s="289"/>
      <c r="D165" s="120" t="s">
        <v>131</v>
      </c>
      <c r="E165" s="137"/>
      <c r="F165" s="120"/>
      <c r="G165" s="257" t="s">
        <v>46</v>
      </c>
      <c r="H165" s="293">
        <v>72</v>
      </c>
      <c r="I165" s="378"/>
      <c r="J165" s="160">
        <f>H165*I165</f>
        <v>0</v>
      </c>
    </row>
    <row r="166" spans="2:10">
      <c r="B166" s="288"/>
      <c r="C166" s="289"/>
      <c r="D166" s="294"/>
      <c r="E166" s="137"/>
      <c r="F166" s="120"/>
      <c r="G166" s="257"/>
      <c r="H166" s="293"/>
      <c r="I166" s="378"/>
      <c r="J166" s="160"/>
    </row>
    <row r="167" spans="2:10">
      <c r="B167" s="288" t="s">
        <v>434</v>
      </c>
      <c r="C167" s="289"/>
      <c r="D167" s="294" t="s">
        <v>128</v>
      </c>
      <c r="E167" s="137"/>
      <c r="F167" s="120"/>
      <c r="G167" s="257" t="s">
        <v>46</v>
      </c>
      <c r="H167" s="293">
        <v>30</v>
      </c>
      <c r="I167" s="378"/>
      <c r="J167" s="160">
        <f>H167*I167</f>
        <v>0</v>
      </c>
    </row>
    <row r="168" spans="2:10">
      <c r="B168" s="288"/>
      <c r="C168" s="289"/>
      <c r="D168" s="294" t="s">
        <v>129</v>
      </c>
      <c r="E168" s="137"/>
      <c r="F168" s="120"/>
      <c r="G168" s="257"/>
      <c r="H168" s="293"/>
      <c r="I168" s="378"/>
      <c r="J168" s="160"/>
    </row>
    <row r="169" spans="2:10">
      <c r="B169" s="288"/>
      <c r="C169" s="289"/>
      <c r="D169" s="294"/>
      <c r="E169" s="137"/>
      <c r="F169" s="120"/>
      <c r="G169" s="257"/>
      <c r="H169" s="293"/>
      <c r="I169" s="378"/>
      <c r="J169" s="160"/>
    </row>
    <row r="170" spans="2:10">
      <c r="B170" s="288" t="s">
        <v>435</v>
      </c>
      <c r="C170" s="289"/>
      <c r="D170" s="294" t="s">
        <v>127</v>
      </c>
      <c r="E170" s="137"/>
      <c r="F170" s="120"/>
      <c r="G170" s="257" t="s">
        <v>46</v>
      </c>
      <c r="H170" s="293">
        <v>30</v>
      </c>
      <c r="I170" s="378"/>
      <c r="J170" s="160">
        <f>H170*I170</f>
        <v>0</v>
      </c>
    </row>
    <row r="171" spans="2:10">
      <c r="B171" s="288"/>
      <c r="C171" s="289"/>
      <c r="D171" s="294"/>
      <c r="E171" s="137"/>
      <c r="F171" s="120"/>
      <c r="G171" s="257"/>
      <c r="H171" s="293"/>
      <c r="I171" s="378"/>
      <c r="J171" s="160"/>
    </row>
    <row r="172" spans="2:10">
      <c r="B172" s="288" t="s">
        <v>436</v>
      </c>
      <c r="C172" s="289"/>
      <c r="D172" s="120" t="s">
        <v>126</v>
      </c>
      <c r="E172" s="137"/>
      <c r="F172" s="120"/>
      <c r="G172" s="257" t="s">
        <v>46</v>
      </c>
      <c r="H172" s="293">
        <v>19</v>
      </c>
      <c r="I172" s="378"/>
      <c r="J172" s="160">
        <f>H172*I172</f>
        <v>0</v>
      </c>
    </row>
    <row r="173" spans="2:10">
      <c r="B173" s="288"/>
      <c r="C173" s="289"/>
      <c r="D173" s="294"/>
      <c r="E173" s="137"/>
      <c r="F173" s="120"/>
      <c r="G173" s="257"/>
      <c r="H173" s="293"/>
      <c r="I173" s="378"/>
      <c r="J173" s="160"/>
    </row>
    <row r="174" spans="2:10">
      <c r="B174" s="288" t="s">
        <v>437</v>
      </c>
      <c r="C174" s="289"/>
      <c r="D174" s="294" t="s">
        <v>123</v>
      </c>
      <c r="E174" s="137"/>
      <c r="F174" s="120"/>
      <c r="G174" s="257" t="s">
        <v>46</v>
      </c>
      <c r="H174" s="293">
        <v>10</v>
      </c>
      <c r="I174" s="378"/>
      <c r="J174" s="160">
        <f>H174*I174</f>
        <v>0</v>
      </c>
    </row>
    <row r="175" spans="2:10">
      <c r="B175" s="288"/>
      <c r="C175" s="289"/>
      <c r="D175" s="294"/>
      <c r="E175" s="137"/>
      <c r="F175" s="120"/>
      <c r="G175" s="257"/>
      <c r="H175" s="293"/>
      <c r="I175" s="378"/>
      <c r="J175" s="160"/>
    </row>
    <row r="176" spans="2:10">
      <c r="B176" s="288" t="s">
        <v>438</v>
      </c>
      <c r="C176" s="289"/>
      <c r="D176" s="294" t="s">
        <v>122</v>
      </c>
      <c r="E176" s="137"/>
      <c r="F176" s="120"/>
      <c r="G176" s="257" t="s">
        <v>46</v>
      </c>
      <c r="H176" s="293">
        <v>20</v>
      </c>
      <c r="I176" s="378"/>
      <c r="J176" s="160">
        <f t="shared" ref="J176:J181" si="12">H176*I176</f>
        <v>0</v>
      </c>
    </row>
    <row r="177" spans="2:10">
      <c r="B177" s="288"/>
      <c r="C177" s="289"/>
      <c r="D177" s="294"/>
      <c r="E177" s="137"/>
      <c r="F177" s="120"/>
      <c r="G177" s="257"/>
      <c r="H177" s="293"/>
      <c r="I177" s="378"/>
      <c r="J177" s="160"/>
    </row>
    <row r="178" spans="2:10">
      <c r="B178" s="288" t="s">
        <v>439</v>
      </c>
      <c r="C178" s="289"/>
      <c r="D178" s="294" t="s">
        <v>103</v>
      </c>
      <c r="E178" s="137"/>
      <c r="F178" s="120"/>
      <c r="G178" s="257" t="s">
        <v>46</v>
      </c>
      <c r="H178" s="293">
        <v>20</v>
      </c>
      <c r="I178" s="378"/>
      <c r="J178" s="160">
        <f t="shared" si="12"/>
        <v>0</v>
      </c>
    </row>
    <row r="179" spans="2:10">
      <c r="B179" s="288"/>
      <c r="C179" s="289"/>
      <c r="D179" s="294" t="s">
        <v>124</v>
      </c>
      <c r="E179" s="137"/>
      <c r="F179" s="120"/>
      <c r="G179" s="257"/>
      <c r="H179" s="293"/>
      <c r="I179" s="378"/>
      <c r="J179" s="160"/>
    </row>
    <row r="180" spans="2:10">
      <c r="B180" s="288"/>
      <c r="C180" s="289"/>
      <c r="D180" s="294"/>
      <c r="E180" s="137"/>
      <c r="F180" s="120"/>
      <c r="G180" s="257"/>
      <c r="H180" s="293"/>
      <c r="I180" s="378"/>
      <c r="J180" s="160"/>
    </row>
    <row r="181" spans="2:10">
      <c r="B181" s="288" t="s">
        <v>440</v>
      </c>
      <c r="C181" s="289"/>
      <c r="D181" s="294" t="s">
        <v>104</v>
      </c>
      <c r="E181" s="137"/>
      <c r="F181" s="120"/>
      <c r="G181" s="257" t="s">
        <v>46</v>
      </c>
      <c r="H181" s="293">
        <v>20</v>
      </c>
      <c r="I181" s="378"/>
      <c r="J181" s="160">
        <f t="shared" si="12"/>
        <v>0</v>
      </c>
    </row>
    <row r="182" spans="2:10">
      <c r="B182" s="288"/>
      <c r="C182" s="289"/>
      <c r="D182" s="294" t="s">
        <v>125</v>
      </c>
      <c r="E182" s="137"/>
      <c r="F182" s="120"/>
      <c r="G182" s="257"/>
      <c r="H182" s="293"/>
      <c r="I182" s="378"/>
      <c r="J182" s="160"/>
    </row>
    <row r="183" spans="2:10">
      <c r="B183" s="288"/>
      <c r="C183" s="289"/>
      <c r="D183" s="294"/>
      <c r="E183" s="137"/>
      <c r="F183" s="120"/>
      <c r="G183" s="257"/>
      <c r="H183" s="293"/>
      <c r="I183" s="378"/>
      <c r="J183" s="160"/>
    </row>
    <row r="184" spans="2:10">
      <c r="B184" s="288" t="s">
        <v>441</v>
      </c>
      <c r="C184" s="289"/>
      <c r="D184" s="256" t="s">
        <v>97</v>
      </c>
      <c r="E184" s="120"/>
      <c r="F184" s="120"/>
      <c r="G184" s="257" t="s">
        <v>46</v>
      </c>
      <c r="H184" s="119">
        <v>410</v>
      </c>
      <c r="I184" s="378"/>
      <c r="J184" s="160">
        <f t="shared" si="8"/>
        <v>0</v>
      </c>
    </row>
    <row r="185" spans="2:10">
      <c r="B185" s="288"/>
      <c r="C185" s="289"/>
      <c r="D185" s="256"/>
      <c r="E185" s="120"/>
      <c r="F185" s="120"/>
      <c r="G185" s="257"/>
      <c r="H185" s="119"/>
      <c r="I185" s="291"/>
      <c r="J185" s="160"/>
    </row>
    <row r="186" spans="2:10">
      <c r="B186" s="288"/>
      <c r="C186" s="289"/>
      <c r="D186" s="256"/>
      <c r="E186" s="120"/>
      <c r="F186" s="120"/>
      <c r="G186" s="257"/>
      <c r="H186" s="119"/>
      <c r="I186" s="291"/>
      <c r="J186" s="160"/>
    </row>
    <row r="187" spans="2:10" ht="13.5" thickBot="1">
      <c r="B187" s="122"/>
      <c r="C187" s="119"/>
      <c r="D187" s="120"/>
      <c r="E187" s="120"/>
      <c r="F187" s="120"/>
      <c r="G187" s="257"/>
      <c r="H187" s="119"/>
      <c r="I187" s="157"/>
      <c r="J187" s="160"/>
    </row>
    <row r="188" spans="2:10">
      <c r="B188" s="272"/>
      <c r="C188" s="273"/>
      <c r="D188" s="274"/>
      <c r="E188" s="274"/>
      <c r="F188" s="274"/>
      <c r="G188" s="273"/>
      <c r="H188" s="274"/>
      <c r="I188" s="275"/>
      <c r="J188" s="366"/>
    </row>
    <row r="189" spans="2:10" ht="13.5" thickBot="1">
      <c r="B189" s="276"/>
      <c r="C189" s="153"/>
      <c r="D189" s="152"/>
      <c r="E189" s="152"/>
      <c r="F189" s="152"/>
      <c r="G189" s="153"/>
      <c r="H189" s="152" t="s">
        <v>6</v>
      </c>
      <c r="I189" s="154"/>
      <c r="J189" s="367">
        <f>SUM(J133:J186)</f>
        <v>0</v>
      </c>
    </row>
    <row r="190" spans="2:10" ht="13.5" thickBot="1">
      <c r="B190" s="120"/>
      <c r="C190" s="155"/>
      <c r="D190" s="120"/>
      <c r="E190" s="120"/>
      <c r="F190" s="120"/>
      <c r="G190" s="155"/>
      <c r="H190" s="120"/>
      <c r="I190" s="277" t="s">
        <v>7</v>
      </c>
      <c r="J190" s="278">
        <f>+J127+1</f>
        <v>4</v>
      </c>
    </row>
    <row r="191" spans="2:10">
      <c r="B191" s="402" t="str">
        <f>B128</f>
        <v>CSIR COUNCIL FOR SCIENTIFIC AND INDUSTRIAL RESEARCH</v>
      </c>
      <c r="C191" s="403"/>
      <c r="D191" s="403"/>
      <c r="E191" s="403"/>
      <c r="F191" s="403"/>
      <c r="G191" s="403"/>
      <c r="H191" s="403"/>
      <c r="I191" s="403"/>
      <c r="J191" s="404"/>
    </row>
    <row r="192" spans="2:10">
      <c r="B192" s="396" t="str">
        <f>B129</f>
        <v>CONTRACT NUMBER: RFP No. 3566/19/05/2023</v>
      </c>
      <c r="C192" s="397"/>
      <c r="D192" s="397"/>
      <c r="E192" s="397"/>
      <c r="F192" s="397"/>
      <c r="G192" s="397"/>
      <c r="H192" s="397"/>
      <c r="I192" s="397"/>
      <c r="J192" s="398"/>
    </row>
    <row r="193" spans="2:10" ht="13.5" thickBot="1">
      <c r="B193" s="399" t="str">
        <f>B130</f>
        <v>UPGRADE OF THE MODEL HALL FACILITY - STELLENBOSCH CAMPUS</v>
      </c>
      <c r="C193" s="400"/>
      <c r="D193" s="400"/>
      <c r="E193" s="400"/>
      <c r="F193" s="400"/>
      <c r="G193" s="400"/>
      <c r="H193" s="400"/>
      <c r="I193" s="400"/>
      <c r="J193" s="401"/>
    </row>
    <row r="194" spans="2:10">
      <c r="B194" s="279" t="s">
        <v>13</v>
      </c>
      <c r="C194" s="283" t="s">
        <v>14</v>
      </c>
      <c r="D194" s="280"/>
      <c r="E194" s="280" t="s">
        <v>8</v>
      </c>
      <c r="F194" s="280"/>
      <c r="G194" s="283" t="s">
        <v>9</v>
      </c>
      <c r="H194" s="283" t="s">
        <v>39</v>
      </c>
      <c r="I194" s="283" t="s">
        <v>10</v>
      </c>
      <c r="J194" s="284" t="s">
        <v>11</v>
      </c>
    </row>
    <row r="195" spans="2:10" ht="13.5" thickBot="1">
      <c r="B195" s="282" t="s">
        <v>15</v>
      </c>
      <c r="C195" s="285" t="s">
        <v>16</v>
      </c>
      <c r="D195" s="151"/>
      <c r="E195" s="151"/>
      <c r="F195" s="151"/>
      <c r="G195" s="285"/>
      <c r="H195" s="285"/>
      <c r="I195" s="285"/>
      <c r="J195" s="286"/>
    </row>
    <row r="196" spans="2:10">
      <c r="B196" s="122"/>
      <c r="C196" s="258"/>
      <c r="D196" s="120"/>
      <c r="E196" s="156" t="s">
        <v>12</v>
      </c>
      <c r="F196" s="120"/>
      <c r="G196" s="265"/>
      <c r="H196" s="266"/>
      <c r="I196" s="267"/>
      <c r="J196" s="366">
        <f>J189</f>
        <v>0</v>
      </c>
    </row>
    <row r="197" spans="2:10" ht="12.6" customHeight="1">
      <c r="B197" s="295"/>
      <c r="C197" s="289"/>
      <c r="D197" s="292"/>
      <c r="E197" s="137"/>
      <c r="F197" s="120"/>
      <c r="G197" s="257"/>
      <c r="H197" s="293"/>
      <c r="I197" s="291"/>
      <c r="J197" s="160"/>
    </row>
    <row r="198" spans="2:10">
      <c r="B198" s="295" t="s">
        <v>442</v>
      </c>
      <c r="C198" s="289"/>
      <c r="D198" s="292" t="s">
        <v>61</v>
      </c>
      <c r="E198" s="137"/>
      <c r="F198" s="120"/>
      <c r="G198" s="257" t="s">
        <v>46</v>
      </c>
      <c r="H198" s="119">
        <v>410</v>
      </c>
      <c r="I198" s="378"/>
      <c r="J198" s="160">
        <f t="shared" ref="J198" si="13">H198*I198</f>
        <v>0</v>
      </c>
    </row>
    <row r="199" spans="2:10">
      <c r="B199" s="295"/>
      <c r="C199" s="289"/>
      <c r="D199" s="292" t="s">
        <v>99</v>
      </c>
      <c r="E199" s="137"/>
      <c r="F199" s="120"/>
      <c r="G199" s="257"/>
      <c r="H199" s="293"/>
      <c r="I199" s="378"/>
      <c r="J199" s="160"/>
    </row>
    <row r="200" spans="2:10">
      <c r="B200" s="295"/>
      <c r="C200" s="289"/>
      <c r="D200" s="292"/>
      <c r="E200" s="137"/>
      <c r="F200" s="120"/>
      <c r="G200" s="257"/>
      <c r="H200" s="293"/>
      <c r="I200" s="378"/>
      <c r="J200" s="160"/>
    </row>
    <row r="201" spans="2:10">
      <c r="B201" s="295" t="s">
        <v>443</v>
      </c>
      <c r="C201" s="289"/>
      <c r="D201" s="120" t="s">
        <v>121</v>
      </c>
      <c r="E201" s="120"/>
      <c r="F201" s="120"/>
      <c r="G201" s="144" t="s">
        <v>19</v>
      </c>
      <c r="H201" s="296">
        <v>1</v>
      </c>
      <c r="I201" s="378"/>
      <c r="J201" s="160"/>
    </row>
    <row r="202" spans="2:10">
      <c r="B202" s="295"/>
      <c r="C202" s="289"/>
      <c r="D202" s="297" t="s">
        <v>120</v>
      </c>
      <c r="E202" s="120"/>
      <c r="F202" s="120"/>
      <c r="G202" s="121"/>
      <c r="H202" s="293"/>
      <c r="I202" s="378"/>
      <c r="J202" s="160"/>
    </row>
    <row r="203" spans="2:10">
      <c r="B203" s="295"/>
      <c r="C203" s="289"/>
      <c r="D203" s="297"/>
      <c r="E203" s="120"/>
      <c r="F203" s="120"/>
      <c r="G203" s="121"/>
      <c r="H203" s="293"/>
      <c r="I203" s="378"/>
      <c r="J203" s="160"/>
    </row>
    <row r="204" spans="2:10">
      <c r="B204" s="295" t="s">
        <v>444</v>
      </c>
      <c r="C204" s="289"/>
      <c r="D204" s="297" t="s">
        <v>130</v>
      </c>
      <c r="E204" s="120"/>
      <c r="F204" s="120"/>
      <c r="G204" s="144" t="s">
        <v>19</v>
      </c>
      <c r="H204" s="293">
        <v>1</v>
      </c>
      <c r="I204" s="378"/>
      <c r="J204" s="160">
        <f>H204*I204</f>
        <v>0</v>
      </c>
    </row>
    <row r="205" spans="2:10">
      <c r="B205" s="295"/>
      <c r="C205" s="289"/>
      <c r="D205" s="292"/>
      <c r="E205" s="120"/>
      <c r="F205" s="294"/>
      <c r="G205" s="144"/>
      <c r="H205" s="293"/>
      <c r="I205" s="378"/>
      <c r="J205" s="160"/>
    </row>
    <row r="206" spans="2:10">
      <c r="B206" s="295" t="s">
        <v>445</v>
      </c>
      <c r="C206" s="289"/>
      <c r="D206" s="292" t="s">
        <v>110</v>
      </c>
      <c r="E206" s="137"/>
      <c r="F206" s="120"/>
      <c r="G206" s="144" t="s">
        <v>24</v>
      </c>
      <c r="H206" s="293">
        <v>1</v>
      </c>
      <c r="I206" s="378"/>
      <c r="J206" s="160">
        <f>H206*I206</f>
        <v>0</v>
      </c>
    </row>
    <row r="207" spans="2:10">
      <c r="B207" s="295"/>
      <c r="C207" s="289"/>
      <c r="D207" s="292" t="s">
        <v>109</v>
      </c>
      <c r="E207" s="294"/>
      <c r="F207" s="294"/>
      <c r="G207" s="144"/>
      <c r="H207" s="298"/>
      <c r="I207" s="378"/>
      <c r="J207" s="160"/>
    </row>
    <row r="208" spans="2:10">
      <c r="B208" s="295"/>
      <c r="C208" s="289"/>
      <c r="D208" s="292" t="s">
        <v>107</v>
      </c>
      <c r="E208" s="294"/>
      <c r="F208" s="294"/>
      <c r="G208" s="299"/>
      <c r="H208" s="293"/>
      <c r="I208" s="378"/>
      <c r="J208" s="160"/>
    </row>
    <row r="209" spans="2:10">
      <c r="B209" s="295"/>
      <c r="C209" s="289"/>
      <c r="D209" s="292" t="s">
        <v>106</v>
      </c>
      <c r="E209" s="294"/>
      <c r="F209" s="294"/>
      <c r="G209" s="144"/>
      <c r="H209" s="293"/>
      <c r="I209" s="378"/>
      <c r="J209" s="160"/>
    </row>
    <row r="210" spans="2:10">
      <c r="B210" s="295"/>
      <c r="C210" s="289"/>
      <c r="D210" s="292"/>
      <c r="E210" s="294"/>
      <c r="F210" s="294"/>
      <c r="G210" s="144"/>
      <c r="H210" s="293"/>
      <c r="I210" s="378"/>
      <c r="J210" s="160"/>
    </row>
    <row r="211" spans="2:10">
      <c r="B211" s="295" t="s">
        <v>446</v>
      </c>
      <c r="C211" s="289"/>
      <c r="D211" s="292" t="s">
        <v>112</v>
      </c>
      <c r="E211" s="137"/>
      <c r="F211" s="294"/>
      <c r="G211" s="144" t="s">
        <v>24</v>
      </c>
      <c r="H211" s="293">
        <v>1</v>
      </c>
      <c r="I211" s="378"/>
      <c r="J211" s="160">
        <f>H211*I211</f>
        <v>0</v>
      </c>
    </row>
    <row r="212" spans="2:10">
      <c r="B212" s="295"/>
      <c r="C212" s="289"/>
      <c r="D212" s="292" t="s">
        <v>111</v>
      </c>
      <c r="E212" s="294"/>
      <c r="F212" s="294"/>
      <c r="G212" s="144"/>
      <c r="H212" s="300"/>
      <c r="I212" s="378"/>
      <c r="J212" s="160"/>
    </row>
    <row r="213" spans="2:10">
      <c r="B213" s="295"/>
      <c r="C213" s="289"/>
      <c r="D213" s="292" t="s">
        <v>108</v>
      </c>
      <c r="E213" s="294"/>
      <c r="F213" s="294"/>
      <c r="G213" s="144"/>
      <c r="H213" s="293"/>
      <c r="I213" s="378"/>
      <c r="J213" s="160"/>
    </row>
    <row r="214" spans="2:10">
      <c r="B214" s="122"/>
      <c r="C214" s="119"/>
      <c r="D214" s="292" t="s">
        <v>38</v>
      </c>
      <c r="E214" s="294"/>
      <c r="F214" s="120"/>
      <c r="G214" s="257"/>
      <c r="H214" s="119"/>
      <c r="I214" s="159"/>
      <c r="J214" s="160"/>
    </row>
    <row r="215" spans="2:10">
      <c r="B215" s="295"/>
      <c r="C215" s="289"/>
      <c r="D215" s="139"/>
      <c r="E215" s="294"/>
      <c r="F215" s="294"/>
      <c r="G215" s="144"/>
      <c r="H215" s="293"/>
      <c r="I215" s="378"/>
      <c r="J215" s="368"/>
    </row>
    <row r="216" spans="2:10">
      <c r="B216" s="295" t="s">
        <v>447</v>
      </c>
      <c r="C216" s="289"/>
      <c r="D216" s="292" t="s">
        <v>114</v>
      </c>
      <c r="E216" s="137"/>
      <c r="F216" s="294"/>
      <c r="G216" s="144" t="s">
        <v>24</v>
      </c>
      <c r="H216" s="293">
        <v>1</v>
      </c>
      <c r="I216" s="378"/>
      <c r="J216" s="160">
        <f>H216*I216</f>
        <v>0</v>
      </c>
    </row>
    <row r="217" spans="2:10">
      <c r="B217" s="295"/>
      <c r="C217" s="289"/>
      <c r="D217" s="292" t="s">
        <v>113</v>
      </c>
      <c r="E217" s="294"/>
      <c r="F217" s="294"/>
      <c r="G217" s="144"/>
      <c r="H217" s="300"/>
      <c r="I217" s="378"/>
      <c r="J217" s="160"/>
    </row>
    <row r="218" spans="2:10">
      <c r="B218" s="122"/>
      <c r="C218" s="127"/>
      <c r="D218" s="292" t="s">
        <v>108</v>
      </c>
      <c r="E218" s="294"/>
      <c r="F218" s="294"/>
      <c r="G218" s="144"/>
      <c r="H218" s="293"/>
      <c r="I218" s="378"/>
      <c r="J218" s="160"/>
    </row>
    <row r="219" spans="2:10">
      <c r="B219" s="295"/>
      <c r="C219" s="289"/>
      <c r="D219" s="292" t="s">
        <v>38</v>
      </c>
      <c r="E219" s="294"/>
      <c r="F219" s="120"/>
      <c r="G219" s="257"/>
      <c r="H219" s="119"/>
      <c r="I219" s="159"/>
      <c r="J219" s="160"/>
    </row>
    <row r="220" spans="2:10">
      <c r="B220" s="295"/>
      <c r="C220" s="289"/>
      <c r="D220" s="292"/>
      <c r="E220" s="294"/>
      <c r="F220" s="120"/>
      <c r="G220" s="257"/>
      <c r="H220" s="119"/>
      <c r="I220" s="159"/>
      <c r="J220" s="160"/>
    </row>
    <row r="221" spans="2:10">
      <c r="B221" s="295" t="s">
        <v>448</v>
      </c>
      <c r="C221" s="289"/>
      <c r="D221" s="120" t="s">
        <v>116</v>
      </c>
      <c r="E221" s="294"/>
      <c r="F221" s="120"/>
      <c r="G221" s="144" t="s">
        <v>24</v>
      </c>
      <c r="H221" s="293">
        <v>1</v>
      </c>
      <c r="I221" s="378"/>
      <c r="J221" s="160">
        <f>H221*I221</f>
        <v>0</v>
      </c>
    </row>
    <row r="222" spans="2:10">
      <c r="B222" s="295"/>
      <c r="C222" s="289"/>
      <c r="D222" s="120" t="s">
        <v>115</v>
      </c>
      <c r="E222" s="294"/>
      <c r="F222" s="294"/>
      <c r="G222" s="144"/>
      <c r="H222" s="293"/>
      <c r="I222" s="157"/>
      <c r="J222" s="160"/>
    </row>
    <row r="223" spans="2:10">
      <c r="B223" s="122"/>
      <c r="C223" s="127"/>
      <c r="D223" s="120"/>
      <c r="E223" s="120"/>
      <c r="F223" s="120"/>
      <c r="G223" s="121"/>
      <c r="H223" s="119"/>
      <c r="I223" s="157"/>
      <c r="J223" s="160"/>
    </row>
    <row r="224" spans="2:10">
      <c r="B224" s="122" t="s">
        <v>449</v>
      </c>
      <c r="C224" s="127"/>
      <c r="D224" s="301" t="s">
        <v>45</v>
      </c>
      <c r="E224" s="120"/>
      <c r="F224" s="120"/>
      <c r="G224" s="258"/>
      <c r="H224" s="119"/>
      <c r="I224" s="157"/>
      <c r="J224" s="160"/>
    </row>
    <row r="225" spans="2:10">
      <c r="B225" s="122"/>
      <c r="C225" s="119"/>
      <c r="D225" s="302" t="s">
        <v>55</v>
      </c>
      <c r="E225" s="120"/>
      <c r="F225" s="120"/>
      <c r="G225" s="121"/>
      <c r="H225" s="119"/>
      <c r="I225" s="157"/>
      <c r="J225" s="160"/>
    </row>
    <row r="226" spans="2:10">
      <c r="B226" s="122"/>
      <c r="C226" s="127"/>
      <c r="D226" s="138" t="s">
        <v>343</v>
      </c>
      <c r="E226" s="120"/>
      <c r="F226" s="120"/>
      <c r="G226" s="229" t="s">
        <v>17</v>
      </c>
      <c r="H226" s="119"/>
      <c r="I226" s="157"/>
      <c r="J226" s="363">
        <v>65000</v>
      </c>
    </row>
    <row r="227" spans="2:10">
      <c r="B227" s="122"/>
      <c r="C227" s="127"/>
      <c r="D227" s="138"/>
      <c r="E227" s="120"/>
      <c r="F227" s="120"/>
      <c r="G227" s="229"/>
      <c r="H227" s="119"/>
      <c r="I227" s="157"/>
      <c r="J227" s="363"/>
    </row>
    <row r="228" spans="2:10">
      <c r="B228" s="262" t="s">
        <v>450</v>
      </c>
      <c r="C228" s="263" t="s">
        <v>344</v>
      </c>
      <c r="D228" s="253" t="s">
        <v>345</v>
      </c>
      <c r="E228" s="125"/>
      <c r="F228" s="303"/>
      <c r="G228" s="304"/>
      <c r="H228" s="305"/>
      <c r="I228" s="157"/>
      <c r="J228" s="363"/>
    </row>
    <row r="229" spans="2:10">
      <c r="B229" s="264"/>
      <c r="C229" s="306"/>
      <c r="D229" s="307"/>
      <c r="E229" s="125"/>
      <c r="F229" s="303"/>
      <c r="G229" s="304"/>
      <c r="H229" s="308"/>
      <c r="I229" s="157"/>
      <c r="J229" s="363"/>
    </row>
    <row r="230" spans="2:10">
      <c r="B230" s="264" t="s">
        <v>451</v>
      </c>
      <c r="C230" s="260" t="s">
        <v>346</v>
      </c>
      <c r="D230" s="259" t="s">
        <v>347</v>
      </c>
      <c r="E230" s="120"/>
      <c r="F230" s="259"/>
      <c r="G230" s="257"/>
      <c r="H230" s="308"/>
      <c r="I230" s="157"/>
      <c r="J230" s="363"/>
    </row>
    <row r="231" spans="2:10">
      <c r="B231" s="264"/>
      <c r="C231" s="260"/>
      <c r="D231" s="259" t="s">
        <v>348</v>
      </c>
      <c r="E231" s="120"/>
      <c r="F231" s="259"/>
      <c r="G231" s="257"/>
      <c r="H231" s="308"/>
      <c r="I231" s="157"/>
      <c r="J231" s="363"/>
    </row>
    <row r="232" spans="2:10">
      <c r="B232" s="264"/>
      <c r="C232" s="260"/>
      <c r="D232" s="259" t="s">
        <v>349</v>
      </c>
      <c r="E232" s="120"/>
      <c r="F232" s="259"/>
      <c r="G232" s="257"/>
      <c r="H232" s="308"/>
      <c r="I232" s="157"/>
      <c r="J232" s="363"/>
    </row>
    <row r="233" spans="2:10">
      <c r="B233" s="264"/>
      <c r="C233" s="260"/>
      <c r="D233" s="259" t="s">
        <v>350</v>
      </c>
      <c r="E233" s="120"/>
      <c r="F233" s="259"/>
      <c r="G233" s="257"/>
      <c r="H233" s="308"/>
      <c r="I233" s="157"/>
      <c r="J233" s="363"/>
    </row>
    <row r="234" spans="2:10">
      <c r="B234" s="264"/>
      <c r="C234" s="260"/>
      <c r="D234" s="259"/>
      <c r="E234" s="256"/>
      <c r="F234" s="256"/>
      <c r="G234" s="257"/>
      <c r="H234" s="308"/>
      <c r="I234" s="157"/>
      <c r="J234" s="363"/>
    </row>
    <row r="235" spans="2:10">
      <c r="B235" s="264"/>
      <c r="C235" s="260"/>
      <c r="D235" s="259" t="s">
        <v>1</v>
      </c>
      <c r="E235" s="256" t="s">
        <v>351</v>
      </c>
      <c r="F235" s="256"/>
      <c r="G235" s="257" t="s">
        <v>2</v>
      </c>
      <c r="H235" s="308">
        <v>25</v>
      </c>
      <c r="I235" s="159"/>
      <c r="J235" s="363">
        <f>I235*H235</f>
        <v>0</v>
      </c>
    </row>
    <row r="236" spans="2:10">
      <c r="B236" s="264"/>
      <c r="C236" s="260"/>
      <c r="D236" s="259"/>
      <c r="E236" s="256"/>
      <c r="F236" s="256"/>
      <c r="G236" s="257"/>
      <c r="H236" s="308"/>
      <c r="I236" s="159"/>
      <c r="J236" s="363"/>
    </row>
    <row r="237" spans="2:10">
      <c r="B237" s="262"/>
      <c r="C237" s="260"/>
      <c r="D237" s="259" t="s">
        <v>3</v>
      </c>
      <c r="E237" s="256" t="s">
        <v>352</v>
      </c>
      <c r="F237" s="256"/>
      <c r="G237" s="257" t="s">
        <v>2</v>
      </c>
      <c r="H237" s="309">
        <v>15</v>
      </c>
      <c r="I237" s="159"/>
      <c r="J237" s="363">
        <f>I237*H237</f>
        <v>0</v>
      </c>
    </row>
    <row r="238" spans="2:10">
      <c r="B238" s="264"/>
      <c r="C238" s="263" t="s">
        <v>252</v>
      </c>
      <c r="D238" s="307"/>
      <c r="E238" s="125"/>
      <c r="F238" s="303"/>
      <c r="G238" s="310"/>
      <c r="H238" s="309"/>
      <c r="I238" s="159"/>
      <c r="J238" s="363"/>
    </row>
    <row r="239" spans="2:10">
      <c r="B239" s="262" t="s">
        <v>452</v>
      </c>
      <c r="C239" s="252" t="s">
        <v>353</v>
      </c>
      <c r="D239" s="311" t="s">
        <v>354</v>
      </c>
      <c r="E239" s="125"/>
      <c r="F239" s="303"/>
      <c r="G239" s="310"/>
      <c r="H239" s="309"/>
      <c r="I239" s="159"/>
      <c r="J239" s="363"/>
    </row>
    <row r="240" spans="2:10">
      <c r="B240" s="264"/>
      <c r="C240" s="306"/>
      <c r="D240" s="125"/>
      <c r="E240" s="125"/>
      <c r="F240" s="303"/>
      <c r="G240" s="310"/>
      <c r="H240" s="312"/>
      <c r="I240" s="159"/>
      <c r="J240" s="363"/>
    </row>
    <row r="241" spans="2:10">
      <c r="B241" s="264" t="s">
        <v>453</v>
      </c>
      <c r="C241" s="306" t="s">
        <v>355</v>
      </c>
      <c r="D241" s="307" t="s">
        <v>356</v>
      </c>
      <c r="E241" s="125"/>
      <c r="F241" s="303"/>
      <c r="G241" s="126"/>
      <c r="H241" s="308"/>
      <c r="I241" s="159"/>
      <c r="J241" s="363"/>
    </row>
    <row r="242" spans="2:10">
      <c r="B242" s="264"/>
      <c r="C242" s="263"/>
      <c r="D242" s="125"/>
      <c r="E242" s="125"/>
      <c r="F242" s="303"/>
      <c r="G242" s="313"/>
      <c r="H242" s="308"/>
      <c r="I242" s="159"/>
      <c r="J242" s="363"/>
    </row>
    <row r="243" spans="2:10">
      <c r="B243" s="262"/>
      <c r="C243" s="252"/>
      <c r="D243" s="307" t="s">
        <v>1</v>
      </c>
      <c r="E243" s="125" t="s">
        <v>357</v>
      </c>
      <c r="F243" s="303"/>
      <c r="G243" s="257" t="s">
        <v>555</v>
      </c>
      <c r="H243" s="308">
        <v>5</v>
      </c>
      <c r="I243" s="159"/>
      <c r="J243" s="363">
        <f>I243*H243</f>
        <v>0</v>
      </c>
    </row>
    <row r="244" spans="2:10">
      <c r="B244" s="264"/>
      <c r="C244" s="263"/>
      <c r="D244" s="125"/>
      <c r="E244" s="125"/>
      <c r="F244" s="303"/>
      <c r="G244" s="313"/>
      <c r="H244" s="308"/>
      <c r="I244" s="159"/>
      <c r="J244" s="363"/>
    </row>
    <row r="245" spans="2:10">
      <c r="B245" s="264"/>
      <c r="C245" s="306"/>
      <c r="D245" s="307" t="s">
        <v>3</v>
      </c>
      <c r="E245" s="125" t="s">
        <v>358</v>
      </c>
      <c r="F245" s="303"/>
      <c r="G245" s="257" t="s">
        <v>555</v>
      </c>
      <c r="H245" s="308">
        <v>25</v>
      </c>
      <c r="I245" s="159"/>
      <c r="J245" s="363">
        <f>I245*H245</f>
        <v>0</v>
      </c>
    </row>
    <row r="246" spans="2:10">
      <c r="B246" s="264"/>
      <c r="C246" s="306"/>
      <c r="D246" s="307"/>
      <c r="E246" s="125"/>
      <c r="F246" s="303"/>
      <c r="G246" s="314"/>
      <c r="H246" s="309"/>
      <c r="I246" s="157"/>
      <c r="J246" s="363"/>
    </row>
    <row r="247" spans="2:10">
      <c r="B247" s="264"/>
      <c r="C247" s="306"/>
      <c r="D247" s="307"/>
      <c r="E247" s="125"/>
      <c r="F247" s="303"/>
      <c r="G247" s="314"/>
      <c r="H247" s="309"/>
      <c r="I247" s="157"/>
      <c r="J247" s="363"/>
    </row>
    <row r="248" spans="2:10">
      <c r="B248" s="264"/>
      <c r="C248" s="306"/>
      <c r="D248" s="307"/>
      <c r="E248" s="125"/>
      <c r="F248" s="303"/>
      <c r="G248" s="314"/>
      <c r="H248" s="309"/>
      <c r="I248" s="157"/>
      <c r="J248" s="363"/>
    </row>
    <row r="249" spans="2:10">
      <c r="B249" s="264"/>
      <c r="C249" s="306"/>
      <c r="D249" s="307"/>
      <c r="E249" s="125"/>
      <c r="F249" s="303"/>
      <c r="G249" s="314"/>
      <c r="H249" s="309"/>
      <c r="I249" s="157"/>
      <c r="J249" s="363"/>
    </row>
    <row r="250" spans="2:10" ht="13.5" thickBot="1">
      <c r="B250" s="122"/>
      <c r="C250" s="119"/>
      <c r="D250" s="120"/>
      <c r="E250" s="120"/>
      <c r="F250" s="120"/>
      <c r="G250" s="257"/>
      <c r="H250" s="119"/>
      <c r="I250" s="157"/>
      <c r="J250" s="160"/>
    </row>
    <row r="251" spans="2:10">
      <c r="B251" s="272"/>
      <c r="C251" s="273"/>
      <c r="D251" s="274"/>
      <c r="E251" s="274"/>
      <c r="F251" s="274"/>
      <c r="G251" s="273"/>
      <c r="H251" s="274"/>
      <c r="I251" s="275"/>
      <c r="J251" s="366"/>
    </row>
    <row r="252" spans="2:10" ht="13.5" thickBot="1">
      <c r="B252" s="276"/>
      <c r="C252" s="153"/>
      <c r="D252" s="152"/>
      <c r="E252" s="152"/>
      <c r="F252" s="152"/>
      <c r="G252" s="153"/>
      <c r="H252" s="152" t="s">
        <v>6</v>
      </c>
      <c r="I252" s="154"/>
      <c r="J252" s="367">
        <f>SUM(J197:J249)</f>
        <v>65000</v>
      </c>
    </row>
    <row r="253" spans="2:10" ht="13.5" thickBot="1">
      <c r="C253" s="2"/>
      <c r="I253" s="12" t="s">
        <v>7</v>
      </c>
      <c r="J253" s="11">
        <f>J190+1</f>
        <v>5</v>
      </c>
    </row>
    <row r="254" spans="2:10">
      <c r="B254" s="387" t="str">
        <f>B191</f>
        <v>CSIR COUNCIL FOR SCIENTIFIC AND INDUSTRIAL RESEARCH</v>
      </c>
      <c r="C254" s="388"/>
      <c r="D254" s="388"/>
      <c r="E254" s="388"/>
      <c r="F254" s="388"/>
      <c r="G254" s="388"/>
      <c r="H254" s="388"/>
      <c r="I254" s="388"/>
      <c r="J254" s="389"/>
    </row>
    <row r="255" spans="2:10">
      <c r="B255" s="390" t="str">
        <f>B192</f>
        <v>CONTRACT NUMBER: RFP No. 3566/19/05/2023</v>
      </c>
      <c r="C255" s="391"/>
      <c r="D255" s="391"/>
      <c r="E255" s="391"/>
      <c r="F255" s="391"/>
      <c r="G255" s="391"/>
      <c r="H255" s="391"/>
      <c r="I255" s="391"/>
      <c r="J255" s="392"/>
    </row>
    <row r="256" spans="2:10" ht="13.5" thickBot="1">
      <c r="B256" s="393" t="str">
        <f>B193</f>
        <v>UPGRADE OF THE MODEL HALL FACILITY - STELLENBOSCH CAMPUS</v>
      </c>
      <c r="C256" s="394"/>
      <c r="D256" s="394"/>
      <c r="E256" s="394"/>
      <c r="F256" s="394"/>
      <c r="G256" s="394"/>
      <c r="H256" s="394"/>
      <c r="I256" s="394"/>
      <c r="J256" s="395"/>
    </row>
    <row r="257" spans="2:10">
      <c r="B257" s="13" t="s">
        <v>13</v>
      </c>
      <c r="C257" s="21" t="s">
        <v>14</v>
      </c>
      <c r="D257" s="14"/>
      <c r="E257" s="14" t="s">
        <v>8</v>
      </c>
      <c r="F257" s="14"/>
      <c r="G257" s="21" t="s">
        <v>9</v>
      </c>
      <c r="H257" s="21" t="s">
        <v>39</v>
      </c>
      <c r="I257" s="21" t="s">
        <v>10</v>
      </c>
      <c r="J257" s="19" t="s">
        <v>11</v>
      </c>
    </row>
    <row r="258" spans="2:10" ht="13.5" thickBot="1">
      <c r="B258" s="15" t="s">
        <v>15</v>
      </c>
      <c r="C258" s="22" t="s">
        <v>16</v>
      </c>
      <c r="D258" s="16"/>
      <c r="E258" s="16"/>
      <c r="F258" s="16"/>
      <c r="G258" s="22"/>
      <c r="H258" s="22"/>
      <c r="I258" s="22"/>
      <c r="J258" s="20"/>
    </row>
    <row r="259" spans="2:10">
      <c r="B259" s="122"/>
      <c r="C259" s="258"/>
      <c r="D259" s="120"/>
      <c r="E259" s="156" t="s">
        <v>12</v>
      </c>
      <c r="F259" s="120"/>
      <c r="G259" s="265"/>
      <c r="H259" s="266"/>
      <c r="I259" s="267"/>
      <c r="J259" s="366">
        <f>J252</f>
        <v>65000</v>
      </c>
    </row>
    <row r="260" spans="2:10">
      <c r="B260" s="264"/>
      <c r="C260" s="263"/>
      <c r="D260" s="125"/>
      <c r="E260" s="125"/>
      <c r="F260" s="303"/>
      <c r="G260" s="313"/>
      <c r="H260" s="309"/>
      <c r="I260" s="157"/>
      <c r="J260" s="363"/>
    </row>
    <row r="261" spans="2:10">
      <c r="B261" s="264" t="s">
        <v>454</v>
      </c>
      <c r="C261" s="306" t="s">
        <v>359</v>
      </c>
      <c r="D261" s="307" t="s">
        <v>360</v>
      </c>
      <c r="E261" s="125"/>
      <c r="F261" s="303"/>
      <c r="G261" s="126"/>
      <c r="H261" s="309"/>
      <c r="I261" s="157"/>
      <c r="J261" s="363"/>
    </row>
    <row r="262" spans="2:10">
      <c r="B262" s="264"/>
      <c r="C262" s="263"/>
      <c r="D262" s="125"/>
      <c r="E262" s="125"/>
      <c r="F262" s="303"/>
      <c r="G262" s="313"/>
      <c r="H262" s="309"/>
      <c r="I262" s="157"/>
      <c r="J262" s="363"/>
    </row>
    <row r="263" spans="2:10">
      <c r="B263" s="262"/>
      <c r="C263" s="252"/>
      <c r="D263" s="307" t="s">
        <v>1</v>
      </c>
      <c r="E263" s="125" t="s">
        <v>357</v>
      </c>
      <c r="F263" s="303"/>
      <c r="G263" s="257" t="s">
        <v>555</v>
      </c>
      <c r="H263" s="312">
        <v>10</v>
      </c>
      <c r="I263" s="159"/>
      <c r="J263" s="363">
        <f>I263*H263</f>
        <v>0</v>
      </c>
    </row>
    <row r="264" spans="2:10">
      <c r="B264" s="262"/>
      <c r="C264" s="263"/>
      <c r="D264" s="125"/>
      <c r="E264" s="125"/>
      <c r="F264" s="125"/>
      <c r="G264" s="315"/>
      <c r="H264" s="309"/>
      <c r="I264" s="159"/>
      <c r="J264" s="363"/>
    </row>
    <row r="265" spans="2:10">
      <c r="B265" s="264"/>
      <c r="C265" s="306"/>
      <c r="D265" s="307" t="s">
        <v>3</v>
      </c>
      <c r="E265" s="125" t="s">
        <v>358</v>
      </c>
      <c r="F265" s="125"/>
      <c r="G265" s="257" t="s">
        <v>555</v>
      </c>
      <c r="H265" s="316">
        <v>20</v>
      </c>
      <c r="I265" s="159"/>
      <c r="J265" s="363">
        <f>I265*H265</f>
        <v>0</v>
      </c>
    </row>
    <row r="266" spans="2:10">
      <c r="B266" s="122"/>
      <c r="C266" s="127"/>
      <c r="D266" s="138"/>
      <c r="E266" s="120"/>
      <c r="F266" s="120"/>
      <c r="G266" s="229"/>
      <c r="H266" s="119"/>
      <c r="I266" s="157"/>
      <c r="J266" s="363"/>
    </row>
    <row r="267" spans="2:10">
      <c r="B267" s="118" t="s">
        <v>455</v>
      </c>
      <c r="C267" s="317" t="s">
        <v>252</v>
      </c>
      <c r="D267" s="318" t="s">
        <v>362</v>
      </c>
      <c r="E267" s="319"/>
      <c r="F267" s="319"/>
      <c r="G267" s="320"/>
      <c r="H267" s="321"/>
      <c r="I267" s="320"/>
      <c r="J267" s="363"/>
    </row>
    <row r="268" spans="2:10">
      <c r="B268" s="122"/>
      <c r="C268" s="317" t="s">
        <v>363</v>
      </c>
      <c r="D268" s="319"/>
      <c r="E268" s="319"/>
      <c r="F268" s="319"/>
      <c r="G268" s="320"/>
      <c r="H268" s="321"/>
      <c r="I268" s="320"/>
      <c r="J268" s="363"/>
    </row>
    <row r="269" spans="2:10">
      <c r="B269" s="122" t="s">
        <v>456</v>
      </c>
      <c r="C269" s="320"/>
      <c r="D269" s="319" t="s">
        <v>365</v>
      </c>
      <c r="E269" s="319"/>
      <c r="F269" s="319"/>
      <c r="G269" s="320"/>
      <c r="H269" s="321"/>
      <c r="I269" s="320"/>
      <c r="J269" s="363"/>
    </row>
    <row r="270" spans="2:10">
      <c r="B270" s="122"/>
      <c r="C270" s="320"/>
      <c r="D270" s="319" t="s">
        <v>366</v>
      </c>
      <c r="E270" s="319"/>
      <c r="F270" s="319"/>
      <c r="G270" s="320"/>
      <c r="H270" s="321"/>
      <c r="I270" s="320"/>
      <c r="J270" s="363"/>
    </row>
    <row r="271" spans="2:10">
      <c r="B271" s="122"/>
      <c r="C271" s="320"/>
      <c r="D271" s="319" t="s">
        <v>367</v>
      </c>
      <c r="E271" s="319"/>
      <c r="F271" s="319"/>
      <c r="G271" s="320"/>
      <c r="H271" s="321"/>
      <c r="I271" s="320"/>
      <c r="J271" s="363"/>
    </row>
    <row r="272" spans="2:10">
      <c r="B272" s="122"/>
      <c r="C272" s="320"/>
      <c r="D272" s="319"/>
      <c r="E272" s="319"/>
      <c r="F272" s="319"/>
      <c r="G272" s="320"/>
      <c r="H272" s="321"/>
      <c r="I272" s="320"/>
      <c r="J272" s="363"/>
    </row>
    <row r="273" spans="2:10">
      <c r="B273" s="122"/>
      <c r="C273" s="320"/>
      <c r="D273" s="319" t="s">
        <v>1</v>
      </c>
      <c r="E273" s="319" t="s">
        <v>369</v>
      </c>
      <c r="F273" s="319"/>
      <c r="G273" s="321" t="s">
        <v>2</v>
      </c>
      <c r="H273" s="320">
        <v>35</v>
      </c>
      <c r="I273" s="379"/>
      <c r="J273" s="363">
        <f>I273*H273</f>
        <v>0</v>
      </c>
    </row>
    <row r="274" spans="2:10">
      <c r="B274" s="122"/>
      <c r="C274" s="320"/>
      <c r="D274" s="319"/>
      <c r="E274" s="319"/>
      <c r="F274" s="319"/>
      <c r="G274" s="321"/>
      <c r="H274" s="320"/>
      <c r="I274" s="379"/>
      <c r="J274" s="363"/>
    </row>
    <row r="275" spans="2:10">
      <c r="B275" s="122"/>
      <c r="C275" s="320"/>
      <c r="D275" s="319" t="s">
        <v>1</v>
      </c>
      <c r="E275" s="319" t="s">
        <v>370</v>
      </c>
      <c r="F275" s="319"/>
      <c r="G275" s="321" t="s">
        <v>2</v>
      </c>
      <c r="H275" s="320">
        <v>35</v>
      </c>
      <c r="I275" s="379"/>
      <c r="J275" s="363">
        <f>I275*H275</f>
        <v>0</v>
      </c>
    </row>
    <row r="276" spans="2:10">
      <c r="B276" s="122"/>
      <c r="C276" s="320"/>
      <c r="D276" s="319"/>
      <c r="E276" s="319"/>
      <c r="F276" s="319"/>
      <c r="G276" s="321"/>
      <c r="H276" s="320"/>
      <c r="I276" s="379"/>
      <c r="J276" s="363"/>
    </row>
    <row r="277" spans="2:10">
      <c r="B277" s="122" t="s">
        <v>457</v>
      </c>
      <c r="C277" s="320"/>
      <c r="D277" s="319" t="s">
        <v>371</v>
      </c>
      <c r="E277" s="319"/>
      <c r="F277" s="319"/>
      <c r="G277" s="321"/>
      <c r="H277" s="320"/>
      <c r="I277" s="379"/>
      <c r="J277" s="363"/>
    </row>
    <row r="278" spans="2:10">
      <c r="B278" s="122"/>
      <c r="C278" s="320"/>
      <c r="D278" s="319"/>
      <c r="E278" s="319"/>
      <c r="F278" s="319"/>
      <c r="G278" s="321"/>
      <c r="H278" s="320"/>
      <c r="I278" s="379"/>
      <c r="J278" s="363"/>
    </row>
    <row r="279" spans="2:10">
      <c r="B279" s="122"/>
      <c r="C279" s="320"/>
      <c r="D279" s="319" t="s">
        <v>1</v>
      </c>
      <c r="E279" s="319" t="s">
        <v>372</v>
      </c>
      <c r="F279" s="319"/>
      <c r="G279" s="321" t="s">
        <v>19</v>
      </c>
      <c r="H279" s="320">
        <v>1</v>
      </c>
      <c r="I279" s="379"/>
      <c r="J279" s="363">
        <f>I279*H279</f>
        <v>0</v>
      </c>
    </row>
    <row r="280" spans="2:10">
      <c r="B280" s="122"/>
      <c r="C280" s="320"/>
      <c r="D280" s="319"/>
      <c r="E280" s="319"/>
      <c r="F280" s="319"/>
      <c r="G280" s="321"/>
      <c r="H280" s="320"/>
      <c r="I280" s="379"/>
      <c r="J280" s="363"/>
    </row>
    <row r="281" spans="2:10">
      <c r="B281" s="122" t="s">
        <v>5</v>
      </c>
      <c r="C281" s="320"/>
      <c r="D281" s="319" t="s">
        <v>3</v>
      </c>
      <c r="E281" s="319" t="s">
        <v>373</v>
      </c>
      <c r="F281" s="319"/>
      <c r="G281" s="321" t="s">
        <v>19</v>
      </c>
      <c r="H281" s="320">
        <v>1</v>
      </c>
      <c r="I281" s="379"/>
      <c r="J281" s="363">
        <f>I281*H281</f>
        <v>0</v>
      </c>
    </row>
    <row r="282" spans="2:10">
      <c r="B282" s="122"/>
      <c r="C282" s="320"/>
      <c r="D282" s="319"/>
      <c r="E282" s="319"/>
      <c r="F282" s="319"/>
      <c r="G282" s="320"/>
      <c r="H282" s="321"/>
      <c r="I282" s="379"/>
      <c r="J282" s="363"/>
    </row>
    <row r="283" spans="2:10">
      <c r="B283" s="122" t="s">
        <v>458</v>
      </c>
      <c r="C283" s="320"/>
      <c r="D283" s="319" t="s">
        <v>374</v>
      </c>
      <c r="E283" s="319"/>
      <c r="F283" s="319"/>
      <c r="G283" s="320"/>
      <c r="H283" s="321"/>
      <c r="I283" s="379"/>
      <c r="J283" s="363"/>
    </row>
    <row r="284" spans="2:10">
      <c r="B284" s="122"/>
      <c r="C284" s="320"/>
      <c r="D284" s="319" t="s">
        <v>375</v>
      </c>
      <c r="E284" s="319"/>
      <c r="F284" s="319"/>
      <c r="G284" s="321" t="s">
        <v>19</v>
      </c>
      <c r="H284" s="320">
        <v>1</v>
      </c>
      <c r="I284" s="379"/>
      <c r="J284" s="363">
        <f>I284*H284</f>
        <v>0</v>
      </c>
    </row>
    <row r="285" spans="2:10">
      <c r="B285" s="122"/>
      <c r="C285" s="320"/>
      <c r="D285" s="319"/>
      <c r="E285" s="319"/>
      <c r="F285" s="319"/>
      <c r="G285" s="320"/>
      <c r="H285" s="321"/>
      <c r="I285" s="320"/>
      <c r="J285" s="363"/>
    </row>
    <row r="286" spans="2:10">
      <c r="B286" s="122" t="s">
        <v>459</v>
      </c>
      <c r="C286" s="320"/>
      <c r="D286" s="301" t="s">
        <v>45</v>
      </c>
      <c r="E286" s="120"/>
      <c r="F286" s="120"/>
      <c r="G286" s="258"/>
      <c r="H286" s="119"/>
      <c r="I286" s="157"/>
      <c r="J286" s="160"/>
    </row>
    <row r="287" spans="2:10">
      <c r="B287" s="122"/>
      <c r="C287" s="320"/>
      <c r="D287" s="302" t="s">
        <v>55</v>
      </c>
      <c r="E287" s="120"/>
      <c r="F287" s="120"/>
      <c r="G287" s="121"/>
      <c r="H287" s="119"/>
      <c r="I287" s="157"/>
      <c r="J287" s="160"/>
    </row>
    <row r="288" spans="2:10">
      <c r="B288" s="122"/>
      <c r="C288" s="320"/>
      <c r="D288" s="138" t="s">
        <v>376</v>
      </c>
      <c r="E288" s="120"/>
      <c r="F288" s="120"/>
      <c r="G288" s="229" t="s">
        <v>17</v>
      </c>
      <c r="H288" s="119"/>
      <c r="I288" s="157"/>
      <c r="J288" s="363">
        <v>35000</v>
      </c>
    </row>
    <row r="289" spans="2:10">
      <c r="B289" s="122"/>
      <c r="C289" s="320"/>
      <c r="D289" s="319"/>
      <c r="E289" s="319"/>
      <c r="F289" s="319"/>
      <c r="G289" s="320"/>
      <c r="H289" s="321"/>
      <c r="I289" s="320"/>
      <c r="J289" s="230"/>
    </row>
    <row r="290" spans="2:10">
      <c r="B290" s="122"/>
      <c r="C290" s="320"/>
      <c r="D290" s="319"/>
      <c r="E290" s="319"/>
      <c r="F290" s="319"/>
      <c r="G290" s="320"/>
      <c r="H290" s="321"/>
      <c r="I290" s="320"/>
      <c r="J290" s="230"/>
    </row>
    <row r="291" spans="2:10">
      <c r="B291" s="122"/>
      <c r="C291" s="320"/>
      <c r="D291" s="319"/>
      <c r="E291" s="319"/>
      <c r="F291" s="319"/>
      <c r="G291" s="320"/>
      <c r="H291" s="321"/>
      <c r="I291" s="320"/>
      <c r="J291" s="230"/>
    </row>
    <row r="292" spans="2:10">
      <c r="B292" s="122"/>
      <c r="C292" s="320"/>
      <c r="D292" s="319"/>
      <c r="E292" s="319"/>
      <c r="F292" s="319"/>
      <c r="G292" s="320"/>
      <c r="H292" s="321"/>
      <c r="I292" s="320"/>
      <c r="J292" s="230"/>
    </row>
    <row r="293" spans="2:10">
      <c r="B293" s="122"/>
      <c r="C293" s="320"/>
      <c r="D293" s="319"/>
      <c r="E293" s="319"/>
      <c r="F293" s="319"/>
      <c r="G293" s="320"/>
      <c r="H293" s="321"/>
      <c r="I293" s="320"/>
      <c r="J293" s="230"/>
    </row>
    <row r="294" spans="2:10">
      <c r="B294" s="122"/>
      <c r="C294" s="320"/>
      <c r="D294" s="319"/>
      <c r="E294" s="319"/>
      <c r="F294" s="319"/>
      <c r="G294" s="320"/>
      <c r="H294" s="321"/>
      <c r="I294" s="320"/>
      <c r="J294" s="230"/>
    </row>
    <row r="295" spans="2:10">
      <c r="B295" s="122"/>
      <c r="C295" s="320"/>
      <c r="D295" s="319"/>
      <c r="E295" s="319"/>
      <c r="F295" s="319"/>
      <c r="G295" s="320"/>
      <c r="H295" s="321"/>
      <c r="I295" s="320"/>
      <c r="J295" s="230"/>
    </row>
    <row r="296" spans="2:10">
      <c r="B296" s="122"/>
      <c r="C296" s="320"/>
      <c r="D296" s="319"/>
      <c r="E296" s="319"/>
      <c r="F296" s="319"/>
      <c r="G296" s="320"/>
      <c r="H296" s="321"/>
      <c r="I296" s="320"/>
      <c r="J296" s="230"/>
    </row>
    <row r="297" spans="2:10">
      <c r="B297" s="122"/>
      <c r="C297" s="320"/>
      <c r="D297" s="319"/>
      <c r="E297" s="319"/>
      <c r="F297" s="319"/>
      <c r="G297" s="320"/>
      <c r="H297" s="321"/>
      <c r="I297" s="320"/>
      <c r="J297" s="230"/>
    </row>
    <row r="298" spans="2:10">
      <c r="B298" s="122"/>
      <c r="C298" s="320"/>
      <c r="D298" s="319"/>
      <c r="E298" s="319"/>
      <c r="F298" s="319"/>
      <c r="G298" s="320"/>
      <c r="H298" s="321"/>
      <c r="I298" s="320"/>
      <c r="J298" s="230"/>
    </row>
    <row r="299" spans="2:10">
      <c r="B299" s="122"/>
      <c r="C299" s="320"/>
      <c r="D299" s="319"/>
      <c r="E299" s="319"/>
      <c r="F299" s="319"/>
      <c r="G299" s="320"/>
      <c r="H299" s="321"/>
      <c r="I299" s="320"/>
      <c r="J299" s="230"/>
    </row>
    <row r="300" spans="2:10">
      <c r="B300" s="122"/>
      <c r="C300" s="320"/>
      <c r="D300" s="319"/>
      <c r="E300" s="319"/>
      <c r="F300" s="319"/>
      <c r="G300" s="320"/>
      <c r="H300" s="321"/>
      <c r="I300" s="320"/>
      <c r="J300" s="230"/>
    </row>
    <row r="301" spans="2:10">
      <c r="B301" s="122"/>
      <c r="C301" s="320"/>
      <c r="D301" s="319"/>
      <c r="E301" s="319"/>
      <c r="F301" s="319"/>
      <c r="G301" s="320"/>
      <c r="H301" s="321"/>
      <c r="I301" s="320"/>
      <c r="J301" s="230"/>
    </row>
    <row r="302" spans="2:10">
      <c r="B302" s="122"/>
      <c r="C302" s="320"/>
      <c r="D302" s="319"/>
      <c r="E302" s="319"/>
      <c r="F302" s="319"/>
      <c r="G302" s="320"/>
      <c r="H302" s="321"/>
      <c r="I302" s="320"/>
      <c r="J302" s="230"/>
    </row>
    <row r="303" spans="2:10">
      <c r="B303" s="122"/>
      <c r="C303" s="320"/>
      <c r="D303" s="319"/>
      <c r="E303" s="319"/>
      <c r="F303" s="319"/>
      <c r="G303" s="320"/>
      <c r="H303" s="321"/>
      <c r="I303" s="320"/>
      <c r="J303" s="230"/>
    </row>
    <row r="304" spans="2:10">
      <c r="B304" s="122"/>
      <c r="C304" s="320"/>
      <c r="D304" s="319"/>
      <c r="E304" s="319"/>
      <c r="F304" s="319"/>
      <c r="G304" s="320"/>
      <c r="H304" s="321"/>
      <c r="I304" s="320"/>
      <c r="J304" s="230"/>
    </row>
    <row r="305" spans="2:10">
      <c r="B305" s="122"/>
      <c r="C305" s="320"/>
      <c r="D305" s="319"/>
      <c r="E305" s="319"/>
      <c r="F305" s="319"/>
      <c r="G305" s="320"/>
      <c r="H305" s="321"/>
      <c r="I305" s="320"/>
      <c r="J305" s="230"/>
    </row>
    <row r="306" spans="2:10">
      <c r="B306" s="122"/>
      <c r="C306" s="320"/>
      <c r="D306" s="319"/>
      <c r="E306" s="319"/>
      <c r="F306" s="319"/>
      <c r="G306" s="320"/>
      <c r="H306" s="321"/>
      <c r="I306" s="320"/>
      <c r="J306" s="230"/>
    </row>
    <row r="307" spans="2:10">
      <c r="B307" s="122"/>
      <c r="C307" s="320"/>
      <c r="D307" s="319"/>
      <c r="E307" s="319"/>
      <c r="F307" s="319"/>
      <c r="G307" s="320"/>
      <c r="H307" s="321"/>
      <c r="I307" s="320"/>
      <c r="J307" s="230"/>
    </row>
    <row r="308" spans="2:10">
      <c r="B308" s="122"/>
      <c r="C308" s="320"/>
      <c r="D308" s="319"/>
      <c r="E308" s="319"/>
      <c r="F308" s="319"/>
      <c r="G308" s="320"/>
      <c r="H308" s="321"/>
      <c r="I308" s="320"/>
      <c r="J308" s="230"/>
    </row>
    <row r="309" spans="2:10">
      <c r="B309" s="122"/>
      <c r="C309" s="320"/>
      <c r="D309" s="319"/>
      <c r="E309" s="319"/>
      <c r="F309" s="319"/>
      <c r="G309" s="320"/>
      <c r="H309" s="321"/>
      <c r="I309" s="320"/>
      <c r="J309" s="230"/>
    </row>
    <row r="310" spans="2:10">
      <c r="B310" s="122"/>
      <c r="C310" s="320"/>
      <c r="D310" s="319"/>
      <c r="E310" s="319"/>
      <c r="F310" s="319"/>
      <c r="G310" s="320"/>
      <c r="H310" s="321"/>
      <c r="I310" s="320"/>
      <c r="J310" s="230"/>
    </row>
    <row r="311" spans="2:10">
      <c r="B311" s="122"/>
      <c r="C311" s="320"/>
      <c r="D311" s="319"/>
      <c r="E311" s="319"/>
      <c r="F311" s="319"/>
      <c r="G311" s="320"/>
      <c r="H311" s="321"/>
      <c r="I311" s="320"/>
      <c r="J311" s="230"/>
    </row>
    <row r="312" spans="2:10">
      <c r="B312" s="122"/>
      <c r="C312" s="320"/>
      <c r="D312" s="319"/>
      <c r="E312" s="319"/>
      <c r="F312" s="319"/>
      <c r="G312" s="320"/>
      <c r="H312" s="321"/>
      <c r="I312" s="320"/>
      <c r="J312" s="230"/>
    </row>
    <row r="313" spans="2:10" ht="13.5" thickBot="1">
      <c r="B313" s="295"/>
      <c r="C313" s="289"/>
      <c r="D313" s="139"/>
      <c r="E313" s="294"/>
      <c r="F313" s="294"/>
      <c r="G313" s="144"/>
      <c r="H313" s="293"/>
      <c r="I313" s="322"/>
      <c r="J313" s="323"/>
    </row>
    <row r="314" spans="2:10">
      <c r="B314" s="272"/>
      <c r="C314" s="274"/>
      <c r="D314" s="274"/>
      <c r="E314" s="274"/>
      <c r="F314" s="274"/>
      <c r="G314" s="274"/>
      <c r="H314" s="274"/>
      <c r="I314" s="275"/>
      <c r="J314" s="268"/>
    </row>
    <row r="315" spans="2:10" ht="13.5" thickBot="1">
      <c r="B315" s="276"/>
      <c r="C315" s="152"/>
      <c r="D315" s="152"/>
      <c r="E315" s="380" t="s">
        <v>0</v>
      </c>
      <c r="F315" s="152"/>
      <c r="G315" s="152"/>
      <c r="H315" s="152"/>
      <c r="I315" s="154"/>
      <c r="J315" s="369">
        <f>SUM(J259:J288)</f>
        <v>100000</v>
      </c>
    </row>
  </sheetData>
  <mergeCells count="14">
    <mergeCell ref="B128:J128"/>
    <mergeCell ref="B2:J2"/>
    <mergeCell ref="B4:J4"/>
    <mergeCell ref="B65:J65"/>
    <mergeCell ref="B66:J66"/>
    <mergeCell ref="B67:J67"/>
    <mergeCell ref="B254:J254"/>
    <mergeCell ref="B255:J255"/>
    <mergeCell ref="B256:J256"/>
    <mergeCell ref="B129:J129"/>
    <mergeCell ref="B130:J130"/>
    <mergeCell ref="B191:J191"/>
    <mergeCell ref="B192:J192"/>
    <mergeCell ref="B193:J193"/>
  </mergeCells>
  <phoneticPr fontId="0" type="noConversion"/>
  <printOptions horizontalCentered="1"/>
  <pageMargins left="0.39370078740157483" right="0.39370078740157483" top="0.39370078740157483" bottom="0.39370078740157483" header="0.19685039370078741" footer="0.19685039370078741"/>
  <pageSetup paperSize="9" scale="98" fitToHeight="0" orientation="portrait" r:id="rId1"/>
  <headerFooter alignWithMargins="0"/>
  <rowBreaks count="2" manualBreakCount="2">
    <brk id="63" max="16383" man="1"/>
    <brk id="126"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24"/>
  <sheetViews>
    <sheetView view="pageBreakPreview" zoomScaleSheetLayoutView="100" workbookViewId="0">
      <selection activeCell="J67" sqref="J67"/>
    </sheetView>
  </sheetViews>
  <sheetFormatPr defaultRowHeight="12.75"/>
  <cols>
    <col min="1" max="1" width="5.28515625" customWidth="1"/>
    <col min="2" max="2" width="6.7109375" customWidth="1"/>
    <col min="3" max="3" width="10" customWidth="1"/>
    <col min="4" max="4" width="3.7109375" customWidth="1"/>
    <col min="5" max="5" width="36.7109375" customWidth="1"/>
    <col min="6" max="6" width="8.140625" customWidth="1"/>
    <col min="7" max="8" width="7.7109375" customWidth="1"/>
    <col min="9" max="10" width="10.7109375" customWidth="1"/>
  </cols>
  <sheetData>
    <row r="1" spans="2:10" ht="13.5" thickBot="1">
      <c r="C1" s="2"/>
      <c r="G1" s="2"/>
      <c r="I1" s="12" t="s">
        <v>7</v>
      </c>
      <c r="J1" s="11">
        <f>'Section B'!J253+1</f>
        <v>6</v>
      </c>
    </row>
    <row r="2" spans="2:10">
      <c r="B2" s="387" t="str">
        <f>'Section B'!B254:J254</f>
        <v>CSIR COUNCIL FOR SCIENTIFIC AND INDUSTRIAL RESEARCH</v>
      </c>
      <c r="C2" s="388"/>
      <c r="D2" s="388"/>
      <c r="E2" s="388"/>
      <c r="F2" s="388"/>
      <c r="G2" s="388"/>
      <c r="H2" s="388"/>
      <c r="I2" s="388"/>
      <c r="J2" s="389"/>
    </row>
    <row r="3" spans="2:10">
      <c r="B3" s="390" t="str">
        <f>'Section B'!B255:J255</f>
        <v>CONTRACT NUMBER: RFP No. 3566/19/05/2023</v>
      </c>
      <c r="C3" s="391"/>
      <c r="D3" s="391"/>
      <c r="E3" s="391"/>
      <c r="F3" s="391"/>
      <c r="G3" s="391"/>
      <c r="H3" s="391"/>
      <c r="I3" s="391"/>
      <c r="J3" s="392"/>
    </row>
    <row r="4" spans="2:10" ht="13.5" thickBot="1">
      <c r="B4" s="393" t="str">
        <f>'Section B'!B256:J256</f>
        <v>UPGRADE OF THE MODEL HALL FACILITY - STELLENBOSCH CAMPUS</v>
      </c>
      <c r="C4" s="394"/>
      <c r="D4" s="394"/>
      <c r="E4" s="394"/>
      <c r="F4" s="394"/>
      <c r="G4" s="394"/>
      <c r="H4" s="394"/>
      <c r="I4" s="394"/>
      <c r="J4" s="395"/>
    </row>
    <row r="5" spans="2:10">
      <c r="B5" s="31" t="s">
        <v>13</v>
      </c>
      <c r="C5" s="21" t="s">
        <v>14</v>
      </c>
      <c r="D5" s="14"/>
      <c r="E5" s="14" t="s">
        <v>8</v>
      </c>
      <c r="F5" s="14"/>
      <c r="G5" s="21" t="s">
        <v>9</v>
      </c>
      <c r="H5" s="21" t="s">
        <v>39</v>
      </c>
      <c r="I5" s="21" t="s">
        <v>10</v>
      </c>
      <c r="J5" s="19" t="s">
        <v>11</v>
      </c>
    </row>
    <row r="6" spans="2:10" ht="12.75" customHeight="1" thickBot="1">
      <c r="B6" s="32" t="s">
        <v>15</v>
      </c>
      <c r="C6" s="22" t="s">
        <v>16</v>
      </c>
      <c r="D6" s="16"/>
      <c r="E6" s="16"/>
      <c r="F6" s="16"/>
      <c r="G6" s="22"/>
      <c r="H6" s="22"/>
      <c r="I6" s="22"/>
      <c r="J6" s="20"/>
    </row>
    <row r="7" spans="2:10">
      <c r="B7" s="8"/>
      <c r="C7" s="34"/>
      <c r="G7" s="33"/>
      <c r="H7" s="23"/>
      <c r="I7" s="25"/>
      <c r="J7" s="26"/>
    </row>
    <row r="8" spans="2:10">
      <c r="B8" s="7" t="s">
        <v>379</v>
      </c>
      <c r="C8" s="35" t="s">
        <v>380</v>
      </c>
      <c r="D8" s="36" t="s">
        <v>37</v>
      </c>
      <c r="G8" s="33"/>
      <c r="H8" s="23"/>
      <c r="I8" s="25"/>
      <c r="J8" s="26"/>
    </row>
    <row r="9" spans="2:10">
      <c r="B9" s="122"/>
      <c r="C9" s="127" t="s">
        <v>381</v>
      </c>
      <c r="D9" s="120"/>
      <c r="E9" s="120"/>
      <c r="F9" s="120"/>
      <c r="G9" s="121"/>
      <c r="H9" s="119"/>
      <c r="I9" s="157"/>
      <c r="J9" s="158"/>
    </row>
    <row r="10" spans="2:10">
      <c r="B10" s="122" t="s">
        <v>384</v>
      </c>
      <c r="C10" s="127" t="s">
        <v>382</v>
      </c>
      <c r="D10" s="325" t="s">
        <v>96</v>
      </c>
      <c r="E10" s="120"/>
      <c r="F10" s="120"/>
      <c r="G10" s="121" t="s">
        <v>2</v>
      </c>
      <c r="H10" s="119">
        <v>200</v>
      </c>
      <c r="I10" s="159"/>
      <c r="J10" s="160">
        <f>H10*I10</f>
        <v>0</v>
      </c>
    </row>
    <row r="11" spans="2:10">
      <c r="B11" s="122"/>
      <c r="C11" s="127" t="s">
        <v>383</v>
      </c>
      <c r="D11" s="256" t="s">
        <v>94</v>
      </c>
      <c r="E11" s="120"/>
      <c r="F11" s="120"/>
      <c r="G11" s="121"/>
      <c r="H11" s="119"/>
      <c r="I11" s="159"/>
      <c r="J11" s="160"/>
    </row>
    <row r="12" spans="2:10">
      <c r="B12" s="122"/>
      <c r="C12" s="119"/>
      <c r="D12" s="256"/>
      <c r="E12" s="120"/>
      <c r="F12" s="120"/>
      <c r="G12" s="121"/>
      <c r="H12" s="119"/>
      <c r="I12" s="159"/>
      <c r="J12" s="160"/>
    </row>
    <row r="13" spans="2:10">
      <c r="B13" s="122" t="s">
        <v>385</v>
      </c>
      <c r="C13" s="260"/>
      <c r="D13" s="120" t="s">
        <v>377</v>
      </c>
      <c r="E13" s="120"/>
      <c r="F13" s="120"/>
      <c r="G13" s="121" t="s">
        <v>2</v>
      </c>
      <c r="H13" s="119">
        <v>225</v>
      </c>
      <c r="I13" s="159"/>
      <c r="J13" s="160">
        <f t="shared" ref="J13:J20" si="0">H13*I13</f>
        <v>0</v>
      </c>
    </row>
    <row r="14" spans="2:10">
      <c r="B14" s="122"/>
      <c r="C14" s="260"/>
      <c r="D14" s="256" t="s">
        <v>378</v>
      </c>
      <c r="E14" s="120"/>
      <c r="F14" s="120"/>
      <c r="G14" s="121"/>
      <c r="H14" s="119"/>
      <c r="I14" s="159"/>
      <c r="J14" s="160"/>
    </row>
    <row r="15" spans="2:10">
      <c r="B15" s="122"/>
      <c r="C15" s="119"/>
      <c r="D15" s="325"/>
      <c r="E15" s="259"/>
      <c r="F15" s="120"/>
      <c r="G15" s="121"/>
      <c r="H15" s="119"/>
      <c r="I15" s="159"/>
      <c r="J15" s="160"/>
    </row>
    <row r="16" spans="2:10">
      <c r="B16" s="122" t="s">
        <v>386</v>
      </c>
      <c r="C16" s="119"/>
      <c r="D16" s="259" t="s">
        <v>95</v>
      </c>
      <c r="E16" s="259"/>
      <c r="F16" s="120"/>
      <c r="G16" s="121" t="s">
        <v>24</v>
      </c>
      <c r="H16" s="119">
        <v>150</v>
      </c>
      <c r="I16" s="159"/>
      <c r="J16" s="160">
        <f t="shared" si="0"/>
        <v>0</v>
      </c>
    </row>
    <row r="17" spans="2:10">
      <c r="B17" s="122"/>
      <c r="C17" s="119"/>
      <c r="D17" s="259"/>
      <c r="E17" s="259"/>
      <c r="F17" s="120"/>
      <c r="G17" s="121"/>
      <c r="H17" s="119"/>
      <c r="I17" s="159"/>
      <c r="J17" s="160"/>
    </row>
    <row r="18" spans="2:10">
      <c r="B18" s="122" t="s">
        <v>387</v>
      </c>
      <c r="C18" s="119"/>
      <c r="D18" s="259" t="s">
        <v>117</v>
      </c>
      <c r="E18" s="259"/>
      <c r="F18" s="120"/>
      <c r="G18" s="121" t="s">
        <v>24</v>
      </c>
      <c r="H18" s="119">
        <v>2</v>
      </c>
      <c r="I18" s="159"/>
      <c r="J18" s="160">
        <f t="shared" si="0"/>
        <v>0</v>
      </c>
    </row>
    <row r="19" spans="2:10">
      <c r="B19" s="122"/>
      <c r="C19" s="119"/>
      <c r="D19" s="120"/>
      <c r="E19" s="259"/>
      <c r="F19" s="120"/>
      <c r="G19" s="121"/>
      <c r="H19" s="119"/>
      <c r="I19" s="159"/>
      <c r="J19" s="160"/>
    </row>
    <row r="20" spans="2:10">
      <c r="B20" s="122" t="s">
        <v>388</v>
      </c>
      <c r="C20" s="119"/>
      <c r="D20" s="256" t="s">
        <v>118</v>
      </c>
      <c r="E20" s="120"/>
      <c r="F20" s="120"/>
      <c r="G20" s="121" t="s">
        <v>24</v>
      </c>
      <c r="H20" s="119">
        <v>1</v>
      </c>
      <c r="I20" s="159"/>
      <c r="J20" s="160">
        <f t="shared" si="0"/>
        <v>0</v>
      </c>
    </row>
    <row r="21" spans="2:10">
      <c r="B21" s="122"/>
      <c r="C21" s="119"/>
      <c r="D21" s="256" t="s">
        <v>119</v>
      </c>
      <c r="E21" s="120"/>
      <c r="F21" s="120"/>
      <c r="G21" s="121"/>
      <c r="H21" s="119"/>
      <c r="I21" s="157"/>
      <c r="J21" s="160"/>
    </row>
    <row r="22" spans="2:10">
      <c r="B22" s="118"/>
      <c r="C22" s="119"/>
      <c r="D22" s="120"/>
      <c r="E22" s="120"/>
      <c r="F22" s="120"/>
      <c r="G22" s="121"/>
      <c r="H22" s="119"/>
      <c r="I22" s="157"/>
      <c r="J22" s="160"/>
    </row>
    <row r="23" spans="2:10">
      <c r="B23" s="122" t="s">
        <v>389</v>
      </c>
      <c r="C23" s="320"/>
      <c r="D23" s="301" t="s">
        <v>45</v>
      </c>
      <c r="E23" s="120"/>
      <c r="F23" s="120"/>
      <c r="G23" s="258"/>
      <c r="H23" s="119"/>
      <c r="I23" s="157"/>
      <c r="J23" s="160"/>
    </row>
    <row r="24" spans="2:10">
      <c r="B24" s="122"/>
      <c r="C24" s="320"/>
      <c r="D24" s="302" t="s">
        <v>55</v>
      </c>
      <c r="E24" s="120"/>
      <c r="F24" s="120"/>
      <c r="G24" s="121"/>
      <c r="H24" s="119"/>
      <c r="I24" s="157"/>
      <c r="J24" s="160"/>
    </row>
    <row r="25" spans="2:10">
      <c r="B25" s="122"/>
      <c r="C25" s="320"/>
      <c r="D25" s="138" t="s">
        <v>390</v>
      </c>
      <c r="E25" s="120"/>
      <c r="F25" s="120"/>
      <c r="G25" s="229" t="s">
        <v>17</v>
      </c>
      <c r="H25" s="119"/>
      <c r="I25" s="157"/>
      <c r="J25" s="363">
        <v>55000</v>
      </c>
    </row>
    <row r="26" spans="2:10">
      <c r="B26" s="118"/>
      <c r="C26" s="119"/>
      <c r="D26" s="325"/>
      <c r="E26" s="120"/>
      <c r="F26" s="120"/>
      <c r="G26" s="121"/>
      <c r="H26" s="119"/>
      <c r="I26" s="157"/>
      <c r="J26" s="158"/>
    </row>
    <row r="27" spans="2:10">
      <c r="B27" s="118"/>
      <c r="C27" s="119"/>
      <c r="D27" s="256"/>
      <c r="E27" s="120"/>
      <c r="F27" s="120"/>
      <c r="G27" s="121"/>
      <c r="H27" s="119"/>
      <c r="I27" s="157"/>
      <c r="J27" s="158"/>
    </row>
    <row r="28" spans="2:10">
      <c r="B28" s="118"/>
      <c r="C28" s="119"/>
      <c r="D28" s="256"/>
      <c r="E28" s="120"/>
      <c r="F28" s="120"/>
      <c r="G28" s="121"/>
      <c r="H28" s="119"/>
      <c r="I28" s="157"/>
      <c r="J28" s="158"/>
    </row>
    <row r="29" spans="2:10">
      <c r="B29" s="118"/>
      <c r="C29" s="119"/>
      <c r="D29" s="325"/>
      <c r="E29" s="120"/>
      <c r="F29" s="120"/>
      <c r="G29" s="121"/>
      <c r="H29" s="119"/>
      <c r="I29" s="157"/>
      <c r="J29" s="158"/>
    </row>
    <row r="30" spans="2:10">
      <c r="B30" s="118"/>
      <c r="C30" s="119"/>
      <c r="D30" s="256"/>
      <c r="E30" s="120"/>
      <c r="F30" s="120"/>
      <c r="G30" s="121"/>
      <c r="H30" s="119"/>
      <c r="I30" s="157"/>
      <c r="J30" s="158"/>
    </row>
    <row r="31" spans="2:10">
      <c r="B31" s="118"/>
      <c r="C31" s="119"/>
      <c r="D31" s="120"/>
      <c r="E31" s="120"/>
      <c r="F31" s="120"/>
      <c r="G31" s="121"/>
      <c r="H31" s="119"/>
      <c r="I31" s="157"/>
      <c r="J31" s="158"/>
    </row>
    <row r="32" spans="2:10">
      <c r="B32" s="118"/>
      <c r="C32" s="119"/>
      <c r="D32" s="120"/>
      <c r="E32" s="120"/>
      <c r="F32" s="120"/>
      <c r="G32" s="121"/>
      <c r="H32" s="119"/>
      <c r="I32" s="157"/>
      <c r="J32" s="158"/>
    </row>
    <row r="33" spans="2:10">
      <c r="B33" s="118"/>
      <c r="C33" s="119"/>
      <c r="D33" s="120"/>
      <c r="E33" s="120"/>
      <c r="F33" s="120"/>
      <c r="G33" s="121"/>
      <c r="H33" s="119"/>
      <c r="I33" s="157"/>
      <c r="J33" s="158"/>
    </row>
    <row r="34" spans="2:10">
      <c r="B34" s="118"/>
      <c r="C34" s="119"/>
      <c r="D34" s="120"/>
      <c r="E34" s="120"/>
      <c r="F34" s="120"/>
      <c r="G34" s="121"/>
      <c r="H34" s="119"/>
      <c r="I34" s="157"/>
      <c r="J34" s="158"/>
    </row>
    <row r="35" spans="2:10">
      <c r="B35" s="118"/>
      <c r="C35" s="119"/>
      <c r="D35" s="120"/>
      <c r="E35" s="120"/>
      <c r="F35" s="120"/>
      <c r="G35" s="121"/>
      <c r="H35" s="119"/>
      <c r="I35" s="157"/>
      <c r="J35" s="158"/>
    </row>
    <row r="36" spans="2:10">
      <c r="B36" s="118"/>
      <c r="C36" s="119"/>
      <c r="D36" s="120"/>
      <c r="E36" s="120"/>
      <c r="F36" s="120"/>
      <c r="G36" s="121"/>
      <c r="H36" s="119"/>
      <c r="I36" s="157"/>
      <c r="J36" s="158"/>
    </row>
    <row r="37" spans="2:10">
      <c r="B37" s="118"/>
      <c r="C37" s="119"/>
      <c r="D37" s="120"/>
      <c r="E37" s="120"/>
      <c r="F37" s="120"/>
      <c r="G37" s="257"/>
      <c r="H37" s="119"/>
      <c r="I37" s="157"/>
      <c r="J37" s="158"/>
    </row>
    <row r="38" spans="2:10">
      <c r="B38" s="118"/>
      <c r="C38" s="119"/>
      <c r="D38" s="120"/>
      <c r="E38" s="120"/>
      <c r="F38" s="120"/>
      <c r="G38" s="257"/>
      <c r="H38" s="119"/>
      <c r="I38" s="157"/>
      <c r="J38" s="158"/>
    </row>
    <row r="39" spans="2:10">
      <c r="B39" s="118"/>
      <c r="C39" s="119"/>
      <c r="D39" s="120"/>
      <c r="E39" s="120"/>
      <c r="F39" s="120"/>
      <c r="G39" s="257"/>
      <c r="H39" s="119"/>
      <c r="I39" s="157"/>
      <c r="J39" s="158"/>
    </row>
    <row r="40" spans="2:10">
      <c r="B40" s="118"/>
      <c r="C40" s="119"/>
      <c r="D40" s="120"/>
      <c r="E40" s="120"/>
      <c r="F40" s="120"/>
      <c r="G40" s="257"/>
      <c r="H40" s="119"/>
      <c r="I40" s="157"/>
      <c r="J40" s="158"/>
    </row>
    <row r="41" spans="2:10">
      <c r="B41" s="122"/>
      <c r="C41" s="119"/>
      <c r="D41" s="120"/>
      <c r="E41" s="120"/>
      <c r="F41" s="120"/>
      <c r="G41" s="257"/>
      <c r="H41" s="119"/>
      <c r="I41" s="157"/>
      <c r="J41" s="158"/>
    </row>
    <row r="42" spans="2:10">
      <c r="B42" s="122"/>
      <c r="C42" s="119"/>
      <c r="D42" s="120"/>
      <c r="E42" s="120"/>
      <c r="F42" s="120"/>
      <c r="G42" s="121"/>
      <c r="H42" s="119"/>
      <c r="I42" s="157"/>
      <c r="J42" s="158"/>
    </row>
    <row r="43" spans="2:10">
      <c r="B43" s="122"/>
      <c r="C43" s="119"/>
      <c r="D43" s="120"/>
      <c r="E43" s="120"/>
      <c r="F43" s="120"/>
      <c r="G43" s="121"/>
      <c r="H43" s="119"/>
      <c r="I43" s="157"/>
      <c r="J43" s="158"/>
    </row>
    <row r="44" spans="2:10">
      <c r="B44" s="122"/>
      <c r="C44" s="119"/>
      <c r="D44" s="120"/>
      <c r="E44" s="120"/>
      <c r="F44" s="120"/>
      <c r="G44" s="257"/>
      <c r="H44" s="119"/>
      <c r="I44" s="157"/>
      <c r="J44" s="158"/>
    </row>
    <row r="45" spans="2:10">
      <c r="B45" s="122"/>
      <c r="C45" s="119"/>
      <c r="D45" s="120"/>
      <c r="E45" s="120"/>
      <c r="F45" s="120"/>
      <c r="G45" s="257"/>
      <c r="H45" s="119"/>
      <c r="I45" s="157"/>
      <c r="J45" s="158"/>
    </row>
    <row r="46" spans="2:10">
      <c r="B46" s="122"/>
      <c r="C46" s="119"/>
      <c r="D46" s="120"/>
      <c r="E46" s="120"/>
      <c r="F46" s="120"/>
      <c r="G46" s="257"/>
      <c r="H46" s="119"/>
      <c r="I46" s="157"/>
      <c r="J46" s="158"/>
    </row>
    <row r="47" spans="2:10">
      <c r="B47" s="122"/>
      <c r="C47" s="119"/>
      <c r="D47" s="120"/>
      <c r="E47" s="120"/>
      <c r="F47" s="120"/>
      <c r="G47" s="257"/>
      <c r="H47" s="119"/>
      <c r="I47" s="157"/>
      <c r="J47" s="158"/>
    </row>
    <row r="48" spans="2:10">
      <c r="B48" s="122"/>
      <c r="C48" s="119"/>
      <c r="D48" s="120"/>
      <c r="E48" s="120"/>
      <c r="F48" s="120"/>
      <c r="G48" s="257"/>
      <c r="H48" s="119"/>
      <c r="I48" s="157"/>
      <c r="J48" s="158"/>
    </row>
    <row r="49" spans="2:10">
      <c r="B49" s="122"/>
      <c r="C49" s="119"/>
      <c r="D49" s="120"/>
      <c r="E49" s="120"/>
      <c r="F49" s="120"/>
      <c r="G49" s="257"/>
      <c r="H49" s="119"/>
      <c r="I49" s="157"/>
      <c r="J49" s="158"/>
    </row>
    <row r="50" spans="2:10">
      <c r="B50" s="122"/>
      <c r="C50" s="119"/>
      <c r="D50" s="120"/>
      <c r="E50" s="120"/>
      <c r="F50" s="120"/>
      <c r="G50" s="257"/>
      <c r="H50" s="119"/>
      <c r="I50" s="157"/>
      <c r="J50" s="158"/>
    </row>
    <row r="51" spans="2:10">
      <c r="B51" s="122"/>
      <c r="C51" s="119"/>
      <c r="D51" s="120"/>
      <c r="E51" s="120"/>
      <c r="F51" s="120"/>
      <c r="G51" s="257"/>
      <c r="H51" s="119"/>
      <c r="I51" s="157"/>
      <c r="J51" s="158"/>
    </row>
    <row r="52" spans="2:10">
      <c r="B52" s="122"/>
      <c r="C52" s="119"/>
      <c r="D52" s="120"/>
      <c r="E52" s="120"/>
      <c r="F52" s="120"/>
      <c r="G52" s="257"/>
      <c r="H52" s="119"/>
      <c r="I52" s="157"/>
      <c r="J52" s="158"/>
    </row>
    <row r="53" spans="2:10">
      <c r="B53" s="122"/>
      <c r="C53" s="119"/>
      <c r="D53" s="120"/>
      <c r="E53" s="120"/>
      <c r="F53" s="120"/>
      <c r="G53" s="257"/>
      <c r="H53" s="119"/>
      <c r="I53" s="157"/>
      <c r="J53" s="158"/>
    </row>
    <row r="54" spans="2:10">
      <c r="B54" s="122"/>
      <c r="C54" s="119"/>
      <c r="D54" s="120"/>
      <c r="E54" s="120"/>
      <c r="F54" s="120"/>
      <c r="G54" s="257"/>
      <c r="H54" s="119"/>
      <c r="I54" s="157"/>
      <c r="J54" s="158"/>
    </row>
    <row r="55" spans="2:10">
      <c r="B55" s="122"/>
      <c r="C55" s="119"/>
      <c r="D55" s="120"/>
      <c r="E55" s="120"/>
      <c r="F55" s="120"/>
      <c r="G55" s="257"/>
      <c r="H55" s="119"/>
      <c r="I55" s="157"/>
      <c r="J55" s="158"/>
    </row>
    <row r="56" spans="2:10">
      <c r="B56" s="122"/>
      <c r="C56" s="119"/>
      <c r="D56" s="120"/>
      <c r="E56" s="120"/>
      <c r="F56" s="120"/>
      <c r="G56" s="257"/>
      <c r="H56" s="119"/>
      <c r="I56" s="157"/>
      <c r="J56" s="158"/>
    </row>
    <row r="57" spans="2:10">
      <c r="B57" s="122"/>
      <c r="C57" s="119"/>
      <c r="D57" s="120"/>
      <c r="E57" s="120"/>
      <c r="F57" s="120"/>
      <c r="G57" s="257"/>
      <c r="H57" s="119"/>
      <c r="I57" s="157"/>
      <c r="J57" s="158"/>
    </row>
    <row r="58" spans="2:10">
      <c r="B58" s="122"/>
      <c r="C58" s="119"/>
      <c r="D58" s="120"/>
      <c r="E58" s="120"/>
      <c r="F58" s="120"/>
      <c r="G58" s="257"/>
      <c r="H58" s="119"/>
      <c r="I58" s="157"/>
      <c r="J58" s="158"/>
    </row>
    <row r="59" spans="2:10">
      <c r="B59" s="122"/>
      <c r="C59" s="119"/>
      <c r="D59" s="120"/>
      <c r="E59" s="120"/>
      <c r="F59" s="120"/>
      <c r="G59" s="257"/>
      <c r="H59" s="119"/>
      <c r="I59" s="157"/>
      <c r="J59" s="158"/>
    </row>
    <row r="60" spans="2:10">
      <c r="B60" s="122"/>
      <c r="C60" s="119"/>
      <c r="D60" s="120"/>
      <c r="E60" s="120"/>
      <c r="F60" s="120"/>
      <c r="G60" s="257"/>
      <c r="H60" s="119"/>
      <c r="I60" s="157"/>
      <c r="J60" s="158"/>
    </row>
    <row r="61" spans="2:10">
      <c r="B61" s="122"/>
      <c r="C61" s="119"/>
      <c r="D61" s="120"/>
      <c r="E61" s="120"/>
      <c r="F61" s="120"/>
      <c r="G61" s="257"/>
      <c r="H61" s="119"/>
      <c r="I61" s="157"/>
      <c r="J61" s="158"/>
    </row>
    <row r="62" spans="2:10">
      <c r="B62" s="122"/>
      <c r="C62" s="119"/>
      <c r="D62" s="120"/>
      <c r="E62" s="120"/>
      <c r="F62" s="120"/>
      <c r="G62" s="257"/>
      <c r="H62" s="119"/>
      <c r="I62" s="157"/>
      <c r="J62" s="158"/>
    </row>
    <row r="63" spans="2:10">
      <c r="B63" s="122"/>
      <c r="C63" s="119"/>
      <c r="D63" s="120"/>
      <c r="E63" s="120"/>
      <c r="F63" s="120"/>
      <c r="G63" s="257"/>
      <c r="H63" s="119"/>
      <c r="I63" s="157"/>
      <c r="J63" s="158"/>
    </row>
    <row r="64" spans="2:10" ht="13.5" thickBot="1">
      <c r="B64" s="122"/>
      <c r="C64" s="119"/>
      <c r="D64" s="120"/>
      <c r="E64" s="120"/>
      <c r="F64" s="120"/>
      <c r="G64" s="257"/>
      <c r="H64" s="119"/>
      <c r="I64" s="157"/>
      <c r="J64" s="158"/>
    </row>
    <row r="65" spans="2:10">
      <c r="B65" s="272"/>
      <c r="C65" s="273"/>
      <c r="D65" s="274"/>
      <c r="E65" s="274"/>
      <c r="F65" s="274"/>
      <c r="G65" s="273"/>
      <c r="H65" s="274"/>
      <c r="I65" s="275"/>
      <c r="J65" s="268"/>
    </row>
    <row r="66" spans="2:10" ht="13.5" thickBot="1">
      <c r="B66" s="276"/>
      <c r="C66" s="153"/>
      <c r="D66" s="152"/>
      <c r="E66" s="324" t="s">
        <v>40</v>
      </c>
      <c r="F66" s="152"/>
      <c r="G66" s="153"/>
      <c r="H66" s="152"/>
      <c r="I66" s="154"/>
      <c r="J66" s="369">
        <f>SUM(J10:J25)</f>
        <v>55000</v>
      </c>
    </row>
    <row r="67" spans="2:10">
      <c r="C67" s="2"/>
      <c r="G67" s="2"/>
      <c r="I67" s="12"/>
      <c r="J67" s="11"/>
    </row>
    <row r="68" spans="2:10">
      <c r="C68" s="2"/>
      <c r="G68" s="2"/>
    </row>
    <row r="69" spans="2:10">
      <c r="B69" s="55"/>
      <c r="C69" s="47"/>
      <c r="D69" s="47"/>
      <c r="E69" s="47"/>
      <c r="F69" s="47"/>
      <c r="G69" s="47"/>
      <c r="H69" s="47"/>
      <c r="I69" s="47"/>
      <c r="J69" s="47"/>
    </row>
    <row r="70" spans="2:10">
      <c r="C70" s="2"/>
      <c r="G70" s="2"/>
    </row>
    <row r="71" spans="2:10">
      <c r="B71" s="4"/>
      <c r="C71" s="4"/>
      <c r="D71" s="4"/>
      <c r="E71" s="4"/>
      <c r="F71" s="4"/>
      <c r="G71" s="4"/>
      <c r="H71" s="4"/>
      <c r="I71" s="56"/>
      <c r="J71" s="56"/>
    </row>
    <row r="72" spans="2:10">
      <c r="B72" s="4"/>
      <c r="C72" s="4"/>
      <c r="D72" s="4"/>
      <c r="E72" s="4"/>
      <c r="F72" s="4"/>
      <c r="G72" s="4"/>
      <c r="H72" s="4"/>
      <c r="I72" s="56"/>
      <c r="J72" s="56"/>
    </row>
    <row r="73" spans="2:10">
      <c r="C73" s="54"/>
      <c r="E73" s="1"/>
      <c r="G73" s="2"/>
      <c r="I73" s="46"/>
      <c r="J73" s="46"/>
    </row>
    <row r="74" spans="2:10">
      <c r="G74" s="2"/>
      <c r="I74" s="46"/>
      <c r="J74" s="46"/>
    </row>
    <row r="75" spans="2:10">
      <c r="G75" s="2"/>
      <c r="I75" s="46"/>
      <c r="J75" s="46"/>
    </row>
    <row r="76" spans="2:10">
      <c r="G76" s="2"/>
      <c r="I76" s="46"/>
      <c r="J76" s="46"/>
    </row>
    <row r="77" spans="2:10">
      <c r="G77" s="2"/>
      <c r="I77" s="46"/>
      <c r="J77" s="46"/>
    </row>
    <row r="78" spans="2:10">
      <c r="G78" s="2"/>
      <c r="I78" s="46"/>
      <c r="J78" s="46"/>
    </row>
    <row r="79" spans="2:10">
      <c r="G79" s="2"/>
      <c r="I79" s="46"/>
      <c r="J79" s="46"/>
    </row>
    <row r="80" spans="2:10">
      <c r="G80" s="2"/>
      <c r="I80" s="46"/>
      <c r="J80" s="46"/>
    </row>
    <row r="81" spans="7:10">
      <c r="G81" s="2"/>
      <c r="I81" s="46"/>
      <c r="J81" s="46"/>
    </row>
    <row r="82" spans="7:10">
      <c r="G82" s="2"/>
      <c r="I82" s="46"/>
      <c r="J82" s="46"/>
    </row>
    <row r="83" spans="7:10">
      <c r="G83" s="2"/>
      <c r="I83" s="46"/>
      <c r="J83" s="46"/>
    </row>
    <row r="84" spans="7:10">
      <c r="G84" s="2"/>
      <c r="I84" s="46"/>
      <c r="J84" s="46"/>
    </row>
    <row r="85" spans="7:10">
      <c r="G85" s="2"/>
      <c r="I85" s="46"/>
      <c r="J85" s="46"/>
    </row>
    <row r="86" spans="7:10">
      <c r="G86" s="2"/>
      <c r="I86" s="46"/>
      <c r="J86" s="46"/>
    </row>
    <row r="87" spans="7:10">
      <c r="G87" s="2"/>
      <c r="I87" s="46"/>
      <c r="J87" s="46"/>
    </row>
    <row r="88" spans="7:10">
      <c r="G88" s="2"/>
      <c r="I88" s="46"/>
      <c r="J88" s="46"/>
    </row>
    <row r="89" spans="7:10">
      <c r="G89" s="2"/>
      <c r="I89" s="46"/>
      <c r="J89" s="46"/>
    </row>
    <row r="90" spans="7:10">
      <c r="G90" s="2"/>
      <c r="I90" s="46"/>
      <c r="J90" s="46"/>
    </row>
    <row r="91" spans="7:10">
      <c r="G91" s="2"/>
      <c r="I91" s="46"/>
      <c r="J91" s="46"/>
    </row>
    <row r="92" spans="7:10">
      <c r="G92" s="2"/>
      <c r="I92" s="46"/>
      <c r="J92" s="46"/>
    </row>
    <row r="93" spans="7:10">
      <c r="G93" s="2"/>
      <c r="I93" s="46"/>
      <c r="J93" s="46"/>
    </row>
    <row r="94" spans="7:10">
      <c r="G94" s="2"/>
      <c r="I94" s="46"/>
      <c r="J94" s="46"/>
    </row>
    <row r="95" spans="7:10">
      <c r="G95" s="2"/>
      <c r="I95" s="46"/>
      <c r="J95" s="46"/>
    </row>
    <row r="96" spans="7:10">
      <c r="G96" s="2"/>
      <c r="I96" s="46"/>
      <c r="J96" s="46"/>
    </row>
    <row r="97" spans="7:10">
      <c r="G97" s="2"/>
      <c r="I97" s="46"/>
      <c r="J97" s="46"/>
    </row>
    <row r="98" spans="7:10">
      <c r="G98" s="2"/>
      <c r="I98" s="46"/>
      <c r="J98" s="46"/>
    </row>
    <row r="99" spans="7:10">
      <c r="G99" s="2"/>
      <c r="I99" s="46"/>
      <c r="J99" s="46"/>
    </row>
    <row r="100" spans="7:10">
      <c r="G100" s="2"/>
      <c r="I100" s="46"/>
      <c r="J100" s="46"/>
    </row>
    <row r="101" spans="7:10">
      <c r="G101" s="2"/>
      <c r="I101" s="46"/>
      <c r="J101" s="46"/>
    </row>
    <row r="102" spans="7:10">
      <c r="G102" s="2"/>
      <c r="I102" s="46"/>
      <c r="J102" s="46"/>
    </row>
    <row r="103" spans="7:10">
      <c r="G103" s="2"/>
      <c r="I103" s="46"/>
      <c r="J103" s="46"/>
    </row>
    <row r="104" spans="7:10">
      <c r="G104" s="2"/>
      <c r="I104" s="46"/>
      <c r="J104" s="46"/>
    </row>
    <row r="105" spans="7:10">
      <c r="G105" s="2"/>
      <c r="I105" s="46"/>
      <c r="J105" s="46"/>
    </row>
    <row r="106" spans="7:10">
      <c r="G106" s="2"/>
      <c r="I106" s="46"/>
      <c r="J106" s="46"/>
    </row>
    <row r="107" spans="7:10">
      <c r="G107" s="2"/>
      <c r="I107" s="46"/>
      <c r="J107" s="46"/>
    </row>
    <row r="108" spans="7:10">
      <c r="G108" s="2"/>
      <c r="I108" s="46"/>
      <c r="J108" s="46"/>
    </row>
    <row r="109" spans="7:10">
      <c r="G109" s="2"/>
      <c r="I109" s="46"/>
      <c r="J109" s="46"/>
    </row>
    <row r="110" spans="7:10">
      <c r="G110" s="2"/>
      <c r="I110" s="46"/>
      <c r="J110" s="46"/>
    </row>
    <row r="111" spans="7:10">
      <c r="G111" s="2"/>
      <c r="I111" s="46"/>
      <c r="J111" s="46"/>
    </row>
    <row r="112" spans="7:10">
      <c r="G112" s="2"/>
      <c r="I112" s="46"/>
      <c r="J112" s="46"/>
    </row>
    <row r="113" spans="3:10">
      <c r="G113" s="2"/>
      <c r="I113" s="46"/>
      <c r="J113" s="46"/>
    </row>
    <row r="114" spans="3:10">
      <c r="G114" s="2"/>
      <c r="I114" s="46"/>
      <c r="J114" s="46"/>
    </row>
    <row r="115" spans="3:10">
      <c r="G115" s="2"/>
      <c r="I115" s="46"/>
      <c r="J115" s="46"/>
    </row>
    <row r="116" spans="3:10">
      <c r="G116" s="2"/>
      <c r="I116" s="46"/>
      <c r="J116" s="46"/>
    </row>
    <row r="117" spans="3:10">
      <c r="G117" s="2"/>
      <c r="I117" s="46"/>
      <c r="J117" s="46"/>
    </row>
    <row r="118" spans="3:10">
      <c r="G118" s="2"/>
      <c r="I118" s="46"/>
      <c r="J118" s="46"/>
    </row>
    <row r="119" spans="3:10">
      <c r="G119" s="2"/>
      <c r="I119" s="46"/>
      <c r="J119" s="46"/>
    </row>
    <row r="120" spans="3:10">
      <c r="G120" s="2"/>
      <c r="I120" s="46"/>
      <c r="J120" s="46"/>
    </row>
    <row r="121" spans="3:10">
      <c r="G121" s="2"/>
      <c r="I121" s="46"/>
      <c r="J121" s="46"/>
    </row>
    <row r="122" spans="3:10">
      <c r="G122" s="2"/>
      <c r="I122" s="46"/>
      <c r="J122" s="46"/>
    </row>
    <row r="123" spans="3:10">
      <c r="G123" s="2"/>
      <c r="I123" s="46"/>
      <c r="J123" s="46"/>
    </row>
    <row r="124" spans="3:10">
      <c r="G124" s="2"/>
      <c r="I124" s="46"/>
      <c r="J124" s="46"/>
    </row>
    <row r="125" spans="3:10">
      <c r="G125" s="2"/>
      <c r="I125" s="46"/>
      <c r="J125" s="46"/>
    </row>
    <row r="126" spans="3:10">
      <c r="G126" s="2"/>
      <c r="I126" s="46"/>
      <c r="J126" s="46"/>
    </row>
    <row r="127" spans="3:10">
      <c r="G127" s="2"/>
      <c r="I127" s="46"/>
      <c r="J127" s="46"/>
    </row>
    <row r="128" spans="3:10">
      <c r="C128" s="2"/>
      <c r="G128" s="2"/>
      <c r="I128" s="46"/>
      <c r="J128" s="46"/>
    </row>
    <row r="129" spans="2:10">
      <c r="C129" s="2"/>
      <c r="G129" s="2"/>
      <c r="I129" s="46"/>
      <c r="J129" s="46"/>
    </row>
    <row r="130" spans="2:10">
      <c r="C130" s="2"/>
      <c r="G130" s="2"/>
      <c r="I130" s="12"/>
      <c r="J130" s="11"/>
    </row>
    <row r="131" spans="2:10">
      <c r="C131" s="2"/>
      <c r="G131" s="2"/>
    </row>
    <row r="132" spans="2:10">
      <c r="B132" s="53"/>
      <c r="C132" s="18"/>
      <c r="D132" s="18"/>
      <c r="E132" s="18"/>
      <c r="F132" s="18"/>
      <c r="G132" s="18"/>
      <c r="H132" s="18"/>
      <c r="I132" s="18"/>
      <c r="J132" s="18"/>
    </row>
    <row r="133" spans="2:10">
      <c r="C133" s="2"/>
      <c r="G133" s="2"/>
    </row>
    <row r="134" spans="2:10">
      <c r="B134" s="4"/>
      <c r="C134" s="4"/>
      <c r="D134" s="4"/>
      <c r="E134" s="4"/>
      <c r="F134" s="4"/>
      <c r="G134" s="4"/>
      <c r="H134" s="4"/>
      <c r="I134" s="4"/>
      <c r="J134" s="4"/>
    </row>
    <row r="135" spans="2:10">
      <c r="B135" s="4"/>
      <c r="C135" s="4"/>
      <c r="D135" s="4"/>
      <c r="E135" s="4"/>
      <c r="F135" s="4"/>
      <c r="G135" s="4"/>
      <c r="H135" s="4"/>
      <c r="I135" s="4"/>
      <c r="J135" s="4"/>
    </row>
    <row r="136" spans="2:10">
      <c r="C136" s="54"/>
      <c r="E136" s="1"/>
      <c r="G136" s="2"/>
      <c r="I136" s="46"/>
      <c r="J136" s="46"/>
    </row>
    <row r="137" spans="2:10">
      <c r="G137" s="2"/>
      <c r="I137" s="46"/>
      <c r="J137" s="46"/>
    </row>
    <row r="138" spans="2:10">
      <c r="G138" s="2"/>
      <c r="I138" s="46"/>
      <c r="J138" s="46"/>
    </row>
    <row r="139" spans="2:10">
      <c r="G139" s="2"/>
      <c r="I139" s="46"/>
      <c r="J139" s="46"/>
    </row>
    <row r="140" spans="2:10">
      <c r="G140" s="2"/>
      <c r="I140" s="46"/>
      <c r="J140" s="46"/>
    </row>
    <row r="141" spans="2:10">
      <c r="G141" s="2"/>
      <c r="I141" s="46"/>
      <c r="J141" s="46"/>
    </row>
    <row r="142" spans="2:10">
      <c r="G142" s="2"/>
      <c r="I142" s="46"/>
      <c r="J142" s="46"/>
    </row>
    <row r="143" spans="2:10">
      <c r="G143" s="2"/>
      <c r="I143" s="46"/>
      <c r="J143" s="46"/>
    </row>
    <row r="144" spans="2:10">
      <c r="G144" s="2"/>
      <c r="I144" s="46"/>
      <c r="J144" s="46"/>
    </row>
    <row r="145" spans="7:10">
      <c r="G145" s="2"/>
      <c r="I145" s="46"/>
      <c r="J145" s="46"/>
    </row>
    <row r="146" spans="7:10">
      <c r="G146" s="2"/>
      <c r="I146" s="46"/>
      <c r="J146" s="46"/>
    </row>
    <row r="147" spans="7:10">
      <c r="G147" s="2"/>
      <c r="I147" s="46"/>
      <c r="J147" s="46"/>
    </row>
    <row r="148" spans="7:10">
      <c r="G148" s="2"/>
      <c r="I148" s="46"/>
      <c r="J148" s="46"/>
    </row>
    <row r="149" spans="7:10">
      <c r="G149" s="2"/>
      <c r="I149" s="46"/>
      <c r="J149" s="46"/>
    </row>
    <row r="150" spans="7:10">
      <c r="G150" s="2"/>
      <c r="I150" s="46"/>
      <c r="J150" s="46"/>
    </row>
    <row r="151" spans="7:10">
      <c r="G151" s="2"/>
      <c r="I151" s="46"/>
      <c r="J151" s="46"/>
    </row>
    <row r="152" spans="7:10">
      <c r="G152" s="2"/>
      <c r="I152" s="46"/>
      <c r="J152" s="46"/>
    </row>
    <row r="153" spans="7:10">
      <c r="G153" s="2"/>
      <c r="I153" s="46"/>
      <c r="J153" s="46"/>
    </row>
    <row r="154" spans="7:10">
      <c r="G154" s="2"/>
      <c r="I154" s="46"/>
      <c r="J154" s="46"/>
    </row>
    <row r="155" spans="7:10">
      <c r="G155" s="2"/>
      <c r="I155" s="46"/>
      <c r="J155" s="46"/>
    </row>
    <row r="156" spans="7:10">
      <c r="G156" s="2"/>
      <c r="I156" s="46"/>
      <c r="J156" s="46"/>
    </row>
    <row r="157" spans="7:10">
      <c r="G157" s="2"/>
      <c r="I157" s="46"/>
      <c r="J157" s="46"/>
    </row>
    <row r="158" spans="7:10">
      <c r="G158" s="2"/>
      <c r="I158" s="46"/>
      <c r="J158" s="46"/>
    </row>
    <row r="159" spans="7:10">
      <c r="G159" s="2"/>
      <c r="I159" s="46"/>
      <c r="J159" s="46"/>
    </row>
    <row r="160" spans="7:10">
      <c r="G160" s="2"/>
      <c r="I160" s="46"/>
      <c r="J160" s="46"/>
    </row>
    <row r="161" spans="7:10">
      <c r="G161" s="2"/>
      <c r="I161" s="46"/>
      <c r="J161" s="46"/>
    </row>
    <row r="162" spans="7:10">
      <c r="G162" s="2"/>
      <c r="I162" s="46"/>
      <c r="J162" s="46"/>
    </row>
    <row r="163" spans="7:10">
      <c r="G163" s="2"/>
      <c r="I163" s="46"/>
      <c r="J163" s="46"/>
    </row>
    <row r="164" spans="7:10">
      <c r="G164" s="2"/>
      <c r="I164" s="46"/>
      <c r="J164" s="46"/>
    </row>
    <row r="165" spans="7:10">
      <c r="G165" s="2"/>
      <c r="I165" s="46"/>
      <c r="J165" s="46"/>
    </row>
    <row r="166" spans="7:10">
      <c r="G166" s="2"/>
      <c r="I166" s="46"/>
      <c r="J166" s="46"/>
    </row>
    <row r="167" spans="7:10">
      <c r="G167" s="2"/>
      <c r="I167" s="46"/>
      <c r="J167" s="46"/>
    </row>
    <row r="168" spans="7:10">
      <c r="G168" s="2"/>
      <c r="I168" s="46"/>
      <c r="J168" s="46"/>
    </row>
    <row r="169" spans="7:10">
      <c r="G169" s="2"/>
      <c r="I169" s="46"/>
      <c r="J169" s="46"/>
    </row>
    <row r="170" spans="7:10">
      <c r="G170" s="2"/>
      <c r="I170" s="46"/>
      <c r="J170" s="46"/>
    </row>
    <row r="171" spans="7:10">
      <c r="G171" s="2"/>
      <c r="I171" s="46"/>
      <c r="J171" s="46"/>
    </row>
    <row r="172" spans="7:10">
      <c r="G172" s="2"/>
      <c r="I172" s="46"/>
      <c r="J172" s="46"/>
    </row>
    <row r="173" spans="7:10">
      <c r="G173" s="2"/>
      <c r="I173" s="46"/>
      <c r="J173" s="46"/>
    </row>
    <row r="174" spans="7:10">
      <c r="G174" s="2"/>
      <c r="I174" s="46"/>
      <c r="J174" s="46"/>
    </row>
    <row r="175" spans="7:10">
      <c r="G175" s="2"/>
      <c r="I175" s="46"/>
      <c r="J175" s="46"/>
    </row>
    <row r="176" spans="7:10">
      <c r="G176" s="2"/>
      <c r="I176" s="46"/>
      <c r="J176" s="46"/>
    </row>
    <row r="177" spans="3:10">
      <c r="G177" s="2"/>
      <c r="I177" s="46"/>
      <c r="J177" s="46"/>
    </row>
    <row r="178" spans="3:10">
      <c r="G178" s="2"/>
      <c r="I178" s="46"/>
      <c r="J178" s="46"/>
    </row>
    <row r="179" spans="3:10">
      <c r="G179" s="2"/>
      <c r="I179" s="46"/>
      <c r="J179" s="46"/>
    </row>
    <row r="180" spans="3:10">
      <c r="G180" s="2"/>
      <c r="I180" s="46"/>
      <c r="J180" s="46"/>
    </row>
    <row r="181" spans="3:10">
      <c r="G181" s="2"/>
      <c r="I181" s="46"/>
      <c r="J181" s="46"/>
    </row>
    <row r="182" spans="3:10">
      <c r="G182" s="2"/>
      <c r="I182" s="46"/>
      <c r="J182" s="46"/>
    </row>
    <row r="183" spans="3:10">
      <c r="G183" s="2"/>
      <c r="I183" s="46"/>
      <c r="J183" s="46"/>
    </row>
    <row r="184" spans="3:10">
      <c r="G184" s="2"/>
      <c r="I184" s="46"/>
      <c r="J184" s="46"/>
    </row>
    <row r="185" spans="3:10">
      <c r="G185" s="2"/>
      <c r="I185" s="46"/>
      <c r="J185" s="46"/>
    </row>
    <row r="186" spans="3:10">
      <c r="G186" s="2"/>
      <c r="I186" s="46"/>
      <c r="J186" s="46"/>
    </row>
    <row r="187" spans="3:10">
      <c r="G187" s="2"/>
      <c r="I187" s="46"/>
      <c r="J187" s="46"/>
    </row>
    <row r="188" spans="3:10">
      <c r="G188" s="2"/>
      <c r="I188" s="46"/>
      <c r="J188" s="46"/>
    </row>
    <row r="189" spans="3:10">
      <c r="C189" s="54"/>
      <c r="G189" s="2"/>
      <c r="I189" s="46"/>
      <c r="J189" s="46"/>
    </row>
    <row r="190" spans="3:10">
      <c r="C190" s="54"/>
      <c r="G190" s="2"/>
      <c r="I190" s="46"/>
      <c r="J190" s="46"/>
    </row>
    <row r="191" spans="3:10">
      <c r="C191" s="2"/>
      <c r="G191" s="2"/>
      <c r="I191" s="46"/>
      <c r="J191" s="46"/>
    </row>
    <row r="192" spans="3:10">
      <c r="C192" s="2"/>
      <c r="E192" s="3"/>
      <c r="G192" s="2"/>
      <c r="I192" s="46"/>
      <c r="J192" s="57"/>
    </row>
    <row r="193" spans="7:10">
      <c r="G193" s="2"/>
      <c r="I193" s="46"/>
      <c r="J193" s="46"/>
    </row>
    <row r="194" spans="7:10">
      <c r="G194" s="2"/>
      <c r="I194" s="46"/>
      <c r="J194" s="46"/>
    </row>
    <row r="195" spans="7:10">
      <c r="G195" s="2"/>
      <c r="I195" s="46"/>
      <c r="J195" s="46"/>
    </row>
    <row r="196" spans="7:10">
      <c r="G196" s="2"/>
      <c r="I196" s="46"/>
      <c r="J196" s="46"/>
    </row>
    <row r="197" spans="7:10">
      <c r="G197" s="2"/>
      <c r="I197" s="46"/>
      <c r="J197" s="46"/>
    </row>
    <row r="198" spans="7:10">
      <c r="G198" s="2"/>
      <c r="I198" s="46"/>
      <c r="J198" s="46"/>
    </row>
    <row r="199" spans="7:10">
      <c r="G199" s="2"/>
      <c r="I199" s="46"/>
      <c r="J199" s="46"/>
    </row>
    <row r="200" spans="7:10">
      <c r="G200" s="2"/>
      <c r="I200" s="46"/>
      <c r="J200" s="46"/>
    </row>
    <row r="201" spans="7:10">
      <c r="G201" s="2"/>
      <c r="I201" s="46"/>
      <c r="J201" s="46"/>
    </row>
    <row r="202" spans="7:10">
      <c r="G202" s="2"/>
      <c r="I202" s="46"/>
      <c r="J202" s="46"/>
    </row>
    <row r="203" spans="7:10">
      <c r="G203" s="2"/>
      <c r="I203" s="46"/>
      <c r="J203" s="46"/>
    </row>
    <row r="204" spans="7:10">
      <c r="G204" s="2"/>
      <c r="I204" s="46"/>
      <c r="J204" s="46"/>
    </row>
    <row r="205" spans="7:10">
      <c r="G205" s="2"/>
      <c r="I205" s="46"/>
      <c r="J205" s="46"/>
    </row>
    <row r="206" spans="7:10">
      <c r="G206" s="2"/>
      <c r="I206" s="46"/>
      <c r="J206" s="46"/>
    </row>
    <row r="207" spans="7:10">
      <c r="G207" s="2"/>
      <c r="I207" s="46"/>
      <c r="J207" s="46"/>
    </row>
    <row r="208" spans="7:10">
      <c r="G208" s="2"/>
      <c r="I208" s="46"/>
      <c r="J208" s="46"/>
    </row>
    <row r="209" spans="7:10">
      <c r="G209" s="2"/>
      <c r="I209" s="46"/>
      <c r="J209" s="46"/>
    </row>
    <row r="210" spans="7:10">
      <c r="G210" s="2"/>
      <c r="I210" s="46"/>
      <c r="J210" s="46"/>
    </row>
    <row r="211" spans="7:10">
      <c r="G211" s="2"/>
      <c r="I211" s="46"/>
      <c r="J211" s="46"/>
    </row>
    <row r="212" spans="7:10">
      <c r="G212" s="2"/>
      <c r="I212" s="46"/>
      <c r="J212" s="46"/>
    </row>
    <row r="213" spans="7:10">
      <c r="G213" s="2"/>
      <c r="I213" s="46"/>
      <c r="J213" s="46"/>
    </row>
    <row r="214" spans="7:10">
      <c r="G214" s="2"/>
      <c r="I214" s="46"/>
      <c r="J214" s="46"/>
    </row>
    <row r="215" spans="7:10">
      <c r="G215" s="2"/>
      <c r="I215" s="46"/>
      <c r="J215" s="46"/>
    </row>
    <row r="216" spans="7:10">
      <c r="G216" s="2"/>
      <c r="I216" s="46"/>
      <c r="J216" s="46"/>
    </row>
    <row r="217" spans="7:10">
      <c r="G217" s="2"/>
      <c r="I217" s="46"/>
      <c r="J217" s="46"/>
    </row>
    <row r="218" spans="7:10">
      <c r="G218" s="2"/>
      <c r="I218" s="46"/>
      <c r="J218" s="46"/>
    </row>
    <row r="219" spans="7:10">
      <c r="G219" s="2"/>
      <c r="I219" s="46"/>
      <c r="J219" s="46"/>
    </row>
    <row r="220" spans="7:10">
      <c r="G220" s="2"/>
      <c r="I220" s="46"/>
      <c r="J220" s="46"/>
    </row>
    <row r="221" spans="7:10">
      <c r="G221" s="2"/>
      <c r="I221" s="46"/>
      <c r="J221" s="46"/>
    </row>
    <row r="222" spans="7:10">
      <c r="I222" s="46"/>
      <c r="J222" s="46"/>
    </row>
    <row r="223" spans="7:10">
      <c r="I223" s="46"/>
      <c r="J223" s="46"/>
    </row>
    <row r="224" spans="7:10">
      <c r="I224" s="46"/>
      <c r="J224" s="46"/>
    </row>
  </sheetData>
  <mergeCells count="3">
    <mergeCell ref="B2:J2"/>
    <mergeCell ref="B3:J3"/>
    <mergeCell ref="B4:J4"/>
  </mergeCells>
  <printOptions horizontalCentered="1"/>
  <pageMargins left="0.39370078740157483" right="0.39370078740157483" top="0.39370078740157483" bottom="0.39370078740157483" header="0.19685039370078741" footer="0.19685039370078741"/>
  <pageSetup paperSize="9" scale="9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FE413-0AF5-4FC3-B056-4248E5A90648}">
  <sheetPr>
    <pageSetUpPr fitToPage="1"/>
  </sheetPr>
  <dimension ref="A1:K395"/>
  <sheetViews>
    <sheetView view="pageBreakPreview" zoomScaleSheetLayoutView="100" workbookViewId="0">
      <selection activeCell="J241" sqref="J241"/>
    </sheetView>
  </sheetViews>
  <sheetFormatPr defaultRowHeight="12.75"/>
  <cols>
    <col min="2" max="2" width="6.7109375" customWidth="1"/>
    <col min="3" max="3" width="10" customWidth="1"/>
    <col min="4" max="4" width="3.7109375" customWidth="1"/>
    <col min="5" max="5" width="36.7109375" customWidth="1"/>
    <col min="6" max="6" width="8.140625" customWidth="1"/>
    <col min="7" max="7" width="7.7109375" style="67" customWidth="1"/>
    <col min="8" max="8" width="7.7109375" style="58" customWidth="1"/>
    <col min="9" max="9" width="10.7109375" customWidth="1"/>
    <col min="10" max="10" width="10.7109375" style="67" customWidth="1"/>
  </cols>
  <sheetData>
    <row r="1" spans="2:10" ht="13.5" thickBot="1">
      <c r="C1" s="2"/>
      <c r="G1" s="58"/>
      <c r="I1" s="12" t="s">
        <v>7</v>
      </c>
      <c r="J1" s="59">
        <f>'Section C'!J1+1</f>
        <v>7</v>
      </c>
    </row>
    <row r="2" spans="2:10">
      <c r="B2" s="387" t="str">
        <f>'Section C'!B2:J2</f>
        <v>CSIR COUNCIL FOR SCIENTIFIC AND INDUSTRIAL RESEARCH</v>
      </c>
      <c r="C2" s="388"/>
      <c r="D2" s="388"/>
      <c r="E2" s="388"/>
      <c r="F2" s="388"/>
      <c r="G2" s="388"/>
      <c r="H2" s="388"/>
      <c r="I2" s="388"/>
      <c r="J2" s="389"/>
    </row>
    <row r="3" spans="2:10">
      <c r="B3" s="390" t="str">
        <f>'Section C'!B3:J3</f>
        <v>CONTRACT NUMBER: RFP No. 3566/19/05/2023</v>
      </c>
      <c r="C3" s="391"/>
      <c r="D3" s="391"/>
      <c r="E3" s="391"/>
      <c r="F3" s="391"/>
      <c r="G3" s="391"/>
      <c r="H3" s="391"/>
      <c r="I3" s="391"/>
      <c r="J3" s="392"/>
    </row>
    <row r="4" spans="2:10" ht="13.5" thickBot="1">
      <c r="B4" s="393" t="str">
        <f>'Section C'!B4:J4</f>
        <v>UPGRADE OF THE MODEL HALL FACILITY - STELLENBOSCH CAMPUS</v>
      </c>
      <c r="C4" s="394"/>
      <c r="D4" s="394"/>
      <c r="E4" s="394"/>
      <c r="F4" s="394"/>
      <c r="G4" s="394"/>
      <c r="H4" s="394"/>
      <c r="I4" s="394"/>
      <c r="J4" s="395"/>
    </row>
    <row r="5" spans="2:10">
      <c r="B5" s="31" t="s">
        <v>13</v>
      </c>
      <c r="C5" s="21" t="s">
        <v>14</v>
      </c>
      <c r="D5" s="14"/>
      <c r="E5" s="14" t="s">
        <v>8</v>
      </c>
      <c r="F5" s="14"/>
      <c r="G5" s="60" t="s">
        <v>9</v>
      </c>
      <c r="H5" s="60" t="s">
        <v>39</v>
      </c>
      <c r="I5" s="21" t="s">
        <v>10</v>
      </c>
      <c r="J5" s="61" t="s">
        <v>11</v>
      </c>
    </row>
    <row r="6" spans="2:10" ht="12.75" customHeight="1" thickBot="1">
      <c r="B6" s="32" t="s">
        <v>15</v>
      </c>
      <c r="C6" s="22" t="s">
        <v>16</v>
      </c>
      <c r="D6" s="16"/>
      <c r="E6" s="16"/>
      <c r="F6" s="16"/>
      <c r="G6" s="62"/>
      <c r="H6" s="62"/>
      <c r="I6" s="22"/>
      <c r="J6" s="63"/>
    </row>
    <row r="7" spans="2:10">
      <c r="B7" s="8"/>
      <c r="C7" s="34"/>
      <c r="G7" s="64"/>
      <c r="H7" s="64"/>
      <c r="I7" s="25"/>
      <c r="J7" s="65"/>
    </row>
    <row r="8" spans="2:10">
      <c r="B8" s="122"/>
      <c r="C8" s="326" t="s">
        <v>252</v>
      </c>
      <c r="D8" s="146" t="s">
        <v>251</v>
      </c>
      <c r="E8" s="120"/>
      <c r="F8" s="120"/>
      <c r="G8" s="126"/>
      <c r="H8" s="126"/>
      <c r="I8" s="157"/>
      <c r="J8" s="245"/>
    </row>
    <row r="9" spans="2:10">
      <c r="B9" s="118"/>
      <c r="C9" s="326" t="s">
        <v>391</v>
      </c>
      <c r="D9" s="327"/>
      <c r="E9" s="120"/>
      <c r="F9" s="120"/>
      <c r="G9" s="126"/>
      <c r="H9" s="126"/>
      <c r="I9" s="157"/>
      <c r="J9" s="245"/>
    </row>
    <row r="10" spans="2:10">
      <c r="B10" s="118" t="s">
        <v>151</v>
      </c>
      <c r="C10" s="127" t="s">
        <v>152</v>
      </c>
      <c r="D10" s="129" t="s">
        <v>153</v>
      </c>
      <c r="E10" s="120"/>
      <c r="F10" s="120"/>
      <c r="G10" s="126"/>
      <c r="H10" s="126"/>
      <c r="I10" s="157"/>
      <c r="J10" s="245"/>
    </row>
    <row r="11" spans="2:10" ht="69.599999999999994" customHeight="1">
      <c r="B11" s="122"/>
      <c r="C11" s="127"/>
      <c r="D11" s="405" t="s">
        <v>154</v>
      </c>
      <c r="E11" s="406"/>
      <c r="F11" s="120"/>
      <c r="G11" s="126"/>
      <c r="H11" s="126"/>
      <c r="I11" s="157"/>
      <c r="J11" s="245"/>
    </row>
    <row r="12" spans="2:10" ht="10.5" customHeight="1">
      <c r="B12" s="122"/>
      <c r="C12" s="127"/>
      <c r="D12" s="411"/>
      <c r="E12" s="412"/>
      <c r="F12" s="120"/>
      <c r="G12" s="126"/>
      <c r="H12" s="126"/>
      <c r="I12" s="157"/>
      <c r="J12" s="245"/>
    </row>
    <row r="13" spans="2:10">
      <c r="B13" s="118" t="s">
        <v>189</v>
      </c>
      <c r="C13" s="119"/>
      <c r="D13" s="129" t="s">
        <v>155</v>
      </c>
      <c r="E13" s="120"/>
      <c r="F13" s="120"/>
      <c r="G13" s="126"/>
      <c r="H13" s="126"/>
      <c r="I13" s="157"/>
      <c r="J13" s="245"/>
    </row>
    <row r="14" spans="2:10" ht="100.15" customHeight="1">
      <c r="B14" s="122"/>
      <c r="C14" s="260"/>
      <c r="D14" s="405" t="s">
        <v>156</v>
      </c>
      <c r="E14" s="406"/>
      <c r="F14" s="120"/>
      <c r="G14" s="126"/>
      <c r="H14" s="126"/>
      <c r="I14" s="157"/>
      <c r="J14" s="245"/>
    </row>
    <row r="15" spans="2:10" ht="12" customHeight="1">
      <c r="B15" s="122"/>
      <c r="C15" s="260"/>
      <c r="D15" s="411"/>
      <c r="E15" s="412"/>
      <c r="F15" s="120"/>
      <c r="G15" s="126"/>
      <c r="H15" s="126"/>
      <c r="I15" s="157"/>
      <c r="J15" s="245"/>
    </row>
    <row r="16" spans="2:10">
      <c r="B16" s="118" t="s">
        <v>191</v>
      </c>
      <c r="C16" s="260"/>
      <c r="D16" s="330" t="s">
        <v>1</v>
      </c>
      <c r="E16" s="124" t="s">
        <v>157</v>
      </c>
      <c r="F16" s="120"/>
      <c r="G16" s="126" t="s">
        <v>24</v>
      </c>
      <c r="H16" s="126">
        <v>1</v>
      </c>
      <c r="I16" s="159"/>
      <c r="J16" s="331">
        <f>H16*I16</f>
        <v>0</v>
      </c>
    </row>
    <row r="17" spans="2:10">
      <c r="B17" s="122"/>
      <c r="C17" s="260"/>
      <c r="D17" s="330"/>
      <c r="E17" s="124"/>
      <c r="F17" s="120"/>
      <c r="G17" s="126"/>
      <c r="H17" s="126"/>
      <c r="I17" s="159"/>
      <c r="J17" s="331"/>
    </row>
    <row r="18" spans="2:10" ht="13.9" customHeight="1">
      <c r="B18" s="122"/>
      <c r="C18" s="260"/>
      <c r="D18" s="330" t="s">
        <v>3</v>
      </c>
      <c r="E18" s="124" t="s">
        <v>158</v>
      </c>
      <c r="F18" s="120"/>
      <c r="G18" s="126" t="s">
        <v>24</v>
      </c>
      <c r="H18" s="126">
        <v>1</v>
      </c>
      <c r="I18" s="159"/>
      <c r="J18" s="331">
        <f>H18*I18</f>
        <v>0</v>
      </c>
    </row>
    <row r="19" spans="2:10" ht="13.9" customHeight="1">
      <c r="B19" s="122"/>
      <c r="C19" s="260"/>
      <c r="D19" s="330"/>
      <c r="E19" s="124"/>
      <c r="F19" s="120"/>
      <c r="G19" s="126"/>
      <c r="H19" s="126"/>
      <c r="I19" s="159"/>
      <c r="J19" s="331"/>
    </row>
    <row r="20" spans="2:10" ht="13.9" customHeight="1">
      <c r="B20" s="122"/>
      <c r="C20" s="260"/>
      <c r="D20" s="330" t="s">
        <v>3</v>
      </c>
      <c r="E20" s="124" t="s">
        <v>159</v>
      </c>
      <c r="F20" s="120"/>
      <c r="G20" s="126" t="s">
        <v>24</v>
      </c>
      <c r="H20" s="126">
        <v>1</v>
      </c>
      <c r="I20" s="159"/>
      <c r="J20" s="331">
        <f>H20*I20</f>
        <v>0</v>
      </c>
    </row>
    <row r="21" spans="2:10" ht="13.9" customHeight="1">
      <c r="B21" s="122"/>
      <c r="C21" s="260"/>
      <c r="D21" s="330"/>
      <c r="E21" s="124"/>
      <c r="F21" s="120"/>
      <c r="G21" s="126"/>
      <c r="H21" s="126"/>
      <c r="I21" s="159"/>
      <c r="J21" s="331"/>
    </row>
    <row r="22" spans="2:10" ht="13.9" customHeight="1">
      <c r="B22" s="122"/>
      <c r="C22" s="260"/>
      <c r="D22" s="330" t="s">
        <v>4</v>
      </c>
      <c r="E22" s="124" t="s">
        <v>160</v>
      </c>
      <c r="F22" s="120"/>
      <c r="G22" s="126" t="s">
        <v>24</v>
      </c>
      <c r="H22" s="126">
        <v>1</v>
      </c>
      <c r="I22" s="159"/>
      <c r="J22" s="331">
        <f>H22*I22</f>
        <v>0</v>
      </c>
    </row>
    <row r="23" spans="2:10" ht="13.9" customHeight="1">
      <c r="B23" s="122"/>
      <c r="C23" s="260"/>
      <c r="D23" s="330"/>
      <c r="E23" s="124"/>
      <c r="F23" s="120"/>
      <c r="G23" s="126"/>
      <c r="H23" s="126"/>
      <c r="I23" s="159"/>
      <c r="J23" s="331"/>
    </row>
    <row r="24" spans="2:10" ht="13.9" customHeight="1">
      <c r="B24" s="122"/>
      <c r="C24" s="260"/>
      <c r="D24" s="330" t="s">
        <v>33</v>
      </c>
      <c r="E24" s="124" t="s">
        <v>161</v>
      </c>
      <c r="F24" s="120"/>
      <c r="G24" s="126" t="s">
        <v>24</v>
      </c>
      <c r="H24" s="126">
        <v>1</v>
      </c>
      <c r="I24" s="159"/>
      <c r="J24" s="331">
        <f>H24*I24</f>
        <v>0</v>
      </c>
    </row>
    <row r="25" spans="2:10" ht="13.9" customHeight="1">
      <c r="B25" s="122"/>
      <c r="C25" s="260"/>
      <c r="D25" s="330"/>
      <c r="E25" s="124"/>
      <c r="F25" s="120"/>
      <c r="G25" s="126"/>
      <c r="H25" s="126"/>
      <c r="I25" s="159"/>
      <c r="J25" s="331"/>
    </row>
    <row r="26" spans="2:10" ht="13.9" customHeight="1">
      <c r="B26" s="122"/>
      <c r="C26" s="260"/>
      <c r="D26" s="330" t="s">
        <v>34</v>
      </c>
      <c r="E26" s="124" t="s">
        <v>162</v>
      </c>
      <c r="F26" s="120"/>
      <c r="G26" s="126" t="s">
        <v>24</v>
      </c>
      <c r="H26" s="126">
        <v>1</v>
      </c>
      <c r="I26" s="159"/>
      <c r="J26" s="331">
        <f>H26*I26</f>
        <v>0</v>
      </c>
    </row>
    <row r="27" spans="2:10" ht="13.9" customHeight="1">
      <c r="B27" s="122"/>
      <c r="C27" s="260"/>
      <c r="D27" s="330"/>
      <c r="E27" s="124"/>
      <c r="F27" s="120"/>
      <c r="G27" s="126"/>
      <c r="H27" s="126"/>
      <c r="I27" s="159"/>
      <c r="J27" s="331"/>
    </row>
    <row r="28" spans="2:10" ht="13.9" customHeight="1">
      <c r="B28" s="122"/>
      <c r="C28" s="260"/>
      <c r="D28" s="330" t="s">
        <v>35</v>
      </c>
      <c r="E28" s="124" t="s">
        <v>163</v>
      </c>
      <c r="F28" s="120"/>
      <c r="G28" s="126" t="s">
        <v>24</v>
      </c>
      <c r="H28" s="126">
        <v>20</v>
      </c>
      <c r="I28" s="159"/>
      <c r="J28" s="331">
        <f>H28*I28</f>
        <v>0</v>
      </c>
    </row>
    <row r="29" spans="2:10" ht="13.9" customHeight="1">
      <c r="B29" s="122"/>
      <c r="C29" s="260"/>
      <c r="D29" s="330"/>
      <c r="E29" s="124"/>
      <c r="F29" s="120"/>
      <c r="G29" s="126"/>
      <c r="H29" s="126"/>
      <c r="I29" s="159"/>
      <c r="J29" s="331"/>
    </row>
    <row r="30" spans="2:10" ht="13.9" customHeight="1">
      <c r="B30" s="122"/>
      <c r="C30" s="260"/>
      <c r="D30" s="330" t="s">
        <v>164</v>
      </c>
      <c r="E30" s="124" t="s">
        <v>165</v>
      </c>
      <c r="F30" s="120"/>
      <c r="G30" s="126" t="s">
        <v>24</v>
      </c>
      <c r="H30" s="126">
        <v>5</v>
      </c>
      <c r="I30" s="159"/>
      <c r="J30" s="331">
        <f>H30*I30</f>
        <v>0</v>
      </c>
    </row>
    <row r="31" spans="2:10" ht="13.9" customHeight="1">
      <c r="B31" s="122"/>
      <c r="C31" s="260"/>
      <c r="D31" s="330"/>
      <c r="E31" s="124"/>
      <c r="F31" s="120"/>
      <c r="G31" s="126"/>
      <c r="H31" s="126"/>
      <c r="I31" s="159"/>
      <c r="J31" s="331"/>
    </row>
    <row r="32" spans="2:10" ht="13.9" customHeight="1">
      <c r="B32" s="122"/>
      <c r="C32" s="260"/>
      <c r="D32" s="330" t="s">
        <v>166</v>
      </c>
      <c r="E32" s="124" t="s">
        <v>167</v>
      </c>
      <c r="F32" s="120"/>
      <c r="G32" s="126" t="s">
        <v>24</v>
      </c>
      <c r="H32" s="126">
        <v>60</v>
      </c>
      <c r="I32" s="159"/>
      <c r="J32" s="331">
        <f>H32*I32</f>
        <v>0</v>
      </c>
    </row>
    <row r="33" spans="2:10" ht="13.9" customHeight="1">
      <c r="B33" s="122"/>
      <c r="C33" s="260"/>
      <c r="D33" s="330"/>
      <c r="E33" s="124"/>
      <c r="F33" s="120"/>
      <c r="G33" s="126"/>
      <c r="H33" s="126"/>
      <c r="I33" s="159"/>
      <c r="J33" s="331"/>
    </row>
    <row r="34" spans="2:10" ht="13.9" customHeight="1">
      <c r="B34" s="122"/>
      <c r="C34" s="119"/>
      <c r="D34" s="330" t="s">
        <v>168</v>
      </c>
      <c r="E34" s="124" t="s">
        <v>169</v>
      </c>
      <c r="F34" s="120"/>
      <c r="G34" s="126" t="s">
        <v>24</v>
      </c>
      <c r="H34" s="126">
        <v>30</v>
      </c>
      <c r="I34" s="159"/>
      <c r="J34" s="331">
        <f>H34*I34</f>
        <v>0</v>
      </c>
    </row>
    <row r="35" spans="2:10" ht="11.25" customHeight="1">
      <c r="B35" s="122"/>
      <c r="C35" s="119"/>
      <c r="D35" s="411"/>
      <c r="E35" s="412"/>
      <c r="F35" s="120"/>
      <c r="G35" s="126"/>
      <c r="H35" s="126"/>
      <c r="I35" s="157"/>
      <c r="J35" s="245"/>
    </row>
    <row r="36" spans="2:10">
      <c r="B36" s="118" t="s">
        <v>392</v>
      </c>
      <c r="C36" s="119"/>
      <c r="D36" s="129" t="s">
        <v>170</v>
      </c>
      <c r="E36" s="120"/>
      <c r="F36" s="120"/>
      <c r="G36" s="126"/>
      <c r="H36" s="126"/>
      <c r="I36" s="157"/>
      <c r="J36" s="245"/>
    </row>
    <row r="37" spans="2:10" ht="30.6" customHeight="1">
      <c r="B37" s="122"/>
      <c r="C37" s="119"/>
      <c r="D37" s="405" t="s">
        <v>171</v>
      </c>
      <c r="E37" s="406"/>
      <c r="F37" s="120"/>
      <c r="G37" s="126"/>
      <c r="H37" s="126"/>
      <c r="I37" s="157"/>
      <c r="J37" s="245"/>
    </row>
    <row r="38" spans="2:10">
      <c r="B38" s="122"/>
      <c r="C38" s="119"/>
      <c r="D38" s="123"/>
      <c r="E38" s="124"/>
      <c r="F38" s="120"/>
      <c r="G38" s="126"/>
      <c r="H38" s="126"/>
      <c r="I38" s="157"/>
      <c r="J38" s="245"/>
    </row>
    <row r="39" spans="2:10">
      <c r="B39" s="122"/>
      <c r="C39" s="119"/>
      <c r="D39" s="123" t="s">
        <v>1</v>
      </c>
      <c r="E39" s="124" t="s">
        <v>172</v>
      </c>
      <c r="F39" s="120"/>
      <c r="G39" s="126" t="s">
        <v>173</v>
      </c>
      <c r="H39" s="126">
        <v>4</v>
      </c>
      <c r="I39" s="159"/>
      <c r="J39" s="331">
        <f>H39*I39</f>
        <v>0</v>
      </c>
    </row>
    <row r="40" spans="2:10">
      <c r="B40" s="122"/>
      <c r="C40" s="119"/>
      <c r="D40" s="123"/>
      <c r="E40" s="124"/>
      <c r="F40" s="120"/>
      <c r="G40" s="126"/>
      <c r="H40" s="126"/>
      <c r="I40" s="159"/>
      <c r="J40" s="331"/>
    </row>
    <row r="41" spans="2:10">
      <c r="B41" s="122"/>
      <c r="C41" s="119"/>
      <c r="D41" s="123" t="s">
        <v>3</v>
      </c>
      <c r="E41" s="124" t="s">
        <v>174</v>
      </c>
      <c r="F41" s="120"/>
      <c r="G41" s="126" t="s">
        <v>173</v>
      </c>
      <c r="H41" s="126">
        <v>2</v>
      </c>
      <c r="I41" s="159"/>
      <c r="J41" s="331">
        <f>H41*I41</f>
        <v>0</v>
      </c>
    </row>
    <row r="42" spans="2:10">
      <c r="B42" s="122"/>
      <c r="C42" s="119"/>
      <c r="D42" s="123"/>
      <c r="E42" s="124"/>
      <c r="F42" s="120"/>
      <c r="G42" s="126"/>
      <c r="H42" s="126"/>
      <c r="I42" s="159"/>
      <c r="J42" s="331"/>
    </row>
    <row r="43" spans="2:10">
      <c r="B43" s="122"/>
      <c r="C43" s="119"/>
      <c r="D43" s="123" t="s">
        <v>4</v>
      </c>
      <c r="E43" s="124" t="s">
        <v>175</v>
      </c>
      <c r="F43" s="120"/>
      <c r="G43" s="126" t="s">
        <v>173</v>
      </c>
      <c r="H43" s="126">
        <v>5</v>
      </c>
      <c r="I43" s="159"/>
      <c r="J43" s="331">
        <f>H43*I43</f>
        <v>0</v>
      </c>
    </row>
    <row r="44" spans="2:10">
      <c r="B44" s="122"/>
      <c r="C44" s="119"/>
      <c r="D44" s="123"/>
      <c r="E44" s="124"/>
      <c r="F44" s="120"/>
      <c r="G44" s="126"/>
      <c r="H44" s="126"/>
      <c r="I44" s="159"/>
      <c r="J44" s="331"/>
    </row>
    <row r="45" spans="2:10">
      <c r="B45" s="122"/>
      <c r="C45" s="119"/>
      <c r="D45" s="123" t="s">
        <v>33</v>
      </c>
      <c r="E45" s="124" t="s">
        <v>176</v>
      </c>
      <c r="F45" s="120"/>
      <c r="G45" s="126" t="s">
        <v>173</v>
      </c>
      <c r="H45" s="126">
        <v>1</v>
      </c>
      <c r="I45" s="159"/>
      <c r="J45" s="331">
        <f>H45*I45</f>
        <v>0</v>
      </c>
    </row>
    <row r="46" spans="2:10" ht="11.25" customHeight="1">
      <c r="B46" s="122"/>
      <c r="C46" s="119"/>
      <c r="D46" s="332"/>
      <c r="E46" s="333"/>
      <c r="F46" s="120"/>
      <c r="G46" s="126"/>
      <c r="H46" s="126"/>
      <c r="I46" s="157"/>
      <c r="J46" s="245"/>
    </row>
    <row r="47" spans="2:10" ht="11.25" customHeight="1">
      <c r="B47" s="122"/>
      <c r="C47" s="119"/>
      <c r="D47" s="329"/>
      <c r="E47" s="329"/>
      <c r="F47" s="120"/>
      <c r="G47" s="126"/>
      <c r="H47" s="126"/>
      <c r="I47" s="157"/>
      <c r="J47" s="245"/>
    </row>
    <row r="48" spans="2:10" ht="11.25" customHeight="1">
      <c r="B48" s="122"/>
      <c r="C48" s="119"/>
      <c r="D48" s="329"/>
      <c r="E48" s="329"/>
      <c r="F48" s="120"/>
      <c r="G48" s="126"/>
      <c r="H48" s="126"/>
      <c r="I48" s="157"/>
      <c r="J48" s="245"/>
    </row>
    <row r="49" spans="2:10" ht="11.25" customHeight="1">
      <c r="B49" s="122"/>
      <c r="C49" s="119"/>
      <c r="D49" s="329"/>
      <c r="E49" s="329"/>
      <c r="F49" s="120"/>
      <c r="G49" s="126"/>
      <c r="H49" s="126"/>
      <c r="I49" s="157"/>
      <c r="J49" s="245"/>
    </row>
    <row r="50" spans="2:10" ht="11.25" customHeight="1">
      <c r="B50" s="122"/>
      <c r="C50" s="119"/>
      <c r="D50" s="329"/>
      <c r="E50" s="329"/>
      <c r="F50" s="120"/>
      <c r="G50" s="126"/>
      <c r="H50" s="126"/>
      <c r="I50" s="157"/>
      <c r="J50" s="245"/>
    </row>
    <row r="51" spans="2:10" ht="11.25" customHeight="1" thickBot="1">
      <c r="B51" s="122"/>
      <c r="C51" s="119"/>
      <c r="D51" s="329"/>
      <c r="E51" s="329"/>
      <c r="F51" s="120"/>
      <c r="G51" s="126"/>
      <c r="H51" s="126"/>
      <c r="I51" s="157"/>
      <c r="J51" s="245"/>
    </row>
    <row r="52" spans="2:10">
      <c r="B52" s="272"/>
      <c r="C52" s="273"/>
      <c r="D52" s="274"/>
      <c r="E52" s="274"/>
      <c r="F52" s="274"/>
      <c r="G52" s="273"/>
      <c r="H52" s="274"/>
      <c r="I52" s="275"/>
      <c r="J52" s="268"/>
    </row>
    <row r="53" spans="2:10" ht="13.5" thickBot="1">
      <c r="B53" s="276"/>
      <c r="C53" s="153"/>
      <c r="D53" s="152"/>
      <c r="E53" s="152"/>
      <c r="F53" s="152"/>
      <c r="G53" s="153"/>
      <c r="H53" s="152" t="s">
        <v>6</v>
      </c>
      <c r="I53" s="154"/>
      <c r="J53" s="367">
        <f>SUM(J16:J45)</f>
        <v>0</v>
      </c>
    </row>
    <row r="54" spans="2:10" ht="13.5" thickBot="1">
      <c r="B54" s="120"/>
      <c r="C54" s="155"/>
      <c r="D54" s="120"/>
      <c r="E54" s="120"/>
      <c r="F54" s="120"/>
      <c r="G54" s="155"/>
      <c r="H54" s="120"/>
      <c r="I54" s="277" t="s">
        <v>7</v>
      </c>
      <c r="J54" s="278">
        <f>J1+1</f>
        <v>8</v>
      </c>
    </row>
    <row r="55" spans="2:10">
      <c r="B55" s="402" t="str">
        <f>'Section C'!B2:J2</f>
        <v>CSIR COUNCIL FOR SCIENTIFIC AND INDUSTRIAL RESEARCH</v>
      </c>
      <c r="C55" s="403"/>
      <c r="D55" s="403"/>
      <c r="E55" s="403"/>
      <c r="F55" s="403"/>
      <c r="G55" s="403"/>
      <c r="H55" s="403"/>
      <c r="I55" s="403"/>
      <c r="J55" s="404"/>
    </row>
    <row r="56" spans="2:10">
      <c r="B56" s="396" t="str">
        <f>'Section C'!B3:J3</f>
        <v>CONTRACT NUMBER: RFP No. 3566/19/05/2023</v>
      </c>
      <c r="C56" s="397"/>
      <c r="D56" s="397"/>
      <c r="E56" s="397"/>
      <c r="F56" s="397"/>
      <c r="G56" s="397"/>
      <c r="H56" s="397"/>
      <c r="I56" s="397"/>
      <c r="J56" s="398"/>
    </row>
    <row r="57" spans="2:10" ht="13.5" thickBot="1">
      <c r="B57" s="399" t="str">
        <f>'Section C'!B4:J4</f>
        <v>UPGRADE OF THE MODEL HALL FACILITY - STELLENBOSCH CAMPUS</v>
      </c>
      <c r="C57" s="400"/>
      <c r="D57" s="400"/>
      <c r="E57" s="400"/>
      <c r="F57" s="400"/>
      <c r="G57" s="400"/>
      <c r="H57" s="400"/>
      <c r="I57" s="400"/>
      <c r="J57" s="401"/>
    </row>
    <row r="58" spans="2:10">
      <c r="B58" s="279" t="s">
        <v>13</v>
      </c>
      <c r="C58" s="283" t="s">
        <v>14</v>
      </c>
      <c r="D58" s="280"/>
      <c r="E58" s="280" t="s">
        <v>8</v>
      </c>
      <c r="F58" s="280"/>
      <c r="G58" s="283" t="s">
        <v>9</v>
      </c>
      <c r="H58" s="283" t="s">
        <v>39</v>
      </c>
      <c r="I58" s="283" t="s">
        <v>10</v>
      </c>
      <c r="J58" s="284" t="s">
        <v>11</v>
      </c>
    </row>
    <row r="59" spans="2:10" ht="13.5" thickBot="1">
      <c r="B59" s="282" t="s">
        <v>15</v>
      </c>
      <c r="C59" s="285" t="s">
        <v>16</v>
      </c>
      <c r="D59" s="151"/>
      <c r="E59" s="151"/>
      <c r="F59" s="151"/>
      <c r="G59" s="285"/>
      <c r="H59" s="285"/>
      <c r="I59" s="285"/>
      <c r="J59" s="286"/>
    </row>
    <row r="60" spans="2:10">
      <c r="B60" s="122"/>
      <c r="C60" s="258"/>
      <c r="D60" s="120"/>
      <c r="E60" s="156" t="s">
        <v>12</v>
      </c>
      <c r="F60" s="120"/>
      <c r="G60" s="265"/>
      <c r="H60" s="266"/>
      <c r="I60" s="267"/>
      <c r="J60" s="366">
        <f>J53</f>
        <v>0</v>
      </c>
    </row>
    <row r="61" spans="2:10">
      <c r="B61" s="122"/>
      <c r="C61" s="258"/>
      <c r="D61" s="120"/>
      <c r="E61" s="156"/>
      <c r="F61" s="120"/>
      <c r="G61" s="121"/>
      <c r="H61" s="119"/>
      <c r="I61" s="157"/>
      <c r="J61" s="158"/>
    </row>
    <row r="62" spans="2:10">
      <c r="B62" s="118" t="s">
        <v>393</v>
      </c>
      <c r="C62" s="119"/>
      <c r="D62" s="129" t="s">
        <v>177</v>
      </c>
      <c r="E62" s="120"/>
      <c r="F62" s="120"/>
      <c r="G62" s="121"/>
      <c r="H62" s="119"/>
      <c r="I62" s="157"/>
      <c r="J62" s="245"/>
    </row>
    <row r="63" spans="2:10">
      <c r="B63" s="122"/>
      <c r="C63" s="119"/>
      <c r="D63" s="129" t="s">
        <v>178</v>
      </c>
      <c r="E63" s="120"/>
      <c r="F63" s="120"/>
      <c r="G63" s="121"/>
      <c r="H63" s="119"/>
      <c r="I63" s="157"/>
      <c r="J63" s="245"/>
    </row>
    <row r="64" spans="2:10">
      <c r="B64" s="122"/>
      <c r="C64" s="119"/>
      <c r="D64" s="120"/>
      <c r="E64" s="120"/>
      <c r="F64" s="120"/>
      <c r="G64" s="121"/>
      <c r="H64" s="119"/>
      <c r="I64" s="157"/>
      <c r="J64" s="245"/>
    </row>
    <row r="65" spans="2:10">
      <c r="B65" s="122"/>
      <c r="C65" s="119"/>
      <c r="D65" s="120" t="s">
        <v>1</v>
      </c>
      <c r="E65" s="124" t="s">
        <v>176</v>
      </c>
      <c r="F65" s="120"/>
      <c r="G65" s="121" t="s">
        <v>24</v>
      </c>
      <c r="H65" s="119">
        <v>1</v>
      </c>
      <c r="I65" s="159"/>
      <c r="J65" s="331">
        <f>H65*I65</f>
        <v>0</v>
      </c>
    </row>
    <row r="66" spans="2:10">
      <c r="B66" s="122"/>
      <c r="C66" s="119"/>
      <c r="D66" s="120"/>
      <c r="E66" s="120"/>
      <c r="F66" s="120"/>
      <c r="G66" s="121"/>
      <c r="H66" s="119"/>
      <c r="I66" s="159"/>
      <c r="J66" s="331"/>
    </row>
    <row r="67" spans="2:10">
      <c r="B67" s="118" t="s">
        <v>394</v>
      </c>
      <c r="C67" s="119"/>
      <c r="D67" s="129" t="s">
        <v>179</v>
      </c>
      <c r="E67" s="120"/>
      <c r="F67" s="120"/>
      <c r="G67" s="126"/>
      <c r="H67" s="126"/>
      <c r="I67" s="159"/>
      <c r="J67" s="331"/>
    </row>
    <row r="68" spans="2:10">
      <c r="B68" s="118"/>
      <c r="C68" s="119"/>
      <c r="D68" s="129"/>
      <c r="E68" s="120"/>
      <c r="F68" s="120"/>
      <c r="G68" s="126"/>
      <c r="H68" s="126"/>
      <c r="I68" s="159"/>
      <c r="J68" s="331"/>
    </row>
    <row r="69" spans="2:10" ht="13.9" customHeight="1">
      <c r="B69" s="122"/>
      <c r="C69" s="119"/>
      <c r="D69" s="405" t="s">
        <v>180</v>
      </c>
      <c r="E69" s="406"/>
      <c r="F69" s="120"/>
      <c r="G69" s="126"/>
      <c r="H69" s="126"/>
      <c r="I69" s="159"/>
      <c r="J69" s="331"/>
    </row>
    <row r="70" spans="2:10" ht="8.25" customHeight="1">
      <c r="B70" s="122"/>
      <c r="C70" s="119"/>
      <c r="D70" s="414"/>
      <c r="E70" s="415"/>
      <c r="F70" s="120"/>
      <c r="G70" s="126"/>
      <c r="H70" s="126"/>
      <c r="I70" s="159"/>
      <c r="J70" s="376"/>
    </row>
    <row r="71" spans="2:10">
      <c r="B71" s="122"/>
      <c r="C71" s="119"/>
      <c r="D71" s="405" t="s">
        <v>181</v>
      </c>
      <c r="E71" s="406"/>
      <c r="F71" s="120"/>
      <c r="G71" s="126" t="s">
        <v>173</v>
      </c>
      <c r="H71" s="126">
        <v>1</v>
      </c>
      <c r="I71" s="159"/>
      <c r="J71" s="331">
        <f>H70*I70</f>
        <v>0</v>
      </c>
    </row>
    <row r="72" spans="2:10" ht="10.5" customHeight="1">
      <c r="B72" s="122"/>
      <c r="C72" s="119"/>
      <c r="D72" s="414"/>
      <c r="E72" s="415"/>
      <c r="F72" s="120"/>
      <c r="G72" s="126"/>
      <c r="H72" s="126"/>
      <c r="I72" s="159"/>
      <c r="J72" s="331"/>
    </row>
    <row r="73" spans="2:10">
      <c r="B73" s="122"/>
      <c r="C73" s="119"/>
      <c r="D73" s="405" t="s">
        <v>182</v>
      </c>
      <c r="E73" s="406"/>
      <c r="F73" s="120"/>
      <c r="G73" s="126" t="s">
        <v>173</v>
      </c>
      <c r="H73" s="126">
        <v>1</v>
      </c>
      <c r="I73" s="159"/>
      <c r="J73" s="331">
        <f>H72*I72</f>
        <v>0</v>
      </c>
    </row>
    <row r="74" spans="2:10" ht="12" customHeight="1">
      <c r="B74" s="118"/>
      <c r="C74" s="119"/>
      <c r="D74" s="411"/>
      <c r="E74" s="412"/>
      <c r="F74" s="259"/>
      <c r="G74" s="126"/>
      <c r="H74" s="126"/>
      <c r="I74" s="159"/>
      <c r="J74" s="331"/>
    </row>
    <row r="75" spans="2:10">
      <c r="B75" s="118" t="s">
        <v>212</v>
      </c>
      <c r="C75" s="119"/>
      <c r="D75" s="129" t="s">
        <v>183</v>
      </c>
      <c r="E75" s="120"/>
      <c r="F75" s="120"/>
      <c r="G75" s="121"/>
      <c r="H75" s="119"/>
      <c r="I75" s="159"/>
      <c r="J75" s="160"/>
    </row>
    <row r="76" spans="2:10">
      <c r="B76" s="122"/>
      <c r="C76" s="119"/>
      <c r="D76" s="129" t="s">
        <v>184</v>
      </c>
      <c r="E76" s="120"/>
      <c r="F76" s="120"/>
      <c r="G76" s="121"/>
      <c r="H76" s="119"/>
      <c r="I76" s="159"/>
      <c r="J76" s="160"/>
    </row>
    <row r="77" spans="2:10">
      <c r="B77" s="122"/>
      <c r="C77" s="119"/>
      <c r="D77" s="129"/>
      <c r="E77" s="120"/>
      <c r="F77" s="120"/>
      <c r="G77" s="121"/>
      <c r="H77" s="119"/>
      <c r="I77" s="159"/>
      <c r="J77" s="160"/>
    </row>
    <row r="78" spans="2:10">
      <c r="B78" s="118" t="s">
        <v>214</v>
      </c>
      <c r="C78" s="119"/>
      <c r="D78" s="129" t="s">
        <v>185</v>
      </c>
      <c r="E78" s="129"/>
      <c r="F78" s="120"/>
      <c r="G78" s="126"/>
      <c r="H78" s="126"/>
      <c r="I78" s="159"/>
      <c r="J78" s="331"/>
    </row>
    <row r="79" spans="2:10">
      <c r="B79" s="118"/>
      <c r="C79" s="119"/>
      <c r="D79" s="416"/>
      <c r="E79" s="417"/>
      <c r="F79" s="120"/>
      <c r="G79" s="125"/>
      <c r="H79" s="336"/>
      <c r="I79" s="159"/>
      <c r="J79" s="376"/>
    </row>
    <row r="80" spans="2:10">
      <c r="B80" s="118"/>
      <c r="C80" s="119"/>
      <c r="D80" s="120" t="s">
        <v>1</v>
      </c>
      <c r="E80" s="120" t="s">
        <v>186</v>
      </c>
      <c r="F80" s="120"/>
      <c r="G80" s="126" t="s">
        <v>187</v>
      </c>
      <c r="H80" s="126">
        <v>1</v>
      </c>
      <c r="I80" s="159"/>
      <c r="J80" s="331">
        <f>H80*I79</f>
        <v>0</v>
      </c>
    </row>
    <row r="81" spans="2:10">
      <c r="B81" s="122"/>
      <c r="C81" s="119"/>
      <c r="D81" s="416"/>
      <c r="E81" s="417"/>
      <c r="F81" s="120"/>
      <c r="G81" s="126"/>
      <c r="H81" s="126"/>
      <c r="I81" s="159"/>
      <c r="J81" s="331"/>
    </row>
    <row r="82" spans="2:10">
      <c r="B82" s="122"/>
      <c r="C82" s="119"/>
      <c r="D82" s="120" t="s">
        <v>3</v>
      </c>
      <c r="E82" s="120" t="s">
        <v>188</v>
      </c>
      <c r="F82" s="120"/>
      <c r="G82" s="126" t="s">
        <v>173</v>
      </c>
      <c r="H82" s="126">
        <v>6</v>
      </c>
      <c r="I82" s="159"/>
      <c r="J82" s="331">
        <f>H82*I81</f>
        <v>0</v>
      </c>
    </row>
    <row r="83" spans="2:10">
      <c r="B83" s="122"/>
      <c r="C83" s="119"/>
      <c r="D83" s="120"/>
      <c r="E83" s="120"/>
      <c r="F83" s="120"/>
      <c r="G83" s="126"/>
      <c r="H83" s="126"/>
      <c r="I83" s="157"/>
      <c r="J83" s="245"/>
    </row>
    <row r="84" spans="2:10">
      <c r="B84" s="118" t="s">
        <v>217</v>
      </c>
      <c r="C84" s="119"/>
      <c r="D84" s="128" t="s">
        <v>190</v>
      </c>
      <c r="E84" s="120"/>
      <c r="F84" s="120"/>
      <c r="G84" s="121"/>
      <c r="H84" s="119"/>
      <c r="I84" s="157"/>
      <c r="J84" s="158"/>
    </row>
    <row r="85" spans="2:10">
      <c r="B85" s="122"/>
      <c r="C85" s="119"/>
      <c r="D85" s="120"/>
      <c r="E85" s="120"/>
      <c r="F85" s="120"/>
      <c r="G85" s="121"/>
      <c r="H85" s="119"/>
      <c r="I85" s="157"/>
      <c r="J85" s="158"/>
    </row>
    <row r="86" spans="2:10">
      <c r="B86" s="118" t="s">
        <v>395</v>
      </c>
      <c r="C86" s="119"/>
      <c r="D86" s="129" t="s">
        <v>192</v>
      </c>
      <c r="E86" s="120"/>
      <c r="F86" s="120"/>
      <c r="G86" s="121"/>
      <c r="H86" s="119"/>
      <c r="I86" s="157"/>
      <c r="J86" s="158"/>
    </row>
    <row r="87" spans="2:10">
      <c r="B87" s="122"/>
      <c r="C87" s="119"/>
      <c r="D87" s="129" t="s">
        <v>193</v>
      </c>
      <c r="E87" s="120"/>
      <c r="F87" s="120"/>
      <c r="G87" s="121"/>
      <c r="H87" s="119"/>
      <c r="I87" s="157"/>
      <c r="J87" s="158"/>
    </row>
    <row r="88" spans="2:10">
      <c r="B88" s="118"/>
      <c r="C88" s="119"/>
      <c r="D88" s="129"/>
      <c r="E88" s="120"/>
      <c r="F88" s="120"/>
      <c r="G88" s="121"/>
      <c r="H88" s="119"/>
      <c r="I88" s="157"/>
      <c r="J88" s="158"/>
    </row>
    <row r="89" spans="2:10">
      <c r="B89" s="118" t="s">
        <v>396</v>
      </c>
      <c r="C89" s="119"/>
      <c r="D89" s="129" t="s">
        <v>194</v>
      </c>
      <c r="E89" s="120"/>
      <c r="F89" s="120"/>
      <c r="G89" s="121"/>
      <c r="H89" s="119"/>
      <c r="I89" s="157"/>
      <c r="J89" s="158"/>
    </row>
    <row r="90" spans="2:10">
      <c r="B90" s="122"/>
      <c r="C90" s="119"/>
      <c r="D90" s="129" t="s">
        <v>195</v>
      </c>
      <c r="E90" s="120"/>
      <c r="F90" s="120"/>
      <c r="G90" s="121"/>
      <c r="H90" s="119"/>
      <c r="I90" s="157"/>
      <c r="J90" s="158"/>
    </row>
    <row r="91" spans="2:10">
      <c r="B91" s="122"/>
      <c r="C91" s="119"/>
      <c r="D91" s="129" t="s">
        <v>178</v>
      </c>
      <c r="E91" s="120"/>
      <c r="F91" s="120"/>
      <c r="G91" s="121"/>
      <c r="H91" s="119"/>
      <c r="I91" s="157"/>
      <c r="J91" s="158"/>
    </row>
    <row r="92" spans="2:10">
      <c r="B92" s="122"/>
      <c r="C92" s="119"/>
      <c r="D92" s="129"/>
      <c r="E92" s="120"/>
      <c r="F92" s="120"/>
      <c r="G92" s="126"/>
      <c r="H92" s="126"/>
      <c r="I92" s="157"/>
      <c r="J92" s="334"/>
    </row>
    <row r="93" spans="2:10">
      <c r="B93" s="122"/>
      <c r="C93" s="119"/>
      <c r="D93" s="120" t="s">
        <v>1</v>
      </c>
      <c r="E93" s="120" t="s">
        <v>196</v>
      </c>
      <c r="F93" s="120"/>
      <c r="G93" s="126" t="s">
        <v>173</v>
      </c>
      <c r="H93" s="126">
        <v>6</v>
      </c>
      <c r="I93" s="159"/>
      <c r="J93" s="160">
        <f>H92*I92</f>
        <v>0</v>
      </c>
    </row>
    <row r="94" spans="2:10">
      <c r="B94" s="118"/>
      <c r="C94" s="119"/>
      <c r="D94" s="120"/>
      <c r="E94" s="120"/>
      <c r="F94" s="120"/>
      <c r="G94" s="126"/>
      <c r="H94" s="126"/>
      <c r="I94" s="159"/>
      <c r="J94" s="160"/>
    </row>
    <row r="95" spans="2:10">
      <c r="B95" s="122"/>
      <c r="C95" s="119"/>
      <c r="D95" s="120" t="s">
        <v>3</v>
      </c>
      <c r="E95" s="120" t="s">
        <v>197</v>
      </c>
      <c r="F95" s="120"/>
      <c r="G95" s="126" t="s">
        <v>198</v>
      </c>
      <c r="H95" s="126">
        <v>4</v>
      </c>
      <c r="I95" s="159"/>
      <c r="J95" s="160">
        <f>I95*H95</f>
        <v>0</v>
      </c>
    </row>
    <row r="96" spans="2:10">
      <c r="B96" s="122"/>
      <c r="C96" s="119"/>
      <c r="D96" s="120"/>
      <c r="E96" s="120"/>
      <c r="F96" s="120"/>
      <c r="G96" s="126"/>
      <c r="H96" s="126"/>
      <c r="I96" s="157"/>
      <c r="J96" s="158"/>
    </row>
    <row r="97" spans="2:10">
      <c r="B97" s="118" t="s">
        <v>397</v>
      </c>
      <c r="C97" s="119"/>
      <c r="D97" s="129" t="s">
        <v>199</v>
      </c>
      <c r="E97" s="129"/>
      <c r="F97" s="259"/>
      <c r="G97" s="126"/>
      <c r="H97" s="126"/>
      <c r="I97" s="157"/>
      <c r="J97" s="158"/>
    </row>
    <row r="98" spans="2:10">
      <c r="B98" s="118"/>
      <c r="C98" s="119"/>
      <c r="D98" s="129"/>
      <c r="E98" s="129"/>
      <c r="F98" s="259"/>
      <c r="G98" s="126"/>
      <c r="H98" s="126"/>
      <c r="I98" s="157"/>
      <c r="J98" s="158"/>
    </row>
    <row r="99" spans="2:10">
      <c r="B99" s="118"/>
      <c r="C99" s="119"/>
      <c r="D99" s="405" t="s">
        <v>200</v>
      </c>
      <c r="E99" s="406"/>
      <c r="F99" s="259"/>
      <c r="G99" s="126"/>
      <c r="H99" s="126"/>
      <c r="I99" s="157"/>
      <c r="J99" s="331"/>
    </row>
    <row r="100" spans="2:10" ht="9" customHeight="1">
      <c r="B100" s="118"/>
      <c r="C100" s="119"/>
      <c r="D100" s="411"/>
      <c r="E100" s="412"/>
      <c r="F100" s="120"/>
      <c r="G100" s="126"/>
      <c r="H100" s="126"/>
      <c r="I100" s="157"/>
      <c r="J100" s="245"/>
    </row>
    <row r="101" spans="2:10" ht="13.9" customHeight="1">
      <c r="B101" s="118"/>
      <c r="C101" s="119"/>
      <c r="D101" s="120" t="s">
        <v>1</v>
      </c>
      <c r="E101" s="120" t="s">
        <v>201</v>
      </c>
      <c r="F101" s="120"/>
      <c r="G101" s="126" t="s">
        <v>173</v>
      </c>
      <c r="H101" s="126">
        <v>7</v>
      </c>
      <c r="I101" s="159"/>
      <c r="J101" s="331">
        <f>H100*I100</f>
        <v>0</v>
      </c>
    </row>
    <row r="102" spans="2:10" ht="9" customHeight="1">
      <c r="B102" s="118"/>
      <c r="C102" s="119"/>
      <c r="D102" s="411"/>
      <c r="E102" s="412"/>
      <c r="F102" s="120"/>
      <c r="G102" s="126"/>
      <c r="H102" s="126"/>
      <c r="I102" s="159"/>
      <c r="J102" s="331"/>
    </row>
    <row r="103" spans="2:10">
      <c r="B103" s="118"/>
      <c r="C103" s="119"/>
      <c r="D103" s="120" t="s">
        <v>3</v>
      </c>
      <c r="E103" s="120" t="s">
        <v>202</v>
      </c>
      <c r="F103" s="120"/>
      <c r="G103" s="126" t="s">
        <v>173</v>
      </c>
      <c r="H103" s="126">
        <v>1</v>
      </c>
      <c r="I103" s="159"/>
      <c r="J103" s="331">
        <f>H102*I102</f>
        <v>0</v>
      </c>
    </row>
    <row r="104" spans="2:10" ht="6.75" customHeight="1">
      <c r="B104" s="118"/>
      <c r="C104" s="119"/>
      <c r="D104" s="120"/>
      <c r="E104" s="120"/>
      <c r="F104" s="120"/>
      <c r="G104" s="126"/>
      <c r="H104" s="126"/>
      <c r="I104" s="157"/>
      <c r="J104" s="331"/>
    </row>
    <row r="105" spans="2:10">
      <c r="B105" s="118" t="s">
        <v>398</v>
      </c>
      <c r="C105" s="119"/>
      <c r="D105" s="129" t="s">
        <v>203</v>
      </c>
      <c r="E105" s="120"/>
      <c r="F105" s="120"/>
      <c r="G105" s="121"/>
      <c r="H105" s="119"/>
      <c r="I105" s="157"/>
      <c r="J105" s="158"/>
    </row>
    <row r="106" spans="2:10">
      <c r="B106" s="122"/>
      <c r="C106" s="119"/>
      <c r="D106" s="129" t="s">
        <v>204</v>
      </c>
      <c r="E106" s="120"/>
      <c r="F106" s="120"/>
      <c r="G106" s="121"/>
      <c r="H106" s="119"/>
      <c r="I106" s="157"/>
      <c r="J106" s="158"/>
    </row>
    <row r="107" spans="2:10">
      <c r="B107" s="118"/>
      <c r="C107" s="119"/>
      <c r="D107" s="129" t="s">
        <v>205</v>
      </c>
      <c r="E107" s="120"/>
      <c r="F107" s="120"/>
      <c r="G107" s="121"/>
      <c r="H107" s="119"/>
      <c r="I107" s="157"/>
      <c r="J107" s="158"/>
    </row>
    <row r="108" spans="2:10" ht="7.5" customHeight="1">
      <c r="B108" s="118"/>
      <c r="C108" s="119"/>
      <c r="D108" s="411"/>
      <c r="E108" s="412"/>
      <c r="F108" s="120"/>
      <c r="G108" s="126"/>
      <c r="H108" s="126"/>
      <c r="I108" s="157"/>
      <c r="J108" s="331"/>
    </row>
    <row r="109" spans="2:10" ht="13.9" customHeight="1">
      <c r="B109" s="118"/>
      <c r="C109" s="119"/>
      <c r="D109" s="129" t="s">
        <v>1</v>
      </c>
      <c r="E109" s="120" t="s">
        <v>206</v>
      </c>
      <c r="F109" s="120"/>
      <c r="G109" s="126" t="s">
        <v>173</v>
      </c>
      <c r="H109" s="126">
        <v>3</v>
      </c>
      <c r="I109" s="159"/>
      <c r="J109" s="331">
        <f>H108*I108</f>
        <v>0</v>
      </c>
    </row>
    <row r="110" spans="2:10" ht="9.75" customHeight="1">
      <c r="B110" s="118"/>
      <c r="C110" s="119"/>
      <c r="D110" s="411"/>
      <c r="E110" s="412"/>
      <c r="F110" s="120"/>
      <c r="G110" s="126"/>
      <c r="H110" s="126"/>
      <c r="I110" s="157"/>
      <c r="J110" s="331"/>
    </row>
    <row r="111" spans="2:10">
      <c r="B111" s="118" t="s">
        <v>399</v>
      </c>
      <c r="C111" s="119"/>
      <c r="D111" s="129" t="s">
        <v>207</v>
      </c>
      <c r="E111" s="120"/>
      <c r="F111" s="120"/>
      <c r="G111" s="121"/>
      <c r="H111" s="119"/>
      <c r="I111" s="157"/>
      <c r="J111" s="158"/>
    </row>
    <row r="112" spans="2:10">
      <c r="B112" s="122"/>
      <c r="C112" s="119"/>
      <c r="D112" s="129" t="s">
        <v>208</v>
      </c>
      <c r="E112" s="120"/>
      <c r="F112" s="120"/>
      <c r="G112" s="121"/>
      <c r="H112" s="119"/>
      <c r="I112" s="157"/>
      <c r="J112" s="158"/>
    </row>
    <row r="113" spans="2:10">
      <c r="B113" s="122"/>
      <c r="C113" s="119"/>
      <c r="D113" s="129" t="s">
        <v>209</v>
      </c>
      <c r="E113" s="120"/>
      <c r="F113" s="120"/>
      <c r="G113" s="121" t="s">
        <v>24</v>
      </c>
      <c r="H113" s="119">
        <v>6</v>
      </c>
      <c r="I113" s="159"/>
      <c r="J113" s="331">
        <f>H112*I112</f>
        <v>0</v>
      </c>
    </row>
    <row r="114" spans="2:10" ht="9.75" customHeight="1">
      <c r="B114" s="118"/>
      <c r="C114" s="119"/>
      <c r="D114" s="411"/>
      <c r="E114" s="412"/>
      <c r="F114" s="120"/>
      <c r="G114" s="126"/>
      <c r="H114" s="126"/>
      <c r="I114" s="157"/>
      <c r="J114" s="331"/>
    </row>
    <row r="115" spans="2:10" ht="9.75" customHeight="1">
      <c r="B115" s="118"/>
      <c r="C115" s="119"/>
      <c r="D115" s="328"/>
      <c r="E115" s="329"/>
      <c r="F115" s="120"/>
      <c r="G115" s="126"/>
      <c r="H115" s="126"/>
      <c r="I115" s="157"/>
      <c r="J115" s="331"/>
    </row>
    <row r="116" spans="2:10" ht="9.75" customHeight="1">
      <c r="B116" s="118"/>
      <c r="C116" s="119"/>
      <c r="D116" s="328"/>
      <c r="E116" s="329"/>
      <c r="F116" s="120"/>
      <c r="G116" s="126"/>
      <c r="H116" s="126"/>
      <c r="I116" s="157"/>
      <c r="J116" s="331"/>
    </row>
    <row r="117" spans="2:10" ht="9.75" customHeight="1">
      <c r="B117" s="118"/>
      <c r="C117" s="119"/>
      <c r="D117" s="328"/>
      <c r="E117" s="329"/>
      <c r="F117" s="120"/>
      <c r="G117" s="126"/>
      <c r="H117" s="126"/>
      <c r="I117" s="157"/>
      <c r="J117" s="331"/>
    </row>
    <row r="118" spans="2:10" ht="9.75" customHeight="1">
      <c r="B118" s="118"/>
      <c r="C118" s="119"/>
      <c r="D118" s="328"/>
      <c r="E118" s="329"/>
      <c r="F118" s="120"/>
      <c r="G118" s="126"/>
      <c r="H118" s="126"/>
      <c r="I118" s="157"/>
      <c r="J118" s="331"/>
    </row>
    <row r="119" spans="2:10" ht="9.75" customHeight="1">
      <c r="B119" s="118"/>
      <c r="C119" s="119"/>
      <c r="D119" s="328"/>
      <c r="E119" s="329"/>
      <c r="F119" s="120"/>
      <c r="G119" s="126"/>
      <c r="H119" s="126"/>
      <c r="I119" s="157"/>
      <c r="J119" s="331"/>
    </row>
    <row r="120" spans="2:10" ht="9.75" customHeight="1">
      <c r="B120" s="118"/>
      <c r="C120" s="119"/>
      <c r="D120" s="328"/>
      <c r="E120" s="329"/>
      <c r="F120" s="120"/>
      <c r="G120" s="126"/>
      <c r="H120" s="126"/>
      <c r="I120" s="157"/>
      <c r="J120" s="331"/>
    </row>
    <row r="121" spans="2:10" ht="9.75" customHeight="1" thickBot="1">
      <c r="B121" s="118"/>
      <c r="C121" s="119"/>
      <c r="D121" s="328"/>
      <c r="E121" s="329"/>
      <c r="F121" s="120"/>
      <c r="G121" s="126"/>
      <c r="H121" s="126"/>
      <c r="I121" s="157"/>
      <c r="J121" s="331"/>
    </row>
    <row r="122" spans="2:10">
      <c r="B122" s="272"/>
      <c r="C122" s="273"/>
      <c r="D122" s="274"/>
      <c r="E122" s="274"/>
      <c r="F122" s="274"/>
      <c r="G122" s="273"/>
      <c r="H122" s="274"/>
      <c r="I122" s="275"/>
      <c r="J122" s="268"/>
    </row>
    <row r="123" spans="2:10" ht="13.5" thickBot="1">
      <c r="B123" s="276"/>
      <c r="C123" s="153"/>
      <c r="D123" s="152"/>
      <c r="E123" s="152"/>
      <c r="F123" s="152"/>
      <c r="G123" s="153"/>
      <c r="H123" s="152" t="s">
        <v>6</v>
      </c>
      <c r="I123" s="154"/>
      <c r="J123" s="367">
        <f>SUM(J87:J116)</f>
        <v>0</v>
      </c>
    </row>
    <row r="124" spans="2:10" ht="13.5" thickBot="1">
      <c r="B124" s="120"/>
      <c r="C124" s="155"/>
      <c r="D124" s="120"/>
      <c r="E124" s="120"/>
      <c r="F124" s="120"/>
      <c r="G124" s="155"/>
      <c r="H124" s="120"/>
      <c r="I124" s="277" t="s">
        <v>7</v>
      </c>
      <c r="J124" s="278">
        <f>J54+1</f>
        <v>9</v>
      </c>
    </row>
    <row r="125" spans="2:10">
      <c r="B125" s="402" t="str">
        <f>B55</f>
        <v>CSIR COUNCIL FOR SCIENTIFIC AND INDUSTRIAL RESEARCH</v>
      </c>
      <c r="C125" s="403"/>
      <c r="D125" s="403"/>
      <c r="E125" s="403"/>
      <c r="F125" s="403"/>
      <c r="G125" s="403"/>
      <c r="H125" s="403"/>
      <c r="I125" s="403"/>
      <c r="J125" s="404"/>
    </row>
    <row r="126" spans="2:10">
      <c r="B126" s="396" t="str">
        <f>B56</f>
        <v>CONTRACT NUMBER: RFP No. 3566/19/05/2023</v>
      </c>
      <c r="C126" s="397"/>
      <c r="D126" s="397"/>
      <c r="E126" s="397"/>
      <c r="F126" s="397"/>
      <c r="G126" s="397"/>
      <c r="H126" s="397"/>
      <c r="I126" s="397"/>
      <c r="J126" s="398"/>
    </row>
    <row r="127" spans="2:10" ht="13.5" thickBot="1">
      <c r="B127" s="399" t="str">
        <f>B57</f>
        <v>UPGRADE OF THE MODEL HALL FACILITY - STELLENBOSCH CAMPUS</v>
      </c>
      <c r="C127" s="400"/>
      <c r="D127" s="400"/>
      <c r="E127" s="400"/>
      <c r="F127" s="400"/>
      <c r="G127" s="400"/>
      <c r="H127" s="400"/>
      <c r="I127" s="400"/>
      <c r="J127" s="401"/>
    </row>
    <row r="128" spans="2:10">
      <c r="B128" s="279" t="s">
        <v>13</v>
      </c>
      <c r="C128" s="283" t="s">
        <v>14</v>
      </c>
      <c r="D128" s="280"/>
      <c r="E128" s="280" t="s">
        <v>8</v>
      </c>
      <c r="F128" s="280"/>
      <c r="G128" s="283" t="s">
        <v>9</v>
      </c>
      <c r="H128" s="283" t="s">
        <v>39</v>
      </c>
      <c r="I128" s="283" t="s">
        <v>10</v>
      </c>
      <c r="J128" s="284" t="s">
        <v>11</v>
      </c>
    </row>
    <row r="129" spans="2:10" ht="13.5" thickBot="1">
      <c r="B129" s="282" t="s">
        <v>15</v>
      </c>
      <c r="C129" s="285" t="s">
        <v>16</v>
      </c>
      <c r="D129" s="151"/>
      <c r="E129" s="151"/>
      <c r="F129" s="151"/>
      <c r="G129" s="285"/>
      <c r="H129" s="285"/>
      <c r="I129" s="285"/>
      <c r="J129" s="286"/>
    </row>
    <row r="130" spans="2:10">
      <c r="B130" s="122"/>
      <c r="C130" s="258"/>
      <c r="D130" s="120"/>
      <c r="E130" s="156" t="s">
        <v>12</v>
      </c>
      <c r="F130" s="120"/>
      <c r="G130" s="265"/>
      <c r="H130" s="266"/>
      <c r="I130" s="267"/>
      <c r="J130" s="366">
        <f>J123</f>
        <v>0</v>
      </c>
    </row>
    <row r="131" spans="2:10" ht="9.75" customHeight="1">
      <c r="B131" s="118"/>
      <c r="C131" s="119"/>
      <c r="D131" s="328"/>
      <c r="E131" s="329"/>
      <c r="F131" s="120"/>
      <c r="G131" s="126"/>
      <c r="H131" s="126"/>
      <c r="I131" s="157"/>
      <c r="J131" s="331"/>
    </row>
    <row r="132" spans="2:10" ht="26.25" customHeight="1">
      <c r="B132" s="118" t="s">
        <v>400</v>
      </c>
      <c r="C132" s="119"/>
      <c r="D132" s="407" t="s">
        <v>210</v>
      </c>
      <c r="E132" s="408"/>
      <c r="F132" s="413"/>
      <c r="G132" s="121"/>
      <c r="H132" s="119"/>
      <c r="I132" s="157"/>
      <c r="J132" s="331"/>
    </row>
    <row r="133" spans="2:10" ht="12.75" customHeight="1">
      <c r="B133" s="118"/>
      <c r="C133" s="119"/>
      <c r="D133" s="337"/>
      <c r="E133" s="337"/>
      <c r="F133" s="337"/>
      <c r="G133" s="121"/>
      <c r="H133" s="119"/>
      <c r="I133" s="157"/>
      <c r="J133" s="331"/>
    </row>
    <row r="134" spans="2:10">
      <c r="B134" s="122"/>
      <c r="C134" s="119"/>
      <c r="D134" s="129" t="s">
        <v>1</v>
      </c>
      <c r="E134" s="120" t="s">
        <v>211</v>
      </c>
      <c r="F134" s="120"/>
      <c r="G134" s="121" t="s">
        <v>173</v>
      </c>
      <c r="H134" s="119">
        <v>1</v>
      </c>
      <c r="I134" s="159"/>
      <c r="J134" s="331">
        <f>H132*I132</f>
        <v>0</v>
      </c>
    </row>
    <row r="135" spans="2:10">
      <c r="B135" s="122"/>
      <c r="C135" s="119"/>
      <c r="D135" s="129"/>
      <c r="E135" s="120"/>
      <c r="F135" s="120"/>
      <c r="G135" s="121"/>
      <c r="H135" s="119"/>
      <c r="I135" s="159"/>
      <c r="J135" s="331"/>
    </row>
    <row r="136" spans="2:10">
      <c r="B136" s="118" t="s">
        <v>227</v>
      </c>
      <c r="C136" s="119"/>
      <c r="D136" s="129" t="s">
        <v>410</v>
      </c>
      <c r="E136" s="129"/>
      <c r="F136" s="120"/>
      <c r="G136" s="126"/>
      <c r="H136" s="126"/>
      <c r="I136" s="159"/>
      <c r="J136" s="331"/>
    </row>
    <row r="137" spans="2:10">
      <c r="B137" s="118"/>
      <c r="C137" s="119"/>
      <c r="D137" s="129"/>
      <c r="E137" s="129"/>
      <c r="F137" s="120"/>
      <c r="G137" s="126"/>
      <c r="H137" s="126"/>
      <c r="I137" s="159"/>
      <c r="J137" s="331"/>
    </row>
    <row r="138" spans="2:10">
      <c r="B138" s="122"/>
      <c r="C138" s="119"/>
      <c r="D138" s="405" t="s">
        <v>213</v>
      </c>
      <c r="E138" s="406"/>
      <c r="F138" s="120"/>
      <c r="G138" s="126"/>
      <c r="H138" s="126"/>
      <c r="I138" s="159"/>
      <c r="J138" s="331"/>
    </row>
    <row r="139" spans="2:10">
      <c r="B139" s="122"/>
      <c r="C139" s="119"/>
      <c r="D139" s="335"/>
      <c r="E139" s="335"/>
      <c r="F139" s="120"/>
      <c r="G139" s="126"/>
      <c r="H139" s="126"/>
      <c r="I139" s="159"/>
      <c r="J139" s="331"/>
    </row>
    <row r="140" spans="2:10">
      <c r="B140" s="118" t="s">
        <v>229</v>
      </c>
      <c r="C140" s="119"/>
      <c r="D140" s="120" t="s">
        <v>1</v>
      </c>
      <c r="E140" s="120" t="s">
        <v>215</v>
      </c>
      <c r="F140" s="120"/>
      <c r="G140" s="126" t="s">
        <v>173</v>
      </c>
      <c r="H140" s="126">
        <v>3</v>
      </c>
      <c r="I140" s="159"/>
      <c r="J140" s="331">
        <f>H140*I140</f>
        <v>0</v>
      </c>
    </row>
    <row r="141" spans="2:10" ht="9.75" customHeight="1">
      <c r="B141" s="122"/>
      <c r="C141" s="119"/>
      <c r="D141" s="411"/>
      <c r="E141" s="412"/>
      <c r="F141" s="120"/>
      <c r="G141" s="126"/>
      <c r="H141" s="126"/>
      <c r="I141" s="159"/>
      <c r="J141" s="331"/>
    </row>
    <row r="142" spans="2:10" ht="50.25" customHeight="1">
      <c r="B142" s="118" t="s">
        <v>240</v>
      </c>
      <c r="C142" s="119"/>
      <c r="D142" s="405" t="s">
        <v>216</v>
      </c>
      <c r="E142" s="406"/>
      <c r="F142" s="120"/>
      <c r="G142" s="126" t="s">
        <v>173</v>
      </c>
      <c r="H142" s="126">
        <v>3</v>
      </c>
      <c r="I142" s="159"/>
      <c r="J142" s="331">
        <f>H142*I142</f>
        <v>0</v>
      </c>
    </row>
    <row r="143" spans="2:10" ht="11.25" customHeight="1">
      <c r="B143" s="118"/>
      <c r="C143" s="119"/>
      <c r="D143" s="330"/>
      <c r="E143" s="335"/>
      <c r="F143" s="120"/>
      <c r="G143" s="126"/>
      <c r="H143" s="126"/>
      <c r="I143" s="157"/>
      <c r="J143" s="331"/>
    </row>
    <row r="144" spans="2:10">
      <c r="B144" s="118" t="s">
        <v>401</v>
      </c>
      <c r="C144" s="119"/>
      <c r="D144" s="407" t="s">
        <v>218</v>
      </c>
      <c r="E144" s="408"/>
      <c r="F144" s="120"/>
      <c r="G144" s="126"/>
      <c r="H144" s="126"/>
      <c r="I144" s="157"/>
      <c r="J144" s="245"/>
    </row>
    <row r="145" spans="1:10" ht="57" customHeight="1">
      <c r="B145" s="122"/>
      <c r="C145" s="119"/>
      <c r="D145" s="405" t="s">
        <v>219</v>
      </c>
      <c r="E145" s="406"/>
      <c r="F145" s="120"/>
      <c r="G145" s="126"/>
      <c r="H145" s="126"/>
      <c r="I145" s="157"/>
      <c r="J145" s="331"/>
    </row>
    <row r="146" spans="1:10">
      <c r="B146" s="118"/>
      <c r="C146" s="119"/>
      <c r="D146" s="330"/>
      <c r="E146" s="335"/>
      <c r="F146" s="120"/>
      <c r="G146" s="126"/>
      <c r="H146" s="126"/>
      <c r="I146" s="157"/>
      <c r="J146" s="331"/>
    </row>
    <row r="147" spans="1:10" ht="13.9" customHeight="1">
      <c r="B147" s="118" t="s">
        <v>402</v>
      </c>
      <c r="C147" s="119"/>
      <c r="D147" s="338" t="s">
        <v>220</v>
      </c>
      <c r="E147" s="124"/>
      <c r="F147" s="120"/>
      <c r="G147" s="126"/>
      <c r="H147" s="126"/>
      <c r="I147" s="157"/>
      <c r="J147" s="331"/>
    </row>
    <row r="148" spans="1:10" ht="13.9" customHeight="1">
      <c r="B148" s="118"/>
      <c r="C148" s="119"/>
      <c r="D148" s="338"/>
      <c r="E148" s="124"/>
      <c r="F148" s="120"/>
      <c r="G148" s="126"/>
      <c r="H148" s="126"/>
      <c r="I148" s="157"/>
      <c r="J148" s="331"/>
    </row>
    <row r="149" spans="1:10" ht="13.9" customHeight="1">
      <c r="A149" s="8"/>
      <c r="B149" s="118"/>
      <c r="C149" s="119"/>
      <c r="D149" s="123" t="s">
        <v>1</v>
      </c>
      <c r="E149" s="124" t="s">
        <v>221</v>
      </c>
      <c r="F149" s="120"/>
      <c r="G149" s="126"/>
      <c r="H149" s="126"/>
      <c r="I149" s="157"/>
      <c r="J149" s="331"/>
    </row>
    <row r="150" spans="1:10">
      <c r="A150" s="8"/>
      <c r="B150" s="118"/>
      <c r="C150" s="119"/>
      <c r="D150" s="123"/>
      <c r="E150" s="124" t="s">
        <v>222</v>
      </c>
      <c r="F150" s="120"/>
      <c r="G150" s="126" t="s">
        <v>173</v>
      </c>
      <c r="H150" s="126">
        <v>8</v>
      </c>
      <c r="I150" s="159"/>
      <c r="J150" s="331">
        <f t="shared" ref="J150" si="0">H150*I150</f>
        <v>0</v>
      </c>
    </row>
    <row r="151" spans="1:10" ht="11.25" customHeight="1">
      <c r="B151" s="118"/>
      <c r="C151" s="119"/>
      <c r="D151" s="123"/>
      <c r="E151" s="124"/>
      <c r="F151" s="120"/>
      <c r="G151" s="126"/>
      <c r="H151" s="126"/>
      <c r="I151" s="159"/>
      <c r="J151" s="331"/>
    </row>
    <row r="152" spans="1:10">
      <c r="B152" s="118"/>
      <c r="C152" s="119"/>
      <c r="D152" s="123" t="s">
        <v>3</v>
      </c>
      <c r="E152" s="124" t="s">
        <v>223</v>
      </c>
      <c r="F152" s="120"/>
      <c r="G152" s="126" t="s">
        <v>173</v>
      </c>
      <c r="H152" s="126">
        <v>9</v>
      </c>
      <c r="I152" s="159"/>
      <c r="J152" s="331">
        <f t="shared" ref="J152" si="1">H152*I152</f>
        <v>0</v>
      </c>
    </row>
    <row r="153" spans="1:10">
      <c r="B153" s="118"/>
      <c r="C153" s="119"/>
      <c r="D153" s="123"/>
      <c r="E153" s="124"/>
      <c r="F153" s="120"/>
      <c r="G153" s="126"/>
      <c r="H153" s="126"/>
      <c r="I153" s="159"/>
      <c r="J153" s="331"/>
    </row>
    <row r="154" spans="1:10" ht="13.9" customHeight="1">
      <c r="B154" s="118"/>
      <c r="C154" s="119"/>
      <c r="D154" s="123" t="s">
        <v>4</v>
      </c>
      <c r="E154" s="124" t="s">
        <v>224</v>
      </c>
      <c r="F154" s="120"/>
      <c r="G154" s="126" t="s">
        <v>173</v>
      </c>
      <c r="H154" s="126">
        <v>6</v>
      </c>
      <c r="I154" s="159"/>
      <c r="J154" s="331">
        <f t="shared" ref="J154" si="2">H154*I154</f>
        <v>0</v>
      </c>
    </row>
    <row r="155" spans="1:10">
      <c r="B155" s="118"/>
      <c r="C155" s="119"/>
      <c r="D155" s="123"/>
      <c r="E155" s="124"/>
      <c r="F155" s="120"/>
      <c r="G155" s="126"/>
      <c r="H155" s="126"/>
      <c r="I155" s="159"/>
      <c r="J155" s="331"/>
    </row>
    <row r="156" spans="1:10" ht="13.9" customHeight="1">
      <c r="B156" s="118"/>
      <c r="C156" s="119"/>
      <c r="D156" s="123" t="s">
        <v>33</v>
      </c>
      <c r="E156" s="124" t="s">
        <v>225</v>
      </c>
      <c r="F156" s="120"/>
      <c r="G156" s="126" t="s">
        <v>173</v>
      </c>
      <c r="H156" s="126">
        <v>7</v>
      </c>
      <c r="I156" s="159"/>
      <c r="J156" s="331">
        <f t="shared" ref="J156" si="3">H156*I156</f>
        <v>0</v>
      </c>
    </row>
    <row r="157" spans="1:10">
      <c r="B157" s="118"/>
      <c r="C157" s="119"/>
      <c r="D157" s="123"/>
      <c r="E157" s="124"/>
      <c r="F157" s="120"/>
      <c r="G157" s="126"/>
      <c r="H157" s="126"/>
      <c r="I157" s="159"/>
      <c r="J157" s="331"/>
    </row>
    <row r="158" spans="1:10" ht="22.5">
      <c r="B158" s="118"/>
      <c r="C158" s="119"/>
      <c r="D158" s="123" t="s">
        <v>34</v>
      </c>
      <c r="E158" s="124" t="s">
        <v>226</v>
      </c>
      <c r="F158" s="120"/>
      <c r="G158" s="126" t="s">
        <v>173</v>
      </c>
      <c r="H158" s="126">
        <v>1</v>
      </c>
      <c r="I158" s="159"/>
      <c r="J158" s="331">
        <f t="shared" ref="J158" si="4">H158*I158</f>
        <v>0</v>
      </c>
    </row>
    <row r="159" spans="1:10">
      <c r="B159" s="118"/>
      <c r="C159" s="119"/>
      <c r="D159" s="330"/>
      <c r="E159" s="335"/>
      <c r="F159" s="120"/>
      <c r="G159" s="126"/>
      <c r="H159" s="126"/>
      <c r="I159" s="159"/>
      <c r="J159" s="331"/>
    </row>
    <row r="160" spans="1:10">
      <c r="B160" s="118" t="s">
        <v>403</v>
      </c>
      <c r="C160" s="119"/>
      <c r="D160" s="407" t="s">
        <v>228</v>
      </c>
      <c r="E160" s="408"/>
      <c r="F160" s="120"/>
      <c r="G160" s="126"/>
      <c r="H160" s="126"/>
      <c r="I160" s="159"/>
      <c r="J160" s="331"/>
    </row>
    <row r="161" spans="2:10">
      <c r="B161" s="122"/>
      <c r="C161" s="119"/>
      <c r="D161" s="120"/>
      <c r="E161" s="120"/>
      <c r="F161" s="120"/>
      <c r="G161" s="126"/>
      <c r="H161" s="126"/>
      <c r="I161" s="159"/>
      <c r="J161" s="331"/>
    </row>
    <row r="162" spans="2:10" ht="26.25" customHeight="1">
      <c r="B162" s="118" t="s">
        <v>404</v>
      </c>
      <c r="C162" s="119"/>
      <c r="D162" s="405" t="s">
        <v>556</v>
      </c>
      <c r="E162" s="406"/>
      <c r="F162" s="120"/>
      <c r="G162" s="126"/>
      <c r="H162" s="126"/>
      <c r="I162" s="159"/>
      <c r="J162" s="331"/>
    </row>
    <row r="163" spans="2:10" ht="9.75" customHeight="1">
      <c r="B163" s="118"/>
      <c r="C163" s="119"/>
      <c r="D163" s="124"/>
      <c r="E163" s="124"/>
      <c r="F163" s="120"/>
      <c r="G163" s="126"/>
      <c r="H163" s="126"/>
      <c r="I163" s="159"/>
      <c r="J163" s="331"/>
    </row>
    <row r="164" spans="2:10" ht="13.9" customHeight="1">
      <c r="B164" s="122"/>
      <c r="C164" s="119"/>
      <c r="D164" s="120" t="s">
        <v>1</v>
      </c>
      <c r="E164" s="339" t="s">
        <v>230</v>
      </c>
      <c r="F164" s="120"/>
      <c r="G164" s="126" t="s">
        <v>2</v>
      </c>
      <c r="H164" s="126">
        <v>40</v>
      </c>
      <c r="I164" s="159"/>
      <c r="J164" s="331">
        <f t="shared" ref="J164" si="5">H164*I164</f>
        <v>0</v>
      </c>
    </row>
    <row r="165" spans="2:10" ht="10.5" customHeight="1">
      <c r="B165" s="122"/>
      <c r="C165" s="119"/>
      <c r="D165" s="120"/>
      <c r="E165" s="340"/>
      <c r="F165" s="120"/>
      <c r="G165" s="126"/>
      <c r="H165" s="126"/>
      <c r="I165" s="159"/>
      <c r="J165" s="331"/>
    </row>
    <row r="166" spans="2:10" ht="91.5" customHeight="1">
      <c r="B166" s="118" t="s">
        <v>405</v>
      </c>
      <c r="C166" s="119"/>
      <c r="D166" s="409" t="s">
        <v>557</v>
      </c>
      <c r="E166" s="410"/>
      <c r="F166" s="120"/>
      <c r="G166" s="126"/>
      <c r="H166" s="126"/>
      <c r="I166" s="159"/>
      <c r="J166" s="331"/>
    </row>
    <row r="167" spans="2:10">
      <c r="B167" s="122"/>
      <c r="C167" s="119"/>
      <c r="D167" s="330"/>
      <c r="E167" s="335"/>
      <c r="F167" s="120"/>
      <c r="G167" s="126"/>
      <c r="H167" s="126"/>
      <c r="I167" s="159"/>
      <c r="J167" s="331"/>
    </row>
    <row r="168" spans="2:10" ht="13.9" customHeight="1">
      <c r="B168" s="122"/>
      <c r="C168" s="119"/>
      <c r="D168" s="120" t="s">
        <v>1</v>
      </c>
      <c r="E168" s="340" t="s">
        <v>231</v>
      </c>
      <c r="F168" s="120"/>
      <c r="G168" s="126" t="s">
        <v>173</v>
      </c>
      <c r="H168" s="126">
        <v>2</v>
      </c>
      <c r="I168" s="159"/>
      <c r="J168" s="331">
        <f t="shared" ref="J168" si="6">H168*I168</f>
        <v>0</v>
      </c>
    </row>
    <row r="169" spans="2:10" ht="13.9" customHeight="1">
      <c r="B169" s="122"/>
      <c r="C169" s="119"/>
      <c r="D169" s="120"/>
      <c r="E169" s="340"/>
      <c r="F169" s="120"/>
      <c r="G169" s="126"/>
      <c r="H169" s="126"/>
      <c r="I169" s="159"/>
      <c r="J169" s="331"/>
    </row>
    <row r="170" spans="2:10" ht="13.9" customHeight="1">
      <c r="B170" s="122"/>
      <c r="C170" s="119"/>
      <c r="D170" s="120" t="s">
        <v>3</v>
      </c>
      <c r="E170" s="340" t="s">
        <v>232</v>
      </c>
      <c r="F170" s="120"/>
      <c r="G170" s="126" t="s">
        <v>173</v>
      </c>
      <c r="H170" s="336">
        <v>2</v>
      </c>
      <c r="I170" s="159"/>
      <c r="J170" s="331">
        <f t="shared" ref="J170" si="7">H170*I170</f>
        <v>0</v>
      </c>
    </row>
    <row r="171" spans="2:10" ht="13.9" customHeight="1">
      <c r="B171" s="122"/>
      <c r="C171" s="119"/>
      <c r="D171" s="120"/>
      <c r="E171" s="340"/>
      <c r="F171" s="120"/>
      <c r="G171" s="126"/>
      <c r="H171" s="336"/>
      <c r="I171" s="157"/>
      <c r="J171" s="331"/>
    </row>
    <row r="172" spans="2:10" ht="13.9" customHeight="1" thickBot="1">
      <c r="B172" s="122"/>
      <c r="C172" s="119"/>
      <c r="D172" s="120"/>
      <c r="E172" s="340"/>
      <c r="F172" s="120"/>
      <c r="G172" s="126"/>
      <c r="H172" s="336"/>
      <c r="I172" s="157"/>
      <c r="J172" s="331"/>
    </row>
    <row r="173" spans="2:10">
      <c r="B173" s="5"/>
      <c r="C173" s="38"/>
      <c r="D173" s="6"/>
      <c r="E173" s="6"/>
      <c r="F173" s="6"/>
      <c r="G173" s="38"/>
      <c r="H173" s="6"/>
      <c r="I173" s="28"/>
      <c r="J173" s="29"/>
    </row>
    <row r="174" spans="2:10" ht="13.5" thickBot="1">
      <c r="B174" s="9"/>
      <c r="C174" s="39"/>
      <c r="D174" s="10"/>
      <c r="E174" s="10"/>
      <c r="F174" s="10"/>
      <c r="G174" s="39"/>
      <c r="H174" s="10" t="s">
        <v>6</v>
      </c>
      <c r="I174" s="30"/>
      <c r="J174" s="365">
        <f>SUM(J138:J167)</f>
        <v>0</v>
      </c>
    </row>
    <row r="175" spans="2:10" ht="13.5" thickBot="1">
      <c r="C175" s="2"/>
      <c r="G175" s="2"/>
      <c r="H175"/>
      <c r="I175" s="12" t="s">
        <v>7</v>
      </c>
      <c r="J175" s="11">
        <f>J124+1</f>
        <v>10</v>
      </c>
    </row>
    <row r="176" spans="2:10">
      <c r="B176" s="387" t="str">
        <f>B125</f>
        <v>CSIR COUNCIL FOR SCIENTIFIC AND INDUSTRIAL RESEARCH</v>
      </c>
      <c r="C176" s="388"/>
      <c r="D176" s="388"/>
      <c r="E176" s="388"/>
      <c r="F176" s="388"/>
      <c r="G176" s="388"/>
      <c r="H176" s="388"/>
      <c r="I176" s="388"/>
      <c r="J176" s="389"/>
    </row>
    <row r="177" spans="2:10">
      <c r="B177" s="390" t="str">
        <f>B126</f>
        <v>CONTRACT NUMBER: RFP No. 3566/19/05/2023</v>
      </c>
      <c r="C177" s="391"/>
      <c r="D177" s="391"/>
      <c r="E177" s="391"/>
      <c r="F177" s="391"/>
      <c r="G177" s="391"/>
      <c r="H177" s="391"/>
      <c r="I177" s="391"/>
      <c r="J177" s="392"/>
    </row>
    <row r="178" spans="2:10" ht="13.5" thickBot="1">
      <c r="B178" s="393" t="str">
        <f>B127</f>
        <v>UPGRADE OF THE MODEL HALL FACILITY - STELLENBOSCH CAMPUS</v>
      </c>
      <c r="C178" s="394"/>
      <c r="D178" s="394"/>
      <c r="E178" s="394"/>
      <c r="F178" s="394"/>
      <c r="G178" s="394"/>
      <c r="H178" s="394"/>
      <c r="I178" s="394"/>
      <c r="J178" s="395"/>
    </row>
    <row r="179" spans="2:10">
      <c r="B179" s="13" t="s">
        <v>13</v>
      </c>
      <c r="C179" s="21" t="s">
        <v>14</v>
      </c>
      <c r="D179" s="14"/>
      <c r="E179" s="14" t="s">
        <v>8</v>
      </c>
      <c r="F179" s="14"/>
      <c r="G179" s="21" t="s">
        <v>9</v>
      </c>
      <c r="H179" s="21" t="s">
        <v>39</v>
      </c>
      <c r="I179" s="21" t="s">
        <v>10</v>
      </c>
      <c r="J179" s="19" t="s">
        <v>11</v>
      </c>
    </row>
    <row r="180" spans="2:10" ht="13.5" thickBot="1">
      <c r="B180" s="15" t="s">
        <v>15</v>
      </c>
      <c r="C180" s="22" t="s">
        <v>16</v>
      </c>
      <c r="D180" s="16"/>
      <c r="E180" s="16"/>
      <c r="F180" s="16"/>
      <c r="G180" s="22"/>
      <c r="H180" s="22"/>
      <c r="I180" s="22"/>
      <c r="J180" s="20"/>
    </row>
    <row r="181" spans="2:10">
      <c r="B181" s="8"/>
      <c r="C181" s="37"/>
      <c r="E181" s="1" t="s">
        <v>12</v>
      </c>
      <c r="G181" s="40"/>
      <c r="H181" s="34"/>
      <c r="I181" s="42"/>
      <c r="J181" s="364">
        <f>J174</f>
        <v>0</v>
      </c>
    </row>
    <row r="182" spans="2:10">
      <c r="B182" s="8"/>
      <c r="C182" s="37"/>
      <c r="E182" s="1"/>
      <c r="G182" s="33"/>
      <c r="H182" s="23"/>
      <c r="I182" s="25"/>
      <c r="J182" s="113"/>
    </row>
    <row r="183" spans="2:10">
      <c r="B183" s="118" t="s">
        <v>406</v>
      </c>
      <c r="C183" s="119"/>
      <c r="D183" s="242" t="s">
        <v>233</v>
      </c>
      <c r="E183" s="247"/>
      <c r="F183" s="120"/>
      <c r="G183" s="121"/>
      <c r="H183" s="119"/>
      <c r="I183" s="157"/>
      <c r="J183" s="160"/>
    </row>
    <row r="184" spans="2:10">
      <c r="B184" s="122"/>
      <c r="C184" s="119"/>
      <c r="D184" s="341"/>
      <c r="E184" s="342"/>
      <c r="F184" s="120"/>
      <c r="G184" s="121"/>
      <c r="H184" s="119"/>
      <c r="I184" s="157"/>
      <c r="J184" s="160"/>
    </row>
    <row r="185" spans="2:10">
      <c r="B185" s="122" t="s">
        <v>407</v>
      </c>
      <c r="C185" s="119"/>
      <c r="D185" s="302" t="s">
        <v>234</v>
      </c>
      <c r="E185" s="343"/>
      <c r="F185" s="120"/>
      <c r="G185" s="121"/>
      <c r="H185" s="119"/>
      <c r="I185" s="157"/>
      <c r="J185" s="160"/>
    </row>
    <row r="186" spans="2:10">
      <c r="B186" s="122"/>
      <c r="C186" s="119"/>
      <c r="D186" s="302" t="s">
        <v>235</v>
      </c>
      <c r="E186" s="343"/>
      <c r="F186" s="120"/>
      <c r="G186" s="121"/>
      <c r="H186" s="119"/>
      <c r="I186" s="157"/>
      <c r="J186" s="160"/>
    </row>
    <row r="187" spans="2:10">
      <c r="B187" s="122"/>
      <c r="C187" s="119"/>
      <c r="D187" s="138" t="s">
        <v>236</v>
      </c>
      <c r="E187" s="343"/>
      <c r="F187" s="120"/>
      <c r="G187" s="121"/>
      <c r="H187" s="119"/>
      <c r="I187" s="157"/>
      <c r="J187" s="160"/>
    </row>
    <row r="188" spans="2:10">
      <c r="B188" s="122"/>
      <c r="C188" s="119"/>
      <c r="D188" s="246" t="s">
        <v>237</v>
      </c>
      <c r="E188" s="343"/>
      <c r="F188" s="120"/>
      <c r="G188" s="121"/>
      <c r="H188" s="119"/>
      <c r="I188" s="157"/>
      <c r="J188" s="160"/>
    </row>
    <row r="189" spans="2:10">
      <c r="B189" s="122"/>
      <c r="C189" s="119"/>
      <c r="D189" s="247" t="s">
        <v>238</v>
      </c>
      <c r="E189" s="150"/>
      <c r="F189" s="120"/>
      <c r="G189" s="121"/>
      <c r="H189" s="119"/>
      <c r="I189" s="157"/>
      <c r="J189" s="160"/>
    </row>
    <row r="190" spans="2:10">
      <c r="B190" s="122"/>
      <c r="C190" s="119"/>
      <c r="D190" s="246" t="s">
        <v>239</v>
      </c>
      <c r="E190" s="246"/>
      <c r="F190" s="120"/>
      <c r="G190" s="121" t="s">
        <v>19</v>
      </c>
      <c r="H190" s="336">
        <v>1</v>
      </c>
      <c r="I190" s="159"/>
      <c r="J190" s="331">
        <f t="shared" ref="J190" si="8">H190*I190</f>
        <v>0</v>
      </c>
    </row>
    <row r="191" spans="2:10">
      <c r="B191" s="122"/>
      <c r="C191" s="119"/>
      <c r="D191" s="242"/>
      <c r="E191" s="247"/>
      <c r="F191" s="120"/>
      <c r="G191" s="121"/>
      <c r="H191" s="336"/>
      <c r="I191" s="159"/>
      <c r="J191" s="331"/>
    </row>
    <row r="192" spans="2:10">
      <c r="B192" s="122" t="s">
        <v>408</v>
      </c>
      <c r="C192" s="119"/>
      <c r="D192" s="344" t="s">
        <v>241</v>
      </c>
      <c r="E192" s="342"/>
      <c r="F192" s="120"/>
      <c r="G192" s="121"/>
      <c r="H192" s="336"/>
      <c r="I192" s="159"/>
      <c r="J192" s="331"/>
    </row>
    <row r="193" spans="2:10">
      <c r="B193" s="122"/>
      <c r="C193" s="119"/>
      <c r="D193" s="344" t="s">
        <v>242</v>
      </c>
      <c r="E193" s="342"/>
      <c r="F193" s="120"/>
      <c r="G193" s="121"/>
      <c r="H193" s="336"/>
      <c r="I193" s="159"/>
      <c r="J193" s="331"/>
    </row>
    <row r="194" spans="2:10">
      <c r="B194" s="122"/>
      <c r="C194" s="119"/>
      <c r="D194" s="345" t="s">
        <v>243</v>
      </c>
      <c r="E194" s="247"/>
      <c r="F194" s="120"/>
      <c r="G194" s="121" t="s">
        <v>19</v>
      </c>
      <c r="H194" s="336">
        <v>1</v>
      </c>
      <c r="I194" s="159"/>
      <c r="J194" s="331">
        <f>H194*I194</f>
        <v>0</v>
      </c>
    </row>
    <row r="195" spans="2:10">
      <c r="B195" s="122"/>
      <c r="C195" s="119"/>
      <c r="D195" s="138"/>
      <c r="E195" s="343"/>
      <c r="F195" s="120"/>
      <c r="G195" s="121"/>
      <c r="H195" s="336"/>
      <c r="I195" s="159"/>
      <c r="J195" s="331"/>
    </row>
    <row r="196" spans="2:10" ht="13.9" customHeight="1">
      <c r="B196" s="122" t="s">
        <v>409</v>
      </c>
      <c r="C196" s="119"/>
      <c r="D196" s="120" t="s">
        <v>244</v>
      </c>
      <c r="E196" s="340"/>
      <c r="F196" s="120"/>
      <c r="G196" s="126" t="s">
        <v>415</v>
      </c>
      <c r="H196" s="336">
        <v>1</v>
      </c>
      <c r="I196" s="346"/>
      <c r="J196" s="347">
        <v>80000</v>
      </c>
    </row>
    <row r="197" spans="2:10">
      <c r="B197" s="122"/>
      <c r="C197" s="119"/>
      <c r="D197" s="335"/>
      <c r="E197" s="335"/>
      <c r="F197" s="120"/>
      <c r="G197" s="126"/>
      <c r="H197" s="126"/>
      <c r="I197" s="377"/>
      <c r="J197" s="331"/>
    </row>
    <row r="198" spans="2:10" ht="12.75" customHeight="1">
      <c r="B198" s="122" t="s">
        <v>413</v>
      </c>
      <c r="C198" s="119"/>
      <c r="D198" s="302" t="s">
        <v>241</v>
      </c>
      <c r="E198" s="342"/>
      <c r="F198" s="120"/>
      <c r="G198" s="121"/>
      <c r="H198" s="119"/>
      <c r="I198" s="159"/>
      <c r="J198" s="347"/>
    </row>
    <row r="199" spans="2:10">
      <c r="B199" s="122"/>
      <c r="C199" s="119"/>
      <c r="D199" s="302" t="s">
        <v>242</v>
      </c>
      <c r="E199" s="342"/>
      <c r="F199" s="120"/>
      <c r="G199" s="121"/>
      <c r="H199" s="119"/>
      <c r="I199" s="159"/>
      <c r="J199" s="347"/>
    </row>
    <row r="200" spans="2:10">
      <c r="B200" s="122"/>
      <c r="C200" s="119"/>
      <c r="D200" s="246" t="s">
        <v>243</v>
      </c>
      <c r="E200" s="247"/>
      <c r="F200" s="120"/>
      <c r="G200" s="121" t="s">
        <v>19</v>
      </c>
      <c r="H200" s="121">
        <v>1</v>
      </c>
      <c r="I200" s="159"/>
      <c r="J200" s="347">
        <f>I200*H200</f>
        <v>0</v>
      </c>
    </row>
    <row r="201" spans="2:10">
      <c r="B201" s="122"/>
      <c r="C201" s="119"/>
      <c r="D201" s="246"/>
      <c r="E201" s="247"/>
      <c r="F201" s="120"/>
      <c r="G201" s="121"/>
      <c r="H201" s="121"/>
      <c r="I201" s="159"/>
      <c r="J201" s="347"/>
    </row>
    <row r="202" spans="2:10">
      <c r="B202" s="122" t="s">
        <v>414</v>
      </c>
      <c r="C202" s="119"/>
      <c r="D202" s="342" t="s">
        <v>411</v>
      </c>
      <c r="E202" s="138"/>
      <c r="F202" s="120"/>
      <c r="G202" s="121"/>
      <c r="H202" s="121"/>
      <c r="I202" s="159"/>
      <c r="J202" s="347"/>
    </row>
    <row r="203" spans="2:10">
      <c r="B203" s="122"/>
      <c r="C203" s="119"/>
      <c r="D203" s="348" t="s">
        <v>412</v>
      </c>
      <c r="E203" s="138"/>
      <c r="F203" s="120"/>
      <c r="G203" s="121"/>
      <c r="H203" s="121"/>
      <c r="I203" s="159"/>
      <c r="J203" s="347"/>
    </row>
    <row r="204" spans="2:10">
      <c r="B204" s="122"/>
      <c r="C204" s="119"/>
      <c r="D204" s="302" t="s">
        <v>242</v>
      </c>
      <c r="E204" s="342"/>
      <c r="F204" s="120"/>
      <c r="G204" s="121"/>
      <c r="H204" s="121"/>
      <c r="I204" s="159"/>
      <c r="J204" s="347"/>
    </row>
    <row r="205" spans="2:10">
      <c r="B205" s="122"/>
      <c r="C205" s="119"/>
      <c r="D205" s="246" t="s">
        <v>243</v>
      </c>
      <c r="E205" s="247"/>
      <c r="F205" s="120"/>
      <c r="G205" s="121" t="s">
        <v>19</v>
      </c>
      <c r="H205" s="121">
        <v>1</v>
      </c>
      <c r="I205" s="159"/>
      <c r="J205" s="347">
        <f>I205*H205</f>
        <v>0</v>
      </c>
    </row>
    <row r="206" spans="2:10">
      <c r="B206" s="122"/>
      <c r="C206" s="119"/>
      <c r="D206" s="246"/>
      <c r="E206" s="247"/>
      <c r="F206" s="120"/>
      <c r="G206" s="121"/>
      <c r="H206" s="121"/>
      <c r="I206" s="157"/>
      <c r="J206" s="248"/>
    </row>
    <row r="207" spans="2:10">
      <c r="B207" s="122"/>
      <c r="C207" s="119"/>
      <c r="D207" s="246"/>
      <c r="E207" s="247"/>
      <c r="F207" s="120"/>
      <c r="G207" s="121"/>
      <c r="H207" s="121"/>
      <c r="I207" s="157"/>
      <c r="J207" s="248"/>
    </row>
    <row r="208" spans="2:10">
      <c r="B208" s="122"/>
      <c r="C208" s="119"/>
      <c r="D208" s="246"/>
      <c r="E208" s="247"/>
      <c r="F208" s="120"/>
      <c r="G208" s="121"/>
      <c r="H208" s="121"/>
      <c r="I208" s="157"/>
      <c r="J208" s="248"/>
    </row>
    <row r="209" spans="2:10">
      <c r="B209" s="122"/>
      <c r="C209" s="119"/>
      <c r="D209" s="246"/>
      <c r="E209" s="247"/>
      <c r="F209" s="120"/>
      <c r="G209" s="121"/>
      <c r="H209" s="121"/>
      <c r="I209" s="157"/>
      <c r="J209" s="248"/>
    </row>
    <row r="210" spans="2:10">
      <c r="B210" s="122"/>
      <c r="C210" s="119"/>
      <c r="D210" s="246"/>
      <c r="E210" s="247"/>
      <c r="F210" s="120"/>
      <c r="G210" s="121"/>
      <c r="H210" s="121"/>
      <c r="I210" s="157"/>
      <c r="J210" s="248"/>
    </row>
    <row r="211" spans="2:10">
      <c r="B211" s="122"/>
      <c r="C211" s="119"/>
      <c r="D211" s="246"/>
      <c r="E211" s="247"/>
      <c r="F211" s="120"/>
      <c r="G211" s="121"/>
      <c r="H211" s="121"/>
      <c r="I211" s="157"/>
      <c r="J211" s="248"/>
    </row>
    <row r="212" spans="2:10">
      <c r="B212" s="122"/>
      <c r="C212" s="119"/>
      <c r="D212" s="246"/>
      <c r="E212" s="247"/>
      <c r="F212" s="120"/>
      <c r="G212" s="121"/>
      <c r="H212" s="121"/>
      <c r="I212" s="157"/>
      <c r="J212" s="248"/>
    </row>
    <row r="213" spans="2:10">
      <c r="B213" s="122"/>
      <c r="C213" s="119"/>
      <c r="D213" s="246"/>
      <c r="E213" s="247"/>
      <c r="F213" s="120"/>
      <c r="G213" s="121"/>
      <c r="H213" s="121"/>
      <c r="I213" s="157"/>
      <c r="J213" s="248"/>
    </row>
    <row r="214" spans="2:10">
      <c r="B214" s="122"/>
      <c r="C214" s="119"/>
      <c r="D214" s="246"/>
      <c r="E214" s="247"/>
      <c r="F214" s="120"/>
      <c r="G214" s="121"/>
      <c r="H214" s="121"/>
      <c r="I214" s="157"/>
      <c r="J214" s="248"/>
    </row>
    <row r="215" spans="2:10">
      <c r="B215" s="122"/>
      <c r="C215" s="119"/>
      <c r="D215" s="246"/>
      <c r="E215" s="247"/>
      <c r="F215" s="120"/>
      <c r="G215" s="121"/>
      <c r="H215" s="121"/>
      <c r="I215" s="157"/>
      <c r="J215" s="248"/>
    </row>
    <row r="216" spans="2:10">
      <c r="B216" s="122"/>
      <c r="C216" s="119"/>
      <c r="D216" s="246"/>
      <c r="E216" s="247"/>
      <c r="F216" s="120"/>
      <c r="G216" s="121"/>
      <c r="H216" s="121"/>
      <c r="I216" s="157"/>
      <c r="J216" s="248"/>
    </row>
    <row r="217" spans="2:10">
      <c r="B217" s="122"/>
      <c r="C217" s="119"/>
      <c r="D217" s="246"/>
      <c r="E217" s="247"/>
      <c r="F217" s="120"/>
      <c r="G217" s="121"/>
      <c r="H217" s="121"/>
      <c r="I217" s="157"/>
      <c r="J217" s="248"/>
    </row>
    <row r="218" spans="2:10">
      <c r="B218" s="122"/>
      <c r="C218" s="119"/>
      <c r="D218" s="246"/>
      <c r="E218" s="247"/>
      <c r="F218" s="120"/>
      <c r="G218" s="121"/>
      <c r="H218" s="121"/>
      <c r="I218" s="157"/>
      <c r="J218" s="248"/>
    </row>
    <row r="219" spans="2:10">
      <c r="B219" s="122"/>
      <c r="C219" s="119"/>
      <c r="D219" s="246"/>
      <c r="E219" s="247"/>
      <c r="F219" s="120"/>
      <c r="G219" s="121"/>
      <c r="H219" s="121"/>
      <c r="I219" s="157"/>
      <c r="J219" s="248"/>
    </row>
    <row r="220" spans="2:10">
      <c r="B220" s="122"/>
      <c r="C220" s="119"/>
      <c r="D220" s="246"/>
      <c r="E220" s="247"/>
      <c r="F220" s="120"/>
      <c r="G220" s="121"/>
      <c r="H220" s="121"/>
      <c r="I220" s="157"/>
      <c r="J220" s="248"/>
    </row>
    <row r="221" spans="2:10">
      <c r="B221" s="122"/>
      <c r="C221" s="119"/>
      <c r="D221" s="246"/>
      <c r="E221" s="247"/>
      <c r="F221" s="120"/>
      <c r="G221" s="121"/>
      <c r="H221" s="121"/>
      <c r="I221" s="157"/>
      <c r="J221" s="248"/>
    </row>
    <row r="222" spans="2:10">
      <c r="B222" s="122"/>
      <c r="C222" s="119"/>
      <c r="D222" s="246"/>
      <c r="E222" s="247"/>
      <c r="F222" s="120"/>
      <c r="G222" s="121"/>
      <c r="H222" s="121"/>
      <c r="I222" s="157"/>
      <c r="J222" s="248"/>
    </row>
    <row r="223" spans="2:10">
      <c r="B223" s="122"/>
      <c r="C223" s="119"/>
      <c r="D223" s="246"/>
      <c r="E223" s="247"/>
      <c r="F223" s="120"/>
      <c r="G223" s="121"/>
      <c r="H223" s="121"/>
      <c r="I223" s="157"/>
      <c r="J223" s="248"/>
    </row>
    <row r="224" spans="2:10">
      <c r="B224" s="122"/>
      <c r="C224" s="119"/>
      <c r="D224" s="246"/>
      <c r="E224" s="247"/>
      <c r="F224" s="120"/>
      <c r="G224" s="121"/>
      <c r="H224" s="121"/>
      <c r="I224" s="157"/>
      <c r="J224" s="248"/>
    </row>
    <row r="225" spans="2:10">
      <c r="B225" s="122"/>
      <c r="C225" s="119"/>
      <c r="D225" s="246"/>
      <c r="E225" s="247"/>
      <c r="F225" s="120"/>
      <c r="G225" s="121"/>
      <c r="H225" s="121"/>
      <c r="I225" s="157"/>
      <c r="J225" s="248"/>
    </row>
    <row r="226" spans="2:10">
      <c r="B226" s="122"/>
      <c r="C226" s="119"/>
      <c r="D226" s="246"/>
      <c r="E226" s="247"/>
      <c r="F226" s="120"/>
      <c r="G226" s="121"/>
      <c r="H226" s="121"/>
      <c r="I226" s="157"/>
      <c r="J226" s="248"/>
    </row>
    <row r="227" spans="2:10">
      <c r="B227" s="122"/>
      <c r="C227" s="119"/>
      <c r="D227" s="246"/>
      <c r="E227" s="247"/>
      <c r="F227" s="120"/>
      <c r="G227" s="121"/>
      <c r="H227" s="121"/>
      <c r="I227" s="157"/>
      <c r="J227" s="248"/>
    </row>
    <row r="228" spans="2:10">
      <c r="B228" s="122"/>
      <c r="C228" s="119"/>
      <c r="D228" s="246"/>
      <c r="E228" s="247"/>
      <c r="F228" s="120"/>
      <c r="G228" s="121"/>
      <c r="H228" s="121"/>
      <c r="I228" s="157"/>
      <c r="J228" s="248"/>
    </row>
    <row r="229" spans="2:10">
      <c r="B229" s="122"/>
      <c r="C229" s="119"/>
      <c r="D229" s="246"/>
      <c r="E229" s="247"/>
      <c r="F229" s="120"/>
      <c r="G229" s="121"/>
      <c r="H229" s="121"/>
      <c r="I229" s="157"/>
      <c r="J229" s="248"/>
    </row>
    <row r="230" spans="2:10">
      <c r="B230" s="122"/>
      <c r="C230" s="119"/>
      <c r="D230" s="246"/>
      <c r="E230" s="247"/>
      <c r="F230" s="120"/>
      <c r="G230" s="121"/>
      <c r="H230" s="121"/>
      <c r="I230" s="157"/>
      <c r="J230" s="248"/>
    </row>
    <row r="231" spans="2:10">
      <c r="B231" s="122"/>
      <c r="C231" s="119"/>
      <c r="D231" s="246"/>
      <c r="E231" s="247"/>
      <c r="F231" s="120"/>
      <c r="G231" s="121"/>
      <c r="H231" s="121"/>
      <c r="I231" s="157"/>
      <c r="J231" s="248"/>
    </row>
    <row r="232" spans="2:10">
      <c r="B232" s="122"/>
      <c r="C232" s="119"/>
      <c r="D232" s="246"/>
      <c r="E232" s="247"/>
      <c r="F232" s="120"/>
      <c r="G232" s="121"/>
      <c r="H232" s="121"/>
      <c r="I232" s="157"/>
      <c r="J232" s="248"/>
    </row>
    <row r="233" spans="2:10">
      <c r="B233" s="122"/>
      <c r="C233" s="119"/>
      <c r="D233" s="246"/>
      <c r="E233" s="247"/>
      <c r="F233" s="120"/>
      <c r="G233" s="121"/>
      <c r="H233" s="121"/>
      <c r="I233" s="157"/>
      <c r="J233" s="248"/>
    </row>
    <row r="234" spans="2:10">
      <c r="B234" s="122"/>
      <c r="C234" s="119"/>
      <c r="D234" s="246"/>
      <c r="E234" s="247"/>
      <c r="F234" s="120"/>
      <c r="G234" s="121"/>
      <c r="H234" s="121"/>
      <c r="I234" s="157"/>
      <c r="J234" s="248"/>
    </row>
    <row r="235" spans="2:10">
      <c r="B235" s="122"/>
      <c r="C235" s="119"/>
      <c r="D235" s="246"/>
      <c r="E235" s="247"/>
      <c r="F235" s="120"/>
      <c r="G235" s="121"/>
      <c r="H235" s="121"/>
      <c r="I235" s="157"/>
      <c r="J235" s="248"/>
    </row>
    <row r="236" spans="2:10">
      <c r="B236" s="122"/>
      <c r="C236" s="119"/>
      <c r="D236" s="246"/>
      <c r="E236" s="247"/>
      <c r="F236" s="120"/>
      <c r="G236" s="121"/>
      <c r="H236" s="121"/>
      <c r="I236" s="157"/>
      <c r="J236" s="248"/>
    </row>
    <row r="237" spans="2:10">
      <c r="B237" s="122"/>
      <c r="C237" s="119"/>
      <c r="D237" s="246"/>
      <c r="E237" s="247"/>
      <c r="F237" s="120"/>
      <c r="G237" s="121"/>
      <c r="H237" s="121"/>
      <c r="I237" s="157"/>
      <c r="J237" s="248"/>
    </row>
    <row r="238" spans="2:10" ht="13.5" thickBot="1">
      <c r="B238" s="122"/>
      <c r="C238" s="349"/>
      <c r="D238" s="120"/>
      <c r="E238" s="120"/>
      <c r="F238" s="120"/>
      <c r="G238" s="350"/>
      <c r="H238" s="349"/>
      <c r="I238" s="322"/>
      <c r="J238" s="230"/>
    </row>
    <row r="239" spans="2:10">
      <c r="B239" s="272"/>
      <c r="C239" s="273"/>
      <c r="D239" s="274"/>
      <c r="E239" s="274"/>
      <c r="F239" s="274"/>
      <c r="G239" s="273"/>
      <c r="H239" s="274"/>
      <c r="I239" s="275"/>
      <c r="J239" s="268"/>
    </row>
    <row r="240" spans="2:10" ht="13.5" thickBot="1">
      <c r="B240" s="276"/>
      <c r="C240" s="153"/>
      <c r="D240" s="152"/>
      <c r="E240" s="16" t="s">
        <v>416</v>
      </c>
      <c r="F240" s="152"/>
      <c r="G240" s="153"/>
      <c r="H240" s="152"/>
      <c r="I240" s="154"/>
      <c r="J240" s="369">
        <f>SUM(J181:J205)</f>
        <v>80000</v>
      </c>
    </row>
    <row r="241" spans="7:10">
      <c r="I241" s="46"/>
      <c r="J241" s="69"/>
    </row>
    <row r="242" spans="7:10">
      <c r="I242" s="46"/>
      <c r="J242" s="69"/>
    </row>
    <row r="243" spans="7:10">
      <c r="I243" s="46"/>
      <c r="J243" s="69"/>
    </row>
    <row r="244" spans="7:10">
      <c r="I244" s="46"/>
      <c r="J244" s="69"/>
    </row>
    <row r="245" spans="7:10">
      <c r="I245" s="46"/>
      <c r="J245" s="69"/>
    </row>
    <row r="246" spans="7:10">
      <c r="I246" s="46"/>
      <c r="J246" s="69"/>
    </row>
    <row r="247" spans="7:10">
      <c r="I247" s="46"/>
      <c r="J247" s="69"/>
    </row>
    <row r="248" spans="7:10">
      <c r="I248" s="46"/>
      <c r="J248" s="69"/>
    </row>
    <row r="249" spans="7:10">
      <c r="I249" s="46"/>
      <c r="J249" s="69"/>
    </row>
    <row r="250" spans="7:10">
      <c r="G250" s="58"/>
      <c r="I250" s="46"/>
      <c r="J250" s="69"/>
    </row>
    <row r="251" spans="7:10">
      <c r="G251" s="58"/>
      <c r="I251" s="46"/>
      <c r="J251" s="69"/>
    </row>
    <row r="252" spans="7:10">
      <c r="G252" s="58"/>
      <c r="I252" s="46"/>
      <c r="J252" s="69"/>
    </row>
    <row r="253" spans="7:10">
      <c r="G253" s="58"/>
      <c r="I253" s="46"/>
      <c r="J253" s="69"/>
    </row>
    <row r="254" spans="7:10">
      <c r="G254" s="58"/>
      <c r="I254" s="46"/>
      <c r="J254" s="69"/>
    </row>
    <row r="255" spans="7:10">
      <c r="G255" s="58"/>
      <c r="I255" s="46"/>
      <c r="J255" s="69"/>
    </row>
    <row r="256" spans="7:10">
      <c r="G256" s="58"/>
      <c r="I256" s="46"/>
      <c r="J256" s="69"/>
    </row>
    <row r="257" spans="7:10">
      <c r="G257" s="58"/>
      <c r="I257" s="46"/>
      <c r="J257" s="69"/>
    </row>
    <row r="258" spans="7:10">
      <c r="G258" s="58"/>
      <c r="I258" s="46"/>
      <c r="J258" s="69"/>
    </row>
    <row r="259" spans="7:10">
      <c r="G259" s="58"/>
      <c r="I259" s="46"/>
      <c r="J259" s="69"/>
    </row>
    <row r="260" spans="7:10">
      <c r="G260" s="58"/>
      <c r="I260" s="46"/>
      <c r="J260" s="69"/>
    </row>
    <row r="261" spans="7:10">
      <c r="G261" s="58"/>
      <c r="I261" s="46"/>
      <c r="J261" s="69"/>
    </row>
    <row r="262" spans="7:10">
      <c r="G262" s="58"/>
      <c r="I262" s="46"/>
      <c r="J262" s="69"/>
    </row>
    <row r="263" spans="7:10">
      <c r="G263" s="58"/>
      <c r="I263" s="46"/>
      <c r="J263" s="69"/>
    </row>
    <row r="264" spans="7:10">
      <c r="G264" s="58"/>
      <c r="I264" s="46"/>
      <c r="J264" s="69"/>
    </row>
    <row r="265" spans="7:10">
      <c r="G265" s="58"/>
      <c r="I265" s="46"/>
      <c r="J265" s="69"/>
    </row>
    <row r="266" spans="7:10">
      <c r="G266" s="58"/>
      <c r="I266" s="46"/>
      <c r="J266" s="69"/>
    </row>
    <row r="267" spans="7:10">
      <c r="G267" s="58"/>
      <c r="I267" s="46"/>
      <c r="J267" s="69"/>
    </row>
    <row r="268" spans="7:10">
      <c r="G268" s="58"/>
      <c r="I268" s="46"/>
      <c r="J268" s="69"/>
    </row>
    <row r="269" spans="7:10">
      <c r="G269" s="58"/>
      <c r="I269" s="46"/>
      <c r="J269" s="69"/>
    </row>
    <row r="270" spans="7:10">
      <c r="G270" s="58"/>
      <c r="I270" s="46"/>
      <c r="J270" s="69"/>
    </row>
    <row r="271" spans="7:10">
      <c r="G271" s="58"/>
      <c r="I271" s="46"/>
      <c r="J271" s="59"/>
    </row>
    <row r="272" spans="7:10">
      <c r="G272" s="58"/>
      <c r="I272" s="46"/>
    </row>
    <row r="273" spans="7:10">
      <c r="G273" s="58"/>
      <c r="I273" s="12"/>
      <c r="J273" s="58"/>
    </row>
    <row r="274" spans="7:10">
      <c r="G274" s="58"/>
    </row>
    <row r="275" spans="7:10">
      <c r="G275" s="58"/>
      <c r="I275" s="18"/>
      <c r="J275" s="70"/>
    </row>
    <row r="276" spans="7:10">
      <c r="G276" s="58"/>
      <c r="J276" s="70"/>
    </row>
    <row r="277" spans="7:10">
      <c r="G277" s="58"/>
      <c r="H277" s="70"/>
      <c r="I277" s="4"/>
      <c r="J277" s="69"/>
    </row>
    <row r="278" spans="7:10">
      <c r="G278" s="58"/>
      <c r="H278" s="70"/>
      <c r="I278" s="4"/>
      <c r="J278" s="69"/>
    </row>
    <row r="279" spans="7:10">
      <c r="G279" s="58"/>
      <c r="I279" s="46"/>
      <c r="J279" s="69"/>
    </row>
    <row r="280" spans="7:10">
      <c r="G280" s="58"/>
      <c r="I280" s="46"/>
      <c r="J280" s="69"/>
    </row>
    <row r="281" spans="7:10">
      <c r="G281" s="58"/>
      <c r="I281" s="46"/>
      <c r="J281" s="69"/>
    </row>
    <row r="282" spans="7:10">
      <c r="G282" s="58"/>
      <c r="I282" s="46"/>
      <c r="J282" s="69"/>
    </row>
    <row r="283" spans="7:10">
      <c r="G283" s="58"/>
      <c r="I283" s="46"/>
      <c r="J283" s="69"/>
    </row>
    <row r="284" spans="7:10">
      <c r="G284" s="58"/>
      <c r="I284" s="46"/>
      <c r="J284" s="69"/>
    </row>
    <row r="285" spans="7:10">
      <c r="G285" s="58"/>
      <c r="I285" s="46"/>
      <c r="J285" s="69"/>
    </row>
    <row r="286" spans="7:10">
      <c r="G286" s="58"/>
      <c r="I286" s="46"/>
      <c r="J286" s="69"/>
    </row>
    <row r="287" spans="7:10">
      <c r="G287" s="58"/>
      <c r="I287" s="46"/>
      <c r="J287" s="69"/>
    </row>
    <row r="288" spans="7:10">
      <c r="G288" s="58"/>
      <c r="I288" s="46"/>
      <c r="J288" s="69"/>
    </row>
    <row r="289" spans="2:10">
      <c r="G289" s="58"/>
      <c r="I289" s="46"/>
      <c r="J289" s="69"/>
    </row>
    <row r="290" spans="2:10">
      <c r="G290" s="58"/>
      <c r="I290" s="46"/>
      <c r="J290" s="69"/>
    </row>
    <row r="291" spans="2:10">
      <c r="G291" s="58"/>
      <c r="I291" s="46"/>
      <c r="J291" s="69"/>
    </row>
    <row r="292" spans="2:10">
      <c r="G292" s="58"/>
      <c r="I292" s="46"/>
      <c r="J292" s="69"/>
    </row>
    <row r="293" spans="2:10">
      <c r="G293" s="58"/>
      <c r="I293" s="46"/>
      <c r="J293" s="69"/>
    </row>
    <row r="294" spans="2:10">
      <c r="G294" s="58"/>
      <c r="I294" s="46"/>
      <c r="J294" s="69"/>
    </row>
    <row r="295" spans="2:10">
      <c r="G295" s="58"/>
      <c r="I295" s="46"/>
      <c r="J295" s="69"/>
    </row>
    <row r="296" spans="2:10">
      <c r="G296" s="58"/>
      <c r="I296" s="46"/>
      <c r="J296" s="69"/>
    </row>
    <row r="297" spans="2:10">
      <c r="C297" s="2"/>
      <c r="G297" s="58"/>
      <c r="I297" s="46"/>
      <c r="J297" s="69"/>
    </row>
    <row r="298" spans="2:10">
      <c r="C298" s="2"/>
      <c r="G298" s="58"/>
      <c r="I298" s="46"/>
      <c r="J298" s="69"/>
    </row>
    <row r="299" spans="2:10">
      <c r="C299" s="2"/>
      <c r="G299" s="58"/>
      <c r="I299" s="46"/>
      <c r="J299" s="69"/>
    </row>
    <row r="300" spans="2:10">
      <c r="C300" s="2"/>
      <c r="G300" s="58"/>
      <c r="I300" s="46"/>
      <c r="J300" s="69"/>
    </row>
    <row r="301" spans="2:10">
      <c r="B301" s="53"/>
      <c r="C301" s="18"/>
      <c r="D301" s="18"/>
      <c r="E301" s="18"/>
      <c r="F301" s="18"/>
      <c r="G301" s="58"/>
      <c r="I301" s="46"/>
      <c r="J301" s="69"/>
    </row>
    <row r="302" spans="2:10">
      <c r="C302" s="2"/>
      <c r="G302" s="58"/>
      <c r="I302" s="46"/>
      <c r="J302" s="69"/>
    </row>
    <row r="303" spans="2:10">
      <c r="B303" s="4"/>
      <c r="C303" s="4"/>
      <c r="D303" s="4"/>
      <c r="E303" s="4"/>
      <c r="F303" s="4"/>
      <c r="G303" s="70"/>
      <c r="I303" s="46"/>
      <c r="J303" s="69"/>
    </row>
    <row r="304" spans="2:10">
      <c r="B304" s="4"/>
      <c r="C304" s="4"/>
      <c r="D304" s="4"/>
      <c r="E304" s="4"/>
      <c r="F304" s="4"/>
      <c r="G304" s="70"/>
      <c r="I304" s="46"/>
      <c r="J304" s="69"/>
    </row>
    <row r="305" spans="3:10">
      <c r="C305" s="54"/>
      <c r="E305" s="1"/>
      <c r="G305" s="58"/>
      <c r="I305" s="46"/>
      <c r="J305" s="69"/>
    </row>
    <row r="306" spans="3:10">
      <c r="G306" s="58"/>
      <c r="I306" s="46"/>
      <c r="J306" s="69"/>
    </row>
    <row r="307" spans="3:10">
      <c r="G307" s="58"/>
      <c r="I307" s="46"/>
      <c r="J307" s="69"/>
    </row>
    <row r="308" spans="3:10">
      <c r="G308" s="58"/>
      <c r="I308" s="46"/>
      <c r="J308" s="69"/>
    </row>
    <row r="309" spans="3:10">
      <c r="G309" s="58"/>
      <c r="I309" s="46"/>
      <c r="J309" s="69"/>
    </row>
    <row r="310" spans="3:10">
      <c r="G310" s="58"/>
      <c r="I310" s="46"/>
      <c r="J310" s="69"/>
    </row>
    <row r="311" spans="3:10">
      <c r="G311" s="58"/>
      <c r="I311" s="46"/>
      <c r="J311" s="69"/>
    </row>
    <row r="312" spans="3:10">
      <c r="G312" s="58"/>
      <c r="I312" s="46"/>
      <c r="J312" s="69"/>
    </row>
    <row r="313" spans="3:10">
      <c r="G313" s="58"/>
      <c r="I313" s="46"/>
      <c r="J313" s="69"/>
    </row>
    <row r="314" spans="3:10">
      <c r="G314" s="58"/>
      <c r="I314" s="46"/>
      <c r="J314" s="69"/>
    </row>
    <row r="315" spans="3:10">
      <c r="G315" s="58"/>
      <c r="I315" s="46"/>
      <c r="J315" s="69"/>
    </row>
    <row r="316" spans="3:10">
      <c r="G316" s="58"/>
      <c r="I316" s="46"/>
      <c r="J316" s="69"/>
    </row>
    <row r="317" spans="3:10">
      <c r="G317" s="58"/>
      <c r="I317" s="46"/>
      <c r="J317" s="69"/>
    </row>
    <row r="318" spans="3:10">
      <c r="G318" s="58"/>
      <c r="I318" s="46"/>
      <c r="J318" s="69"/>
    </row>
    <row r="319" spans="3:10">
      <c r="G319" s="58"/>
      <c r="I319" s="46"/>
      <c r="J319" s="69"/>
    </row>
    <row r="320" spans="3:10">
      <c r="G320" s="58"/>
      <c r="I320" s="46"/>
      <c r="J320" s="69"/>
    </row>
    <row r="321" spans="7:10">
      <c r="G321" s="58"/>
      <c r="I321" s="46"/>
      <c r="J321" s="69"/>
    </row>
    <row r="322" spans="7:10">
      <c r="G322" s="58"/>
      <c r="I322" s="46"/>
      <c r="J322" s="69"/>
    </row>
    <row r="323" spans="7:10">
      <c r="G323" s="58"/>
      <c r="I323" s="46"/>
      <c r="J323" s="69"/>
    </row>
    <row r="324" spans="7:10">
      <c r="G324" s="58"/>
      <c r="I324" s="46"/>
      <c r="J324" s="69"/>
    </row>
    <row r="325" spans="7:10">
      <c r="G325" s="58"/>
      <c r="I325" s="46"/>
      <c r="J325" s="69"/>
    </row>
    <row r="326" spans="7:10">
      <c r="G326" s="58"/>
      <c r="I326" s="46"/>
      <c r="J326" s="69"/>
    </row>
    <row r="327" spans="7:10">
      <c r="G327" s="58"/>
      <c r="I327" s="46"/>
      <c r="J327" s="69"/>
    </row>
    <row r="328" spans="7:10">
      <c r="G328" s="58"/>
      <c r="I328" s="46"/>
      <c r="J328" s="69"/>
    </row>
    <row r="329" spans="7:10">
      <c r="G329" s="58"/>
      <c r="I329" s="46"/>
      <c r="J329" s="69"/>
    </row>
    <row r="330" spans="7:10">
      <c r="G330" s="58"/>
      <c r="I330" s="46"/>
      <c r="J330" s="69"/>
    </row>
    <row r="331" spans="7:10">
      <c r="G331" s="58"/>
      <c r="I331" s="46"/>
      <c r="J331" s="69"/>
    </row>
    <row r="332" spans="7:10">
      <c r="G332" s="58"/>
      <c r="I332" s="46"/>
      <c r="J332" s="69"/>
    </row>
    <row r="333" spans="7:10">
      <c r="G333" s="58"/>
      <c r="I333" s="46"/>
      <c r="J333" s="71"/>
    </row>
    <row r="334" spans="7:10">
      <c r="G334" s="58"/>
      <c r="I334" s="46"/>
      <c r="J334" s="69"/>
    </row>
    <row r="335" spans="7:10">
      <c r="G335" s="58"/>
      <c r="I335" s="46"/>
      <c r="J335" s="69"/>
    </row>
    <row r="336" spans="7:10">
      <c r="G336" s="58"/>
      <c r="I336" s="46"/>
      <c r="J336" s="69"/>
    </row>
    <row r="337" spans="7:10">
      <c r="G337" s="58"/>
      <c r="I337" s="46"/>
      <c r="J337" s="69"/>
    </row>
    <row r="338" spans="7:10">
      <c r="G338" s="58"/>
      <c r="I338" s="46"/>
      <c r="J338" s="69"/>
    </row>
    <row r="339" spans="7:10">
      <c r="G339" s="58"/>
      <c r="I339" s="46"/>
      <c r="J339" s="69"/>
    </row>
    <row r="340" spans="7:10">
      <c r="G340" s="58"/>
      <c r="I340" s="46"/>
      <c r="J340" s="69"/>
    </row>
    <row r="341" spans="7:10">
      <c r="G341" s="58"/>
      <c r="I341" s="46"/>
      <c r="J341" s="69"/>
    </row>
    <row r="342" spans="7:10">
      <c r="G342" s="58"/>
      <c r="I342" s="46"/>
      <c r="J342" s="69"/>
    </row>
    <row r="343" spans="7:10">
      <c r="G343" s="58"/>
      <c r="I343" s="46"/>
      <c r="J343" s="69"/>
    </row>
    <row r="344" spans="7:10">
      <c r="G344" s="58"/>
      <c r="I344" s="46"/>
      <c r="J344" s="69"/>
    </row>
    <row r="345" spans="7:10">
      <c r="G345" s="58"/>
      <c r="I345" s="46"/>
      <c r="J345" s="69"/>
    </row>
    <row r="346" spans="7:10">
      <c r="G346" s="58"/>
      <c r="I346" s="46"/>
      <c r="J346" s="69"/>
    </row>
    <row r="347" spans="7:10">
      <c r="G347" s="58"/>
      <c r="I347" s="46"/>
      <c r="J347" s="69"/>
    </row>
    <row r="348" spans="7:10">
      <c r="G348" s="58"/>
      <c r="I348" s="46"/>
      <c r="J348" s="69"/>
    </row>
    <row r="349" spans="7:10">
      <c r="G349" s="58"/>
      <c r="I349" s="46"/>
      <c r="J349" s="69"/>
    </row>
    <row r="350" spans="7:10">
      <c r="G350" s="58"/>
      <c r="I350" s="46"/>
      <c r="J350" s="69"/>
    </row>
    <row r="351" spans="7:10">
      <c r="G351" s="58"/>
      <c r="I351" s="46"/>
      <c r="J351" s="69"/>
    </row>
    <row r="352" spans="7:10">
      <c r="G352" s="58"/>
      <c r="I352" s="46"/>
      <c r="J352" s="69"/>
    </row>
    <row r="353" spans="1:11">
      <c r="G353" s="58"/>
      <c r="I353" s="46"/>
      <c r="J353" s="69"/>
    </row>
    <row r="354" spans="1:11">
      <c r="G354" s="58"/>
      <c r="I354" s="46"/>
      <c r="J354" s="69"/>
    </row>
    <row r="355" spans="1:11">
      <c r="G355" s="58"/>
      <c r="I355" s="46"/>
      <c r="J355" s="69"/>
    </row>
    <row r="356" spans="1:11">
      <c r="G356" s="58"/>
      <c r="I356" s="46"/>
      <c r="J356" s="69"/>
    </row>
    <row r="357" spans="1:11">
      <c r="G357" s="58"/>
      <c r="I357" s="46"/>
      <c r="J357" s="69"/>
    </row>
    <row r="358" spans="1:11">
      <c r="C358" s="54"/>
      <c r="G358" s="58"/>
      <c r="I358" s="46"/>
      <c r="J358" s="69"/>
    </row>
    <row r="359" spans="1:11">
      <c r="C359" s="54"/>
      <c r="G359" s="58"/>
      <c r="I359" s="46"/>
      <c r="J359" s="69"/>
    </row>
    <row r="360" spans="1:11">
      <c r="C360" s="2"/>
      <c r="G360" s="58"/>
      <c r="I360" s="46"/>
      <c r="J360" s="69"/>
    </row>
    <row r="361" spans="1:11">
      <c r="C361" s="2"/>
      <c r="E361" s="3"/>
      <c r="G361" s="58"/>
      <c r="I361" s="46"/>
      <c r="J361" s="69"/>
    </row>
    <row r="362" spans="1:11">
      <c r="G362" s="58"/>
      <c r="I362" s="46"/>
      <c r="J362" s="69"/>
    </row>
    <row r="363" spans="1:11">
      <c r="G363" s="58"/>
      <c r="I363" s="46"/>
      <c r="J363" s="69"/>
    </row>
    <row r="364" spans="1:11">
      <c r="G364" s="58"/>
      <c r="I364" s="46"/>
      <c r="J364" s="69"/>
    </row>
    <row r="365" spans="1:11">
      <c r="G365" s="58"/>
      <c r="I365" s="46"/>
      <c r="J365" s="69"/>
    </row>
    <row r="366" spans="1:11">
      <c r="G366" s="58"/>
      <c r="I366" s="46"/>
    </row>
    <row r="367" spans="1:11" s="67" customFormat="1">
      <c r="A367"/>
      <c r="B367"/>
      <c r="C367"/>
      <c r="D367"/>
      <c r="E367"/>
      <c r="F367"/>
      <c r="G367" s="58"/>
      <c r="H367" s="58"/>
      <c r="I367" s="46"/>
      <c r="K367"/>
    </row>
    <row r="368" spans="1:11" s="67" customFormat="1">
      <c r="A368"/>
      <c r="B368"/>
      <c r="C368"/>
      <c r="D368"/>
      <c r="E368"/>
      <c r="F368"/>
      <c r="G368" s="58"/>
      <c r="H368" s="58"/>
      <c r="I368"/>
      <c r="K368"/>
    </row>
    <row r="369" spans="1:11" s="67" customFormat="1">
      <c r="A369"/>
      <c r="B369"/>
      <c r="C369"/>
      <c r="D369"/>
      <c r="E369"/>
      <c r="F369"/>
      <c r="G369" s="58"/>
      <c r="H369" s="58"/>
      <c r="I369"/>
      <c r="K369"/>
    </row>
    <row r="370" spans="1:11" s="67" customFormat="1">
      <c r="A370"/>
      <c r="B370"/>
      <c r="C370"/>
      <c r="D370"/>
      <c r="E370"/>
      <c r="F370"/>
      <c r="G370" s="58"/>
      <c r="H370" s="58"/>
      <c r="I370"/>
      <c r="K370"/>
    </row>
    <row r="371" spans="1:11" s="67" customFormat="1">
      <c r="A371"/>
      <c r="B371"/>
      <c r="C371"/>
      <c r="D371"/>
      <c r="E371"/>
      <c r="F371"/>
      <c r="G371" s="58"/>
      <c r="H371" s="58"/>
      <c r="I371"/>
      <c r="K371"/>
    </row>
    <row r="372" spans="1:11" s="67" customFormat="1">
      <c r="A372"/>
      <c r="B372"/>
      <c r="C372"/>
      <c r="D372"/>
      <c r="E372"/>
      <c r="F372"/>
      <c r="G372" s="58"/>
      <c r="H372" s="58"/>
      <c r="I372"/>
      <c r="K372"/>
    </row>
    <row r="373" spans="1:11" s="67" customFormat="1">
      <c r="A373"/>
      <c r="B373"/>
      <c r="C373"/>
      <c r="D373"/>
      <c r="E373"/>
      <c r="F373"/>
      <c r="G373" s="58"/>
      <c r="H373" s="58"/>
      <c r="I373"/>
      <c r="K373"/>
    </row>
    <row r="374" spans="1:11" s="67" customFormat="1">
      <c r="A374"/>
      <c r="B374"/>
      <c r="C374"/>
      <c r="D374"/>
      <c r="E374"/>
      <c r="F374"/>
      <c r="G374" s="58"/>
      <c r="H374" s="58"/>
      <c r="I374"/>
      <c r="K374"/>
    </row>
    <row r="375" spans="1:11" s="67" customFormat="1">
      <c r="A375"/>
      <c r="B375"/>
      <c r="C375"/>
      <c r="D375"/>
      <c r="E375"/>
      <c r="F375"/>
      <c r="G375" s="58"/>
      <c r="H375" s="58"/>
      <c r="I375"/>
      <c r="K375"/>
    </row>
    <row r="376" spans="1:11" s="67" customFormat="1">
      <c r="A376"/>
      <c r="B376"/>
      <c r="C376"/>
      <c r="D376"/>
      <c r="E376"/>
      <c r="F376"/>
      <c r="G376" s="58"/>
      <c r="H376" s="58"/>
      <c r="I376"/>
      <c r="K376"/>
    </row>
    <row r="377" spans="1:11" s="67" customFormat="1">
      <c r="A377"/>
      <c r="B377"/>
      <c r="C377"/>
      <c r="D377"/>
      <c r="E377"/>
      <c r="F377"/>
      <c r="G377" s="58"/>
      <c r="H377" s="58"/>
      <c r="I377"/>
      <c r="K377"/>
    </row>
    <row r="378" spans="1:11" s="67" customFormat="1">
      <c r="A378"/>
      <c r="B378"/>
      <c r="C378"/>
      <c r="D378"/>
      <c r="E378"/>
      <c r="F378"/>
      <c r="G378" s="58"/>
      <c r="H378" s="58"/>
      <c r="I378"/>
      <c r="K378"/>
    </row>
    <row r="379" spans="1:11" s="67" customFormat="1">
      <c r="A379"/>
      <c r="B379"/>
      <c r="C379"/>
      <c r="D379"/>
      <c r="E379"/>
      <c r="F379"/>
      <c r="G379" s="58"/>
      <c r="H379" s="58"/>
      <c r="I379"/>
      <c r="K379"/>
    </row>
    <row r="380" spans="1:11" s="67" customFormat="1">
      <c r="A380"/>
      <c r="B380"/>
      <c r="C380"/>
      <c r="D380"/>
      <c r="E380"/>
      <c r="F380"/>
      <c r="G380" s="58"/>
      <c r="H380" s="58"/>
      <c r="I380"/>
      <c r="K380"/>
    </row>
    <row r="381" spans="1:11" s="67" customFormat="1">
      <c r="A381"/>
      <c r="B381"/>
      <c r="C381"/>
      <c r="D381"/>
      <c r="E381"/>
      <c r="F381"/>
      <c r="G381" s="58"/>
      <c r="H381" s="58"/>
      <c r="I381"/>
      <c r="K381"/>
    </row>
    <row r="382" spans="1:11" s="67" customFormat="1">
      <c r="A382"/>
      <c r="B382"/>
      <c r="C382"/>
      <c r="D382"/>
      <c r="E382"/>
      <c r="F382"/>
      <c r="G382" s="58"/>
      <c r="H382" s="58"/>
      <c r="I382"/>
      <c r="K382"/>
    </row>
    <row r="383" spans="1:11" s="58" customFormat="1">
      <c r="A383"/>
      <c r="B383"/>
      <c r="C383"/>
      <c r="D383"/>
      <c r="E383"/>
      <c r="F383"/>
      <c r="I383"/>
      <c r="J383" s="67"/>
      <c r="K383"/>
    </row>
    <row r="384" spans="1:11" s="58" customFormat="1">
      <c r="A384"/>
      <c r="B384"/>
      <c r="C384"/>
      <c r="D384"/>
      <c r="E384"/>
      <c r="F384"/>
      <c r="I384"/>
      <c r="J384" s="67"/>
      <c r="K384"/>
    </row>
    <row r="385" spans="1:11" s="58" customFormat="1">
      <c r="A385"/>
      <c r="B385"/>
      <c r="C385"/>
      <c r="D385"/>
      <c r="E385"/>
      <c r="F385"/>
      <c r="I385"/>
      <c r="J385" s="67"/>
      <c r="K385"/>
    </row>
    <row r="386" spans="1:11" s="58" customFormat="1">
      <c r="A386"/>
      <c r="B386"/>
      <c r="C386"/>
      <c r="D386"/>
      <c r="E386"/>
      <c r="F386"/>
      <c r="I386"/>
      <c r="J386" s="67"/>
      <c r="K386"/>
    </row>
    <row r="387" spans="1:11" s="58" customFormat="1">
      <c r="A387"/>
      <c r="B387"/>
      <c r="C387"/>
      <c r="D387"/>
      <c r="E387"/>
      <c r="F387"/>
      <c r="I387"/>
      <c r="J387" s="67"/>
      <c r="K387"/>
    </row>
    <row r="388" spans="1:11" s="58" customFormat="1">
      <c r="A388"/>
      <c r="B388"/>
      <c r="C388"/>
      <c r="D388"/>
      <c r="E388"/>
      <c r="F388"/>
      <c r="I388"/>
      <c r="J388" s="67"/>
      <c r="K388"/>
    </row>
    <row r="389" spans="1:11" s="58" customFormat="1">
      <c r="A389"/>
      <c r="B389"/>
      <c r="C389"/>
      <c r="D389"/>
      <c r="E389"/>
      <c r="F389"/>
      <c r="I389"/>
      <c r="J389" s="67"/>
      <c r="K389"/>
    </row>
    <row r="390" spans="1:11" s="58" customFormat="1">
      <c r="A390"/>
      <c r="B390"/>
      <c r="C390"/>
      <c r="D390"/>
      <c r="E390"/>
      <c r="F390"/>
      <c r="I390"/>
      <c r="J390" s="67"/>
      <c r="K390"/>
    </row>
    <row r="391" spans="1:11" s="58" customFormat="1">
      <c r="A391"/>
      <c r="B391"/>
      <c r="C391"/>
      <c r="D391"/>
      <c r="E391"/>
      <c r="F391"/>
      <c r="G391" s="67"/>
      <c r="I391"/>
      <c r="J391" s="67"/>
      <c r="K391"/>
    </row>
    <row r="392" spans="1:11" s="58" customFormat="1">
      <c r="A392"/>
      <c r="B392"/>
      <c r="C392"/>
      <c r="D392"/>
      <c r="E392"/>
      <c r="F392"/>
      <c r="G392" s="67"/>
      <c r="I392"/>
      <c r="J392" s="67"/>
      <c r="K392"/>
    </row>
    <row r="393" spans="1:11" s="58" customFormat="1">
      <c r="A393"/>
      <c r="B393"/>
      <c r="C393"/>
      <c r="D393"/>
      <c r="E393"/>
      <c r="F393"/>
      <c r="G393" s="67"/>
      <c r="I393"/>
      <c r="J393" s="67"/>
      <c r="K393"/>
    </row>
    <row r="394" spans="1:11" s="58" customFormat="1">
      <c r="A394"/>
      <c r="B394"/>
      <c r="C394"/>
      <c r="D394"/>
      <c r="E394"/>
      <c r="F394"/>
      <c r="G394" s="67"/>
      <c r="I394"/>
      <c r="J394" s="67"/>
      <c r="K394"/>
    </row>
    <row r="395" spans="1:11" s="58" customFormat="1">
      <c r="A395"/>
      <c r="B395"/>
      <c r="C395"/>
      <c r="D395"/>
      <c r="E395"/>
      <c r="F395"/>
      <c r="G395" s="67"/>
      <c r="I395"/>
      <c r="J395" s="67"/>
      <c r="K395"/>
    </row>
  </sheetData>
  <mergeCells count="41">
    <mergeCell ref="D37:E37"/>
    <mergeCell ref="D11:E11"/>
    <mergeCell ref="D12:E12"/>
    <mergeCell ref="D14:E14"/>
    <mergeCell ref="D15:E15"/>
    <mergeCell ref="D35:E35"/>
    <mergeCell ref="D102:E102"/>
    <mergeCell ref="D69:E69"/>
    <mergeCell ref="D70:E70"/>
    <mergeCell ref="D71:E71"/>
    <mergeCell ref="D72:E72"/>
    <mergeCell ref="D73:E73"/>
    <mergeCell ref="D74:E74"/>
    <mergeCell ref="D79:E79"/>
    <mergeCell ref="D81:E81"/>
    <mergeCell ref="D99:E99"/>
    <mergeCell ref="D100:E100"/>
    <mergeCell ref="D166:E166"/>
    <mergeCell ref="D108:E108"/>
    <mergeCell ref="D110:E110"/>
    <mergeCell ref="D114:E114"/>
    <mergeCell ref="D132:F132"/>
    <mergeCell ref="D138:E138"/>
    <mergeCell ref="D141:E141"/>
    <mergeCell ref="B127:J127"/>
    <mergeCell ref="B176:J176"/>
    <mergeCell ref="B177:J177"/>
    <mergeCell ref="B178:J178"/>
    <mergeCell ref="B3:J3"/>
    <mergeCell ref="B2:J2"/>
    <mergeCell ref="B4:J4"/>
    <mergeCell ref="B55:J55"/>
    <mergeCell ref="B56:J56"/>
    <mergeCell ref="B57:J57"/>
    <mergeCell ref="B125:J125"/>
    <mergeCell ref="B126:J126"/>
    <mergeCell ref="D142:E142"/>
    <mergeCell ref="D144:E144"/>
    <mergeCell ref="D145:E145"/>
    <mergeCell ref="D160:E160"/>
    <mergeCell ref="D162:E162"/>
  </mergeCells>
  <printOptions horizontalCentered="1"/>
  <pageMargins left="0.39370078740157483" right="0.39370078740157483" top="0.39370078740157483" bottom="0.39370078740157483" header="0.19685039370078741" footer="0.19685039370078741"/>
  <pageSetup paperSize="9" scale="9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6421B-E410-4B95-8D97-EEBDBD2B35B2}">
  <sheetPr>
    <pageSetUpPr fitToPage="1"/>
  </sheetPr>
  <dimension ref="B1:J59"/>
  <sheetViews>
    <sheetView view="pageBreakPreview" zoomScale="115" zoomScaleNormal="115" zoomScaleSheetLayoutView="115" workbookViewId="0">
      <selection activeCell="J60" sqref="J60"/>
    </sheetView>
  </sheetViews>
  <sheetFormatPr defaultRowHeight="12.75"/>
  <cols>
    <col min="2" max="2" width="6.7109375" customWidth="1"/>
    <col min="3" max="3" width="9.5703125" bestFit="1" customWidth="1"/>
    <col min="4" max="4" width="3.7109375" customWidth="1"/>
    <col min="5" max="5" width="36.7109375" customWidth="1"/>
    <col min="6" max="6" width="3.7109375" customWidth="1"/>
    <col min="7" max="8" width="7.7109375" customWidth="1"/>
    <col min="9" max="9" width="10.7109375" customWidth="1"/>
    <col min="10" max="10" width="12.140625" customWidth="1"/>
    <col min="12" max="39" width="6.7109375" customWidth="1"/>
  </cols>
  <sheetData>
    <row r="1" spans="2:10" ht="13.9" customHeight="1" thickBot="1">
      <c r="B1" s="10"/>
      <c r="C1" s="2"/>
      <c r="G1" s="2"/>
      <c r="I1" s="12" t="s">
        <v>7</v>
      </c>
      <c r="J1" s="117">
        <f>'Section D'!J1+1</f>
        <v>8</v>
      </c>
    </row>
    <row r="2" spans="2:10">
      <c r="B2" s="387" t="str">
        <f>'Section D'!B2:J2</f>
        <v>CSIR COUNCIL FOR SCIENTIFIC AND INDUSTRIAL RESEARCH</v>
      </c>
      <c r="C2" s="388"/>
      <c r="D2" s="388"/>
      <c r="E2" s="388"/>
      <c r="F2" s="388"/>
      <c r="G2" s="388"/>
      <c r="H2" s="388"/>
      <c r="I2" s="388"/>
      <c r="J2" s="389"/>
    </row>
    <row r="3" spans="2:10">
      <c r="B3" s="390" t="str">
        <f>'Section D'!B3:J3</f>
        <v>CONTRACT NUMBER: RFP No. 3566/19/05/2023</v>
      </c>
      <c r="C3" s="391"/>
      <c r="D3" s="391"/>
      <c r="E3" s="391"/>
      <c r="F3" s="391"/>
      <c r="G3" s="391"/>
      <c r="H3" s="391"/>
      <c r="I3" s="391"/>
      <c r="J3" s="392"/>
    </row>
    <row r="4" spans="2:10" ht="13.9" customHeight="1" thickBot="1">
      <c r="B4" s="393" t="str">
        <f>'Section D'!B4:J4</f>
        <v>UPGRADE OF THE MODEL HALL FACILITY - STELLENBOSCH CAMPUS</v>
      </c>
      <c r="C4" s="394"/>
      <c r="D4" s="394"/>
      <c r="E4" s="394"/>
      <c r="F4" s="394"/>
      <c r="G4" s="394"/>
      <c r="H4" s="394"/>
      <c r="I4" s="394"/>
      <c r="J4" s="395"/>
    </row>
    <row r="5" spans="2:10">
      <c r="B5" s="31" t="s">
        <v>13</v>
      </c>
      <c r="C5" s="21" t="s">
        <v>14</v>
      </c>
      <c r="D5" s="14"/>
      <c r="E5" s="14" t="s">
        <v>8</v>
      </c>
      <c r="F5" s="14"/>
      <c r="G5" s="21" t="s">
        <v>9</v>
      </c>
      <c r="H5" s="21" t="s">
        <v>39</v>
      </c>
      <c r="I5" s="72" t="s">
        <v>10</v>
      </c>
      <c r="J5" s="73" t="s">
        <v>11</v>
      </c>
    </row>
    <row r="6" spans="2:10" ht="12.75" customHeight="1" thickBot="1">
      <c r="B6" s="32" t="s">
        <v>15</v>
      </c>
      <c r="C6" s="22" t="s">
        <v>16</v>
      </c>
      <c r="D6" s="16"/>
      <c r="E6" s="16"/>
      <c r="F6" s="16"/>
      <c r="G6" s="22"/>
      <c r="H6" s="22"/>
      <c r="I6" s="74"/>
      <c r="J6" s="75"/>
    </row>
    <row r="7" spans="2:10">
      <c r="B7" s="8"/>
      <c r="C7" s="34"/>
      <c r="G7" s="33"/>
      <c r="H7" s="23"/>
      <c r="I7" s="25"/>
      <c r="J7" s="26"/>
    </row>
    <row r="8" spans="2:10">
      <c r="B8" s="118" t="s">
        <v>417</v>
      </c>
      <c r="C8" s="119"/>
      <c r="D8" s="146" t="s">
        <v>420</v>
      </c>
      <c r="E8" s="120"/>
      <c r="F8" s="120"/>
      <c r="G8" s="121"/>
      <c r="H8" s="119"/>
      <c r="I8" s="157"/>
      <c r="J8" s="158"/>
    </row>
    <row r="9" spans="2:10">
      <c r="B9" s="122"/>
      <c r="C9" s="119"/>
      <c r="D9" s="120"/>
      <c r="E9" s="120"/>
      <c r="F9" s="120"/>
      <c r="G9" s="121"/>
      <c r="H9" s="119"/>
      <c r="I9" s="157"/>
      <c r="J9" s="158"/>
    </row>
    <row r="10" spans="2:10">
      <c r="B10" s="122" t="s">
        <v>418</v>
      </c>
      <c r="C10" s="119"/>
      <c r="D10" s="418" t="s">
        <v>245</v>
      </c>
      <c r="E10" s="410"/>
      <c r="F10" s="419"/>
      <c r="G10" s="121"/>
      <c r="H10" s="119"/>
      <c r="I10" s="157"/>
      <c r="J10" s="158"/>
    </row>
    <row r="11" spans="2:10" ht="61.5" customHeight="1">
      <c r="B11" s="122"/>
      <c r="C11" s="119"/>
      <c r="D11" s="405" t="s">
        <v>246</v>
      </c>
      <c r="E11" s="406"/>
      <c r="F11" s="120"/>
      <c r="G11" s="121"/>
      <c r="H11" s="119"/>
      <c r="I11" s="157"/>
      <c r="J11" s="158"/>
    </row>
    <row r="12" spans="2:10">
      <c r="B12" s="118"/>
      <c r="C12" s="127"/>
      <c r="D12" s="128"/>
      <c r="E12" s="120"/>
      <c r="F12" s="120"/>
      <c r="G12" s="121"/>
      <c r="H12" s="119"/>
      <c r="I12" s="157"/>
      <c r="J12" s="158"/>
    </row>
    <row r="13" spans="2:10" ht="27" customHeight="1">
      <c r="B13" s="122"/>
      <c r="C13" s="119"/>
      <c r="D13" s="405" t="s">
        <v>247</v>
      </c>
      <c r="E13" s="406"/>
      <c r="F13" s="120"/>
      <c r="G13" s="121">
        <v>1</v>
      </c>
      <c r="H13" s="119" t="s">
        <v>248</v>
      </c>
      <c r="I13" s="159"/>
      <c r="J13" s="160">
        <f>I13*G13</f>
        <v>0</v>
      </c>
    </row>
    <row r="14" spans="2:10">
      <c r="B14" s="118"/>
      <c r="C14" s="119"/>
      <c r="D14" s="129"/>
      <c r="E14" s="129"/>
      <c r="F14" s="120"/>
      <c r="G14" s="121"/>
      <c r="H14" s="119"/>
      <c r="I14" s="157"/>
      <c r="J14" s="158"/>
    </row>
    <row r="15" spans="2:10">
      <c r="B15" s="122" t="s">
        <v>419</v>
      </c>
      <c r="C15" s="119"/>
      <c r="D15" s="418" t="s">
        <v>249</v>
      </c>
      <c r="E15" s="410"/>
      <c r="F15" s="419"/>
      <c r="G15" s="121"/>
      <c r="H15" s="119"/>
      <c r="I15" s="157"/>
      <c r="J15" s="158"/>
    </row>
    <row r="16" spans="2:10">
      <c r="B16" s="122"/>
      <c r="C16" s="119"/>
      <c r="D16" s="129"/>
      <c r="E16" s="129"/>
      <c r="F16" s="120"/>
      <c r="G16" s="121"/>
      <c r="H16" s="119"/>
      <c r="I16" s="157"/>
      <c r="J16" s="158"/>
    </row>
    <row r="17" spans="2:10">
      <c r="B17" s="122"/>
      <c r="C17" s="119"/>
      <c r="D17" s="405" t="s">
        <v>250</v>
      </c>
      <c r="E17" s="406"/>
      <c r="F17" s="120"/>
      <c r="G17" s="121">
        <v>1</v>
      </c>
      <c r="H17" s="119" t="s">
        <v>248</v>
      </c>
      <c r="I17" s="159"/>
      <c r="J17" s="160">
        <f>I17*G17</f>
        <v>0</v>
      </c>
    </row>
    <row r="18" spans="2:10">
      <c r="B18" s="7"/>
      <c r="C18" s="23"/>
      <c r="D18" s="3"/>
      <c r="G18" s="33"/>
      <c r="H18" s="23"/>
      <c r="I18" s="25"/>
      <c r="J18" s="26"/>
    </row>
    <row r="19" spans="2:10">
      <c r="B19" s="8"/>
      <c r="C19" s="23"/>
      <c r="G19" s="33"/>
      <c r="H19" s="23"/>
      <c r="I19" s="25"/>
      <c r="J19" s="26"/>
    </row>
    <row r="20" spans="2:10">
      <c r="B20" s="8"/>
      <c r="C20" s="23"/>
      <c r="G20" s="33"/>
      <c r="H20" s="23"/>
      <c r="I20" s="25"/>
      <c r="J20" s="26"/>
    </row>
    <row r="21" spans="2:10">
      <c r="B21" s="8"/>
      <c r="C21" s="23"/>
      <c r="G21" s="33"/>
      <c r="H21" s="23"/>
      <c r="I21" s="25"/>
      <c r="J21" s="26"/>
    </row>
    <row r="22" spans="2:10">
      <c r="B22" s="8"/>
      <c r="C22" s="23"/>
      <c r="G22" s="33"/>
      <c r="H22" s="23"/>
      <c r="I22" s="25"/>
      <c r="J22" s="26"/>
    </row>
    <row r="23" spans="2:10">
      <c r="B23" s="8"/>
      <c r="C23" s="23"/>
      <c r="G23" s="33"/>
      <c r="H23" s="23"/>
      <c r="I23" s="25"/>
      <c r="J23" s="26"/>
    </row>
    <row r="24" spans="2:10">
      <c r="B24" s="8"/>
      <c r="C24" s="23"/>
      <c r="G24" s="33"/>
      <c r="H24" s="23"/>
      <c r="I24" s="25"/>
      <c r="J24" s="26"/>
    </row>
    <row r="25" spans="2:10">
      <c r="B25" s="8"/>
      <c r="C25" s="23"/>
      <c r="G25" s="33"/>
      <c r="H25" s="23"/>
      <c r="I25" s="25"/>
      <c r="J25" s="26"/>
    </row>
    <row r="26" spans="2:10">
      <c r="B26" s="8"/>
      <c r="C26" s="23"/>
      <c r="E26" s="43"/>
      <c r="G26" s="33"/>
      <c r="H26" s="23"/>
      <c r="I26" s="25"/>
      <c r="J26" s="26"/>
    </row>
    <row r="27" spans="2:10">
      <c r="B27" s="8"/>
      <c r="C27" s="23"/>
      <c r="G27" s="33"/>
      <c r="H27" s="23"/>
      <c r="I27" s="25"/>
      <c r="J27" s="26"/>
    </row>
    <row r="28" spans="2:10">
      <c r="B28" s="8"/>
      <c r="C28" s="23"/>
      <c r="D28" s="43"/>
      <c r="G28" s="33"/>
      <c r="H28" s="23"/>
      <c r="I28" s="25"/>
      <c r="J28" s="26"/>
    </row>
    <row r="29" spans="2:10">
      <c r="B29" s="8"/>
      <c r="C29" s="23"/>
      <c r="G29" s="33"/>
      <c r="H29" s="23"/>
      <c r="I29" s="25"/>
      <c r="J29" s="26"/>
    </row>
    <row r="30" spans="2:10">
      <c r="B30" s="7"/>
      <c r="C30" s="23"/>
      <c r="D30" s="43"/>
      <c r="E30" s="43"/>
      <c r="G30" s="33"/>
      <c r="H30" s="23"/>
      <c r="I30" s="25"/>
      <c r="J30" s="26"/>
    </row>
    <row r="31" spans="2:10">
      <c r="B31" s="8"/>
      <c r="C31" s="23"/>
      <c r="G31" s="33"/>
      <c r="H31" s="23"/>
      <c r="I31" s="25"/>
      <c r="J31" s="26"/>
    </row>
    <row r="32" spans="2:10">
      <c r="B32" s="7"/>
      <c r="C32" s="23"/>
      <c r="D32" s="43"/>
      <c r="E32" s="43"/>
      <c r="G32" s="33"/>
      <c r="H32" s="23"/>
      <c r="I32" s="25"/>
      <c r="J32" s="26"/>
    </row>
    <row r="33" spans="2:10">
      <c r="B33" s="8"/>
      <c r="C33" s="23"/>
      <c r="D33" s="43"/>
      <c r="E33" s="43"/>
      <c r="G33" s="33"/>
      <c r="H33" s="23"/>
      <c r="I33" s="25"/>
      <c r="J33" s="26"/>
    </row>
    <row r="34" spans="2:10">
      <c r="B34" s="8"/>
      <c r="C34" s="23"/>
      <c r="D34" s="43"/>
      <c r="E34" s="43"/>
      <c r="G34" s="33"/>
      <c r="H34" s="23"/>
      <c r="I34" s="25"/>
      <c r="J34" s="26"/>
    </row>
    <row r="35" spans="2:10">
      <c r="B35" s="8"/>
      <c r="C35" s="23"/>
      <c r="G35" s="33"/>
      <c r="H35" s="23"/>
      <c r="I35" s="25"/>
      <c r="J35" s="26"/>
    </row>
    <row r="36" spans="2:10">
      <c r="B36" s="7"/>
      <c r="C36" s="23"/>
      <c r="D36" s="3"/>
      <c r="G36" s="33"/>
      <c r="H36" s="23"/>
      <c r="I36" s="25"/>
      <c r="J36" s="26"/>
    </row>
    <row r="37" spans="2:10">
      <c r="B37" s="8"/>
      <c r="C37" s="23"/>
      <c r="G37" s="33"/>
      <c r="H37" s="23"/>
      <c r="I37" s="25"/>
      <c r="J37" s="26"/>
    </row>
    <row r="38" spans="2:10">
      <c r="B38" s="8"/>
      <c r="C38" s="23"/>
      <c r="E38" s="43"/>
      <c r="G38" s="33"/>
      <c r="H38" s="23"/>
      <c r="I38" s="77"/>
      <c r="J38" s="26"/>
    </row>
    <row r="39" spans="2:10">
      <c r="B39" s="8"/>
      <c r="C39" s="23"/>
      <c r="E39" s="43"/>
      <c r="G39" s="33"/>
      <c r="H39" s="23"/>
      <c r="I39" s="77"/>
      <c r="J39" s="26"/>
    </row>
    <row r="40" spans="2:10">
      <c r="B40" s="8"/>
      <c r="C40" s="23"/>
      <c r="E40" s="43"/>
      <c r="G40" s="33"/>
      <c r="H40" s="23"/>
      <c r="I40" s="77"/>
      <c r="J40" s="26"/>
    </row>
    <row r="41" spans="2:10">
      <c r="B41" s="8"/>
      <c r="C41" s="23"/>
      <c r="E41" s="43"/>
      <c r="G41" s="33"/>
      <c r="H41" s="23"/>
      <c r="I41" s="77"/>
      <c r="J41" s="26"/>
    </row>
    <row r="42" spans="2:10">
      <c r="B42" s="8"/>
      <c r="C42" s="23"/>
      <c r="E42" s="43"/>
      <c r="G42" s="33"/>
      <c r="H42" s="23"/>
      <c r="I42" s="77"/>
      <c r="J42" s="26"/>
    </row>
    <row r="43" spans="2:10">
      <c r="B43" s="8"/>
      <c r="C43" s="23"/>
      <c r="E43" s="43"/>
      <c r="G43" s="33"/>
      <c r="H43" s="23"/>
      <c r="I43" s="77"/>
      <c r="J43" s="26"/>
    </row>
    <row r="44" spans="2:10">
      <c r="B44" s="8"/>
      <c r="C44" s="23"/>
      <c r="E44" s="43"/>
      <c r="G44" s="33"/>
      <c r="H44" s="23"/>
      <c r="I44" s="77"/>
      <c r="J44" s="26"/>
    </row>
    <row r="45" spans="2:10">
      <c r="B45" s="8"/>
      <c r="C45" s="23"/>
      <c r="E45" s="43"/>
      <c r="G45" s="33"/>
      <c r="H45" s="23"/>
      <c r="I45" s="77"/>
      <c r="J45" s="26"/>
    </row>
    <row r="46" spans="2:10">
      <c r="B46" s="8"/>
      <c r="C46" s="23"/>
      <c r="E46" s="43"/>
      <c r="G46" s="33"/>
      <c r="H46" s="23"/>
      <c r="I46" s="77"/>
      <c r="J46" s="26"/>
    </row>
    <row r="47" spans="2:10">
      <c r="B47" s="8"/>
      <c r="C47" s="23"/>
      <c r="E47" s="43"/>
      <c r="G47" s="33"/>
      <c r="H47" s="23"/>
      <c r="I47" s="77"/>
      <c r="J47" s="26"/>
    </row>
    <row r="48" spans="2:10">
      <c r="B48" s="8"/>
      <c r="C48" s="23"/>
      <c r="E48" s="43"/>
      <c r="G48" s="33"/>
      <c r="H48" s="23"/>
      <c r="I48" s="77"/>
      <c r="J48" s="26"/>
    </row>
    <row r="49" spans="2:10">
      <c r="B49" s="8"/>
      <c r="C49" s="23"/>
      <c r="E49" s="43"/>
      <c r="G49" s="33"/>
      <c r="H49" s="23"/>
      <c r="I49" s="77"/>
      <c r="J49" s="26"/>
    </row>
    <row r="50" spans="2:10">
      <c r="B50" s="8"/>
      <c r="C50" s="23"/>
      <c r="G50" s="33"/>
      <c r="H50" s="23"/>
      <c r="I50" s="77"/>
      <c r="J50" s="26"/>
    </row>
    <row r="51" spans="2:10">
      <c r="B51" s="8"/>
      <c r="C51" s="23"/>
      <c r="G51" s="33"/>
      <c r="H51" s="23"/>
      <c r="I51" s="77"/>
      <c r="J51" s="26"/>
    </row>
    <row r="52" spans="2:10">
      <c r="B52" s="7"/>
      <c r="C52" s="23"/>
      <c r="G52" s="33"/>
      <c r="H52" s="23"/>
      <c r="I52" s="25"/>
      <c r="J52" s="26"/>
    </row>
    <row r="53" spans="2:10">
      <c r="B53" s="8"/>
      <c r="C53" s="23"/>
      <c r="G53" s="33"/>
      <c r="H53" s="23"/>
      <c r="I53" s="25"/>
      <c r="J53" s="26"/>
    </row>
    <row r="54" spans="2:10">
      <c r="B54" s="8"/>
      <c r="C54" s="23"/>
      <c r="D54" s="43"/>
      <c r="E54" s="43"/>
      <c r="G54" s="33"/>
      <c r="H54" s="23"/>
      <c r="I54" s="25"/>
      <c r="J54" s="26"/>
    </row>
    <row r="55" spans="2:10">
      <c r="B55" s="8"/>
      <c r="C55" s="23"/>
      <c r="G55" s="33"/>
      <c r="H55" s="23"/>
      <c r="I55" s="25"/>
      <c r="J55" s="26"/>
    </row>
    <row r="56" spans="2:10">
      <c r="B56" s="8"/>
      <c r="C56" s="23"/>
      <c r="D56" s="112"/>
      <c r="E56" s="114"/>
      <c r="G56" s="41"/>
      <c r="H56" s="33"/>
      <c r="I56" s="25"/>
      <c r="J56" s="115"/>
    </row>
    <row r="57" spans="2:10" ht="13.5" thickBot="1">
      <c r="B57" s="8"/>
      <c r="C57" s="24"/>
      <c r="G57" s="44"/>
      <c r="H57" s="24"/>
      <c r="I57" s="27"/>
      <c r="J57" s="111"/>
    </row>
    <row r="58" spans="2:10">
      <c r="B58" s="5"/>
      <c r="C58" s="38"/>
      <c r="D58" s="6"/>
      <c r="E58" s="6"/>
      <c r="F58" s="6"/>
      <c r="G58" s="38"/>
      <c r="H58" s="6"/>
      <c r="I58" s="28"/>
      <c r="J58" s="29"/>
    </row>
    <row r="59" spans="2:10" ht="13.5" thickBot="1">
      <c r="B59" s="9"/>
      <c r="C59" s="39"/>
      <c r="D59" s="10"/>
      <c r="E59" s="16" t="s">
        <v>479</v>
      </c>
      <c r="F59" s="10"/>
      <c r="G59" s="39"/>
      <c r="H59" s="10"/>
      <c r="I59" s="30"/>
      <c r="J59" s="369">
        <f>SUM(J13:J17)</f>
        <v>0</v>
      </c>
    </row>
  </sheetData>
  <mergeCells count="8">
    <mergeCell ref="D15:F15"/>
    <mergeCell ref="D17:E17"/>
    <mergeCell ref="B3:J3"/>
    <mergeCell ref="B2:J2"/>
    <mergeCell ref="B4:J4"/>
    <mergeCell ref="D10:F10"/>
    <mergeCell ref="D11:E11"/>
    <mergeCell ref="D13:E13"/>
  </mergeCells>
  <printOptions horizontalCentered="1"/>
  <pageMargins left="0.39370078740157483" right="0.39370078740157483" top="0.39370078740157483" bottom="0.39370078740157483" header="0.19685039370078741" footer="0.19685039370078741"/>
  <pageSetup paperSize="9" scale="9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817C1-3BAA-4F58-92FA-334D09CEB246}">
  <sheetPr>
    <pageSetUpPr fitToPage="1"/>
  </sheetPr>
  <dimension ref="B1:J180"/>
  <sheetViews>
    <sheetView view="pageBreakPreview" zoomScale="115" zoomScaleNormal="115" zoomScaleSheetLayoutView="115" workbookViewId="0">
      <selection activeCell="J181" sqref="J181"/>
    </sheetView>
  </sheetViews>
  <sheetFormatPr defaultRowHeight="12.75"/>
  <cols>
    <col min="2" max="2" width="6.7109375" customWidth="1"/>
    <col min="3" max="3" width="9.5703125" bestFit="1" customWidth="1"/>
    <col min="4" max="4" width="3.7109375" customWidth="1"/>
    <col min="5" max="5" width="36.7109375" customWidth="1"/>
    <col min="6" max="6" width="3.7109375" customWidth="1"/>
    <col min="7" max="8" width="7.7109375" customWidth="1"/>
    <col min="9" max="9" width="10.7109375" customWidth="1"/>
    <col min="10" max="10" width="12.140625" customWidth="1"/>
    <col min="12" max="39" width="6.7109375" customWidth="1"/>
  </cols>
  <sheetData>
    <row r="1" spans="2:10" ht="13.9" customHeight="1" thickBot="1">
      <c r="B1" s="10"/>
      <c r="C1" s="2"/>
      <c r="F1" s="43" t="s">
        <v>473</v>
      </c>
      <c r="G1" s="2"/>
      <c r="I1" s="12" t="s">
        <v>7</v>
      </c>
      <c r="J1" s="117">
        <f>'Section E'!J1+1</f>
        <v>9</v>
      </c>
    </row>
    <row r="2" spans="2:10">
      <c r="B2" s="387" t="str">
        <f>'Section D'!B2:J2</f>
        <v>CSIR COUNCIL FOR SCIENTIFIC AND INDUSTRIAL RESEARCH</v>
      </c>
      <c r="C2" s="388"/>
      <c r="D2" s="388"/>
      <c r="E2" s="388"/>
      <c r="F2" s="388"/>
      <c r="G2" s="388"/>
      <c r="H2" s="388"/>
      <c r="I2" s="388"/>
      <c r="J2" s="389"/>
    </row>
    <row r="3" spans="2:10">
      <c r="B3" s="390" t="str">
        <f>'Section D'!B3:J3</f>
        <v>CONTRACT NUMBER: RFP No. 3566/19/05/2023</v>
      </c>
      <c r="C3" s="391"/>
      <c r="D3" s="391"/>
      <c r="E3" s="391"/>
      <c r="F3" s="391"/>
      <c r="G3" s="391"/>
      <c r="H3" s="391"/>
      <c r="I3" s="391"/>
      <c r="J3" s="392"/>
    </row>
    <row r="4" spans="2:10" ht="13.9" customHeight="1" thickBot="1">
      <c r="B4" s="393" t="str">
        <f>'Section D'!B4:J4</f>
        <v>UPGRADE OF THE MODEL HALL FACILITY - STELLENBOSCH CAMPUS</v>
      </c>
      <c r="C4" s="394"/>
      <c r="D4" s="394"/>
      <c r="E4" s="394"/>
      <c r="F4" s="394"/>
      <c r="G4" s="394"/>
      <c r="H4" s="394"/>
      <c r="I4" s="394"/>
      <c r="J4" s="395"/>
    </row>
    <row r="5" spans="2:10">
      <c r="B5" s="31" t="s">
        <v>13</v>
      </c>
      <c r="C5" s="21" t="s">
        <v>14</v>
      </c>
      <c r="D5" s="14"/>
      <c r="E5" s="14" t="s">
        <v>8</v>
      </c>
      <c r="F5" s="14"/>
      <c r="G5" s="21" t="s">
        <v>9</v>
      </c>
      <c r="H5" s="21" t="s">
        <v>39</v>
      </c>
      <c r="I5" s="72" t="s">
        <v>10</v>
      </c>
      <c r="J5" s="73" t="s">
        <v>11</v>
      </c>
    </row>
    <row r="6" spans="2:10" ht="12.75" customHeight="1" thickBot="1">
      <c r="B6" s="32" t="s">
        <v>15</v>
      </c>
      <c r="C6" s="22" t="s">
        <v>16</v>
      </c>
      <c r="D6" s="16"/>
      <c r="E6" s="16"/>
      <c r="F6" s="16"/>
      <c r="G6" s="22"/>
      <c r="H6" s="22"/>
      <c r="I6" s="74"/>
      <c r="J6" s="75"/>
    </row>
    <row r="7" spans="2:10">
      <c r="B7" s="8"/>
      <c r="C7" s="34"/>
      <c r="G7" s="33"/>
      <c r="H7" s="23"/>
      <c r="I7" s="25"/>
      <c r="J7" s="26"/>
    </row>
    <row r="8" spans="2:10">
      <c r="B8" s="7" t="s">
        <v>464</v>
      </c>
      <c r="C8" s="76"/>
      <c r="D8" s="146" t="s">
        <v>466</v>
      </c>
      <c r="E8" s="120"/>
      <c r="F8" s="120"/>
      <c r="G8" s="41"/>
      <c r="H8" s="76"/>
      <c r="I8" s="25"/>
      <c r="J8" s="26"/>
    </row>
    <row r="9" spans="2:10">
      <c r="B9" s="45"/>
      <c r="C9" s="76"/>
      <c r="D9" s="120"/>
      <c r="E9" s="120"/>
      <c r="F9" s="120"/>
      <c r="G9" s="41"/>
      <c r="H9" s="76"/>
      <c r="I9" s="25"/>
      <c r="J9" s="26"/>
    </row>
    <row r="10" spans="2:10">
      <c r="B10" s="122" t="s">
        <v>465</v>
      </c>
      <c r="C10" s="119"/>
      <c r="D10" s="420" t="s">
        <v>467</v>
      </c>
      <c r="E10" s="421"/>
      <c r="F10" s="422"/>
      <c r="G10" s="121"/>
      <c r="H10" s="119"/>
      <c r="I10" s="25"/>
      <c r="J10" s="26"/>
    </row>
    <row r="11" spans="2:10" ht="25.9" customHeight="1">
      <c r="B11" s="122"/>
      <c r="C11" s="119"/>
      <c r="D11" s="405" t="s">
        <v>468</v>
      </c>
      <c r="E11" s="406"/>
      <c r="F11" s="125"/>
      <c r="G11" s="126" t="s">
        <v>469</v>
      </c>
      <c r="H11" s="126">
        <v>1</v>
      </c>
      <c r="I11" s="346"/>
      <c r="J11" s="331">
        <f>I11*H11</f>
        <v>0</v>
      </c>
    </row>
    <row r="12" spans="2:10">
      <c r="B12" s="118"/>
      <c r="C12" s="127"/>
      <c r="D12" s="128"/>
      <c r="E12" s="120"/>
      <c r="F12" s="120"/>
      <c r="G12" s="126"/>
      <c r="H12" s="126"/>
      <c r="I12" s="159"/>
      <c r="J12" s="160"/>
    </row>
    <row r="13" spans="2:10">
      <c r="B13" s="122" t="s">
        <v>470</v>
      </c>
      <c r="C13" s="119"/>
      <c r="D13" s="420" t="s">
        <v>471</v>
      </c>
      <c r="E13" s="421"/>
      <c r="F13" s="422"/>
      <c r="G13" s="126"/>
      <c r="H13" s="126"/>
      <c r="I13" s="159"/>
      <c r="J13" s="160"/>
    </row>
    <row r="14" spans="2:10">
      <c r="B14" s="122"/>
      <c r="C14" s="119"/>
      <c r="D14" s="129"/>
      <c r="E14" s="129"/>
      <c r="F14" s="120"/>
      <c r="G14" s="126"/>
      <c r="H14" s="126"/>
      <c r="I14" s="159"/>
      <c r="J14" s="160"/>
    </row>
    <row r="15" spans="2:10" ht="13.15" customHeight="1">
      <c r="B15" s="122"/>
      <c r="C15" s="119"/>
      <c r="D15" s="405" t="s">
        <v>472</v>
      </c>
      <c r="E15" s="406"/>
      <c r="F15" s="120"/>
      <c r="G15" s="126" t="s">
        <v>469</v>
      </c>
      <c r="H15" s="126">
        <v>1</v>
      </c>
      <c r="I15" s="159"/>
      <c r="J15" s="160">
        <f>I15*H15</f>
        <v>0</v>
      </c>
    </row>
    <row r="16" spans="2:10">
      <c r="B16" s="118"/>
      <c r="C16" s="119"/>
      <c r="D16" s="120" t="s">
        <v>474</v>
      </c>
      <c r="E16" s="120"/>
      <c r="F16" s="120"/>
      <c r="G16" s="126"/>
      <c r="H16" s="126"/>
      <c r="I16" s="159"/>
      <c r="J16" s="160"/>
    </row>
    <row r="17" spans="2:10">
      <c r="B17" s="122"/>
      <c r="C17" s="119"/>
      <c r="D17" s="120"/>
      <c r="E17" s="120"/>
      <c r="F17" s="120"/>
      <c r="G17" s="126"/>
      <c r="H17" s="126"/>
      <c r="I17" s="159"/>
      <c r="J17" s="160"/>
    </row>
    <row r="18" spans="2:10">
      <c r="B18" s="122" t="s">
        <v>476</v>
      </c>
      <c r="C18" s="119"/>
      <c r="D18" s="128" t="s">
        <v>475</v>
      </c>
      <c r="E18" s="120"/>
      <c r="F18" s="120"/>
      <c r="G18" s="126"/>
      <c r="H18" s="126"/>
      <c r="I18" s="159"/>
      <c r="J18" s="160"/>
    </row>
    <row r="19" spans="2:10" ht="25.9" customHeight="1">
      <c r="B19" s="122"/>
      <c r="C19" s="119"/>
      <c r="D19" s="405" t="s">
        <v>477</v>
      </c>
      <c r="E19" s="406"/>
      <c r="F19" s="120"/>
      <c r="G19" s="126" t="s">
        <v>478</v>
      </c>
      <c r="H19" s="126">
        <v>1</v>
      </c>
      <c r="I19" s="159"/>
      <c r="J19" s="160">
        <f>I19*H19</f>
        <v>0</v>
      </c>
    </row>
    <row r="20" spans="2:10">
      <c r="B20" s="122"/>
      <c r="C20" s="119"/>
      <c r="D20" s="120"/>
      <c r="E20" s="120"/>
      <c r="F20" s="120"/>
      <c r="G20" s="121"/>
      <c r="H20" s="119"/>
      <c r="I20" s="25"/>
      <c r="J20" s="26"/>
    </row>
    <row r="21" spans="2:10">
      <c r="B21" s="122" t="s">
        <v>481</v>
      </c>
      <c r="C21" s="119"/>
      <c r="D21" s="136" t="s">
        <v>480</v>
      </c>
      <c r="E21" s="120"/>
      <c r="F21" s="120"/>
      <c r="G21" s="121"/>
      <c r="H21" s="119"/>
      <c r="I21" s="25"/>
      <c r="J21" s="26"/>
    </row>
    <row r="22" spans="2:10">
      <c r="B22" s="122"/>
      <c r="C22" s="119"/>
      <c r="D22" s="137"/>
      <c r="E22" s="120"/>
      <c r="F22" s="120"/>
      <c r="G22" s="121"/>
      <c r="H22" s="119"/>
      <c r="I22" s="25"/>
      <c r="J22" s="26"/>
    </row>
    <row r="23" spans="2:10">
      <c r="B23" s="122" t="s">
        <v>495</v>
      </c>
      <c r="C23" s="119"/>
      <c r="D23" s="138" t="s">
        <v>482</v>
      </c>
      <c r="E23" s="138"/>
      <c r="F23" s="120"/>
      <c r="G23" s="121"/>
      <c r="H23" s="119"/>
      <c r="I23" s="25"/>
      <c r="J23" s="26"/>
    </row>
    <row r="24" spans="2:10">
      <c r="B24" s="122"/>
      <c r="C24" s="119"/>
      <c r="D24" s="138" t="s">
        <v>483</v>
      </c>
      <c r="E24" s="138"/>
      <c r="F24" s="120"/>
      <c r="G24" s="121"/>
      <c r="H24" s="119"/>
      <c r="I24" s="25"/>
      <c r="J24" s="26"/>
    </row>
    <row r="25" spans="2:10">
      <c r="B25" s="122"/>
      <c r="C25" s="119"/>
      <c r="D25" s="138" t="s">
        <v>484</v>
      </c>
      <c r="E25" s="138"/>
      <c r="F25" s="120"/>
      <c r="G25" s="121"/>
      <c r="H25" s="119"/>
      <c r="I25" s="25"/>
      <c r="J25" s="26"/>
    </row>
    <row r="26" spans="2:10">
      <c r="B26" s="118"/>
      <c r="C26" s="119"/>
      <c r="D26" s="138" t="s">
        <v>485</v>
      </c>
      <c r="E26" s="138"/>
      <c r="F26" s="120"/>
      <c r="G26" s="121"/>
      <c r="H26" s="119"/>
      <c r="I26" s="25"/>
      <c r="J26" s="26"/>
    </row>
    <row r="27" spans="2:10">
      <c r="B27" s="122"/>
      <c r="C27" s="119"/>
      <c r="D27" s="120"/>
      <c r="E27" s="120"/>
      <c r="F27" s="120"/>
      <c r="G27" s="121"/>
      <c r="H27" s="119"/>
      <c r="I27" s="25"/>
      <c r="J27" s="26"/>
    </row>
    <row r="28" spans="2:10">
      <c r="B28" s="118"/>
      <c r="C28" s="119"/>
      <c r="D28" s="139" t="s">
        <v>486</v>
      </c>
      <c r="E28" s="138"/>
      <c r="F28" s="140"/>
      <c r="G28" s="141" t="s">
        <v>2</v>
      </c>
      <c r="H28" s="121">
        <v>1</v>
      </c>
      <c r="I28" s="66"/>
      <c r="J28" s="160">
        <f>I28*H28</f>
        <v>0</v>
      </c>
    </row>
    <row r="29" spans="2:10">
      <c r="B29" s="122"/>
      <c r="C29" s="119"/>
      <c r="D29" s="138"/>
      <c r="E29" s="138"/>
      <c r="F29" s="138"/>
      <c r="G29" s="142"/>
      <c r="H29" s="121"/>
      <c r="I29" s="66"/>
      <c r="J29" s="160"/>
    </row>
    <row r="30" spans="2:10">
      <c r="B30" s="122"/>
      <c r="C30" s="119"/>
      <c r="D30" s="143" t="s">
        <v>487</v>
      </c>
      <c r="E30" s="138"/>
      <c r="F30" s="138"/>
      <c r="G30" s="141" t="s">
        <v>2</v>
      </c>
      <c r="H30" s="121">
        <v>1</v>
      </c>
      <c r="I30" s="66"/>
      <c r="J30" s="160">
        <f t="shared" ref="J30:J42" si="0">I30*H30</f>
        <v>0</v>
      </c>
    </row>
    <row r="31" spans="2:10">
      <c r="B31" s="122"/>
      <c r="C31" s="119"/>
      <c r="D31" s="138"/>
      <c r="E31" s="138"/>
      <c r="F31" s="138"/>
      <c r="G31" s="142"/>
      <c r="H31" s="121"/>
      <c r="I31" s="66"/>
      <c r="J31" s="160"/>
    </row>
    <row r="32" spans="2:10">
      <c r="B32" s="118"/>
      <c r="C32" s="119"/>
      <c r="D32" s="143" t="s">
        <v>488</v>
      </c>
      <c r="E32" s="120"/>
      <c r="F32" s="120"/>
      <c r="G32" s="144" t="s">
        <v>2</v>
      </c>
      <c r="H32" s="121">
        <v>1</v>
      </c>
      <c r="I32" s="66"/>
      <c r="J32" s="160">
        <f t="shared" si="0"/>
        <v>0</v>
      </c>
    </row>
    <row r="33" spans="2:10">
      <c r="B33" s="122"/>
      <c r="C33" s="119"/>
      <c r="D33" s="138"/>
      <c r="E33" s="138"/>
      <c r="F33" s="140"/>
      <c r="G33" s="141"/>
      <c r="H33" s="121"/>
      <c r="I33" s="66"/>
      <c r="J33" s="160"/>
    </row>
    <row r="34" spans="2:10">
      <c r="B34" s="122"/>
      <c r="C34" s="119"/>
      <c r="D34" s="145" t="s">
        <v>489</v>
      </c>
      <c r="E34" s="138"/>
      <c r="F34" s="140"/>
      <c r="G34" s="141" t="s">
        <v>2</v>
      </c>
      <c r="H34" s="121">
        <v>1</v>
      </c>
      <c r="I34" s="374"/>
      <c r="J34" s="160">
        <f t="shared" si="0"/>
        <v>0</v>
      </c>
    </row>
    <row r="35" spans="2:10">
      <c r="B35" s="122"/>
      <c r="C35" s="119"/>
      <c r="D35" s="138"/>
      <c r="E35" s="138"/>
      <c r="F35" s="140"/>
      <c r="G35" s="141"/>
      <c r="H35" s="121"/>
      <c r="I35" s="374"/>
      <c r="J35" s="160"/>
    </row>
    <row r="36" spans="2:10">
      <c r="B36" s="122"/>
      <c r="C36" s="119"/>
      <c r="D36" s="145" t="s">
        <v>490</v>
      </c>
      <c r="E36" s="138"/>
      <c r="F36" s="140"/>
      <c r="G36" s="141" t="s">
        <v>2</v>
      </c>
      <c r="H36" s="121">
        <v>1</v>
      </c>
      <c r="I36" s="374"/>
      <c r="J36" s="160">
        <f t="shared" si="0"/>
        <v>0</v>
      </c>
    </row>
    <row r="37" spans="2:10">
      <c r="B37" s="122"/>
      <c r="C37" s="119"/>
      <c r="D37" s="138"/>
      <c r="E37" s="138"/>
      <c r="F37" s="140"/>
      <c r="G37" s="141"/>
      <c r="H37" s="121"/>
      <c r="I37" s="374"/>
      <c r="J37" s="160"/>
    </row>
    <row r="38" spans="2:10">
      <c r="B38" s="122"/>
      <c r="C38" s="119"/>
      <c r="D38" s="145" t="s">
        <v>491</v>
      </c>
      <c r="E38" s="138"/>
      <c r="F38" s="140"/>
      <c r="G38" s="141" t="s">
        <v>2</v>
      </c>
      <c r="H38" s="121">
        <v>1</v>
      </c>
      <c r="I38" s="374"/>
      <c r="J38" s="160">
        <f t="shared" si="0"/>
        <v>0</v>
      </c>
    </row>
    <row r="39" spans="2:10">
      <c r="B39" s="122"/>
      <c r="C39" s="119"/>
      <c r="D39" s="138"/>
      <c r="E39" s="138"/>
      <c r="F39" s="140"/>
      <c r="G39" s="141"/>
      <c r="H39" s="121"/>
      <c r="I39" s="374"/>
      <c r="J39" s="160"/>
    </row>
    <row r="40" spans="2:10">
      <c r="B40" s="122"/>
      <c r="C40" s="119"/>
      <c r="D40" s="145" t="s">
        <v>492</v>
      </c>
      <c r="E40" s="138"/>
      <c r="F40" s="140"/>
      <c r="G40" s="141" t="s">
        <v>2</v>
      </c>
      <c r="H40" s="121">
        <v>1</v>
      </c>
      <c r="I40" s="374"/>
      <c r="J40" s="160">
        <f t="shared" si="0"/>
        <v>0</v>
      </c>
    </row>
    <row r="41" spans="2:10">
      <c r="B41" s="122"/>
      <c r="C41" s="119"/>
      <c r="D41" s="138"/>
      <c r="E41" s="138"/>
      <c r="F41" s="140"/>
      <c r="G41" s="141"/>
      <c r="H41" s="121"/>
      <c r="I41" s="374"/>
      <c r="J41" s="160"/>
    </row>
    <row r="42" spans="2:10">
      <c r="B42" s="122"/>
      <c r="C42" s="119"/>
      <c r="D42" s="145" t="s">
        <v>493</v>
      </c>
      <c r="E42" s="138"/>
      <c r="F42" s="140"/>
      <c r="G42" s="141" t="s">
        <v>2</v>
      </c>
      <c r="H42" s="121">
        <v>1</v>
      </c>
      <c r="I42" s="374"/>
      <c r="J42" s="160">
        <f t="shared" si="0"/>
        <v>0</v>
      </c>
    </row>
    <row r="43" spans="2:10">
      <c r="B43" s="8"/>
      <c r="C43" s="23"/>
      <c r="D43" s="145"/>
      <c r="E43" s="138"/>
      <c r="F43" s="140"/>
      <c r="G43" s="134"/>
      <c r="H43" s="23"/>
      <c r="I43" s="77"/>
      <c r="J43" s="26"/>
    </row>
    <row r="44" spans="2:10">
      <c r="B44" s="131"/>
      <c r="C44" s="130"/>
      <c r="D44" s="132"/>
      <c r="E44" s="132"/>
      <c r="F44" s="133"/>
      <c r="G44" s="134"/>
      <c r="H44" s="23"/>
      <c r="I44" s="77"/>
      <c r="J44" s="26"/>
    </row>
    <row r="45" spans="2:10">
      <c r="B45" s="131"/>
      <c r="C45" s="130"/>
      <c r="D45" s="132"/>
      <c r="E45" s="132"/>
      <c r="F45" s="133"/>
      <c r="G45" s="134"/>
      <c r="H45" s="23"/>
      <c r="I45" s="77"/>
      <c r="J45" s="26"/>
    </row>
    <row r="46" spans="2:10">
      <c r="B46" s="131"/>
      <c r="C46" s="130"/>
      <c r="D46" s="132"/>
      <c r="E46" s="132"/>
      <c r="F46" s="133"/>
      <c r="G46" s="134"/>
      <c r="H46" s="23"/>
      <c r="I46" s="77"/>
      <c r="J46" s="26"/>
    </row>
    <row r="47" spans="2:10">
      <c r="B47" s="131"/>
      <c r="C47" s="130"/>
      <c r="D47" s="132"/>
      <c r="E47" s="132"/>
      <c r="F47" s="133"/>
      <c r="G47" s="134"/>
      <c r="H47" s="23"/>
      <c r="I47" s="77"/>
      <c r="J47" s="26"/>
    </row>
    <row r="48" spans="2:10">
      <c r="B48" s="7"/>
      <c r="C48" s="23"/>
      <c r="D48" s="135"/>
      <c r="E48" s="116"/>
      <c r="F48" s="133"/>
      <c r="G48" s="134"/>
      <c r="H48" s="23"/>
      <c r="I48" s="25"/>
      <c r="J48" s="26"/>
    </row>
    <row r="49" spans="2:10">
      <c r="B49" s="8"/>
      <c r="C49" s="23"/>
      <c r="D49" s="135"/>
      <c r="E49" s="116"/>
      <c r="F49" s="133"/>
      <c r="G49" s="134"/>
      <c r="H49" s="23"/>
      <c r="I49" s="25"/>
      <c r="J49" s="26"/>
    </row>
    <row r="50" spans="2:10">
      <c r="B50" s="8"/>
      <c r="C50" s="23"/>
      <c r="D50" s="135"/>
      <c r="E50" s="116"/>
      <c r="F50" s="133"/>
      <c r="G50" s="134"/>
      <c r="H50" s="23"/>
      <c r="I50" s="25"/>
      <c r="J50" s="26"/>
    </row>
    <row r="51" spans="2:10">
      <c r="B51" s="8"/>
      <c r="C51" s="23"/>
      <c r="G51" s="33"/>
      <c r="H51" s="23"/>
      <c r="I51" s="25"/>
      <c r="J51" s="26"/>
    </row>
    <row r="52" spans="2:10">
      <c r="B52" s="8"/>
      <c r="C52" s="23"/>
      <c r="D52" s="112"/>
      <c r="E52" s="114"/>
      <c r="G52" s="41"/>
      <c r="H52" s="33"/>
      <c r="I52" s="25"/>
      <c r="J52" s="115"/>
    </row>
    <row r="53" spans="2:10" ht="13.5" thickBot="1">
      <c r="B53" s="8"/>
      <c r="C53" s="24"/>
      <c r="G53" s="44"/>
      <c r="H53" s="24"/>
      <c r="I53" s="27"/>
      <c r="J53" s="111"/>
    </row>
    <row r="54" spans="2:10">
      <c r="B54" s="5"/>
      <c r="C54" s="38"/>
      <c r="D54" s="6"/>
      <c r="E54" s="6"/>
      <c r="F54" s="6"/>
      <c r="G54" s="38"/>
      <c r="H54" s="6"/>
      <c r="I54" s="28"/>
      <c r="J54" s="29"/>
    </row>
    <row r="55" spans="2:10" ht="13.5" thickBot="1">
      <c r="B55" s="9"/>
      <c r="C55" s="39"/>
      <c r="D55" s="10"/>
      <c r="E55" s="151" t="s">
        <v>501</v>
      </c>
      <c r="F55" s="152"/>
      <c r="G55" s="153"/>
      <c r="H55" s="152"/>
      <c r="I55" s="154"/>
      <c r="J55" s="367">
        <f>SUM(J13:J22)</f>
        <v>0</v>
      </c>
    </row>
    <row r="56" spans="2:10">
      <c r="B56" s="387" t="str">
        <f>'Section D'!B56:J56</f>
        <v>CONTRACT NUMBER: RFP No. 3566/19/05/2023</v>
      </c>
      <c r="C56" s="388"/>
      <c r="D56" s="388"/>
      <c r="E56" s="388"/>
      <c r="F56" s="388"/>
      <c r="G56" s="388"/>
      <c r="H56" s="388"/>
      <c r="I56" s="388"/>
      <c r="J56" s="389"/>
    </row>
    <row r="57" spans="2:10">
      <c r="B57" s="390" t="str">
        <f>'Section D'!B57:J57</f>
        <v>UPGRADE OF THE MODEL HALL FACILITY - STELLENBOSCH CAMPUS</v>
      </c>
      <c r="C57" s="391"/>
      <c r="D57" s="391"/>
      <c r="E57" s="391"/>
      <c r="F57" s="391"/>
      <c r="G57" s="391"/>
      <c r="H57" s="391"/>
      <c r="I57" s="391"/>
      <c r="J57" s="392"/>
    </row>
    <row r="58" spans="2:10" ht="13.5" thickBot="1">
      <c r="B58" s="393" t="str">
        <f>'Section D'!B58:J58</f>
        <v>ITEM</v>
      </c>
      <c r="C58" s="394"/>
      <c r="D58" s="394"/>
      <c r="E58" s="394"/>
      <c r="F58" s="394"/>
      <c r="G58" s="394"/>
      <c r="H58" s="394"/>
      <c r="I58" s="394"/>
      <c r="J58" s="395"/>
    </row>
    <row r="59" spans="2:10">
      <c r="B59" s="31" t="s">
        <v>13</v>
      </c>
      <c r="C59" s="21" t="s">
        <v>14</v>
      </c>
      <c r="D59" s="14"/>
      <c r="E59" s="14" t="s">
        <v>8</v>
      </c>
      <c r="F59" s="14"/>
      <c r="G59" s="21" t="s">
        <v>9</v>
      </c>
      <c r="H59" s="21" t="s">
        <v>39</v>
      </c>
      <c r="I59" s="72" t="s">
        <v>10</v>
      </c>
      <c r="J59" s="73" t="s">
        <v>11</v>
      </c>
    </row>
    <row r="60" spans="2:10" ht="13.5" thickBot="1">
      <c r="B60" s="32" t="s">
        <v>15</v>
      </c>
      <c r="C60" s="22" t="s">
        <v>16</v>
      </c>
      <c r="D60" s="16"/>
      <c r="E60" s="16"/>
      <c r="F60" s="16"/>
      <c r="G60" s="22"/>
      <c r="H60" s="22"/>
      <c r="I60" s="74"/>
      <c r="J60" s="75"/>
    </row>
    <row r="61" spans="2:10">
      <c r="B61" s="8"/>
      <c r="C61" s="34"/>
      <c r="E61" s="156" t="s">
        <v>12</v>
      </c>
      <c r="F61" s="120"/>
      <c r="G61" s="121"/>
      <c r="H61" s="119"/>
      <c r="I61" s="157"/>
      <c r="J61" s="160">
        <f>J55</f>
        <v>0</v>
      </c>
    </row>
    <row r="62" spans="2:10">
      <c r="B62" s="7"/>
      <c r="C62" s="76"/>
      <c r="D62" s="78"/>
      <c r="E62" s="120"/>
      <c r="F62" s="120"/>
      <c r="G62" s="121"/>
      <c r="H62" s="119"/>
      <c r="I62" s="157"/>
      <c r="J62" s="158"/>
    </row>
    <row r="63" spans="2:10">
      <c r="B63" s="45"/>
      <c r="C63" s="119"/>
      <c r="D63" s="120"/>
      <c r="E63" s="120"/>
      <c r="F63" s="120"/>
      <c r="G63" s="121"/>
      <c r="H63" s="119"/>
      <c r="I63" s="157"/>
      <c r="J63" s="158"/>
    </row>
    <row r="64" spans="2:10">
      <c r="B64" s="119"/>
      <c r="C64" s="119" t="s">
        <v>500</v>
      </c>
      <c r="D64" s="138" t="s">
        <v>496</v>
      </c>
      <c r="E64" s="120"/>
      <c r="F64" s="138"/>
      <c r="G64" s="121"/>
      <c r="H64" s="119"/>
      <c r="I64" s="157"/>
      <c r="J64" s="158"/>
    </row>
    <row r="65" spans="2:10">
      <c r="B65" s="119"/>
      <c r="C65" s="119"/>
      <c r="D65" s="138" t="s">
        <v>499</v>
      </c>
      <c r="E65" s="120"/>
      <c r="F65" s="138"/>
      <c r="G65" s="126"/>
      <c r="H65" s="126"/>
      <c r="I65" s="244"/>
      <c r="J65" s="245"/>
    </row>
    <row r="66" spans="2:10">
      <c r="B66" s="127"/>
      <c r="C66" s="119"/>
      <c r="D66" s="138" t="s">
        <v>497</v>
      </c>
      <c r="E66" s="120"/>
      <c r="F66" s="138"/>
      <c r="G66" s="126"/>
      <c r="H66" s="126"/>
      <c r="I66" s="157"/>
      <c r="J66" s="158"/>
    </row>
    <row r="67" spans="2:10">
      <c r="B67" s="119"/>
      <c r="C67" s="119"/>
      <c r="D67" s="138" t="s">
        <v>498</v>
      </c>
      <c r="E67" s="120"/>
      <c r="F67" s="138"/>
      <c r="G67" s="126"/>
      <c r="H67" s="126"/>
      <c r="I67" s="157"/>
      <c r="J67" s="158"/>
    </row>
    <row r="68" spans="2:10">
      <c r="B68" s="122"/>
      <c r="C68" s="119"/>
      <c r="D68" s="129"/>
      <c r="E68" s="129"/>
      <c r="F68" s="120"/>
      <c r="G68" s="126"/>
      <c r="H68" s="126"/>
      <c r="I68" s="157"/>
      <c r="J68" s="158"/>
    </row>
    <row r="69" spans="2:10">
      <c r="B69" s="118"/>
      <c r="C69" s="119"/>
      <c r="D69" s="139" t="s">
        <v>486</v>
      </c>
      <c r="E69" s="138"/>
      <c r="F69" s="140"/>
      <c r="G69" s="142" t="s">
        <v>478</v>
      </c>
      <c r="H69" s="147">
        <v>1</v>
      </c>
      <c r="I69" s="159"/>
      <c r="J69" s="160">
        <f>I69*H69</f>
        <v>0</v>
      </c>
    </row>
    <row r="70" spans="2:10">
      <c r="B70" s="122"/>
      <c r="C70" s="119"/>
      <c r="D70" s="138"/>
      <c r="E70" s="138"/>
      <c r="F70" s="140"/>
      <c r="G70" s="141"/>
      <c r="H70" s="147"/>
      <c r="I70" s="159"/>
      <c r="J70" s="160"/>
    </row>
    <row r="71" spans="2:10">
      <c r="B71" s="122"/>
      <c r="C71" s="119"/>
      <c r="D71" s="143" t="s">
        <v>487</v>
      </c>
      <c r="E71" s="138"/>
      <c r="F71" s="138"/>
      <c r="G71" s="142" t="s">
        <v>478</v>
      </c>
      <c r="H71" s="147">
        <v>1</v>
      </c>
      <c r="I71" s="159"/>
      <c r="J71" s="160">
        <f t="shared" ref="J71:J89" si="1">I71*H71</f>
        <v>0</v>
      </c>
    </row>
    <row r="72" spans="2:10">
      <c r="B72" s="122"/>
      <c r="C72" s="119"/>
      <c r="D72" s="138"/>
      <c r="E72" s="138"/>
      <c r="F72" s="140"/>
      <c r="G72" s="141"/>
      <c r="H72" s="147"/>
      <c r="I72" s="159"/>
      <c r="J72" s="160"/>
    </row>
    <row r="73" spans="2:10">
      <c r="B73" s="122"/>
      <c r="C73" s="119"/>
      <c r="D73" s="143" t="s">
        <v>488</v>
      </c>
      <c r="E73" s="120"/>
      <c r="F73" s="140"/>
      <c r="G73" s="142" t="s">
        <v>478</v>
      </c>
      <c r="H73" s="147">
        <v>1</v>
      </c>
      <c r="I73" s="159"/>
      <c r="J73" s="160">
        <f t="shared" si="1"/>
        <v>0</v>
      </c>
    </row>
    <row r="74" spans="2:10">
      <c r="B74" s="122"/>
      <c r="C74" s="119"/>
      <c r="D74" s="138"/>
      <c r="E74" s="138"/>
      <c r="F74" s="140"/>
      <c r="G74" s="141"/>
      <c r="H74" s="147"/>
      <c r="I74" s="159"/>
      <c r="J74" s="160"/>
    </row>
    <row r="75" spans="2:10">
      <c r="B75" s="122"/>
      <c r="C75" s="119"/>
      <c r="D75" s="145" t="s">
        <v>489</v>
      </c>
      <c r="E75" s="138"/>
      <c r="F75" s="138"/>
      <c r="G75" s="142" t="s">
        <v>478</v>
      </c>
      <c r="H75" s="147">
        <v>1</v>
      </c>
      <c r="I75" s="159"/>
      <c r="J75" s="160">
        <f t="shared" si="1"/>
        <v>0</v>
      </c>
    </row>
    <row r="76" spans="2:10">
      <c r="B76" s="122"/>
      <c r="C76" s="119"/>
      <c r="D76" s="138"/>
      <c r="E76" s="138"/>
      <c r="F76" s="138"/>
      <c r="G76" s="141"/>
      <c r="H76" s="147"/>
      <c r="I76" s="159"/>
      <c r="J76" s="160"/>
    </row>
    <row r="77" spans="2:10">
      <c r="B77" s="122"/>
      <c r="C77" s="119"/>
      <c r="D77" s="145" t="s">
        <v>490</v>
      </c>
      <c r="E77" s="138"/>
      <c r="F77" s="140"/>
      <c r="G77" s="142" t="s">
        <v>478</v>
      </c>
      <c r="H77" s="147">
        <v>1</v>
      </c>
      <c r="I77" s="159"/>
      <c r="J77" s="160">
        <f t="shared" si="1"/>
        <v>0</v>
      </c>
    </row>
    <row r="78" spans="2:10">
      <c r="B78" s="122"/>
      <c r="C78" s="119"/>
      <c r="D78" s="138"/>
      <c r="E78" s="138"/>
      <c r="F78" s="140"/>
      <c r="G78" s="141"/>
      <c r="H78" s="148"/>
      <c r="I78" s="159"/>
      <c r="J78" s="160"/>
    </row>
    <row r="79" spans="2:10">
      <c r="B79" s="118"/>
      <c r="C79" s="119"/>
      <c r="D79" s="145" t="s">
        <v>491</v>
      </c>
      <c r="E79" s="138"/>
      <c r="F79" s="140"/>
      <c r="G79" s="142" t="s">
        <v>478</v>
      </c>
      <c r="H79" s="147">
        <v>1</v>
      </c>
      <c r="I79" s="159"/>
      <c r="J79" s="160">
        <f t="shared" si="1"/>
        <v>0</v>
      </c>
    </row>
    <row r="80" spans="2:10">
      <c r="B80" s="122"/>
      <c r="C80" s="119"/>
      <c r="D80" s="138"/>
      <c r="E80" s="138"/>
      <c r="F80" s="140"/>
      <c r="G80" s="142"/>
      <c r="H80" s="149"/>
      <c r="I80" s="159"/>
      <c r="J80" s="160"/>
    </row>
    <row r="81" spans="2:10">
      <c r="B81" s="118"/>
      <c r="C81" s="119"/>
      <c r="D81" s="145" t="s">
        <v>492</v>
      </c>
      <c r="E81" s="138"/>
      <c r="F81" s="140"/>
      <c r="G81" s="142" t="s">
        <v>478</v>
      </c>
      <c r="H81" s="149">
        <v>1</v>
      </c>
      <c r="I81" s="159"/>
      <c r="J81" s="160">
        <f t="shared" si="1"/>
        <v>0</v>
      </c>
    </row>
    <row r="82" spans="2:10">
      <c r="B82" s="122"/>
      <c r="C82" s="119"/>
      <c r="D82" s="138"/>
      <c r="E82" s="138"/>
      <c r="F82" s="140"/>
      <c r="G82" s="142"/>
      <c r="H82" s="149"/>
      <c r="I82" s="159"/>
      <c r="J82" s="160"/>
    </row>
    <row r="83" spans="2:10">
      <c r="B83" s="122"/>
      <c r="C83" s="119"/>
      <c r="D83" s="145" t="s">
        <v>493</v>
      </c>
      <c r="E83" s="138"/>
      <c r="F83" s="140"/>
      <c r="G83" s="142" t="s">
        <v>478</v>
      </c>
      <c r="H83" s="149">
        <v>1</v>
      </c>
      <c r="I83" s="159"/>
      <c r="J83" s="160">
        <f t="shared" si="1"/>
        <v>0</v>
      </c>
    </row>
    <row r="84" spans="2:10">
      <c r="B84" s="122"/>
      <c r="C84" s="119"/>
      <c r="D84" s="145"/>
      <c r="E84" s="138"/>
      <c r="F84" s="140"/>
      <c r="G84" s="142"/>
      <c r="H84" s="149"/>
      <c r="I84" s="159"/>
      <c r="J84" s="160"/>
    </row>
    <row r="85" spans="2:10">
      <c r="B85" s="118"/>
      <c r="C85" s="119"/>
      <c r="D85" s="145" t="s">
        <v>487</v>
      </c>
      <c r="E85" s="138"/>
      <c r="F85" s="140"/>
      <c r="G85" s="142" t="s">
        <v>478</v>
      </c>
      <c r="H85" s="149">
        <v>1</v>
      </c>
      <c r="I85" s="159"/>
      <c r="J85" s="160">
        <f t="shared" si="1"/>
        <v>0</v>
      </c>
    </row>
    <row r="86" spans="2:10">
      <c r="B86" s="122"/>
      <c r="C86" s="119"/>
      <c r="D86" s="145"/>
      <c r="E86" s="138"/>
      <c r="F86" s="140"/>
      <c r="G86" s="142"/>
      <c r="H86" s="149"/>
      <c r="I86" s="159"/>
      <c r="J86" s="160"/>
    </row>
    <row r="87" spans="2:10">
      <c r="B87" s="122"/>
      <c r="C87" s="119"/>
      <c r="D87" s="145" t="s">
        <v>494</v>
      </c>
      <c r="E87" s="138"/>
      <c r="F87" s="140"/>
      <c r="G87" s="142" t="s">
        <v>478</v>
      </c>
      <c r="H87" s="149">
        <v>1</v>
      </c>
      <c r="I87" s="372"/>
      <c r="J87" s="160">
        <f t="shared" si="1"/>
        <v>0</v>
      </c>
    </row>
    <row r="88" spans="2:10">
      <c r="B88" s="122"/>
      <c r="C88" s="119"/>
      <c r="D88" s="145"/>
      <c r="E88" s="138"/>
      <c r="F88" s="140"/>
      <c r="G88" s="142"/>
      <c r="H88" s="149"/>
      <c r="I88" s="372"/>
      <c r="J88" s="160"/>
    </row>
    <row r="89" spans="2:10">
      <c r="B89" s="122"/>
      <c r="C89" s="119"/>
      <c r="D89" s="145" t="s">
        <v>491</v>
      </c>
      <c r="E89" s="138"/>
      <c r="F89" s="140"/>
      <c r="G89" s="142" t="s">
        <v>478</v>
      </c>
      <c r="H89" s="149">
        <v>1</v>
      </c>
      <c r="I89" s="372"/>
      <c r="J89" s="160">
        <f t="shared" si="1"/>
        <v>0</v>
      </c>
    </row>
    <row r="90" spans="2:10">
      <c r="B90" s="122"/>
      <c r="C90" s="119"/>
      <c r="D90" s="145"/>
      <c r="E90" s="138"/>
      <c r="F90" s="140"/>
      <c r="G90" s="142"/>
      <c r="H90" s="149"/>
      <c r="I90" s="372"/>
      <c r="J90" s="160"/>
    </row>
    <row r="91" spans="2:10">
      <c r="B91" s="122"/>
      <c r="C91" s="119"/>
      <c r="D91" s="145" t="s">
        <v>492</v>
      </c>
      <c r="E91" s="138"/>
      <c r="F91" s="140"/>
      <c r="G91" s="142" t="s">
        <v>478</v>
      </c>
      <c r="H91" s="149">
        <v>1</v>
      </c>
      <c r="I91" s="372"/>
      <c r="J91" s="160">
        <f>I91*H91</f>
        <v>0</v>
      </c>
    </row>
    <row r="92" spans="2:10">
      <c r="B92" s="122"/>
      <c r="C92" s="119"/>
      <c r="D92" s="138"/>
      <c r="E92" s="138"/>
      <c r="F92" s="140"/>
      <c r="G92" s="141"/>
      <c r="H92" s="121"/>
      <c r="I92" s="243"/>
      <c r="J92" s="158"/>
    </row>
    <row r="93" spans="2:10">
      <c r="B93" s="122" t="s">
        <v>505</v>
      </c>
      <c r="C93" s="119"/>
      <c r="D93" s="136" t="s">
        <v>502</v>
      </c>
      <c r="E93" s="120"/>
      <c r="F93" s="140"/>
      <c r="G93" s="141"/>
      <c r="H93" s="121"/>
      <c r="I93" s="243"/>
      <c r="J93" s="158"/>
    </row>
    <row r="94" spans="2:10">
      <c r="B94" s="122"/>
      <c r="C94" s="119"/>
      <c r="D94" s="137"/>
      <c r="E94" s="120"/>
      <c r="F94" s="140"/>
      <c r="G94" s="141"/>
      <c r="H94" s="121"/>
      <c r="I94" s="243"/>
      <c r="J94" s="158"/>
    </row>
    <row r="95" spans="2:10">
      <c r="B95" s="122" t="s">
        <v>506</v>
      </c>
      <c r="C95" s="119"/>
      <c r="D95" s="138" t="s">
        <v>503</v>
      </c>
      <c r="E95" s="138"/>
      <c r="F95" s="140"/>
      <c r="G95" s="141"/>
      <c r="H95" s="121"/>
      <c r="I95" s="243"/>
      <c r="J95" s="158"/>
    </row>
    <row r="96" spans="2:10">
      <c r="B96" s="122"/>
      <c r="C96" s="119"/>
      <c r="D96" s="138" t="s">
        <v>504</v>
      </c>
      <c r="E96" s="138"/>
      <c r="F96" s="140"/>
      <c r="G96" s="141"/>
      <c r="H96" s="119"/>
      <c r="I96" s="243"/>
      <c r="J96" s="158"/>
    </row>
    <row r="97" spans="2:10">
      <c r="B97" s="122"/>
      <c r="C97" s="119"/>
      <c r="D97" s="138"/>
      <c r="E97" s="138"/>
      <c r="F97" s="140"/>
      <c r="G97" s="141"/>
      <c r="H97" s="119"/>
      <c r="I97" s="243"/>
      <c r="J97" s="158"/>
    </row>
    <row r="98" spans="2:10">
      <c r="B98" s="122" t="s">
        <v>509</v>
      </c>
      <c r="C98" s="119"/>
      <c r="D98" s="138" t="s">
        <v>507</v>
      </c>
      <c r="E98" s="138"/>
      <c r="F98" s="140"/>
      <c r="G98" s="141" t="s">
        <v>478</v>
      </c>
      <c r="H98" s="121">
        <v>24</v>
      </c>
      <c r="I98" s="372"/>
      <c r="J98" s="160">
        <f>I98*H98</f>
        <v>0</v>
      </c>
    </row>
    <row r="99" spans="2:10">
      <c r="B99" s="131"/>
      <c r="C99" s="119"/>
      <c r="D99" s="138"/>
      <c r="E99" s="138"/>
      <c r="F99" s="140"/>
      <c r="G99" s="141"/>
      <c r="H99" s="119"/>
      <c r="I99" s="372"/>
      <c r="J99" s="160"/>
    </row>
    <row r="100" spans="2:10">
      <c r="B100" s="122" t="s">
        <v>510</v>
      </c>
      <c r="C100" s="119"/>
      <c r="D100" s="138" t="s">
        <v>508</v>
      </c>
      <c r="E100" s="138"/>
      <c r="F100" s="140"/>
      <c r="G100" s="141" t="s">
        <v>2</v>
      </c>
      <c r="H100" s="121">
        <v>600</v>
      </c>
      <c r="I100" s="372"/>
      <c r="J100" s="160">
        <f t="shared" ref="J100:J106" si="2">I100*H100</f>
        <v>0</v>
      </c>
    </row>
    <row r="101" spans="2:10">
      <c r="B101" s="7"/>
      <c r="C101" s="119"/>
      <c r="D101" s="145"/>
      <c r="E101" s="138"/>
      <c r="F101" s="140"/>
      <c r="G101" s="141"/>
      <c r="H101" s="119"/>
      <c r="I101" s="159"/>
      <c r="J101" s="160"/>
    </row>
    <row r="102" spans="2:10">
      <c r="B102" s="122" t="s">
        <v>511</v>
      </c>
      <c r="C102" s="119"/>
      <c r="D102" s="145" t="s">
        <v>512</v>
      </c>
      <c r="E102" s="138"/>
      <c r="F102" s="140"/>
      <c r="G102" s="141" t="s">
        <v>478</v>
      </c>
      <c r="H102" s="121">
        <v>28</v>
      </c>
      <c r="I102" s="159"/>
      <c r="J102" s="160">
        <f t="shared" si="2"/>
        <v>0</v>
      </c>
    </row>
    <row r="103" spans="2:10">
      <c r="B103" s="8"/>
      <c r="C103" s="119"/>
      <c r="D103" s="145"/>
      <c r="E103" s="138"/>
      <c r="F103" s="140"/>
      <c r="G103" s="141"/>
      <c r="H103" s="119"/>
      <c r="I103" s="159"/>
      <c r="J103" s="160"/>
    </row>
    <row r="104" spans="2:10">
      <c r="B104" s="122" t="s">
        <v>513</v>
      </c>
      <c r="C104" s="119"/>
      <c r="D104" s="120" t="s">
        <v>514</v>
      </c>
      <c r="E104" s="120"/>
      <c r="F104" s="120"/>
      <c r="G104" s="121" t="s">
        <v>478</v>
      </c>
      <c r="H104" s="121">
        <v>2</v>
      </c>
      <c r="I104" s="159"/>
      <c r="J104" s="160">
        <f t="shared" si="2"/>
        <v>0</v>
      </c>
    </row>
    <row r="105" spans="2:10">
      <c r="B105" s="8"/>
      <c r="C105" s="119"/>
      <c r="D105" s="246"/>
      <c r="E105" s="247"/>
      <c r="F105" s="120"/>
      <c r="G105" s="121"/>
      <c r="H105" s="121"/>
      <c r="I105" s="159"/>
      <c r="J105" s="160"/>
    </row>
    <row r="106" spans="2:10">
      <c r="B106" s="122" t="s">
        <v>515</v>
      </c>
      <c r="C106" s="119"/>
      <c r="D106" s="120" t="s">
        <v>516</v>
      </c>
      <c r="E106" s="120"/>
      <c r="F106" s="120"/>
      <c r="G106" s="121" t="s">
        <v>517</v>
      </c>
      <c r="H106" s="121">
        <v>4</v>
      </c>
      <c r="I106" s="159"/>
      <c r="J106" s="160">
        <f t="shared" si="2"/>
        <v>0</v>
      </c>
    </row>
    <row r="107" spans="2:10">
      <c r="C107" s="119"/>
      <c r="D107" s="120"/>
      <c r="E107" s="120"/>
      <c r="F107" s="120"/>
      <c r="G107" s="119"/>
      <c r="H107" s="119"/>
      <c r="I107" s="373"/>
      <c r="J107" s="370"/>
    </row>
    <row r="108" spans="2:10">
      <c r="B108" s="120" t="s">
        <v>518</v>
      </c>
      <c r="C108" s="119"/>
      <c r="D108" s="120" t="s">
        <v>519</v>
      </c>
      <c r="E108" s="155"/>
      <c r="F108" s="155"/>
      <c r="G108" s="121" t="s">
        <v>19</v>
      </c>
      <c r="H108" s="121">
        <v>1</v>
      </c>
      <c r="I108" s="371">
        <v>15000</v>
      </c>
      <c r="J108" s="370">
        <f>H108*I108</f>
        <v>15000</v>
      </c>
    </row>
    <row r="109" spans="2:10">
      <c r="C109" s="119"/>
      <c r="D109" s="120"/>
      <c r="E109" s="120"/>
      <c r="F109" s="120"/>
      <c r="G109" s="119"/>
      <c r="H109" s="119"/>
      <c r="I109" s="119"/>
      <c r="J109" s="120"/>
    </row>
    <row r="110" spans="2:10">
      <c r="C110" s="119"/>
      <c r="D110" s="120"/>
      <c r="E110" s="120"/>
      <c r="F110" s="120"/>
      <c r="G110" s="119"/>
      <c r="H110" s="119"/>
      <c r="I110" s="119"/>
      <c r="J110" s="120"/>
    </row>
    <row r="111" spans="2:10">
      <c r="C111" s="119"/>
      <c r="D111" s="120"/>
      <c r="E111" s="120"/>
      <c r="F111" s="120"/>
      <c r="G111" s="119"/>
      <c r="H111" s="119"/>
      <c r="I111" s="119"/>
      <c r="J111" s="120"/>
    </row>
    <row r="112" spans="2:10">
      <c r="C112" s="119"/>
      <c r="D112" s="120"/>
      <c r="E112" s="120"/>
      <c r="F112" s="120"/>
      <c r="G112" s="119"/>
      <c r="H112" s="119"/>
      <c r="I112" s="119"/>
      <c r="J112" s="120"/>
    </row>
    <row r="113" spans="2:10">
      <c r="C113" s="119"/>
      <c r="D113" s="120"/>
      <c r="E113" s="120"/>
      <c r="F113" s="120"/>
      <c r="G113" s="119"/>
      <c r="H113" s="119"/>
      <c r="I113" s="119"/>
      <c r="J113" s="120"/>
    </row>
    <row r="114" spans="2:10">
      <c r="C114" s="119"/>
      <c r="D114" s="120"/>
      <c r="E114" s="120"/>
      <c r="F114" s="120"/>
      <c r="G114" s="119"/>
      <c r="H114" s="119"/>
      <c r="I114" s="119"/>
      <c r="J114" s="120"/>
    </row>
    <row r="115" spans="2:10">
      <c r="C115" s="119"/>
      <c r="D115" s="120"/>
      <c r="E115" s="120"/>
      <c r="F115" s="120"/>
      <c r="G115" s="119"/>
      <c r="H115" s="119"/>
      <c r="I115" s="119"/>
      <c r="J115" s="120"/>
    </row>
    <row r="116" spans="2:10">
      <c r="C116" s="119"/>
      <c r="D116" s="120"/>
      <c r="E116" s="120"/>
      <c r="F116" s="120"/>
      <c r="G116" s="119"/>
      <c r="H116" s="119"/>
      <c r="I116" s="119"/>
      <c r="J116" s="120"/>
    </row>
    <row r="117" spans="2:10">
      <c r="C117" s="119"/>
      <c r="D117" s="120"/>
      <c r="E117" s="120"/>
      <c r="F117" s="120"/>
      <c r="G117" s="119"/>
      <c r="H117" s="119"/>
      <c r="I117" s="119"/>
      <c r="J117" s="120"/>
    </row>
    <row r="118" spans="2:10">
      <c r="C118" s="119"/>
      <c r="D118" s="120"/>
      <c r="E118" s="120"/>
      <c r="F118" s="120"/>
      <c r="G118" s="119"/>
      <c r="H118" s="119"/>
      <c r="I118" s="119"/>
      <c r="J118" s="120"/>
    </row>
    <row r="119" spans="2:10" ht="13.5" thickBot="1">
      <c r="C119" s="23"/>
      <c r="G119" s="23"/>
      <c r="H119" s="23"/>
      <c r="I119" s="23"/>
    </row>
    <row r="120" spans="2:10">
      <c r="B120" s="387" t="str">
        <f>B56</f>
        <v>CONTRACT NUMBER: RFP No. 3566/19/05/2023</v>
      </c>
      <c r="C120" s="388"/>
      <c r="D120" s="388"/>
      <c r="E120" s="388"/>
      <c r="F120" s="388"/>
      <c r="G120" s="388"/>
      <c r="H120" s="388"/>
      <c r="I120" s="388"/>
      <c r="J120" s="389"/>
    </row>
    <row r="121" spans="2:10">
      <c r="B121" s="390" t="str">
        <f>B57</f>
        <v>UPGRADE OF THE MODEL HALL FACILITY - STELLENBOSCH CAMPUS</v>
      </c>
      <c r="C121" s="391"/>
      <c r="D121" s="391"/>
      <c r="E121" s="391"/>
      <c r="F121" s="391"/>
      <c r="G121" s="391"/>
      <c r="H121" s="391"/>
      <c r="I121" s="391"/>
      <c r="J121" s="392"/>
    </row>
    <row r="122" spans="2:10" ht="13.5" thickBot="1">
      <c r="B122" s="393" t="str">
        <f>B58</f>
        <v>ITEM</v>
      </c>
      <c r="C122" s="394"/>
      <c r="D122" s="394"/>
      <c r="E122" s="394"/>
      <c r="F122" s="394"/>
      <c r="G122" s="394"/>
      <c r="H122" s="394"/>
      <c r="I122" s="394"/>
      <c r="J122" s="395"/>
    </row>
    <row r="123" spans="2:10">
      <c r="B123" s="31" t="s">
        <v>13</v>
      </c>
      <c r="C123" s="21" t="s">
        <v>14</v>
      </c>
      <c r="D123" s="14"/>
      <c r="E123" s="14" t="s">
        <v>8</v>
      </c>
      <c r="F123" s="14"/>
      <c r="G123" s="21" t="s">
        <v>9</v>
      </c>
      <c r="H123" s="21" t="s">
        <v>39</v>
      </c>
      <c r="I123" s="72" t="s">
        <v>10</v>
      </c>
      <c r="J123" s="73" t="s">
        <v>11</v>
      </c>
    </row>
    <row r="124" spans="2:10" ht="13.5" thickBot="1">
      <c r="B124" s="32" t="s">
        <v>15</v>
      </c>
      <c r="C124" s="22" t="s">
        <v>16</v>
      </c>
      <c r="D124" s="16"/>
      <c r="E124" s="16"/>
      <c r="F124" s="16"/>
      <c r="G124" s="22"/>
      <c r="H124" s="22"/>
      <c r="I124" s="74"/>
      <c r="J124" s="75"/>
    </row>
    <row r="125" spans="2:10">
      <c r="B125" s="8"/>
      <c r="C125" s="34"/>
      <c r="E125" s="156" t="s">
        <v>12</v>
      </c>
      <c r="F125" s="120"/>
      <c r="G125" s="121"/>
      <c r="H125" s="119"/>
      <c r="I125" s="157"/>
      <c r="J125" s="160">
        <f>J108</f>
        <v>15000</v>
      </c>
    </row>
    <row r="126" spans="2:10">
      <c r="B126" s="7"/>
      <c r="C126" s="76"/>
      <c r="D126" s="78"/>
      <c r="E126" s="43"/>
      <c r="F126" s="43"/>
      <c r="G126" s="41"/>
      <c r="H126" s="76"/>
      <c r="I126" s="25"/>
      <c r="J126" s="26"/>
    </row>
    <row r="127" spans="2:10">
      <c r="B127" s="122" t="s">
        <v>523</v>
      </c>
      <c r="C127" s="119"/>
      <c r="D127" s="128" t="s">
        <v>520</v>
      </c>
      <c r="E127" s="128"/>
      <c r="F127" s="120"/>
      <c r="G127" s="41"/>
      <c r="H127" s="76"/>
      <c r="I127" s="25"/>
      <c r="J127" s="26"/>
    </row>
    <row r="128" spans="2:10" ht="13.15" customHeight="1">
      <c r="B128" s="119"/>
      <c r="C128" s="119"/>
      <c r="D128" s="138" t="s">
        <v>521</v>
      </c>
      <c r="E128" s="120"/>
      <c r="F128" s="138"/>
      <c r="G128" s="121"/>
      <c r="H128" s="119"/>
      <c r="I128" s="157"/>
      <c r="J128" s="158"/>
    </row>
    <row r="129" spans="2:10">
      <c r="B129" s="119"/>
      <c r="C129" s="119"/>
      <c r="D129" s="138" t="s">
        <v>522</v>
      </c>
      <c r="E129" s="120"/>
      <c r="F129" s="138"/>
      <c r="G129" s="126"/>
      <c r="H129" s="126"/>
      <c r="I129" s="244"/>
      <c r="J129" s="245"/>
    </row>
    <row r="130" spans="2:10">
      <c r="B130" s="127"/>
      <c r="C130" s="119"/>
      <c r="D130" s="138" t="s">
        <v>534</v>
      </c>
      <c r="E130" s="120"/>
      <c r="F130" s="138"/>
      <c r="G130" s="126"/>
      <c r="H130" s="126"/>
      <c r="I130" s="157"/>
      <c r="J130" s="158"/>
    </row>
    <row r="131" spans="2:10">
      <c r="B131" s="119" t="s">
        <v>524</v>
      </c>
      <c r="C131" s="119"/>
      <c r="D131" s="138" t="s">
        <v>525</v>
      </c>
      <c r="E131" s="120"/>
      <c r="F131" s="138"/>
      <c r="G131" s="126" t="s">
        <v>478</v>
      </c>
      <c r="H131" s="126">
        <v>1</v>
      </c>
      <c r="I131" s="159"/>
      <c r="J131" s="160">
        <f>H131*I131</f>
        <v>0</v>
      </c>
    </row>
    <row r="132" spans="2:10">
      <c r="B132" s="122"/>
      <c r="C132" s="119"/>
      <c r="D132" s="129"/>
      <c r="E132" s="129"/>
      <c r="F132" s="120"/>
      <c r="G132" s="126"/>
      <c r="H132" s="126"/>
      <c r="I132" s="159"/>
      <c r="J132" s="160"/>
    </row>
    <row r="133" spans="2:10">
      <c r="B133" s="119" t="s">
        <v>524</v>
      </c>
      <c r="C133" s="119"/>
      <c r="D133" s="138" t="s">
        <v>526</v>
      </c>
      <c r="E133" s="120"/>
      <c r="F133" s="138"/>
      <c r="G133" s="126" t="s">
        <v>478</v>
      </c>
      <c r="H133" s="126">
        <v>1</v>
      </c>
      <c r="I133" s="159"/>
      <c r="J133" s="160">
        <f t="shared" ref="J133:J153" si="3">H133*I133</f>
        <v>0</v>
      </c>
    </row>
    <row r="134" spans="2:10">
      <c r="B134" s="122"/>
      <c r="C134" s="119"/>
      <c r="D134" s="138"/>
      <c r="E134" s="138"/>
      <c r="F134" s="140"/>
      <c r="G134" s="141"/>
      <c r="H134" s="147"/>
      <c r="I134" s="159"/>
      <c r="J134" s="160"/>
    </row>
    <row r="135" spans="2:10">
      <c r="B135" s="119" t="s">
        <v>529</v>
      </c>
      <c r="C135" s="119"/>
      <c r="D135" s="138" t="s">
        <v>527</v>
      </c>
      <c r="E135" s="120"/>
      <c r="F135" s="138"/>
      <c r="G135" s="126" t="s">
        <v>478</v>
      </c>
      <c r="H135" s="126">
        <v>1</v>
      </c>
      <c r="I135" s="159"/>
      <c r="J135" s="160">
        <f t="shared" si="3"/>
        <v>0</v>
      </c>
    </row>
    <row r="136" spans="2:10">
      <c r="B136" s="122"/>
      <c r="C136" s="119"/>
      <c r="D136" s="138"/>
      <c r="E136" s="138"/>
      <c r="F136" s="140"/>
      <c r="G136" s="141"/>
      <c r="H136" s="147"/>
      <c r="I136" s="159"/>
      <c r="J136" s="160"/>
    </row>
    <row r="137" spans="2:10">
      <c r="B137" s="119" t="s">
        <v>530</v>
      </c>
      <c r="C137" s="119"/>
      <c r="D137" s="138" t="s">
        <v>528</v>
      </c>
      <c r="E137" s="120"/>
      <c r="F137" s="138"/>
      <c r="G137" s="126" t="s">
        <v>478</v>
      </c>
      <c r="H137" s="126">
        <v>1</v>
      </c>
      <c r="I137" s="159"/>
      <c r="J137" s="160">
        <f t="shared" si="3"/>
        <v>0</v>
      </c>
    </row>
    <row r="138" spans="2:10">
      <c r="B138" s="122"/>
      <c r="C138" s="119"/>
      <c r="D138" s="138"/>
      <c r="E138" s="138"/>
      <c r="F138" s="140"/>
      <c r="G138" s="141"/>
      <c r="H138" s="147"/>
      <c r="I138" s="159"/>
      <c r="J138" s="160"/>
    </row>
    <row r="139" spans="2:10">
      <c r="B139" s="122" t="s">
        <v>531</v>
      </c>
      <c r="C139" s="119"/>
      <c r="D139" s="145" t="s">
        <v>532</v>
      </c>
      <c r="E139" s="138"/>
      <c r="F139" s="138"/>
      <c r="G139" s="142" t="s">
        <v>533</v>
      </c>
      <c r="H139" s="147">
        <v>1</v>
      </c>
      <c r="I139" s="159"/>
      <c r="J139" s="160">
        <f t="shared" si="3"/>
        <v>0</v>
      </c>
    </row>
    <row r="140" spans="2:10">
      <c r="B140" s="122"/>
      <c r="C140" s="119"/>
      <c r="D140" s="138"/>
      <c r="E140" s="138"/>
      <c r="F140" s="138"/>
      <c r="G140" s="141"/>
      <c r="H140" s="147"/>
      <c r="I140" s="159"/>
      <c r="J140" s="160"/>
    </row>
    <row r="141" spans="2:10">
      <c r="B141" s="122" t="s">
        <v>535</v>
      </c>
      <c r="C141" s="119"/>
      <c r="D141" s="145" t="s">
        <v>551</v>
      </c>
      <c r="E141" s="138"/>
      <c r="F141" s="138"/>
      <c r="G141" s="142" t="s">
        <v>533</v>
      </c>
      <c r="H141" s="147">
        <v>1</v>
      </c>
      <c r="I141" s="159"/>
      <c r="J141" s="160">
        <f t="shared" si="3"/>
        <v>0</v>
      </c>
    </row>
    <row r="142" spans="2:10">
      <c r="B142" s="122"/>
      <c r="C142" s="119"/>
      <c r="D142" s="138"/>
      <c r="E142" s="138"/>
      <c r="F142" s="140"/>
      <c r="G142" s="141"/>
      <c r="H142" s="148"/>
      <c r="I142" s="159"/>
      <c r="J142" s="160"/>
    </row>
    <row r="143" spans="2:10">
      <c r="B143" s="122" t="s">
        <v>536</v>
      </c>
      <c r="C143" s="119"/>
      <c r="D143" s="145" t="s">
        <v>537</v>
      </c>
      <c r="E143" s="138"/>
      <c r="F143" s="140"/>
      <c r="G143" s="142" t="s">
        <v>19</v>
      </c>
      <c r="H143" s="147">
        <v>1</v>
      </c>
      <c r="I143" s="159"/>
      <c r="J143" s="160">
        <f>H143*I143</f>
        <v>0</v>
      </c>
    </row>
    <row r="144" spans="2:10">
      <c r="B144" s="122"/>
      <c r="C144" s="119"/>
      <c r="D144" s="138"/>
      <c r="E144" s="138"/>
      <c r="F144" s="140"/>
      <c r="G144" s="142"/>
      <c r="H144" s="149"/>
      <c r="I144" s="159"/>
      <c r="J144" s="160"/>
    </row>
    <row r="145" spans="2:10">
      <c r="B145" s="122" t="s">
        <v>538</v>
      </c>
      <c r="C145" s="119"/>
      <c r="D145" s="145" t="s">
        <v>539</v>
      </c>
      <c r="E145" s="138"/>
      <c r="F145" s="140"/>
      <c r="G145" s="142" t="s">
        <v>19</v>
      </c>
      <c r="H145" s="149">
        <v>1</v>
      </c>
      <c r="I145" s="159">
        <v>50000</v>
      </c>
      <c r="J145" s="160">
        <f t="shared" si="3"/>
        <v>50000</v>
      </c>
    </row>
    <row r="146" spans="2:10">
      <c r="B146" s="122"/>
      <c r="C146" s="119"/>
      <c r="D146" s="138" t="s">
        <v>540</v>
      </c>
      <c r="E146" s="138"/>
      <c r="F146" s="140"/>
      <c r="G146" s="142"/>
      <c r="H146" s="149"/>
      <c r="I146" s="159"/>
      <c r="J146" s="158"/>
    </row>
    <row r="147" spans="2:10">
      <c r="B147" s="122"/>
      <c r="C147" s="119"/>
      <c r="D147" s="145"/>
      <c r="E147" s="138"/>
      <c r="F147" s="140"/>
      <c r="G147" s="142"/>
      <c r="H147" s="149"/>
      <c r="I147" s="157"/>
      <c r="J147" s="158"/>
    </row>
    <row r="148" spans="2:10">
      <c r="B148" s="122" t="s">
        <v>542</v>
      </c>
      <c r="C148" s="119"/>
      <c r="D148" s="241" t="s">
        <v>541</v>
      </c>
      <c r="E148" s="242"/>
      <c r="F148" s="140"/>
      <c r="G148" s="142"/>
      <c r="H148" s="149"/>
      <c r="I148" s="157"/>
      <c r="J148" s="158"/>
    </row>
    <row r="149" spans="2:10">
      <c r="B149" s="118"/>
      <c r="C149" s="119"/>
      <c r="D149" s="145"/>
      <c r="E149" s="138"/>
      <c r="F149" s="140"/>
      <c r="G149" s="142"/>
      <c r="H149" s="149"/>
      <c r="I149" s="157"/>
      <c r="J149" s="158"/>
    </row>
    <row r="150" spans="2:10">
      <c r="B150" s="122" t="s">
        <v>543</v>
      </c>
      <c r="C150" s="119"/>
      <c r="D150" s="145" t="s">
        <v>544</v>
      </c>
      <c r="E150" s="138"/>
      <c r="F150" s="140"/>
      <c r="G150" s="142" t="s">
        <v>478</v>
      </c>
      <c r="H150" s="149">
        <v>1</v>
      </c>
      <c r="I150" s="159"/>
      <c r="J150" s="160">
        <f t="shared" si="3"/>
        <v>0</v>
      </c>
    </row>
    <row r="151" spans="2:10">
      <c r="B151" s="122"/>
      <c r="C151" s="119"/>
      <c r="D151" s="145"/>
      <c r="E151" s="138"/>
      <c r="F151" s="140"/>
      <c r="G151" s="142"/>
      <c r="H151" s="149"/>
      <c r="I151" s="372"/>
      <c r="J151" s="160"/>
    </row>
    <row r="152" spans="2:10">
      <c r="B152" s="122" t="s">
        <v>545</v>
      </c>
      <c r="C152" s="119"/>
      <c r="D152" s="145" t="s">
        <v>546</v>
      </c>
      <c r="E152" s="138"/>
      <c r="F152" s="140"/>
      <c r="G152" s="142"/>
      <c r="H152" s="149"/>
      <c r="I152" s="372"/>
      <c r="J152" s="160">
        <f>H152*I152</f>
        <v>0</v>
      </c>
    </row>
    <row r="153" spans="2:10">
      <c r="B153" s="122"/>
      <c r="C153" s="119"/>
      <c r="D153" s="145" t="s">
        <v>547</v>
      </c>
      <c r="E153" s="138"/>
      <c r="F153" s="140"/>
      <c r="G153" s="142" t="s">
        <v>19</v>
      </c>
      <c r="H153" s="149">
        <v>1</v>
      </c>
      <c r="I153" s="372">
        <v>10000</v>
      </c>
      <c r="J153" s="160">
        <f t="shared" si="3"/>
        <v>10000</v>
      </c>
    </row>
    <row r="154" spans="2:10">
      <c r="B154" s="122"/>
      <c r="C154" s="119"/>
      <c r="D154" s="145"/>
      <c r="E154" s="138"/>
      <c r="F154" s="140"/>
      <c r="G154" s="142"/>
      <c r="H154" s="149"/>
      <c r="I154" s="372"/>
      <c r="J154" s="160"/>
    </row>
    <row r="155" spans="2:10">
      <c r="B155" s="122" t="s">
        <v>548</v>
      </c>
      <c r="C155" s="119"/>
      <c r="D155" s="145" t="s">
        <v>549</v>
      </c>
      <c r="E155" s="138"/>
      <c r="F155" s="140"/>
      <c r="G155" s="142"/>
      <c r="H155" s="149"/>
      <c r="I155" s="372"/>
      <c r="J155" s="160"/>
    </row>
    <row r="156" spans="2:10">
      <c r="B156" s="122"/>
      <c r="C156" s="119"/>
      <c r="D156" s="138" t="s">
        <v>550</v>
      </c>
      <c r="E156" s="138"/>
      <c r="F156" s="140"/>
      <c r="G156" s="141" t="s">
        <v>19</v>
      </c>
      <c r="H156" s="121">
        <v>1</v>
      </c>
      <c r="I156" s="372">
        <v>60000</v>
      </c>
      <c r="J156" s="160">
        <f>H156*I156</f>
        <v>60000</v>
      </c>
    </row>
    <row r="157" spans="2:10">
      <c r="B157" s="122"/>
      <c r="C157" s="119"/>
      <c r="D157" s="145"/>
      <c r="E157" s="138"/>
      <c r="F157" s="140"/>
      <c r="G157" s="141"/>
      <c r="H157" s="121"/>
      <c r="I157" s="372"/>
      <c r="J157" s="160"/>
    </row>
    <row r="158" spans="2:10">
      <c r="B158" s="122" t="s">
        <v>552</v>
      </c>
      <c r="C158" s="119"/>
      <c r="D158" s="138" t="s">
        <v>553</v>
      </c>
      <c r="E158" s="138"/>
      <c r="F158" s="140"/>
      <c r="G158" s="141"/>
      <c r="H158" s="121"/>
      <c r="I158" s="372"/>
      <c r="J158" s="160"/>
    </row>
    <row r="159" spans="2:10">
      <c r="B159" s="122"/>
      <c r="C159" s="119"/>
      <c r="D159" s="145" t="s">
        <v>554</v>
      </c>
      <c r="E159" s="138"/>
      <c r="F159" s="140"/>
      <c r="G159" s="141" t="s">
        <v>478</v>
      </c>
      <c r="H159" s="121">
        <v>3</v>
      </c>
      <c r="I159" s="372"/>
      <c r="J159" s="160">
        <f>I159*H159</f>
        <v>0</v>
      </c>
    </row>
    <row r="160" spans="2:10">
      <c r="B160" s="8"/>
      <c r="C160" s="23"/>
      <c r="D160" s="145"/>
      <c r="E160" s="138"/>
      <c r="F160" s="140"/>
      <c r="G160" s="141"/>
      <c r="H160" s="119"/>
      <c r="I160" s="243"/>
      <c r="J160" s="158"/>
    </row>
    <row r="161" spans="2:10">
      <c r="B161" s="131"/>
      <c r="C161" s="130"/>
      <c r="D161" s="138"/>
      <c r="E161" s="138"/>
      <c r="F161" s="140"/>
      <c r="G161" s="141"/>
      <c r="H161" s="119"/>
      <c r="I161" s="243"/>
      <c r="J161" s="158"/>
    </row>
    <row r="162" spans="2:10">
      <c r="B162" s="131"/>
      <c r="C162" s="130"/>
      <c r="D162" s="138"/>
      <c r="E162" s="138"/>
      <c r="F162" s="140"/>
      <c r="G162" s="141"/>
      <c r="H162" s="119"/>
      <c r="I162" s="243"/>
      <c r="J162" s="158"/>
    </row>
    <row r="163" spans="2:10">
      <c r="B163" s="131"/>
      <c r="C163" s="130"/>
      <c r="D163" s="138"/>
      <c r="E163" s="138"/>
      <c r="F163" s="140"/>
      <c r="G163" s="141"/>
      <c r="H163" s="119"/>
      <c r="I163" s="243"/>
      <c r="J163" s="158"/>
    </row>
    <row r="164" spans="2:10">
      <c r="B164" s="131"/>
      <c r="C164" s="130"/>
      <c r="D164" s="132"/>
      <c r="E164" s="132"/>
      <c r="F164" s="133"/>
      <c r="G164" s="134"/>
      <c r="H164" s="23"/>
      <c r="I164" s="77"/>
      <c r="J164" s="26"/>
    </row>
    <row r="165" spans="2:10">
      <c r="B165" s="7"/>
      <c r="C165" s="23"/>
      <c r="D165" s="135"/>
      <c r="E165" s="116"/>
      <c r="F165" s="133"/>
      <c r="G165" s="134"/>
      <c r="H165" s="23"/>
      <c r="I165" s="25"/>
      <c r="J165" s="26"/>
    </row>
    <row r="166" spans="2:10">
      <c r="B166" s="8"/>
      <c r="C166" s="23"/>
      <c r="D166" s="135"/>
      <c r="E166" s="116"/>
      <c r="F166" s="133"/>
      <c r="G166" s="134"/>
      <c r="H166" s="23"/>
      <c r="I166" s="25"/>
      <c r="J166" s="26"/>
    </row>
    <row r="167" spans="2:10">
      <c r="B167" s="8"/>
      <c r="C167" s="23"/>
      <c r="D167" s="135"/>
      <c r="E167" s="116"/>
      <c r="F167" s="133"/>
      <c r="G167" s="134"/>
      <c r="H167" s="23"/>
      <c r="I167" s="25"/>
      <c r="J167" s="26"/>
    </row>
    <row r="168" spans="2:10">
      <c r="B168" s="8"/>
      <c r="C168" s="23"/>
      <c r="G168" s="33"/>
      <c r="H168" s="23"/>
      <c r="I168" s="25"/>
      <c r="J168" s="26"/>
    </row>
    <row r="169" spans="2:10">
      <c r="B169" s="8"/>
      <c r="C169" s="23"/>
      <c r="D169" s="112"/>
      <c r="E169" s="114"/>
      <c r="G169" s="41"/>
      <c r="H169" s="33"/>
      <c r="I169" s="25"/>
      <c r="J169" s="26"/>
    </row>
    <row r="170" spans="2:10">
      <c r="B170" s="8"/>
      <c r="C170" s="23"/>
      <c r="G170" s="33"/>
      <c r="H170" s="23"/>
      <c r="I170" s="25"/>
      <c r="J170" s="26"/>
    </row>
    <row r="171" spans="2:10">
      <c r="C171" s="23"/>
      <c r="G171" s="23"/>
      <c r="H171" s="23"/>
      <c r="I171" s="23"/>
      <c r="J171" s="26"/>
    </row>
    <row r="172" spans="2:10">
      <c r="C172" s="23"/>
      <c r="G172" s="23"/>
      <c r="H172" s="23"/>
      <c r="I172" s="23"/>
      <c r="J172" s="26"/>
    </row>
    <row r="173" spans="2:10">
      <c r="C173" s="23"/>
      <c r="G173" s="23"/>
      <c r="H173" s="23"/>
      <c r="I173" s="23"/>
      <c r="J173" s="26"/>
    </row>
    <row r="174" spans="2:10">
      <c r="C174" s="23"/>
      <c r="G174" s="23"/>
      <c r="H174" s="23"/>
      <c r="I174" s="23"/>
      <c r="J174" s="26"/>
    </row>
    <row r="175" spans="2:10">
      <c r="C175" s="23"/>
      <c r="G175" s="23"/>
      <c r="H175" s="23"/>
      <c r="I175" s="23"/>
      <c r="J175" s="26"/>
    </row>
    <row r="176" spans="2:10">
      <c r="C176" s="23"/>
      <c r="G176" s="23"/>
      <c r="H176" s="23"/>
      <c r="I176" s="23"/>
      <c r="J176" s="26"/>
    </row>
    <row r="177" spans="3:10">
      <c r="C177" s="23"/>
      <c r="G177" s="23"/>
      <c r="H177" s="23"/>
      <c r="I177" s="23"/>
      <c r="J177" s="26"/>
    </row>
    <row r="178" spans="3:10">
      <c r="C178" s="23"/>
      <c r="G178" s="23"/>
      <c r="H178" s="23"/>
      <c r="I178" s="23"/>
      <c r="J178" s="26"/>
    </row>
    <row r="179" spans="3:10">
      <c r="C179" s="23"/>
      <c r="G179" s="23"/>
      <c r="H179" s="23"/>
      <c r="I179" s="23"/>
    </row>
    <row r="180" spans="3:10">
      <c r="C180" s="23"/>
      <c r="E180" s="3" t="s">
        <v>558</v>
      </c>
      <c r="G180" s="23"/>
      <c r="H180" s="23"/>
      <c r="I180" s="23"/>
      <c r="J180" s="375">
        <f>SUM(J125:J159)</f>
        <v>135000</v>
      </c>
    </row>
  </sheetData>
  <sortState xmlns:xlrd2="http://schemas.microsoft.com/office/spreadsheetml/2017/richdata2" ref="D15:E15">
    <sortCondition ref="D15"/>
  </sortState>
  <mergeCells count="14">
    <mergeCell ref="B120:J120"/>
    <mergeCell ref="B121:J121"/>
    <mergeCell ref="B122:J122"/>
    <mergeCell ref="B58:J58"/>
    <mergeCell ref="D13:F13"/>
    <mergeCell ref="D15:E15"/>
    <mergeCell ref="D19:E19"/>
    <mergeCell ref="B56:J56"/>
    <mergeCell ref="B57:J57"/>
    <mergeCell ref="B2:J2"/>
    <mergeCell ref="B3:J3"/>
    <mergeCell ref="B4:J4"/>
    <mergeCell ref="D10:F10"/>
    <mergeCell ref="D11:E11"/>
  </mergeCells>
  <printOptions horizontalCentered="1"/>
  <pageMargins left="0.39370078740157483" right="0.39370078740157483" top="0.39370078740157483" bottom="0.39370078740157483" header="0.19685039370078741" footer="0.19685039370078741"/>
  <pageSetup paperSize="9" scale="98" fitToHeight="0" orientation="portrait" r:id="rId1"/>
  <headerFooter alignWithMargins="0"/>
  <rowBreaks count="2" manualBreakCount="2">
    <brk id="55" min="1" max="9" man="1"/>
    <brk id="119"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2:I62"/>
  <sheetViews>
    <sheetView view="pageBreakPreview" zoomScaleNormal="100" zoomScaleSheetLayoutView="100" workbookViewId="0">
      <selection activeCell="H26" sqref="H26"/>
    </sheetView>
  </sheetViews>
  <sheetFormatPr defaultRowHeight="12.75"/>
  <cols>
    <col min="2" max="2" width="2.7109375" customWidth="1"/>
    <col min="3" max="3" width="20.5703125" customWidth="1"/>
    <col min="4" max="4" width="27.7109375" customWidth="1"/>
    <col min="5" max="5" width="3.7109375" customWidth="1"/>
    <col min="6" max="6" width="9.85546875" customWidth="1"/>
    <col min="7" max="7" width="6.7109375" customWidth="1"/>
    <col min="8" max="8" width="14.28515625" customWidth="1"/>
    <col min="9" max="9" width="3" bestFit="1" customWidth="1"/>
  </cols>
  <sheetData>
    <row r="2" spans="3:9">
      <c r="H2" s="12" t="s">
        <v>7</v>
      </c>
      <c r="I2" s="11">
        <f>'Section E'!J1+1</f>
        <v>9</v>
      </c>
    </row>
    <row r="3" spans="3:9">
      <c r="H3" s="46"/>
    </row>
    <row r="4" spans="3:9">
      <c r="H4" s="46"/>
    </row>
    <row r="5" spans="3:9">
      <c r="H5" s="46"/>
    </row>
    <row r="6" spans="3:9">
      <c r="H6" s="46"/>
    </row>
    <row r="7" spans="3:9">
      <c r="C7" s="48" t="str">
        <f>'Section A '!B2</f>
        <v>CSIR COUNCIL FOR SCIENTIFIC AND INDUSTRIAL RESEARCH</v>
      </c>
      <c r="D7" s="48"/>
      <c r="E7" s="48"/>
      <c r="F7" s="48"/>
      <c r="G7" s="48"/>
      <c r="H7" s="50"/>
      <c r="I7" s="48"/>
    </row>
    <row r="8" spans="3:9">
      <c r="C8" s="48"/>
      <c r="D8" s="48"/>
      <c r="E8" s="48"/>
      <c r="F8" s="48"/>
      <c r="G8" s="48"/>
      <c r="H8" s="50"/>
      <c r="I8" s="48"/>
    </row>
    <row r="9" spans="3:9">
      <c r="C9" s="48" t="str">
        <f>'Section A '!B4</f>
        <v>UPGRADE OF THE MODEL HALL FACILITY - STELLENBOSCH CAMPUS</v>
      </c>
      <c r="D9" s="48"/>
      <c r="E9" s="48"/>
      <c r="F9" s="48"/>
      <c r="G9" s="48"/>
      <c r="H9" s="50"/>
      <c r="I9" s="48"/>
    </row>
    <row r="10" spans="3:9">
      <c r="C10" s="48"/>
      <c r="D10" s="48"/>
      <c r="E10" s="48"/>
      <c r="F10" s="48"/>
      <c r="G10" s="48"/>
      <c r="H10" s="50"/>
      <c r="I10" s="48"/>
    </row>
    <row r="11" spans="3:9">
      <c r="C11" s="48" t="str">
        <f>'Section A '!B3</f>
        <v>CONTRACT NUMBER: RFP No. 3566/19/05/2023</v>
      </c>
      <c r="D11" s="48"/>
      <c r="E11" s="48"/>
      <c r="F11" s="48"/>
      <c r="G11" s="48"/>
      <c r="H11" s="50"/>
      <c r="I11" s="48"/>
    </row>
    <row r="12" spans="3:9">
      <c r="C12" s="48"/>
      <c r="D12" s="48"/>
      <c r="E12" s="48"/>
      <c r="F12" s="48"/>
      <c r="G12" s="48"/>
      <c r="H12" s="50"/>
      <c r="I12" s="48"/>
    </row>
    <row r="13" spans="3:9">
      <c r="C13" s="48" t="s">
        <v>26</v>
      </c>
      <c r="D13" s="48"/>
      <c r="E13" s="48"/>
      <c r="F13" s="48"/>
      <c r="G13" s="48"/>
      <c r="H13" s="50"/>
      <c r="I13" s="48"/>
    </row>
    <row r="14" spans="3:9">
      <c r="C14" s="18"/>
      <c r="D14" s="18"/>
      <c r="E14" s="18"/>
      <c r="F14" s="18"/>
      <c r="G14" s="18"/>
      <c r="H14" s="52"/>
      <c r="I14" s="18"/>
    </row>
    <row r="15" spans="3:9">
      <c r="C15" s="48" t="s">
        <v>27</v>
      </c>
      <c r="D15" s="48"/>
      <c r="E15" s="48"/>
      <c r="F15" s="48"/>
      <c r="G15" s="48"/>
      <c r="H15" s="50"/>
      <c r="I15" s="48"/>
    </row>
    <row r="16" spans="3:9">
      <c r="H16" s="46"/>
    </row>
    <row r="17" spans="3:8">
      <c r="F17" s="2" t="s">
        <v>28</v>
      </c>
      <c r="G17" s="2"/>
      <c r="H17" s="46"/>
    </row>
    <row r="18" spans="3:8">
      <c r="F18" s="2" t="s">
        <v>7</v>
      </c>
      <c r="G18" s="2"/>
      <c r="H18" s="46"/>
    </row>
    <row r="19" spans="3:8">
      <c r="F19" s="2"/>
      <c r="G19" s="2"/>
      <c r="H19" s="46"/>
    </row>
    <row r="20" spans="3:8">
      <c r="F20" s="2"/>
      <c r="G20" s="2"/>
      <c r="H20" s="46"/>
    </row>
    <row r="21" spans="3:8">
      <c r="C21" s="120" t="str">
        <f>'Section A '!D8</f>
        <v>SECTION A: PRELIMINARY &amp; GENERAL</v>
      </c>
      <c r="D21" s="120"/>
      <c r="E21" s="120"/>
      <c r="F21" s="155">
        <v>1</v>
      </c>
      <c r="G21" s="156" t="s">
        <v>25</v>
      </c>
      <c r="H21" s="383">
        <f>'Section A '!J119</f>
        <v>80000</v>
      </c>
    </row>
    <row r="22" spans="3:8">
      <c r="C22" s="120"/>
      <c r="D22" s="120"/>
      <c r="E22" s="120"/>
      <c r="F22" s="155"/>
      <c r="G22" s="156"/>
      <c r="H22" s="383"/>
    </row>
    <row r="23" spans="3:8">
      <c r="C23" s="120" t="str">
        <f>'Section B'!D8</f>
        <v>SECTION B : CIVIL WORKS</v>
      </c>
      <c r="D23" s="120"/>
      <c r="E23" s="120"/>
      <c r="F23" s="155">
        <v>3</v>
      </c>
      <c r="G23" s="156" t="s">
        <v>25</v>
      </c>
      <c r="H23" s="383">
        <f>'Section B'!J315</f>
        <v>100000</v>
      </c>
    </row>
    <row r="24" spans="3:8">
      <c r="C24" s="120"/>
      <c r="D24" s="120"/>
      <c r="E24" s="120"/>
      <c r="F24" s="155"/>
      <c r="G24" s="156"/>
      <c r="H24" s="383"/>
    </row>
    <row r="25" spans="3:8">
      <c r="C25" s="120" t="str">
        <f>'Section C'!D8</f>
        <v>SECTION C : STRUCTURAL STEELWORK</v>
      </c>
      <c r="D25" s="120"/>
      <c r="E25" s="120"/>
      <c r="F25" s="155">
        <f>'Section C'!J1</f>
        <v>6</v>
      </c>
      <c r="G25" s="156" t="s">
        <v>25</v>
      </c>
      <c r="H25" s="383">
        <f>'Section C'!J66</f>
        <v>55000</v>
      </c>
    </row>
    <row r="26" spans="3:8">
      <c r="C26" s="120"/>
      <c r="D26" s="120"/>
      <c r="E26" s="120"/>
      <c r="F26" s="155"/>
      <c r="G26" s="156"/>
      <c r="H26" s="383"/>
    </row>
    <row r="27" spans="3:8">
      <c r="C27" s="120" t="str">
        <f>'Section D'!D8</f>
        <v>SECTION D : PIPEWORK</v>
      </c>
      <c r="D27" s="120"/>
      <c r="E27" s="120"/>
      <c r="F27" s="155">
        <f>'Section D'!J1</f>
        <v>7</v>
      </c>
      <c r="G27" s="156" t="s">
        <v>25</v>
      </c>
      <c r="H27" s="383">
        <f>'Section D'!J240</f>
        <v>80000</v>
      </c>
    </row>
    <row r="28" spans="3:8">
      <c r="C28" s="120"/>
      <c r="D28" s="120"/>
      <c r="E28" s="120"/>
      <c r="F28" s="155"/>
      <c r="G28" s="156"/>
      <c r="H28" s="383"/>
    </row>
    <row r="29" spans="3:8">
      <c r="C29" s="120" t="str">
        <f>'Section E'!D8</f>
        <v>SECTION E : MISCELLANEOUS MECHANICAL</v>
      </c>
      <c r="D29" s="120"/>
      <c r="E29" s="120"/>
      <c r="F29" s="155">
        <f>'Section E'!J1</f>
        <v>8</v>
      </c>
      <c r="G29" s="156" t="s">
        <v>25</v>
      </c>
      <c r="H29" s="383">
        <f>'Section E'!J59</f>
        <v>0</v>
      </c>
    </row>
    <row r="30" spans="3:8">
      <c r="C30" s="120"/>
      <c r="D30" s="120"/>
      <c r="E30" s="120"/>
      <c r="F30" s="155"/>
      <c r="G30" s="156"/>
      <c r="H30" s="383"/>
    </row>
    <row r="31" spans="3:8">
      <c r="C31" s="120" t="s">
        <v>463</v>
      </c>
      <c r="D31" s="120"/>
      <c r="E31" s="120"/>
      <c r="F31" s="155">
        <v>9</v>
      </c>
      <c r="G31" s="156" t="s">
        <v>25</v>
      </c>
      <c r="H31" s="383">
        <f>'Section F'!J180</f>
        <v>135000</v>
      </c>
    </row>
    <row r="32" spans="3:8">
      <c r="C32" s="120"/>
      <c r="D32" s="120"/>
      <c r="E32" s="120"/>
      <c r="F32" s="155"/>
      <c r="G32" s="156"/>
      <c r="H32" s="383"/>
    </row>
    <row r="33" spans="3:8" ht="24" customHeight="1">
      <c r="C33" s="120"/>
      <c r="D33" s="120"/>
      <c r="E33" s="120"/>
      <c r="F33" s="352" t="s">
        <v>41</v>
      </c>
      <c r="G33" s="351" t="s">
        <v>25</v>
      </c>
      <c r="H33" s="384">
        <f>SUM(H21:H31)</f>
        <v>450000</v>
      </c>
    </row>
    <row r="34" spans="3:8">
      <c r="C34" s="120"/>
      <c r="D34" s="120"/>
      <c r="E34" s="120"/>
      <c r="F34" s="352"/>
      <c r="G34" s="351"/>
      <c r="H34" s="385"/>
    </row>
    <row r="35" spans="3:8">
      <c r="C35" s="156" t="s">
        <v>44</v>
      </c>
      <c r="D35" s="120" t="s">
        <v>43</v>
      </c>
      <c r="E35" s="120"/>
      <c r="F35" s="352"/>
      <c r="G35" s="351"/>
      <c r="H35" s="370"/>
    </row>
    <row r="36" spans="3:8">
      <c r="C36" s="120"/>
      <c r="D36" s="120" t="s">
        <v>42</v>
      </c>
      <c r="E36" s="120"/>
      <c r="F36" s="352"/>
      <c r="G36" s="351" t="s">
        <v>25</v>
      </c>
      <c r="H36" s="385">
        <f>H33*10%</f>
        <v>45000</v>
      </c>
    </row>
    <row r="37" spans="3:8">
      <c r="C37" s="120"/>
      <c r="D37" s="120"/>
      <c r="E37" s="120"/>
      <c r="F37" s="120"/>
      <c r="G37" s="156"/>
      <c r="H37" s="383"/>
    </row>
    <row r="38" spans="3:8">
      <c r="C38" s="120"/>
      <c r="D38" s="120"/>
      <c r="E38" s="120"/>
      <c r="F38" s="120"/>
      <c r="G38" s="156"/>
      <c r="H38" s="383"/>
    </row>
    <row r="39" spans="3:8" ht="25.9" customHeight="1" thickBot="1">
      <c r="C39" s="129" t="s">
        <v>29</v>
      </c>
      <c r="D39" s="129"/>
      <c r="E39" s="129"/>
      <c r="F39" s="281" t="s">
        <v>30</v>
      </c>
      <c r="G39" s="277" t="s">
        <v>25</v>
      </c>
      <c r="H39" s="386">
        <f>SUM(H33:H36)</f>
        <v>495000</v>
      </c>
    </row>
    <row r="40" spans="3:8" ht="13.5" thickTop="1">
      <c r="G40" s="1"/>
      <c r="H40" s="46"/>
    </row>
    <row r="41" spans="3:8">
      <c r="G41" s="1"/>
      <c r="H41" s="46"/>
    </row>
    <row r="42" spans="3:8">
      <c r="G42" s="1"/>
      <c r="H42" s="46"/>
    </row>
    <row r="43" spans="3:8">
      <c r="G43" s="1"/>
      <c r="H43" s="46"/>
    </row>
    <row r="44" spans="3:8">
      <c r="G44" s="1"/>
      <c r="H44" s="46"/>
    </row>
    <row r="45" spans="3:8">
      <c r="G45" s="1"/>
      <c r="H45" s="46"/>
    </row>
    <row r="46" spans="3:8">
      <c r="G46" s="1"/>
      <c r="H46" s="46"/>
    </row>
    <row r="47" spans="3:8">
      <c r="G47" s="1"/>
      <c r="H47" s="46"/>
    </row>
    <row r="48" spans="3:8">
      <c r="G48" s="1"/>
      <c r="H48" s="46"/>
    </row>
    <row r="49" spans="3:8">
      <c r="G49" s="1"/>
      <c r="H49" s="46"/>
    </row>
    <row r="50" spans="3:8">
      <c r="G50" s="1"/>
      <c r="H50" s="46"/>
    </row>
    <row r="51" spans="3:8">
      <c r="G51" s="1"/>
      <c r="H51" s="46"/>
    </row>
    <row r="52" spans="3:8">
      <c r="G52" s="1"/>
      <c r="H52" s="46"/>
    </row>
    <row r="53" spans="3:8">
      <c r="G53" s="1"/>
      <c r="H53" s="46"/>
    </row>
    <row r="54" spans="3:8">
      <c r="G54" s="1"/>
      <c r="H54" s="46"/>
    </row>
    <row r="55" spans="3:8">
      <c r="H55" s="46"/>
    </row>
    <row r="56" spans="3:8">
      <c r="H56" s="46"/>
    </row>
    <row r="57" spans="3:8">
      <c r="H57" s="46"/>
    </row>
    <row r="58" spans="3:8">
      <c r="H58" s="46"/>
    </row>
    <row r="59" spans="3:8">
      <c r="H59" s="46"/>
    </row>
    <row r="60" spans="3:8">
      <c r="H60" s="46"/>
    </row>
    <row r="61" spans="3:8">
      <c r="C61" s="49"/>
      <c r="E61" s="49"/>
      <c r="F61" s="49"/>
      <c r="G61" s="49"/>
      <c r="H61" s="51"/>
    </row>
    <row r="62" spans="3:8">
      <c r="C62" s="2" t="s">
        <v>31</v>
      </c>
      <c r="E62" s="18" t="s">
        <v>32</v>
      </c>
      <c r="F62" s="18"/>
      <c r="G62" s="18"/>
      <c r="H62" s="18"/>
    </row>
  </sheetData>
  <phoneticPr fontId="3" type="noConversion"/>
  <printOptions horizontalCentered="1"/>
  <pageMargins left="0.39370078740157483" right="0.39370078740157483" top="0.39370078740157483" bottom="0.39370078740157483" header="0.19685039370078741" footer="0.19685039370078741"/>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Section A </vt:lpstr>
      <vt:lpstr>Section B</vt:lpstr>
      <vt:lpstr>Section C</vt:lpstr>
      <vt:lpstr>Section D</vt:lpstr>
      <vt:lpstr>Section E</vt:lpstr>
      <vt:lpstr>Section F</vt:lpstr>
      <vt:lpstr>Summary</vt:lpstr>
      <vt:lpstr>'Section A '!Print_Area</vt:lpstr>
      <vt:lpstr>'Section B'!Print_Area</vt:lpstr>
      <vt:lpstr>'Section C'!Print_Area</vt:lpstr>
      <vt:lpstr>'Section D'!Print_Area</vt:lpstr>
      <vt:lpstr>'Section E'!Print_Area</vt:lpstr>
      <vt:lpstr>'Section F'!Print_Area</vt:lpstr>
      <vt:lpstr>Summary!Print_Area</vt:lpstr>
    </vt:vector>
  </TitlesOfParts>
  <Company>K&amp;T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CPU068</dc:creator>
  <cp:lastModifiedBy>FMokwena1</cp:lastModifiedBy>
  <cp:lastPrinted>2022-12-07T12:11:48Z</cp:lastPrinted>
  <dcterms:created xsi:type="dcterms:W3CDTF">2010-02-12T08:18:29Z</dcterms:created>
  <dcterms:modified xsi:type="dcterms:W3CDTF">2023-04-14T11:39:58Z</dcterms:modified>
</cp:coreProperties>
</file>