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csircoza-my.sharepoint.com/personal/knethononda_csir_co_za/Documents/"/>
    </mc:Choice>
  </mc:AlternateContent>
  <xr:revisionPtr revIDLastSave="0" documentId="8_{A205A19F-76E7-4D8F-854D-1D845BAC0A4F}" xr6:coauthVersionLast="47" xr6:coauthVersionMax="47" xr10:uidLastSave="{00000000-0000-0000-0000-000000000000}"/>
  <bookViews>
    <workbookView xWindow="-108" yWindow="-108" windowWidth="23256" windowHeight="12576" xr2:uid="{D5C48376-959A-4FE3-817A-A7E87F646D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6" i="1"/>
  <c r="G17" i="1"/>
  <c r="G18" i="1"/>
  <c r="G19" i="1"/>
  <c r="G14" i="1"/>
  <c r="G107" i="1"/>
  <c r="G106" i="1"/>
  <c r="G105" i="1"/>
  <c r="G100" i="1"/>
  <c r="G102" i="1" s="1"/>
  <c r="G87" i="1"/>
  <c r="G86" i="1"/>
  <c r="G85" i="1"/>
  <c r="G68" i="1"/>
  <c r="G60" i="1"/>
  <c r="G57" i="1"/>
  <c r="G51" i="1"/>
  <c r="G45" i="1"/>
  <c r="G39" i="1"/>
  <c r="G38" i="1"/>
  <c r="G25" i="1"/>
  <c r="G26" i="1"/>
  <c r="G27" i="1"/>
  <c r="G28" i="1"/>
  <c r="G29" i="1"/>
  <c r="G30" i="1"/>
  <c r="G31" i="1"/>
  <c r="G24" i="1"/>
  <c r="G32" i="1"/>
  <c r="G94" i="1"/>
  <c r="G96" i="1" s="1"/>
  <c r="G93" i="1"/>
  <c r="G79" i="1"/>
  <c r="G89" i="1" l="1"/>
  <c r="G34" i="1"/>
  <c r="G53" i="1"/>
  <c r="G73" i="1" l="1"/>
  <c r="G70" i="1"/>
  <c r="G62" i="1"/>
  <c r="G47" i="1"/>
  <c r="G20" i="1" l="1"/>
  <c r="G75" i="1"/>
  <c r="G81" i="1"/>
  <c r="G41" i="1"/>
  <c r="G108" i="1" l="1"/>
</calcChain>
</file>

<file path=xl/sharedStrings.xml><?xml version="1.0" encoding="utf-8"?>
<sst xmlns="http://schemas.openxmlformats.org/spreadsheetml/2006/main" count="145" uniqueCount="101">
  <si>
    <t>BILL OF QUANTITIES  -  BUILDING WORK</t>
  </si>
  <si>
    <t>DEPARTMENT:                FACILITIES DEPARTMENT -PROJECT SECTION</t>
  </si>
  <si>
    <t>ITEM No.</t>
  </si>
  <si>
    <t>DESCRIPTION</t>
  </si>
  <si>
    <t>UNIT</t>
  </si>
  <si>
    <t>QTY</t>
  </si>
  <si>
    <t>RATE</t>
  </si>
  <si>
    <t>AMOUNT</t>
  </si>
  <si>
    <t>A</t>
  </si>
  <si>
    <t>PRELIMINARY AND GENERAL ITEMS</t>
  </si>
  <si>
    <t>Allow for Preliminary and General including all health and safety requirements as per Occupational Health and Safety Act 85 of 1993</t>
  </si>
  <si>
    <t>1)</t>
  </si>
  <si>
    <t xml:space="preserve"> Site establishment </t>
  </si>
  <si>
    <t>Sum</t>
  </si>
  <si>
    <t>2)</t>
  </si>
  <si>
    <t xml:space="preserve"> Tools</t>
  </si>
  <si>
    <t>3)</t>
  </si>
  <si>
    <t xml:space="preserve"> Allow for Certificate of compliance (COC)</t>
  </si>
  <si>
    <t>4)</t>
  </si>
  <si>
    <t>Site De- establishment (Allowance for making good,cleaning up and   rubble  removal)</t>
  </si>
  <si>
    <t>5)</t>
  </si>
  <si>
    <t>sum</t>
  </si>
  <si>
    <t>SUBTOTAL PRELIMINARY AND GENERAL ITEMS</t>
  </si>
  <si>
    <t>B</t>
  </si>
  <si>
    <t>DEMOLITION AND ALTERATION</t>
  </si>
  <si>
    <t>no</t>
  </si>
  <si>
    <r>
      <t>m</t>
    </r>
    <r>
      <rPr>
        <b/>
        <vertAlign val="superscript"/>
        <sz val="11"/>
        <rFont val="Arial"/>
        <family val="2"/>
      </rPr>
      <t>2</t>
    </r>
  </si>
  <si>
    <t>SUBTOTAL FOR DEMOLITION AND ALTERATION</t>
  </si>
  <si>
    <t>C</t>
  </si>
  <si>
    <t>GENERAL MAINTENANCE WINDOWS</t>
  </si>
  <si>
    <t>Remove all loose and flaking paint by scraping and sanding. Carefully remove and replace all loose and cracked window putty and re-apply new putty and repaint (only interior side)</t>
  </si>
  <si>
    <t>SUBTOTAL FOR GENERAL MAINTENANCE WINDOWS</t>
  </si>
  <si>
    <t>D</t>
  </si>
  <si>
    <t>PAINTWORK</t>
  </si>
  <si>
    <t>Prepare surfaces and remove all loose materials,  make good with Rhinolite, apply one coat 'Plascon Merit Resistant Plaster  Primer' (UC56), one coat 'Plascon or equivalent  Universal Undercoat' (UC1), and two coats 'Plascon or equivalent Double Velvet  Paint - (Colour - Amazon mist)                                                                         Deem to comply specification: High quality washable sheen finish paint suitable for exterior use to plastered wall  and complying with SANS 1586 and 103055. Applied to Manufactures specifications.</t>
  </si>
  <si>
    <t>SUBTOTAL FOR PAINTWORK</t>
  </si>
  <si>
    <t>E</t>
  </si>
  <si>
    <t>F</t>
  </si>
  <si>
    <t>CARPENTRY</t>
  </si>
  <si>
    <t>Dry Wall</t>
  </si>
  <si>
    <t>SUBTOTAL FOR CARPENTRY</t>
  </si>
  <si>
    <t>H</t>
  </si>
  <si>
    <t>ELECTRICAL INSTALLATIONS</t>
  </si>
  <si>
    <t>6)</t>
  </si>
  <si>
    <t>SUBTOTAL ELECTRICAL INSTALLATIONS</t>
  </si>
  <si>
    <t>MECHANICAL INSTALLATION</t>
  </si>
  <si>
    <t>EXISTING FIRE DETECTORS</t>
  </si>
  <si>
    <t>SUBTOTAL FOR EXISTING FIRE DETECTORS</t>
  </si>
  <si>
    <t>SUBTOTAL FOR MECHANICAL WORKS</t>
  </si>
  <si>
    <t>Subtotals</t>
  </si>
  <si>
    <t>Contract Price excl. VAT</t>
  </si>
  <si>
    <t>15% VAT</t>
  </si>
  <si>
    <t>TOTAL PROJECT COST</t>
  </si>
  <si>
    <t>I</t>
  </si>
  <si>
    <t>J</t>
  </si>
  <si>
    <t>K</t>
  </si>
  <si>
    <t>L</t>
  </si>
  <si>
    <r>
      <t>m</t>
    </r>
    <r>
      <rPr>
        <b/>
        <sz val="11"/>
        <rFont val="Aptos Narrow"/>
        <family val="2"/>
      </rPr>
      <t>³</t>
    </r>
  </si>
  <si>
    <t>Make good new brick wall with 12mm thick plaster using 1:3 ratio.</t>
  </si>
  <si>
    <t>m2</t>
  </si>
  <si>
    <t>7)</t>
  </si>
  <si>
    <t>SUBTOTAL FOR MASONRY</t>
  </si>
  <si>
    <t>SUBTOTAL FOR PLASTERING</t>
  </si>
  <si>
    <t>Prov sum</t>
  </si>
  <si>
    <t>"Rhino-Drywall" partitions with 12.5mm thick "Rhinoboard" cladding on both sides. Boards are to be butt jointed and finished with "Rhinotape" and "Readymix D" jointing compound all in accordance with the manufacturer's instructions</t>
  </si>
  <si>
    <t>Supply and install new :Rhino-Drywall" mounted Finesse partitioning including aluminium trim and 76mm skirting</t>
  </si>
  <si>
    <t xml:space="preserve">Prepare surfaces and remove loose material, sandown and prepare floor 
surface </t>
  </si>
  <si>
    <t>Passage floor</t>
  </si>
  <si>
    <t>GLAZING</t>
  </si>
  <si>
    <t>Budgetary allowances to be included for work which has not been fully designed. The work is to be executed as directed by the project manager. The work will be measured and priced at contract rates. The price includes removal of old pipes, chasing of pipes, connecting and testing.</t>
  </si>
  <si>
    <t>Install double doors removed from other places and install as stated on Floor plan attached</t>
  </si>
  <si>
    <t>Supply and install single 1800mm x 2100mm  Frosted Glass swing door with aluminium frame including accessories according to spec</t>
  </si>
  <si>
    <t>8)</t>
  </si>
  <si>
    <t xml:space="preserve">Budgetary allowances to be included for work which has not been fully designed. The work is to be executed as directed by the project manager. The work will be measured and priced at contract rates. The price includes removal of old wireways, chasing of wireways, connecting and testing. </t>
  </si>
  <si>
    <t>Install single door removed from room 209 to the lab and install door between the New Analysis room and the lab.</t>
  </si>
  <si>
    <t xml:space="preserve">Carefully remove existing double doors and set aside for reuse </t>
  </si>
  <si>
    <t>Carefully remove existing single door and set aside for reuse</t>
  </si>
  <si>
    <t>Remove existing dry wall and discard</t>
  </si>
  <si>
    <t>Remove existing window in office 209 and discard</t>
  </si>
  <si>
    <t>Demolish brick wall in office 209 and discard</t>
  </si>
  <si>
    <t>Remove ceiling casette in laboratory passage</t>
  </si>
  <si>
    <t>PROJECT NAME              BUILDING 20 AQUACULTURE LABS REFURBISHMENT</t>
  </si>
  <si>
    <t>Health and Safety file requirewments</t>
  </si>
  <si>
    <t>Repair the existing steel window handles and panes and set aside for re-use</t>
  </si>
  <si>
    <t>Brickwork of NFP bricks in class 11 mortar, allow for reinforcement and bonding together with steel brick force as per SANS 10400</t>
  </si>
  <si>
    <t>Walls - Colour - Amazon mist - darker shade or similar</t>
  </si>
  <si>
    <t>Allow for the removal and re-installation of the existing fire detectors once the ceiling has been installed and to be re-installed after the works have been completed.</t>
  </si>
  <si>
    <t xml:space="preserve">Carefully remove exsitng windows in office 210 and set aside for reuse </t>
  </si>
  <si>
    <t>Remove existing double door at entrance of lab and discard</t>
  </si>
  <si>
    <t xml:space="preserve">Provide drop sheets </t>
  </si>
  <si>
    <t>20% Contingency</t>
  </si>
  <si>
    <t>MASONRY</t>
  </si>
  <si>
    <t>PLASTERING</t>
  </si>
  <si>
    <t>9)</t>
  </si>
  <si>
    <t>Rubble Removal</t>
  </si>
  <si>
    <t>M</t>
  </si>
  <si>
    <t>SUBTOTAL FOR GLAZING WORKS</t>
  </si>
  <si>
    <t>PLUMBING</t>
  </si>
  <si>
    <t xml:space="preserve">Supply and install SS Sinks Franke 1.2mm Grade 304 18/10 stainless steel sink (Code: 352952), bowl with high integral splashback to rear, 50 x 10mm turndown and 40mm waste outlet, stainless steel slatted undershelf (Code: 359268), size 1850 x 420mm wide, underside sprayed with vermin proof bitumastic sound deadening, fixed to wall with anchor bolts 900mm from finishe floor level and supported on 2 No. detachable Grade 304 (18/10) stainless steel square legs (Code: 354650), size 40 x 40 x 1.2mm thick, fitted with chrome plated adjustable glanged foot pieces. </t>
  </si>
  <si>
    <t xml:space="preserve">Swivel swan neck Tap: Bencho fitting with removal nozzle. XL 1205-0 with fixed nozzle. </t>
  </si>
  <si>
    <t>SUBTOTAL FOR PLUMBING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</si>
</sst>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R-1C09]* #,##0.00_-;\-[$R-1C09]* #,##0.00_-;_-[$R-1C09]* &quot;-&quot;??_-;_-@_-"/>
    <numFmt numFmtId="167" formatCode="[$-1C09]dd\ mmmm\ yyyy;@"/>
  </numFmts>
  <fonts count="9" x14ac:knownFonts="1">
    <font>
      <sz val="11"/>
      <color theme="1"/>
      <name val="Aptos Narrow"/>
      <family val="2"/>
      <scheme val="minor"/>
    </font>
    <font>
      <sz val="11"/>
      <color theme="1"/>
      <name val="Aptos Narrow"/>
      <family val="2"/>
      <scheme val="minor"/>
    </font>
    <font>
      <b/>
      <sz val="11"/>
      <name val="Arial"/>
      <family val="2"/>
    </font>
    <font>
      <sz val="11"/>
      <name val="Arial"/>
      <family val="2"/>
    </font>
    <font>
      <sz val="8"/>
      <name val="Arial"/>
      <family val="2"/>
    </font>
    <font>
      <b/>
      <vertAlign val="superscript"/>
      <sz val="11"/>
      <name val="Arial"/>
      <family val="2"/>
    </font>
    <font>
      <sz val="10"/>
      <name val="Arial"/>
      <family val="2"/>
    </font>
    <font>
      <b/>
      <u/>
      <sz val="11"/>
      <name val="Arial"/>
      <family val="2"/>
    </font>
    <font>
      <b/>
      <sz val="11"/>
      <name val="Aptos Narrow"/>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167" fontId="4" fillId="0" borderId="0"/>
    <xf numFmtId="164" fontId="6" fillId="0" borderId="0" applyFont="0" applyFill="0" applyBorder="0" applyAlignment="0" applyProtection="0"/>
  </cellStyleXfs>
  <cellXfs count="103">
    <xf numFmtId="0" fontId="0" fillId="0" borderId="0" xfId="0"/>
    <xf numFmtId="0" fontId="2" fillId="0" borderId="1" xfId="0" applyFont="1" applyBorder="1" applyAlignment="1" applyProtection="1">
      <alignment horizontal="center"/>
      <protection locked="0"/>
    </xf>
    <xf numFmtId="0" fontId="2" fillId="0" borderId="2" xfId="0" applyFont="1" applyBorder="1" applyProtection="1">
      <protection locked="0"/>
    </xf>
    <xf numFmtId="0" fontId="2" fillId="0" borderId="2" xfId="0" applyFont="1" applyBorder="1" applyAlignment="1" applyProtection="1">
      <alignment horizontal="center"/>
      <protection locked="0"/>
    </xf>
    <xf numFmtId="0" fontId="3" fillId="0" borderId="3" xfId="0" applyFont="1" applyBorder="1" applyProtection="1">
      <protection locked="0"/>
    </xf>
    <xf numFmtId="0" fontId="2" fillId="0" borderId="4" xfId="0" applyFont="1" applyBorder="1" applyAlignment="1" applyProtection="1">
      <alignment horizont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5" xfId="0" applyFont="1" applyBorder="1" applyProtection="1">
      <protection locked="0"/>
    </xf>
    <xf numFmtId="0" fontId="2" fillId="0" borderId="4" xfId="0" applyFont="1" applyBorder="1" applyAlignment="1" applyProtection="1">
      <alignment horizontal="left"/>
      <protection locked="0"/>
    </xf>
    <xf numFmtId="0" fontId="3" fillId="0" borderId="8" xfId="0" applyFont="1" applyBorder="1" applyProtection="1">
      <protection locked="0"/>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165" fontId="2" fillId="0" borderId="10" xfId="0" applyNumberFormat="1" applyFont="1" applyBorder="1" applyAlignment="1" applyProtection="1">
      <alignment horizontal="right"/>
      <protection locked="0"/>
    </xf>
    <xf numFmtId="166" fontId="2" fillId="0" borderId="10" xfId="0" applyNumberFormat="1" applyFont="1" applyBorder="1" applyAlignment="1" applyProtection="1">
      <alignment horizontal="right"/>
      <protection locked="0"/>
    </xf>
    <xf numFmtId="0" fontId="2" fillId="0" borderId="11" xfId="0" applyFont="1" applyBorder="1" applyAlignment="1" applyProtection="1">
      <alignment horizontal="right"/>
      <protection locked="0"/>
    </xf>
    <xf numFmtId="0" fontId="3"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165" fontId="3" fillId="0" borderId="13" xfId="0" applyNumberFormat="1" applyFont="1" applyBorder="1" applyProtection="1">
      <protection locked="0"/>
    </xf>
    <xf numFmtId="166" fontId="3" fillId="0" borderId="14" xfId="0" applyNumberFormat="1" applyFont="1" applyBorder="1" applyProtection="1">
      <protection locked="0"/>
    </xf>
    <xf numFmtId="0" fontId="2" fillId="0" borderId="12" xfId="0" applyFont="1" applyBorder="1" applyAlignment="1" applyProtection="1">
      <alignment horizontal="center"/>
      <protection locked="0"/>
    </xf>
    <xf numFmtId="0" fontId="2" fillId="0" borderId="15" xfId="0" applyFont="1" applyBorder="1" applyAlignment="1" applyProtection="1">
      <alignment horizontal="center"/>
      <protection locked="0"/>
    </xf>
    <xf numFmtId="165" fontId="3" fillId="0" borderId="15" xfId="0" applyNumberFormat="1" applyFont="1" applyBorder="1" applyProtection="1">
      <protection locked="0"/>
    </xf>
    <xf numFmtId="166" fontId="3" fillId="0" borderId="15" xfId="0" applyNumberFormat="1" applyFont="1" applyBorder="1" applyProtection="1">
      <protection locked="0"/>
    </xf>
    <xf numFmtId="0" fontId="2" fillId="3" borderId="10" xfId="0" applyFont="1" applyFill="1" applyBorder="1" applyAlignment="1" applyProtection="1">
      <alignment horizontal="center"/>
      <protection locked="0"/>
    </xf>
    <xf numFmtId="165" fontId="2" fillId="3" borderId="10" xfId="0" applyNumberFormat="1" applyFont="1" applyFill="1" applyBorder="1" applyProtection="1">
      <protection locked="0"/>
    </xf>
    <xf numFmtId="166" fontId="2" fillId="3" borderId="10" xfId="0" applyNumberFormat="1" applyFont="1" applyFill="1" applyBorder="1" applyProtection="1">
      <protection locked="0"/>
    </xf>
    <xf numFmtId="166" fontId="3" fillId="0" borderId="13" xfId="0" applyNumberFormat="1" applyFont="1" applyBorder="1" applyProtection="1">
      <protection locked="0"/>
    </xf>
    <xf numFmtId="167" fontId="2" fillId="0" borderId="15" xfId="2" applyFont="1" applyBorder="1" applyAlignment="1" applyProtection="1">
      <alignment horizontal="center"/>
      <protection locked="0"/>
    </xf>
    <xf numFmtId="166" fontId="3" fillId="0" borderId="5" xfId="0" applyNumberFormat="1" applyFont="1" applyBorder="1" applyProtection="1">
      <protection locked="0"/>
    </xf>
    <xf numFmtId="0" fontId="2" fillId="3" borderId="16" xfId="0" applyFont="1" applyFill="1" applyBorder="1" applyProtection="1">
      <protection locked="0"/>
    </xf>
    <xf numFmtId="167" fontId="2" fillId="3" borderId="10" xfId="2" applyFont="1" applyFill="1" applyBorder="1" applyAlignment="1" applyProtection="1">
      <alignment horizontal="center"/>
      <protection locked="0"/>
    </xf>
    <xf numFmtId="166" fontId="2" fillId="3" borderId="18" xfId="0" applyNumberFormat="1" applyFont="1" applyFill="1" applyBorder="1" applyProtection="1">
      <protection locked="0"/>
    </xf>
    <xf numFmtId="0" fontId="3" fillId="0" borderId="2" xfId="0" applyFont="1" applyBorder="1" applyAlignment="1" applyProtection="1">
      <alignment horizontal="justify" vertical="center"/>
      <protection locked="0"/>
    </xf>
    <xf numFmtId="167" fontId="2" fillId="0" borderId="13" xfId="2" applyFont="1" applyBorder="1" applyAlignment="1" applyProtection="1">
      <alignment horizontal="center"/>
      <protection locked="0"/>
    </xf>
    <xf numFmtId="166" fontId="3" fillId="0" borderId="17" xfId="0" applyNumberFormat="1" applyFont="1" applyBorder="1" applyProtection="1">
      <protection locked="0"/>
    </xf>
    <xf numFmtId="165" fontId="2" fillId="0" borderId="0" xfId="0" applyNumberFormat="1" applyFont="1" applyProtection="1">
      <protection locked="0"/>
    </xf>
    <xf numFmtId="165" fontId="3" fillId="3" borderId="10" xfId="0" applyNumberFormat="1" applyFont="1" applyFill="1" applyBorder="1" applyProtection="1">
      <protection locked="0"/>
    </xf>
    <xf numFmtId="166" fontId="3" fillId="3" borderId="10" xfId="0" applyNumberFormat="1" applyFont="1" applyFill="1" applyBorder="1" applyProtection="1">
      <protection locked="0"/>
    </xf>
    <xf numFmtId="166" fontId="3" fillId="3" borderId="18" xfId="0" applyNumberFormat="1" applyFont="1" applyFill="1" applyBorder="1" applyProtection="1">
      <protection locked="0"/>
    </xf>
    <xf numFmtId="0" fontId="3" fillId="0" borderId="0" xfId="0" applyFont="1" applyProtection="1">
      <protection locked="0"/>
    </xf>
    <xf numFmtId="0" fontId="3" fillId="0" borderId="0" xfId="0" applyFont="1" applyAlignment="1" applyProtection="1">
      <alignment horizontal="justify" vertical="center"/>
      <protection locked="0"/>
    </xf>
    <xf numFmtId="166" fontId="2" fillId="3" borderId="11" xfId="0" applyNumberFormat="1" applyFont="1" applyFill="1" applyBorder="1" applyProtection="1">
      <protection locked="0"/>
    </xf>
    <xf numFmtId="166" fontId="2" fillId="3" borderId="9" xfId="0" applyNumberFormat="1" applyFont="1" applyFill="1" applyBorder="1" applyProtection="1">
      <protection locked="0"/>
    </xf>
    <xf numFmtId="0" fontId="2" fillId="0" borderId="12" xfId="0" applyFont="1" applyBorder="1" applyAlignment="1" applyProtection="1">
      <alignment horizontal="center" vertical="center"/>
      <protection locked="0"/>
    </xf>
    <xf numFmtId="165" fontId="3" fillId="0" borderId="15" xfId="1" applyNumberFormat="1" applyFont="1" applyFill="1" applyBorder="1" applyAlignment="1" applyProtection="1">
      <alignment horizontal="right"/>
      <protection locked="0"/>
    </xf>
    <xf numFmtId="166" fontId="3" fillId="0" borderId="15" xfId="3" applyNumberFormat="1" applyFont="1" applyFill="1" applyBorder="1" applyProtection="1">
      <protection locked="0"/>
    </xf>
    <xf numFmtId="166" fontId="3" fillId="0" borderId="19" xfId="3" applyNumberFormat="1" applyFont="1" applyFill="1" applyBorder="1" applyProtection="1">
      <protection locked="0"/>
    </xf>
    <xf numFmtId="166" fontId="3" fillId="0" borderId="20" xfId="0" applyNumberFormat="1" applyFont="1" applyBorder="1" applyProtection="1">
      <protection locked="0"/>
    </xf>
    <xf numFmtId="166" fontId="3" fillId="0" borderId="19" xfId="0" applyNumberFormat="1" applyFont="1" applyBorder="1" applyProtection="1">
      <protection locked="0"/>
    </xf>
    <xf numFmtId="166" fontId="2" fillId="3" borderId="21" xfId="0" applyNumberFormat="1" applyFont="1" applyFill="1" applyBorder="1" applyProtection="1">
      <protection locked="0"/>
    </xf>
    <xf numFmtId="165" fontId="2" fillId="0" borderId="15" xfId="0" applyNumberFormat="1" applyFont="1" applyBorder="1" applyAlignment="1" applyProtection="1">
      <alignment horizontal="center"/>
      <protection locked="0"/>
    </xf>
    <xf numFmtId="0" fontId="3" fillId="0" borderId="7" xfId="0" applyFont="1" applyBorder="1" applyAlignment="1" applyProtection="1">
      <alignment horizontal="justify" vertical="center" wrapText="1"/>
      <protection locked="0"/>
    </xf>
    <xf numFmtId="0" fontId="2" fillId="0" borderId="22" xfId="0" applyFont="1" applyBorder="1" applyAlignment="1" applyProtection="1">
      <alignment horizontal="center"/>
      <protection locked="0"/>
    </xf>
    <xf numFmtId="165" fontId="3" fillId="0" borderId="22" xfId="0" applyNumberFormat="1" applyFont="1" applyBorder="1" applyProtection="1">
      <protection locked="0"/>
    </xf>
    <xf numFmtId="166" fontId="3" fillId="0" borderId="23" xfId="0" applyNumberFormat="1" applyFont="1" applyBorder="1" applyProtection="1">
      <protection locked="0"/>
    </xf>
    <xf numFmtId="166" fontId="3" fillId="0" borderId="24" xfId="0" applyNumberFormat="1" applyFont="1" applyBorder="1" applyProtection="1">
      <protection locked="0"/>
    </xf>
    <xf numFmtId="0" fontId="3" fillId="0" borderId="7" xfId="0" applyFont="1" applyBorder="1" applyAlignment="1" applyProtection="1">
      <alignment wrapText="1"/>
      <protection locked="0"/>
    </xf>
    <xf numFmtId="0" fontId="2" fillId="0" borderId="15" xfId="0" applyFont="1" applyBorder="1" applyAlignment="1" applyProtection="1">
      <alignment horizontal="center" vertical="top"/>
      <protection locked="0"/>
    </xf>
    <xf numFmtId="0" fontId="3" fillId="0" borderId="15" xfId="0" applyFont="1" applyBorder="1" applyAlignment="1" applyProtection="1">
      <alignment vertical="top"/>
      <protection locked="0"/>
    </xf>
    <xf numFmtId="0" fontId="3" fillId="0" borderId="15" xfId="0" applyFont="1" applyBorder="1" applyProtection="1">
      <protection locked="0"/>
    </xf>
    <xf numFmtId="0" fontId="3" fillId="0" borderId="12" xfId="0" applyFont="1" applyBorder="1" applyProtection="1">
      <protection locked="0"/>
    </xf>
    <xf numFmtId="0" fontId="2" fillId="3" borderId="10" xfId="0" applyFont="1" applyFill="1" applyBorder="1" applyProtection="1">
      <protection locked="0"/>
    </xf>
    <xf numFmtId="165" fontId="2" fillId="0" borderId="2" xfId="0" applyNumberFormat="1" applyFont="1" applyBorder="1" applyProtection="1">
      <protection locked="0"/>
    </xf>
    <xf numFmtId="166" fontId="2" fillId="0" borderId="2" xfId="0" applyNumberFormat="1" applyFont="1" applyBorder="1" applyProtection="1">
      <protection locked="0"/>
    </xf>
    <xf numFmtId="166" fontId="2" fillId="0" borderId="25" xfId="0" applyNumberFormat="1" applyFont="1" applyBorder="1" applyProtection="1">
      <protection locked="0"/>
    </xf>
    <xf numFmtId="166" fontId="2" fillId="0" borderId="0" xfId="0" applyNumberFormat="1" applyFont="1" applyProtection="1">
      <protection locked="0"/>
    </xf>
    <xf numFmtId="166" fontId="2" fillId="0" borderId="12" xfId="0" applyNumberFormat="1" applyFont="1" applyBorder="1" applyProtection="1">
      <protection locked="0"/>
    </xf>
    <xf numFmtId="0" fontId="2" fillId="3" borderId="16" xfId="0" applyFont="1" applyFill="1" applyBorder="1" applyAlignment="1" applyProtection="1">
      <alignment horizontal="center"/>
      <protection locked="0"/>
    </xf>
    <xf numFmtId="165" fontId="2" fillId="3" borderId="16" xfId="0" applyNumberFormat="1" applyFont="1" applyFill="1" applyBorder="1" applyProtection="1">
      <protection locked="0"/>
    </xf>
    <xf numFmtId="166" fontId="2" fillId="3" borderId="16" xfId="0" applyNumberFormat="1" applyFont="1" applyFill="1" applyBorder="1" applyProtection="1">
      <protection locked="0"/>
    </xf>
    <xf numFmtId="0" fontId="0" fillId="0" borderId="12" xfId="0" applyBorder="1"/>
    <xf numFmtId="0" fontId="3" fillId="0" borderId="27" xfId="0" applyFont="1" applyBorder="1" applyAlignment="1" applyProtection="1">
      <alignment horizontal="center"/>
      <protection locked="0"/>
    </xf>
    <xf numFmtId="0" fontId="2" fillId="0" borderId="28" xfId="0" applyFont="1" applyBorder="1" applyProtection="1">
      <protection locked="0"/>
    </xf>
    <xf numFmtId="0" fontId="3" fillId="0" borderId="4" xfId="0" applyFont="1" applyBorder="1" applyProtection="1">
      <protection locked="0"/>
    </xf>
    <xf numFmtId="0" fontId="2" fillId="0" borderId="4" xfId="0" applyFont="1" applyBorder="1" applyAlignment="1" applyProtection="1">
      <alignment vertical="center" wrapText="1"/>
      <protection locked="0"/>
    </xf>
    <xf numFmtId="0" fontId="3" fillId="0" borderId="4"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166" fontId="3" fillId="0" borderId="22" xfId="0" applyNumberFormat="1" applyFont="1" applyBorder="1" applyProtection="1">
      <protection locked="0"/>
    </xf>
    <xf numFmtId="0" fontId="3" fillId="0" borderId="20" xfId="0" applyFont="1" applyBorder="1" applyProtection="1">
      <protection locked="0"/>
    </xf>
    <xf numFmtId="0" fontId="2" fillId="3" borderId="26" xfId="0" applyFont="1" applyFill="1" applyBorder="1" applyAlignment="1" applyProtection="1">
      <alignment vertical="center" wrapText="1"/>
      <protection locked="0"/>
    </xf>
    <xf numFmtId="165" fontId="3" fillId="0" borderId="0" xfId="0" applyNumberFormat="1" applyFont="1" applyProtection="1">
      <protection locked="0"/>
    </xf>
    <xf numFmtId="0" fontId="0" fillId="0" borderId="5" xfId="0" applyBorder="1"/>
    <xf numFmtId="0" fontId="3" fillId="0" borderId="0" xfId="0" applyFont="1" applyAlignment="1" applyProtection="1">
      <alignment horizontal="left" vertical="center" wrapText="1"/>
      <protection locked="0"/>
    </xf>
    <xf numFmtId="0" fontId="3" fillId="0" borderId="0" xfId="0" applyFont="1" applyAlignment="1">
      <alignment vertical="top" wrapText="1"/>
    </xf>
    <xf numFmtId="0" fontId="7" fillId="0" borderId="0" xfId="0" applyFont="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justify" vertical="center" wrapText="1"/>
      <protection locked="0"/>
    </xf>
    <xf numFmtId="0" fontId="2" fillId="0" borderId="25" xfId="0" applyFont="1" applyBorder="1" applyAlignment="1" applyProtection="1">
      <alignment horizontal="center"/>
      <protection locked="0"/>
    </xf>
    <xf numFmtId="0" fontId="2" fillId="0" borderId="27" xfId="0" applyFont="1" applyBorder="1" applyAlignment="1" applyProtection="1">
      <alignment horizontal="center"/>
      <protection locked="0"/>
    </xf>
    <xf numFmtId="165" fontId="3" fillId="0" borderId="0" xfId="0" applyNumberFormat="1" applyFont="1" applyAlignment="1" applyProtection="1">
      <alignment wrapText="1"/>
      <protection locked="0"/>
    </xf>
    <xf numFmtId="0" fontId="2" fillId="0" borderId="0" xfId="0" applyFont="1" applyAlignment="1" applyProtection="1">
      <alignment wrapText="1"/>
      <protection locked="0"/>
    </xf>
    <xf numFmtId="0" fontId="3" fillId="0" borderId="0" xfId="0" applyFont="1" applyAlignment="1" applyProtection="1">
      <alignment horizontal="left"/>
      <protection locked="0"/>
    </xf>
    <xf numFmtId="0" fontId="2" fillId="0" borderId="15" xfId="0" applyFont="1" applyBorder="1" applyProtection="1">
      <protection locked="0"/>
    </xf>
    <xf numFmtId="166" fontId="2" fillId="0" borderId="19" xfId="0" applyNumberFormat="1" applyFont="1" applyBorder="1" applyProtection="1">
      <protection locked="0"/>
    </xf>
    <xf numFmtId="166" fontId="2" fillId="0" borderId="20" xfId="0" applyNumberFormat="1" applyFont="1" applyBorder="1" applyProtection="1">
      <protection locked="0"/>
    </xf>
    <xf numFmtId="0" fontId="2" fillId="0" borderId="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7" xfId="0" applyFont="1" applyBorder="1" applyAlignment="1" applyProtection="1">
      <alignment horizontal="center"/>
      <protection locked="0"/>
    </xf>
    <xf numFmtId="0" fontId="2" fillId="0" borderId="4" xfId="0" applyFont="1" applyBorder="1" applyAlignment="1" applyProtection="1">
      <alignment horizontal="left"/>
      <protection locked="0"/>
    </xf>
    <xf numFmtId="0" fontId="2" fillId="0" borderId="0" xfId="0" applyFont="1" applyAlignment="1" applyProtection="1">
      <alignment horizontal="left"/>
      <protection locked="0"/>
    </xf>
    <xf numFmtId="0" fontId="2" fillId="2" borderId="6" xfId="0" applyFont="1" applyFill="1" applyBorder="1" applyAlignment="1" applyProtection="1">
      <alignment horizontal="left"/>
      <protection locked="0"/>
    </xf>
    <xf numFmtId="0" fontId="2" fillId="2" borderId="7" xfId="0" applyFont="1" applyFill="1" applyBorder="1" applyAlignment="1" applyProtection="1">
      <alignment horizontal="left"/>
      <protection locked="0"/>
    </xf>
  </cellXfs>
  <cellStyles count="4">
    <cellStyle name="Comma" xfId="1" builtinId="3"/>
    <cellStyle name="Comma 12" xfId="3" xr:uid="{BFC8ACBB-ADF4-4A05-8DBE-948AF5A672D3}"/>
    <cellStyle name="Normal" xfId="0" builtinId="0"/>
    <cellStyle name="Normal_Steel +Plt(2) 3" xfId="2" xr:uid="{26F7E6BE-6F8B-40FA-AE9A-B16049DC76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xdr:row>
      <xdr:rowOff>106680</xdr:rowOff>
    </xdr:from>
    <xdr:to>
      <xdr:col>5</xdr:col>
      <xdr:colOff>417864</xdr:colOff>
      <xdr:row>6</xdr:row>
      <xdr:rowOff>149435</xdr:rowOff>
    </xdr:to>
    <xdr:pic>
      <xdr:nvPicPr>
        <xdr:cNvPr id="2" name="Picture 1">
          <a:extLst>
            <a:ext uri="{FF2B5EF4-FFF2-40B4-BE49-F238E27FC236}">
              <a16:creationId xmlns:a16="http://schemas.microsoft.com/office/drawing/2014/main" id="{4EBC0DAD-254E-44AB-8402-0F04DCF041D0}"/>
            </a:ext>
          </a:extLst>
        </xdr:cNvPr>
        <xdr:cNvPicPr>
          <a:picLocks noChangeAspect="1"/>
        </xdr:cNvPicPr>
      </xdr:nvPicPr>
      <xdr:blipFill>
        <a:blip xmlns:r="http://schemas.openxmlformats.org/officeDocument/2006/relationships" r:embed="rId1"/>
        <a:stretch>
          <a:fillRect/>
        </a:stretch>
      </xdr:blipFill>
      <xdr:spPr>
        <a:xfrm>
          <a:off x="6278880" y="289560"/>
          <a:ext cx="1501140" cy="9571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908F-DD9A-40B1-8D1E-7D016E3A4240}">
  <dimension ref="B1:H108"/>
  <sheetViews>
    <sheetView tabSelected="1" zoomScale="90" zoomScaleNormal="90" workbookViewId="0">
      <selection activeCell="G19" sqref="G19"/>
    </sheetView>
  </sheetViews>
  <sheetFormatPr defaultRowHeight="14.4" x14ac:dyDescent="0.3"/>
  <cols>
    <col min="3" max="3" width="74.77734375" customWidth="1"/>
    <col min="4" max="4" width="10.21875" customWidth="1"/>
    <col min="6" max="6" width="15" bestFit="1" customWidth="1"/>
    <col min="7" max="7" width="15.5546875" bestFit="1" customWidth="1"/>
  </cols>
  <sheetData>
    <row r="1" spans="2:7" ht="15" thickBot="1" x14ac:dyDescent="0.35"/>
    <row r="2" spans="2:7" x14ac:dyDescent="0.3">
      <c r="B2" s="1"/>
      <c r="C2" s="2"/>
      <c r="D2" s="96"/>
      <c r="E2" s="96"/>
      <c r="F2" s="96"/>
      <c r="G2" s="4"/>
    </row>
    <row r="3" spans="2:7" x14ac:dyDescent="0.3">
      <c r="B3" s="5"/>
      <c r="C3" s="6"/>
      <c r="D3" s="97"/>
      <c r="E3" s="97"/>
      <c r="F3" s="97"/>
      <c r="G3" s="8"/>
    </row>
    <row r="4" spans="2:7" x14ac:dyDescent="0.3">
      <c r="B4" s="5"/>
      <c r="C4" s="6"/>
      <c r="D4" s="97"/>
      <c r="E4" s="97"/>
      <c r="F4" s="97"/>
      <c r="G4" s="8"/>
    </row>
    <row r="5" spans="2:7" x14ac:dyDescent="0.3">
      <c r="B5" s="9" t="s">
        <v>0</v>
      </c>
      <c r="C5" s="7"/>
      <c r="D5" s="97"/>
      <c r="E5" s="97"/>
      <c r="F5" s="97"/>
      <c r="G5" s="8"/>
    </row>
    <row r="6" spans="2:7" x14ac:dyDescent="0.3">
      <c r="B6" s="99" t="s">
        <v>81</v>
      </c>
      <c r="C6" s="100"/>
      <c r="D6" s="97"/>
      <c r="E6" s="97"/>
      <c r="F6" s="97"/>
      <c r="G6" s="8"/>
    </row>
    <row r="7" spans="2:7" ht="15" thickBot="1" x14ac:dyDescent="0.35">
      <c r="B7" s="101" t="s">
        <v>1</v>
      </c>
      <c r="C7" s="102"/>
      <c r="D7" s="98"/>
      <c r="E7" s="98"/>
      <c r="F7" s="98"/>
      <c r="G7" s="10"/>
    </row>
    <row r="8" spans="2:7" ht="15" thickBot="1" x14ac:dyDescent="0.35"/>
    <row r="9" spans="2:7" ht="15" thickBot="1" x14ac:dyDescent="0.35">
      <c r="B9" s="11" t="s">
        <v>2</v>
      </c>
      <c r="C9" s="73" t="s">
        <v>3</v>
      </c>
      <c r="D9" s="12" t="s">
        <v>4</v>
      </c>
      <c r="E9" s="13" t="s">
        <v>5</v>
      </c>
      <c r="F9" s="14" t="s">
        <v>6</v>
      </c>
      <c r="G9" s="15" t="s">
        <v>7</v>
      </c>
    </row>
    <row r="10" spans="2:7" x14ac:dyDescent="0.3">
      <c r="B10" s="16"/>
      <c r="C10" s="74"/>
      <c r="D10" s="17"/>
      <c r="E10" s="18"/>
      <c r="F10" s="19"/>
      <c r="G10" s="8"/>
    </row>
    <row r="11" spans="2:7" x14ac:dyDescent="0.3">
      <c r="B11" s="20" t="s">
        <v>8</v>
      </c>
      <c r="C11" s="75" t="s">
        <v>9</v>
      </c>
      <c r="D11" s="21"/>
      <c r="E11" s="22"/>
      <c r="F11" s="23"/>
      <c r="G11" s="8"/>
    </row>
    <row r="12" spans="2:7" x14ac:dyDescent="0.3">
      <c r="B12" s="20"/>
      <c r="C12" s="75"/>
      <c r="D12" s="21"/>
      <c r="E12" s="22"/>
      <c r="F12" s="23"/>
      <c r="G12" s="8"/>
    </row>
    <row r="13" spans="2:7" ht="27.6" x14ac:dyDescent="0.3">
      <c r="B13" s="16"/>
      <c r="C13" s="76" t="s">
        <v>10</v>
      </c>
      <c r="D13" s="21"/>
      <c r="E13" s="22"/>
      <c r="F13" s="23"/>
      <c r="G13" s="8"/>
    </row>
    <row r="14" spans="2:7" x14ac:dyDescent="0.3">
      <c r="B14" s="16" t="s">
        <v>11</v>
      </c>
      <c r="C14" s="74" t="s">
        <v>12</v>
      </c>
      <c r="D14" s="21" t="s">
        <v>13</v>
      </c>
      <c r="E14" s="22">
        <v>1</v>
      </c>
      <c r="F14" s="23"/>
      <c r="G14" s="29">
        <f>SUM(F14*E14)</f>
        <v>0</v>
      </c>
    </row>
    <row r="15" spans="2:7" x14ac:dyDescent="0.3">
      <c r="B15" s="16" t="s">
        <v>14</v>
      </c>
      <c r="C15" s="74" t="s">
        <v>15</v>
      </c>
      <c r="D15" s="21" t="s">
        <v>13</v>
      </c>
      <c r="E15" s="22">
        <v>1</v>
      </c>
      <c r="F15" s="23"/>
      <c r="G15" s="29">
        <f t="shared" ref="G15:G19" si="0">SUM(F15*E15)</f>
        <v>0</v>
      </c>
    </row>
    <row r="16" spans="2:7" x14ac:dyDescent="0.3">
      <c r="B16" s="16" t="s">
        <v>16</v>
      </c>
      <c r="C16" s="74" t="s">
        <v>17</v>
      </c>
      <c r="D16" s="21" t="s">
        <v>13</v>
      </c>
      <c r="E16" s="22">
        <v>1</v>
      </c>
      <c r="F16" s="23"/>
      <c r="G16" s="29">
        <f t="shared" si="0"/>
        <v>0</v>
      </c>
    </row>
    <row r="17" spans="2:7" ht="27.6" x14ac:dyDescent="0.3">
      <c r="B17" s="16" t="s">
        <v>18</v>
      </c>
      <c r="C17" s="76" t="s">
        <v>19</v>
      </c>
      <c r="D17" s="21" t="s">
        <v>13</v>
      </c>
      <c r="E17" s="22">
        <v>1</v>
      </c>
      <c r="F17" s="23"/>
      <c r="G17" s="29">
        <f t="shared" si="0"/>
        <v>0</v>
      </c>
    </row>
    <row r="18" spans="2:7" x14ac:dyDescent="0.3">
      <c r="B18" s="16" t="s">
        <v>20</v>
      </c>
      <c r="C18" s="76" t="s">
        <v>82</v>
      </c>
      <c r="D18" s="21" t="s">
        <v>21</v>
      </c>
      <c r="E18" s="22">
        <v>1</v>
      </c>
      <c r="F18" s="23"/>
      <c r="G18" s="29">
        <f t="shared" si="0"/>
        <v>0</v>
      </c>
    </row>
    <row r="19" spans="2:7" ht="15" thickBot="1" x14ac:dyDescent="0.35">
      <c r="B19" s="16" t="s">
        <v>43</v>
      </c>
      <c r="C19" s="77" t="s">
        <v>89</v>
      </c>
      <c r="D19" s="21" t="s">
        <v>21</v>
      </c>
      <c r="E19" s="54">
        <v>1</v>
      </c>
      <c r="F19" s="78"/>
      <c r="G19" s="29">
        <f t="shared" si="0"/>
        <v>0</v>
      </c>
    </row>
    <row r="20" spans="2:7" ht="15" thickBot="1" x14ac:dyDescent="0.35">
      <c r="B20" s="16"/>
      <c r="C20" s="80" t="s">
        <v>22</v>
      </c>
      <c r="D20" s="24"/>
      <c r="E20" s="25"/>
      <c r="F20" s="26"/>
      <c r="G20" s="32">
        <f>SUM(G14:G19)</f>
        <v>0</v>
      </c>
    </row>
    <row r="21" spans="2:7" x14ac:dyDescent="0.3">
      <c r="B21" s="16"/>
      <c r="C21" s="40"/>
      <c r="D21" s="28"/>
      <c r="E21" s="22"/>
      <c r="F21" s="23"/>
      <c r="G21" s="79"/>
    </row>
    <row r="22" spans="2:7" x14ac:dyDescent="0.3">
      <c r="B22" s="20" t="s">
        <v>23</v>
      </c>
      <c r="C22" s="36" t="s">
        <v>24</v>
      </c>
      <c r="D22" s="28"/>
      <c r="E22" s="22"/>
      <c r="F22" s="23"/>
      <c r="G22" s="29"/>
    </row>
    <row r="23" spans="2:7" x14ac:dyDescent="0.3">
      <c r="B23" s="71"/>
      <c r="C23" s="41"/>
      <c r="D23" s="28"/>
      <c r="E23" s="22"/>
      <c r="F23" s="23"/>
      <c r="G23" s="29"/>
    </row>
    <row r="24" spans="2:7" x14ac:dyDescent="0.3">
      <c r="B24" s="16" t="s">
        <v>11</v>
      </c>
      <c r="C24" s="41" t="s">
        <v>76</v>
      </c>
      <c r="D24" s="28" t="s">
        <v>25</v>
      </c>
      <c r="E24" s="22">
        <v>1</v>
      </c>
      <c r="F24" s="23"/>
      <c r="G24" s="29">
        <f>SUM(F24*E24)</f>
        <v>0</v>
      </c>
    </row>
    <row r="25" spans="2:7" x14ac:dyDescent="0.3">
      <c r="B25" s="16" t="s">
        <v>14</v>
      </c>
      <c r="C25" s="41" t="s">
        <v>75</v>
      </c>
      <c r="D25" s="28" t="s">
        <v>25</v>
      </c>
      <c r="E25" s="22">
        <v>2</v>
      </c>
      <c r="F25" s="23"/>
      <c r="G25" s="29">
        <f t="shared" ref="G25:G31" si="1">SUM(F25*E25)</f>
        <v>0</v>
      </c>
    </row>
    <row r="26" spans="2:7" x14ac:dyDescent="0.3">
      <c r="B26" s="16" t="s">
        <v>16</v>
      </c>
      <c r="C26" s="41" t="s">
        <v>88</v>
      </c>
      <c r="D26" s="28" t="s">
        <v>25</v>
      </c>
      <c r="E26" s="22">
        <v>1</v>
      </c>
      <c r="F26" s="23"/>
      <c r="G26" s="29">
        <f t="shared" si="1"/>
        <v>0</v>
      </c>
    </row>
    <row r="27" spans="2:7" ht="16.8" x14ac:dyDescent="0.3">
      <c r="B27" s="16" t="s">
        <v>18</v>
      </c>
      <c r="C27" s="41" t="s">
        <v>77</v>
      </c>
      <c r="D27" s="28" t="s">
        <v>26</v>
      </c>
      <c r="E27" s="22">
        <v>25.65</v>
      </c>
      <c r="F27" s="23"/>
      <c r="G27" s="29">
        <f t="shared" si="1"/>
        <v>0</v>
      </c>
    </row>
    <row r="28" spans="2:7" x14ac:dyDescent="0.3">
      <c r="B28" s="16" t="s">
        <v>20</v>
      </c>
      <c r="C28" s="41" t="s">
        <v>87</v>
      </c>
      <c r="D28" s="28" t="s">
        <v>25</v>
      </c>
      <c r="E28" s="22">
        <v>2</v>
      </c>
      <c r="F28" s="23"/>
      <c r="G28" s="29">
        <f t="shared" si="1"/>
        <v>0</v>
      </c>
    </row>
    <row r="29" spans="2:7" x14ac:dyDescent="0.3">
      <c r="B29" s="16" t="s">
        <v>43</v>
      </c>
      <c r="C29" s="41" t="s">
        <v>78</v>
      </c>
      <c r="D29" s="28" t="s">
        <v>25</v>
      </c>
      <c r="E29" s="22">
        <v>1</v>
      </c>
      <c r="F29" s="23"/>
      <c r="G29" s="29">
        <f t="shared" si="1"/>
        <v>0</v>
      </c>
    </row>
    <row r="30" spans="2:7" x14ac:dyDescent="0.3">
      <c r="B30" s="16" t="s">
        <v>60</v>
      </c>
      <c r="C30" s="41" t="s">
        <v>79</v>
      </c>
      <c r="D30" s="28" t="s">
        <v>59</v>
      </c>
      <c r="E30" s="22">
        <v>8.77</v>
      </c>
      <c r="F30" s="23"/>
      <c r="G30" s="29">
        <f t="shared" si="1"/>
        <v>0</v>
      </c>
    </row>
    <row r="31" spans="2:7" x14ac:dyDescent="0.3">
      <c r="B31" s="16" t="s">
        <v>72</v>
      </c>
      <c r="C31" s="41" t="s">
        <v>80</v>
      </c>
      <c r="D31" s="28" t="s">
        <v>25</v>
      </c>
      <c r="E31" s="22">
        <v>1</v>
      </c>
      <c r="F31" s="23"/>
      <c r="G31" s="29">
        <f t="shared" si="1"/>
        <v>0</v>
      </c>
    </row>
    <row r="32" spans="2:7" x14ac:dyDescent="0.3">
      <c r="B32" s="16" t="s">
        <v>93</v>
      </c>
      <c r="C32" s="41" t="s">
        <v>94</v>
      </c>
      <c r="D32" s="28" t="s">
        <v>25</v>
      </c>
      <c r="E32" s="22">
        <v>1</v>
      </c>
      <c r="F32" s="23"/>
      <c r="G32" s="29">
        <f>SUM(F32*E32)</f>
        <v>0</v>
      </c>
    </row>
    <row r="33" spans="2:7" ht="15" thickBot="1" x14ac:dyDescent="0.35">
      <c r="B33" s="16"/>
      <c r="C33" s="41"/>
      <c r="D33" s="21"/>
      <c r="E33" s="22"/>
      <c r="F33" s="23"/>
      <c r="G33" s="8"/>
    </row>
    <row r="34" spans="2:7" ht="15" thickBot="1" x14ac:dyDescent="0.35">
      <c r="B34" s="16"/>
      <c r="C34" s="30" t="s">
        <v>27</v>
      </c>
      <c r="D34" s="31"/>
      <c r="E34" s="25"/>
      <c r="F34" s="26"/>
      <c r="G34" s="32">
        <f>SUM(G24:G32)</f>
        <v>0</v>
      </c>
    </row>
    <row r="35" spans="2:7" x14ac:dyDescent="0.3">
      <c r="B35" s="16"/>
      <c r="C35" s="33"/>
      <c r="D35" s="34"/>
      <c r="E35" s="18"/>
      <c r="F35" s="27"/>
      <c r="G35" s="35"/>
    </row>
    <row r="36" spans="2:7" x14ac:dyDescent="0.3">
      <c r="B36" s="20" t="s">
        <v>28</v>
      </c>
      <c r="C36" s="36" t="s">
        <v>29</v>
      </c>
      <c r="D36" s="28"/>
      <c r="E36" s="22"/>
      <c r="F36" s="23"/>
      <c r="G36" s="29"/>
    </row>
    <row r="37" spans="2:7" x14ac:dyDescent="0.3">
      <c r="B37" s="16"/>
      <c r="C37" s="81"/>
      <c r="D37" s="28"/>
      <c r="E37" s="22"/>
      <c r="F37" s="23"/>
      <c r="G37" s="29"/>
    </row>
    <row r="38" spans="2:7" x14ac:dyDescent="0.3">
      <c r="B38" s="16" t="s">
        <v>11</v>
      </c>
      <c r="C38" s="81" t="s">
        <v>83</v>
      </c>
      <c r="D38" s="28" t="s">
        <v>25</v>
      </c>
      <c r="E38" s="22">
        <v>20</v>
      </c>
      <c r="F38" s="23"/>
      <c r="G38" s="29">
        <f>SUM(F38*E38)</f>
        <v>0</v>
      </c>
    </row>
    <row r="39" spans="2:7" ht="41.4" x14ac:dyDescent="0.3">
      <c r="B39" s="16" t="s">
        <v>14</v>
      </c>
      <c r="C39" s="41" t="s">
        <v>30</v>
      </c>
      <c r="D39" s="28" t="s">
        <v>26</v>
      </c>
      <c r="E39" s="22">
        <v>10</v>
      </c>
      <c r="F39" s="23"/>
      <c r="G39" s="29">
        <f>SUM(F39*E39)</f>
        <v>0</v>
      </c>
    </row>
    <row r="40" spans="2:7" ht="15" thickBot="1" x14ac:dyDescent="0.35">
      <c r="B40" s="16"/>
      <c r="C40" s="41"/>
      <c r="D40" s="28"/>
      <c r="E40" s="22"/>
      <c r="F40" s="23"/>
      <c r="G40" s="29"/>
    </row>
    <row r="41" spans="2:7" ht="15" thickBot="1" x14ac:dyDescent="0.35">
      <c r="B41" s="16"/>
      <c r="C41" s="30" t="s">
        <v>31</v>
      </c>
      <c r="D41" s="31"/>
      <c r="E41" s="37"/>
      <c r="F41" s="38"/>
      <c r="G41" s="39">
        <f>SUM(G38:G39)</f>
        <v>0</v>
      </c>
    </row>
    <row r="42" spans="2:7" x14ac:dyDescent="0.3">
      <c r="B42" s="71"/>
      <c r="D42" s="28"/>
      <c r="F42" s="28"/>
      <c r="G42" s="82"/>
    </row>
    <row r="43" spans="2:7" x14ac:dyDescent="0.3">
      <c r="B43" s="20" t="s">
        <v>32</v>
      </c>
      <c r="C43" s="36" t="s">
        <v>91</v>
      </c>
      <c r="D43" s="28"/>
      <c r="E43" s="22"/>
      <c r="F43" s="23"/>
      <c r="G43" s="29"/>
    </row>
    <row r="44" spans="2:7" x14ac:dyDescent="0.3">
      <c r="B44" s="71"/>
      <c r="D44" s="28"/>
      <c r="F44" s="28"/>
      <c r="G44" s="82"/>
    </row>
    <row r="45" spans="2:7" ht="30.6" customHeight="1" x14ac:dyDescent="0.3">
      <c r="B45" s="16" t="s">
        <v>11</v>
      </c>
      <c r="C45" s="90" t="s">
        <v>84</v>
      </c>
      <c r="D45" s="28" t="s">
        <v>26</v>
      </c>
      <c r="E45" s="22">
        <v>15</v>
      </c>
      <c r="F45" s="23"/>
      <c r="G45" s="29">
        <f>SUM(F45*E45)</f>
        <v>0</v>
      </c>
    </row>
    <row r="46" spans="2:7" ht="15" thickBot="1" x14ac:dyDescent="0.35">
      <c r="B46" s="71"/>
      <c r="D46" s="28"/>
      <c r="F46" s="28"/>
      <c r="G46" s="82"/>
    </row>
    <row r="47" spans="2:7" ht="15" thickBot="1" x14ac:dyDescent="0.35">
      <c r="B47" s="71"/>
      <c r="C47" s="30" t="s">
        <v>61</v>
      </c>
      <c r="D47" s="31"/>
      <c r="E47" s="37"/>
      <c r="F47" s="38"/>
      <c r="G47" s="39">
        <f>SUM(G45)</f>
        <v>0</v>
      </c>
    </row>
    <row r="48" spans="2:7" x14ac:dyDescent="0.3">
      <c r="B48" s="71"/>
      <c r="C48" s="6"/>
      <c r="D48" s="28"/>
      <c r="E48" s="81"/>
      <c r="F48" s="23"/>
      <c r="G48" s="29"/>
    </row>
    <row r="49" spans="2:7" x14ac:dyDescent="0.3">
      <c r="B49" s="20" t="s">
        <v>36</v>
      </c>
      <c r="C49" s="6" t="s">
        <v>92</v>
      </c>
      <c r="D49" s="28"/>
      <c r="E49" s="81"/>
      <c r="F49" s="23"/>
      <c r="G49" s="29"/>
    </row>
    <row r="50" spans="2:7" x14ac:dyDescent="0.3">
      <c r="B50" s="71"/>
      <c r="C50" s="6"/>
      <c r="D50" s="28"/>
      <c r="E50" s="81"/>
      <c r="F50" s="23"/>
      <c r="G50" s="29"/>
    </row>
    <row r="51" spans="2:7" x14ac:dyDescent="0.3">
      <c r="B51" s="16" t="s">
        <v>11</v>
      </c>
      <c r="C51" s="90" t="s">
        <v>58</v>
      </c>
      <c r="D51" s="28" t="s">
        <v>57</v>
      </c>
      <c r="E51" s="22">
        <v>2</v>
      </c>
      <c r="F51" s="23"/>
      <c r="G51" s="29">
        <f>SUM(F51*E51)</f>
        <v>0</v>
      </c>
    </row>
    <row r="52" spans="2:7" ht="15" thickBot="1" x14ac:dyDescent="0.35">
      <c r="B52" s="16"/>
      <c r="C52" s="90"/>
      <c r="D52" s="28"/>
      <c r="E52" s="81"/>
      <c r="F52" s="23"/>
      <c r="G52" s="29"/>
    </row>
    <row r="53" spans="2:7" ht="15" thickBot="1" x14ac:dyDescent="0.35">
      <c r="B53" s="16"/>
      <c r="C53" s="30" t="s">
        <v>62</v>
      </c>
      <c r="D53" s="31"/>
      <c r="E53" s="37"/>
      <c r="F53" s="38"/>
      <c r="G53" s="39">
        <f>SUM(G51)</f>
        <v>0</v>
      </c>
    </row>
    <row r="54" spans="2:7" x14ac:dyDescent="0.3">
      <c r="B54" s="71"/>
      <c r="D54" s="28"/>
      <c r="F54" s="22"/>
      <c r="G54" s="82"/>
    </row>
    <row r="55" spans="2:7" x14ac:dyDescent="0.3">
      <c r="B55" s="20" t="s">
        <v>37</v>
      </c>
      <c r="C55" s="36" t="s">
        <v>33</v>
      </c>
      <c r="D55" s="28"/>
      <c r="E55" s="22"/>
      <c r="F55" s="23"/>
      <c r="G55" s="29"/>
    </row>
    <row r="56" spans="2:7" ht="96.6" x14ac:dyDescent="0.3">
      <c r="B56" s="16"/>
      <c r="C56" s="41" t="s">
        <v>34</v>
      </c>
      <c r="D56" s="28"/>
      <c r="E56" s="22"/>
      <c r="F56" s="23"/>
      <c r="G56" s="29"/>
    </row>
    <row r="57" spans="2:7" ht="16.8" x14ac:dyDescent="0.3">
      <c r="B57" s="16" t="s">
        <v>11</v>
      </c>
      <c r="C57" s="81" t="s">
        <v>85</v>
      </c>
      <c r="D57" s="28" t="s">
        <v>26</v>
      </c>
      <c r="E57" s="22">
        <v>75</v>
      </c>
      <c r="F57" s="23"/>
      <c r="G57" s="29">
        <f>SUM(F57*E57)</f>
        <v>0</v>
      </c>
    </row>
    <row r="58" spans="2:7" x14ac:dyDescent="0.3">
      <c r="B58" s="16"/>
      <c r="C58" s="81"/>
      <c r="D58" s="28"/>
      <c r="E58" s="22"/>
      <c r="F58" s="23"/>
      <c r="G58" s="29"/>
    </row>
    <row r="59" spans="2:7" ht="28.2" x14ac:dyDescent="0.3">
      <c r="B59" s="16"/>
      <c r="C59" s="90" t="s">
        <v>66</v>
      </c>
      <c r="D59" s="28"/>
      <c r="E59" s="22"/>
      <c r="F59" s="23"/>
      <c r="G59" s="29"/>
    </row>
    <row r="60" spans="2:7" ht="16.8" x14ac:dyDescent="0.3">
      <c r="B60" s="16" t="s">
        <v>16</v>
      </c>
      <c r="C60" s="81" t="s">
        <v>67</v>
      </c>
      <c r="D60" s="28" t="s">
        <v>26</v>
      </c>
      <c r="E60" s="22">
        <v>45</v>
      </c>
      <c r="F60" s="23"/>
      <c r="G60" s="29">
        <f>SUM(E60*F60)</f>
        <v>0</v>
      </c>
    </row>
    <row r="61" spans="2:7" ht="15" thickBot="1" x14ac:dyDescent="0.35">
      <c r="B61" s="16"/>
      <c r="C61" s="81"/>
      <c r="D61" s="28"/>
      <c r="E61" s="22"/>
      <c r="F61" s="23"/>
      <c r="G61" s="29"/>
    </row>
    <row r="62" spans="2:7" ht="15" thickBot="1" x14ac:dyDescent="0.35">
      <c r="B62" s="16"/>
      <c r="C62" s="30" t="s">
        <v>35</v>
      </c>
      <c r="D62" s="31"/>
      <c r="E62" s="25"/>
      <c r="F62" s="42"/>
      <c r="G62" s="43">
        <f>SUM(G57:G61)</f>
        <v>0</v>
      </c>
    </row>
    <row r="63" spans="2:7" x14ac:dyDescent="0.3">
      <c r="B63" s="71"/>
      <c r="D63" s="28"/>
      <c r="E63" s="28"/>
      <c r="G63" s="28"/>
    </row>
    <row r="64" spans="2:7" x14ac:dyDescent="0.3">
      <c r="B64" s="44" t="s">
        <v>41</v>
      </c>
      <c r="C64" s="36" t="s">
        <v>38</v>
      </c>
      <c r="D64" s="28"/>
      <c r="E64" s="45"/>
      <c r="F64" s="46"/>
      <c r="G64" s="29"/>
    </row>
    <row r="65" spans="2:7" x14ac:dyDescent="0.3">
      <c r="B65" s="16"/>
      <c r="C65" s="84"/>
      <c r="D65" s="28"/>
      <c r="E65" s="45"/>
      <c r="F65" s="46"/>
      <c r="G65" s="29"/>
    </row>
    <row r="66" spans="2:7" x14ac:dyDescent="0.3">
      <c r="B66" s="16" t="s">
        <v>11</v>
      </c>
      <c r="C66" s="85" t="s">
        <v>39</v>
      </c>
      <c r="D66" s="28"/>
      <c r="E66" s="45"/>
      <c r="F66" s="46"/>
      <c r="G66" s="29"/>
    </row>
    <row r="67" spans="2:7" ht="41.4" x14ac:dyDescent="0.3">
      <c r="B67" s="16"/>
      <c r="C67" s="83" t="s">
        <v>64</v>
      </c>
      <c r="D67" s="28"/>
      <c r="E67" s="45"/>
      <c r="F67" s="46"/>
      <c r="G67" s="29"/>
    </row>
    <row r="68" spans="2:7" ht="27.6" x14ac:dyDescent="0.3">
      <c r="B68" s="16"/>
      <c r="C68" s="83" t="s">
        <v>65</v>
      </c>
      <c r="D68" s="28" t="s">
        <v>26</v>
      </c>
      <c r="E68" s="45">
        <v>50</v>
      </c>
      <c r="F68" s="47"/>
      <c r="G68" s="48">
        <f>SUM(F68*E68)</f>
        <v>0</v>
      </c>
    </row>
    <row r="69" spans="2:7" ht="15" thickBot="1" x14ac:dyDescent="0.35">
      <c r="B69" s="16"/>
      <c r="C69" s="86"/>
      <c r="D69" s="28"/>
      <c r="E69" s="45"/>
      <c r="F69" s="47"/>
      <c r="G69" s="48"/>
    </row>
    <row r="70" spans="2:7" ht="15" thickBot="1" x14ac:dyDescent="0.35">
      <c r="B70" s="16"/>
      <c r="C70" s="30" t="s">
        <v>40</v>
      </c>
      <c r="D70" s="31"/>
      <c r="E70" s="25"/>
      <c r="F70" s="26"/>
      <c r="G70" s="32">
        <f>SUM(G68:G69)</f>
        <v>0</v>
      </c>
    </row>
    <row r="71" spans="2:7" x14ac:dyDescent="0.3">
      <c r="B71" s="16"/>
      <c r="C71" s="83"/>
      <c r="D71" s="28"/>
      <c r="E71" s="22"/>
      <c r="F71" s="49"/>
      <c r="G71" s="48"/>
    </row>
    <row r="72" spans="2:7" x14ac:dyDescent="0.3">
      <c r="B72" s="20" t="s">
        <v>53</v>
      </c>
      <c r="C72" s="6" t="s">
        <v>42</v>
      </c>
      <c r="D72" s="51"/>
      <c r="E72" s="22"/>
      <c r="F72" s="49"/>
      <c r="G72" s="48"/>
    </row>
    <row r="73" spans="2:7" ht="55.2" x14ac:dyDescent="0.3">
      <c r="B73" s="16" t="s">
        <v>11</v>
      </c>
      <c r="C73" s="83" t="s">
        <v>73</v>
      </c>
      <c r="D73" s="51" t="s">
        <v>63</v>
      </c>
      <c r="E73" s="22">
        <v>1</v>
      </c>
      <c r="F73" s="49">
        <v>50000</v>
      </c>
      <c r="G73" s="48">
        <f t="shared" ref="G73" si="2">E73*F73</f>
        <v>50000</v>
      </c>
    </row>
    <row r="74" spans="2:7" ht="15" thickBot="1" x14ac:dyDescent="0.35">
      <c r="B74" s="16"/>
      <c r="C74" s="52"/>
      <c r="D74" s="53"/>
      <c r="E74" s="54"/>
      <c r="F74" s="55"/>
      <c r="G74" s="56"/>
    </row>
    <row r="75" spans="2:7" ht="15" thickBot="1" x14ac:dyDescent="0.35">
      <c r="B75" s="16"/>
      <c r="C75" s="30" t="s">
        <v>44</v>
      </c>
      <c r="D75" s="24"/>
      <c r="E75" s="25"/>
      <c r="F75" s="50"/>
      <c r="G75" s="42">
        <f>SUM(G73:G73)</f>
        <v>50000</v>
      </c>
    </row>
    <row r="76" spans="2:7" x14ac:dyDescent="0.3">
      <c r="B76" s="16"/>
      <c r="C76" s="40"/>
      <c r="D76" s="17"/>
      <c r="E76" s="22"/>
      <c r="F76" s="49"/>
      <c r="G76" s="48"/>
    </row>
    <row r="77" spans="2:7" x14ac:dyDescent="0.3">
      <c r="B77" s="20" t="s">
        <v>54</v>
      </c>
      <c r="C77" s="6" t="s">
        <v>45</v>
      </c>
      <c r="D77" s="21"/>
      <c r="E77" s="22"/>
      <c r="F77" s="49"/>
      <c r="G77" s="48"/>
    </row>
    <row r="78" spans="2:7" x14ac:dyDescent="0.3">
      <c r="B78" s="20"/>
      <c r="C78" s="6"/>
      <c r="D78" s="21"/>
      <c r="E78" s="22"/>
      <c r="F78" s="49"/>
      <c r="G78" s="48"/>
    </row>
    <row r="79" spans="2:7" ht="55.2" x14ac:dyDescent="0.3">
      <c r="B79" s="16" t="s">
        <v>11</v>
      </c>
      <c r="C79" s="83" t="s">
        <v>69</v>
      </c>
      <c r="D79" s="21" t="s">
        <v>63</v>
      </c>
      <c r="E79" s="22">
        <v>1</v>
      </c>
      <c r="F79" s="49">
        <v>50000</v>
      </c>
      <c r="G79" s="48">
        <f>E79*F79</f>
        <v>50000</v>
      </c>
    </row>
    <row r="80" spans="2:7" ht="15" thickBot="1" x14ac:dyDescent="0.35">
      <c r="B80" s="16"/>
      <c r="C80" s="57"/>
      <c r="D80" s="53"/>
      <c r="E80" s="54"/>
      <c r="F80" s="55"/>
      <c r="G80" s="56"/>
    </row>
    <row r="81" spans="2:8" ht="15" thickBot="1" x14ac:dyDescent="0.35">
      <c r="B81" s="16"/>
      <c r="C81" s="30" t="s">
        <v>48</v>
      </c>
      <c r="D81" s="24"/>
      <c r="E81" s="62"/>
      <c r="F81" s="50"/>
      <c r="G81" s="42">
        <f>SUM(G79:G79)</f>
        <v>50000</v>
      </c>
    </row>
    <row r="82" spans="2:8" x14ac:dyDescent="0.3">
      <c r="B82" s="16"/>
      <c r="C82" s="6"/>
      <c r="D82" s="21"/>
      <c r="E82" s="93"/>
      <c r="F82" s="94"/>
      <c r="G82" s="95"/>
    </row>
    <row r="83" spans="2:8" s="40" customFormat="1" ht="15" customHeight="1" x14ac:dyDescent="0.25">
      <c r="B83" s="20" t="s">
        <v>55</v>
      </c>
      <c r="C83" s="91" t="s">
        <v>68</v>
      </c>
      <c r="D83" s="21"/>
      <c r="E83" s="22"/>
      <c r="F83" s="49"/>
      <c r="G83" s="48"/>
      <c r="H83" s="92"/>
    </row>
    <row r="84" spans="2:8" s="40" customFormat="1" ht="15" customHeight="1" x14ac:dyDescent="0.25">
      <c r="B84" s="20"/>
      <c r="C84" s="91"/>
      <c r="D84" s="21"/>
      <c r="E84" s="22"/>
      <c r="F84" s="49"/>
      <c r="G84" s="48"/>
      <c r="H84" s="92"/>
    </row>
    <row r="85" spans="2:8" s="40" customFormat="1" ht="27.6" x14ac:dyDescent="0.25">
      <c r="B85" s="16" t="s">
        <v>11</v>
      </c>
      <c r="C85" s="86" t="s">
        <v>71</v>
      </c>
      <c r="D85" s="21" t="s">
        <v>25</v>
      </c>
      <c r="E85" s="22">
        <v>1</v>
      </c>
      <c r="F85" s="49"/>
      <c r="G85" s="48">
        <f>SUM(F85*E85)</f>
        <v>0</v>
      </c>
      <c r="H85" s="92"/>
    </row>
    <row r="86" spans="2:8" s="40" customFormat="1" ht="27.6" x14ac:dyDescent="0.25">
      <c r="B86" s="16" t="s">
        <v>14</v>
      </c>
      <c r="C86" s="86" t="s">
        <v>70</v>
      </c>
      <c r="D86" s="21" t="s">
        <v>25</v>
      </c>
      <c r="E86" s="22">
        <v>2</v>
      </c>
      <c r="F86" s="49"/>
      <c r="G86" s="48">
        <f>SUM(F86*E86)</f>
        <v>0</v>
      </c>
      <c r="H86" s="92"/>
    </row>
    <row r="87" spans="2:8" s="40" customFormat="1" ht="27.6" x14ac:dyDescent="0.25">
      <c r="B87" s="16" t="s">
        <v>16</v>
      </c>
      <c r="C87" s="86" t="s">
        <v>74</v>
      </c>
      <c r="D87" s="21" t="s">
        <v>25</v>
      </c>
      <c r="E87" s="22">
        <v>1</v>
      </c>
      <c r="F87" s="49"/>
      <c r="G87" s="48">
        <f>SUM(F87*E87)</f>
        <v>0</v>
      </c>
      <c r="H87" s="92"/>
    </row>
    <row r="88" spans="2:8" s="40" customFormat="1" thickBot="1" x14ac:dyDescent="0.3">
      <c r="B88" s="20"/>
      <c r="C88" s="86"/>
      <c r="D88" s="21"/>
      <c r="E88" s="22"/>
      <c r="F88" s="49"/>
      <c r="G88" s="48"/>
      <c r="H88" s="92"/>
    </row>
    <row r="89" spans="2:8" s="40" customFormat="1" thickBot="1" x14ac:dyDescent="0.3">
      <c r="B89" s="20"/>
      <c r="C89" s="30" t="s">
        <v>96</v>
      </c>
      <c r="D89" s="24"/>
      <c r="E89" s="62"/>
      <c r="F89" s="50"/>
      <c r="G89" s="42">
        <f>SUM(G85:G87)</f>
        <v>0</v>
      </c>
      <c r="H89" s="92"/>
    </row>
    <row r="90" spans="2:8" x14ac:dyDescent="0.3">
      <c r="B90" s="16"/>
      <c r="C90" s="87"/>
      <c r="D90" s="21"/>
      <c r="E90" s="22"/>
      <c r="F90" s="49"/>
      <c r="G90" s="48"/>
    </row>
    <row r="91" spans="2:8" x14ac:dyDescent="0.3">
      <c r="B91" s="20" t="s">
        <v>56</v>
      </c>
      <c r="C91" s="6" t="s">
        <v>97</v>
      </c>
      <c r="D91" s="58"/>
      <c r="E91" s="59"/>
      <c r="F91" s="49"/>
      <c r="G91" s="48"/>
    </row>
    <row r="92" spans="2:8" x14ac:dyDescent="0.3">
      <c r="B92" s="16"/>
      <c r="C92" s="87"/>
      <c r="D92" s="21"/>
      <c r="E92" s="22"/>
      <c r="F92" s="49"/>
      <c r="G92" s="48"/>
    </row>
    <row r="93" spans="2:8" ht="110.4" x14ac:dyDescent="0.3">
      <c r="B93" s="16" t="s">
        <v>11</v>
      </c>
      <c r="C93" s="87" t="s">
        <v>98</v>
      </c>
      <c r="D93" s="21" t="s">
        <v>25</v>
      </c>
      <c r="E93" s="22">
        <v>1</v>
      </c>
      <c r="F93" s="49"/>
      <c r="G93" s="48">
        <f>SUM(F93*E93)</f>
        <v>0</v>
      </c>
    </row>
    <row r="94" spans="2:8" ht="27.6" x14ac:dyDescent="0.3">
      <c r="B94" s="16" t="s">
        <v>14</v>
      </c>
      <c r="C94" s="87" t="s">
        <v>99</v>
      </c>
      <c r="D94" s="21" t="s">
        <v>25</v>
      </c>
      <c r="E94" s="22">
        <v>1</v>
      </c>
      <c r="F94" s="49"/>
      <c r="G94" s="48">
        <f>SUM(F94*E94)</f>
        <v>0</v>
      </c>
    </row>
    <row r="95" spans="2:8" ht="15" thickBot="1" x14ac:dyDescent="0.35">
      <c r="B95" s="16"/>
      <c r="C95" s="87"/>
      <c r="D95" s="21"/>
      <c r="E95" s="22"/>
      <c r="F95" s="49"/>
      <c r="G95" s="48"/>
    </row>
    <row r="96" spans="2:8" s="40" customFormat="1" thickBot="1" x14ac:dyDescent="0.3">
      <c r="B96" s="20"/>
      <c r="C96" s="30" t="s">
        <v>100</v>
      </c>
      <c r="D96" s="24"/>
      <c r="E96" s="62"/>
      <c r="F96" s="50"/>
      <c r="G96" s="42">
        <f>SUM(G93:G94)</f>
        <v>0</v>
      </c>
      <c r="H96" s="92"/>
    </row>
    <row r="97" spans="2:7" x14ac:dyDescent="0.3">
      <c r="B97" s="16"/>
      <c r="C97" s="87"/>
      <c r="D97" s="21"/>
      <c r="E97" s="22"/>
      <c r="F97" s="49"/>
      <c r="G97" s="48"/>
    </row>
    <row r="98" spans="2:7" x14ac:dyDescent="0.3">
      <c r="B98" s="20" t="s">
        <v>95</v>
      </c>
      <c r="C98" s="6" t="s">
        <v>46</v>
      </c>
      <c r="D98" s="58"/>
      <c r="E98" s="59"/>
      <c r="F98" s="49"/>
      <c r="G98" s="48"/>
    </row>
    <row r="99" spans="2:7" x14ac:dyDescent="0.3">
      <c r="B99" s="20"/>
      <c r="C99" s="6"/>
      <c r="D99" s="58"/>
      <c r="E99" s="59"/>
      <c r="F99" s="49"/>
      <c r="G99" s="48"/>
    </row>
    <row r="100" spans="2:7" ht="41.4" x14ac:dyDescent="0.3">
      <c r="B100" s="16" t="s">
        <v>11</v>
      </c>
      <c r="C100" s="83" t="s">
        <v>86</v>
      </c>
      <c r="D100" s="21" t="s">
        <v>13</v>
      </c>
      <c r="E100" s="60">
        <v>1</v>
      </c>
      <c r="F100" s="49"/>
      <c r="G100" s="48">
        <f>SUM(F100*E100)</f>
        <v>0</v>
      </c>
    </row>
    <row r="101" spans="2:7" ht="15" thickBot="1" x14ac:dyDescent="0.35">
      <c r="B101" s="61"/>
      <c r="C101" s="83"/>
      <c r="D101" s="21"/>
      <c r="E101" s="60"/>
      <c r="F101" s="49"/>
      <c r="G101" s="48"/>
    </row>
    <row r="102" spans="2:7" ht="15" thickBot="1" x14ac:dyDescent="0.35">
      <c r="B102" s="72"/>
      <c r="C102" s="30" t="s">
        <v>47</v>
      </c>
      <c r="D102" s="24"/>
      <c r="E102" s="62"/>
      <c r="F102" s="50"/>
      <c r="G102" s="42">
        <f>SUM(G100)</f>
        <v>0</v>
      </c>
    </row>
    <row r="103" spans="2:7" ht="15" thickBot="1" x14ac:dyDescent="0.35"/>
    <row r="104" spans="2:7" x14ac:dyDescent="0.3">
      <c r="B104" s="88"/>
      <c r="C104" s="2" t="s">
        <v>49</v>
      </c>
      <c r="D104" s="3"/>
      <c r="E104" s="63"/>
      <c r="F104" s="64"/>
      <c r="G104" s="65"/>
    </row>
    <row r="105" spans="2:7" x14ac:dyDescent="0.3">
      <c r="B105" s="20"/>
      <c r="C105" s="6" t="s">
        <v>90</v>
      </c>
      <c r="D105" s="7"/>
      <c r="E105" s="36"/>
      <c r="F105" s="66"/>
      <c r="G105" s="67">
        <f>SUM(G104*0.2)</f>
        <v>0</v>
      </c>
    </row>
    <row r="106" spans="2:7" x14ac:dyDescent="0.3">
      <c r="B106" s="20"/>
      <c r="C106" s="6" t="s">
        <v>50</v>
      </c>
      <c r="D106" s="7"/>
      <c r="E106" s="36"/>
      <c r="F106" s="66"/>
      <c r="G106" s="67">
        <f>SUM(G104:G105)</f>
        <v>0</v>
      </c>
    </row>
    <row r="107" spans="2:7" ht="15" thickBot="1" x14ac:dyDescent="0.35">
      <c r="B107" s="20"/>
      <c r="C107" s="6" t="s">
        <v>51</v>
      </c>
      <c r="D107" s="7"/>
      <c r="E107" s="36"/>
      <c r="F107" s="66"/>
      <c r="G107" s="67">
        <f>SUM(G106*0.15)</f>
        <v>0</v>
      </c>
    </row>
    <row r="108" spans="2:7" ht="15" thickBot="1" x14ac:dyDescent="0.35">
      <c r="B108" s="89"/>
      <c r="C108" s="30" t="s">
        <v>52</v>
      </c>
      <c r="D108" s="68"/>
      <c r="E108" s="69"/>
      <c r="F108" s="70"/>
      <c r="G108" s="43">
        <f>G106+G107</f>
        <v>0</v>
      </c>
    </row>
  </sheetData>
  <mergeCells count="3">
    <mergeCell ref="D2:F7"/>
    <mergeCell ref="B6:C6"/>
    <mergeCell ref="B7:C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B11F03A04FE4AA5F1C79579596467" ma:contentTypeVersion="18" ma:contentTypeDescription="Create a new document." ma:contentTypeScope="" ma:versionID="367095943d0e96a0e469e56b04981312">
  <xsd:schema xmlns:xsd="http://www.w3.org/2001/XMLSchema" xmlns:xs="http://www.w3.org/2001/XMLSchema" xmlns:p="http://schemas.microsoft.com/office/2006/metadata/properties" xmlns:ns3="bc8a25c8-fa28-4159-9c03-975f1e41b2f6" xmlns:ns4="248414f3-dca8-445b-b362-1d1e117376b1" targetNamespace="http://schemas.microsoft.com/office/2006/metadata/properties" ma:root="true" ma:fieldsID="f1281e2aeb0df81a626262b623abcb84" ns3:_="" ns4:_="">
    <xsd:import namespace="bc8a25c8-fa28-4159-9c03-975f1e41b2f6"/>
    <xsd:import namespace="248414f3-dca8-445b-b362-1d1e117376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8a25c8-fa28-4159-9c03-975f1e41b2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414f3-dca8-445b-b362-1d1e117376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48414f3-dca8-445b-b362-1d1e117376b1" xsi:nil="true"/>
  </documentManagement>
</p:properties>
</file>

<file path=customXml/itemProps1.xml><?xml version="1.0" encoding="utf-8"?>
<ds:datastoreItem xmlns:ds="http://schemas.openxmlformats.org/officeDocument/2006/customXml" ds:itemID="{CC9FB8EF-4CD5-4237-BFB4-1C3AA78EFD91}">
  <ds:schemaRefs>
    <ds:schemaRef ds:uri="http://schemas.microsoft.com/sharepoint/v3/contenttype/forms"/>
  </ds:schemaRefs>
</ds:datastoreItem>
</file>

<file path=customXml/itemProps2.xml><?xml version="1.0" encoding="utf-8"?>
<ds:datastoreItem xmlns:ds="http://schemas.openxmlformats.org/officeDocument/2006/customXml" ds:itemID="{3DF2FBF3-0451-4A95-B722-99D590A8E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8a25c8-fa28-4159-9c03-975f1e41b2f6"/>
    <ds:schemaRef ds:uri="248414f3-dca8-445b-b362-1d1e11737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B75B0D-9C40-4160-8EFB-41D4DCF8ECBB}">
  <ds:schemaRefs>
    <ds:schemaRef ds:uri="http://purl.org/dc/elements/1.1/"/>
    <ds:schemaRef ds:uri="http://schemas.microsoft.com/office/infopath/2007/PartnerControls"/>
    <ds:schemaRef ds:uri="http://www.w3.org/XML/1998/namespace"/>
    <ds:schemaRef ds:uri="http://schemas.openxmlformats.org/package/2006/metadata/core-properties"/>
    <ds:schemaRef ds:uri="bc8a25c8-fa28-4159-9c03-975f1e41b2f6"/>
    <ds:schemaRef ds:uri="http://purl.org/dc/terms/"/>
    <ds:schemaRef ds:uri="http://schemas.microsoft.com/office/2006/documentManagement/types"/>
    <ds:schemaRef ds:uri="248414f3-dca8-445b-b362-1d1e117376b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CSIR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Khathu Nethononda</dc:creator>
  <cp:lastModifiedBy>Khathu Nethononda</cp:lastModifiedBy>
  <dcterms:created xsi:type="dcterms:W3CDTF">2024-05-14T05:58:07Z</dcterms:created>
  <dcterms:modified xsi:type="dcterms:W3CDTF">2025-01-22T12:00:14Z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0x010100120B11F03A04FE4AA5F1C79579596467</vt:lpwstr>
  </property>
</Properties>
</file>