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456" windowWidth="27696" windowHeight="13020" tabRatio="646"/>
  </bookViews>
  <sheets>
    <sheet name="Background" sheetId="9" r:id="rId1"/>
    <sheet name="GeneralInputs" sheetId="3" r:id="rId2"/>
    <sheet name="IRP2016-Jan2015" sheetId="1" r:id="rId3"/>
    <sheet name="IRP2016-Apr2016" sheetId="4" r:id="rId4"/>
    <sheet name="CSIR-Apr2016" sheetId="6" r:id="rId5"/>
    <sheet name="CSIR-Expected-Apr2016" sheetId="8" r:id="rId6"/>
    <sheet name="CPI" sheetId="5" r:id="rId7"/>
    <sheet name="For Report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0" i="6" l="1"/>
  <c r="M120" i="6"/>
  <c r="N221" i="7" l="1"/>
  <c r="N219" i="7"/>
  <c r="H245" i="7"/>
  <c r="G245" i="7"/>
  <c r="F245" i="7"/>
  <c r="E245" i="7"/>
  <c r="H244" i="7"/>
  <c r="G244" i="7"/>
  <c r="F244" i="7"/>
  <c r="E244" i="7"/>
  <c r="H243" i="7"/>
  <c r="G243" i="7"/>
  <c r="F243" i="7"/>
  <c r="E243" i="7"/>
  <c r="H242" i="7"/>
  <c r="G242" i="7"/>
  <c r="F242" i="7"/>
  <c r="E242" i="7"/>
  <c r="H241" i="7"/>
  <c r="G241" i="7"/>
  <c r="F241" i="7"/>
  <c r="E241" i="7"/>
  <c r="H240" i="7"/>
  <c r="G240" i="7"/>
  <c r="F240" i="7"/>
  <c r="E240" i="7"/>
  <c r="H239" i="7"/>
  <c r="G239" i="7"/>
  <c r="F239" i="7"/>
  <c r="E239" i="7"/>
  <c r="H238" i="7"/>
  <c r="G238" i="7"/>
  <c r="F238" i="7"/>
  <c r="E238" i="7"/>
  <c r="H237" i="7"/>
  <c r="G237" i="7"/>
  <c r="F237" i="7"/>
  <c r="E237" i="7"/>
  <c r="H236" i="7"/>
  <c r="G236" i="7"/>
  <c r="F236" i="7"/>
  <c r="E236" i="7"/>
  <c r="H235" i="7"/>
  <c r="G235" i="7"/>
  <c r="F235" i="7"/>
  <c r="E235" i="7"/>
  <c r="H234" i="7"/>
  <c r="G234" i="7"/>
  <c r="F234" i="7"/>
  <c r="E234" i="7"/>
  <c r="H233" i="7"/>
  <c r="G233" i="7"/>
  <c r="F233" i="7"/>
  <c r="E233" i="7"/>
  <c r="H232" i="7"/>
  <c r="G232" i="7"/>
  <c r="F232" i="7"/>
  <c r="E232" i="7"/>
  <c r="H231" i="7"/>
  <c r="G231" i="7"/>
  <c r="F231" i="7"/>
  <c r="E231" i="7"/>
  <c r="H230" i="7"/>
  <c r="G230" i="7"/>
  <c r="F230" i="7"/>
  <c r="E230" i="7"/>
  <c r="H229" i="7"/>
  <c r="H228" i="7"/>
  <c r="H227" i="7"/>
  <c r="AG5" i="8"/>
  <c r="AG63" i="8"/>
  <c r="G227" i="7" s="1"/>
  <c r="G229" i="7"/>
  <c r="E229" i="7"/>
  <c r="E228" i="7"/>
  <c r="E227" i="7"/>
  <c r="F229" i="7"/>
  <c r="F228" i="7"/>
  <c r="F227" i="7"/>
  <c r="F226" i="7"/>
  <c r="E226" i="7"/>
  <c r="H225" i="7"/>
  <c r="G225" i="7"/>
  <c r="F225" i="7"/>
  <c r="E225" i="7"/>
  <c r="G224" i="7"/>
  <c r="G223" i="7"/>
  <c r="G222" i="7"/>
  <c r="F224" i="7"/>
  <c r="F223" i="7"/>
  <c r="F222" i="7"/>
  <c r="E223" i="7"/>
  <c r="E224" i="7" s="1"/>
  <c r="E222" i="7"/>
  <c r="AG160" i="8"/>
  <c r="AG150" i="8"/>
  <c r="AG151" i="8" s="1"/>
  <c r="AG152" i="8" s="1"/>
  <c r="AG153" i="8" s="1"/>
  <c r="AG154" i="8" s="1"/>
  <c r="AG155" i="8" s="1"/>
  <c r="AG156" i="8" s="1"/>
  <c r="AG157" i="8" s="1"/>
  <c r="AG158" i="8" s="1"/>
  <c r="AG159" i="8" s="1"/>
  <c r="AG140" i="8"/>
  <c r="AG141" i="8" s="1"/>
  <c r="AG142" i="8" s="1"/>
  <c r="AG143" i="8" s="1"/>
  <c r="AG144" i="8" s="1"/>
  <c r="AG145" i="8" s="1"/>
  <c r="AG146" i="8" s="1"/>
  <c r="AG147" i="8" s="1"/>
  <c r="AG148" i="8" s="1"/>
  <c r="AG149" i="8" s="1"/>
  <c r="AG125" i="8"/>
  <c r="AF139" i="8"/>
  <c r="AF152" i="8"/>
  <c r="AF153" i="8" s="1"/>
  <c r="AF154" i="8" s="1"/>
  <c r="AF155" i="8" s="1"/>
  <c r="AF156" i="8" s="1"/>
  <c r="AF157" i="8" s="1"/>
  <c r="AF158" i="8" s="1"/>
  <c r="AF159" i="8" s="1"/>
  <c r="AF151" i="8"/>
  <c r="AF142" i="8"/>
  <c r="AF143" i="8" s="1"/>
  <c r="AF144" i="8" s="1"/>
  <c r="AF145" i="8" s="1"/>
  <c r="AF146" i="8" s="1"/>
  <c r="AF147" i="8" s="1"/>
  <c r="AF148" i="8" s="1"/>
  <c r="AF149" i="8" s="1"/>
  <c r="AF141" i="8"/>
  <c r="AF127" i="8"/>
  <c r="AF128" i="8" s="1"/>
  <c r="AF129" i="8" s="1"/>
  <c r="AF130" i="8" s="1"/>
  <c r="AF131" i="8" s="1"/>
  <c r="AF132" i="8" s="1"/>
  <c r="AF133" i="8" s="1"/>
  <c r="AF134" i="8" s="1"/>
  <c r="AF135" i="8" s="1"/>
  <c r="AF136" i="8" s="1"/>
  <c r="AF137" i="8" s="1"/>
  <c r="AF138" i="8" s="1"/>
  <c r="AF126" i="8"/>
  <c r="AF160" i="8"/>
  <c r="AF150" i="8"/>
  <c r="AF140" i="8"/>
  <c r="H221" i="7"/>
  <c r="G221" i="7"/>
  <c r="F221" i="7"/>
  <c r="E221" i="7"/>
  <c r="H220" i="7"/>
  <c r="G220" i="7"/>
  <c r="F220" i="7"/>
  <c r="E220" i="7"/>
  <c r="T199" i="7"/>
  <c r="S199" i="7"/>
  <c r="R199" i="7"/>
  <c r="Q199" i="7"/>
  <c r="P199" i="7"/>
  <c r="O199" i="7"/>
  <c r="T198" i="7"/>
  <c r="S198" i="7"/>
  <c r="R198" i="7"/>
  <c r="Q198" i="7"/>
  <c r="P198" i="7"/>
  <c r="O198" i="7"/>
  <c r="N195" i="7"/>
  <c r="T118" i="7"/>
  <c r="S118" i="7"/>
  <c r="R118" i="7"/>
  <c r="Q118" i="7"/>
  <c r="P118" i="7"/>
  <c r="O118" i="7"/>
  <c r="N118" i="7"/>
  <c r="N115" i="7"/>
  <c r="N117" i="7"/>
  <c r="W123" i="6"/>
  <c r="W122" i="6"/>
  <c r="W121" i="6"/>
  <c r="W111" i="6"/>
  <c r="W97" i="6"/>
  <c r="W87" i="6" s="1"/>
  <c r="W83" i="6"/>
  <c r="W68" i="6" s="1"/>
  <c r="W64" i="6"/>
  <c r="W39" i="6"/>
  <c r="W59" i="6" s="1"/>
  <c r="W38" i="6"/>
  <c r="W58" i="6" s="1"/>
  <c r="W37" i="6"/>
  <c r="W57" i="6" s="1"/>
  <c r="W36" i="6"/>
  <c r="W56" i="6" s="1"/>
  <c r="W35" i="6"/>
  <c r="W55" i="6" s="1"/>
  <c r="W34" i="6"/>
  <c r="W54" i="6" s="1"/>
  <c r="W33" i="6"/>
  <c r="W53" i="6" s="1"/>
  <c r="W32" i="6"/>
  <c r="W52" i="6" s="1"/>
  <c r="W31" i="6"/>
  <c r="W40" i="6" s="1"/>
  <c r="W29" i="6"/>
  <c r="W49" i="6" s="1"/>
  <c r="W28" i="6"/>
  <c r="W48" i="6" s="1"/>
  <c r="W27" i="6"/>
  <c r="W47" i="6" s="1"/>
  <c r="W26" i="6"/>
  <c r="W46" i="6" s="1"/>
  <c r="W25" i="6"/>
  <c r="W45" i="6" s="1"/>
  <c r="W24" i="6"/>
  <c r="W44" i="6" s="1"/>
  <c r="W23" i="6"/>
  <c r="W43" i="6" s="1"/>
  <c r="W22" i="6"/>
  <c r="W42" i="6" s="1"/>
  <c r="W21" i="6"/>
  <c r="W30" i="6" s="1"/>
  <c r="W19" i="6"/>
  <c r="W18" i="6"/>
  <c r="W17" i="6"/>
  <c r="W16" i="6"/>
  <c r="W15" i="6"/>
  <c r="W14" i="6"/>
  <c r="W13" i="6"/>
  <c r="W10" i="6"/>
  <c r="N121" i="7" s="1"/>
  <c r="N202" i="7" s="1"/>
  <c r="W4" i="6"/>
  <c r="W97" i="8"/>
  <c r="W87" i="8"/>
  <c r="W68" i="8"/>
  <c r="W69" i="8" s="1"/>
  <c r="W63" i="8" s="1"/>
  <c r="W70" i="8"/>
  <c r="B241" i="7"/>
  <c r="B232" i="7"/>
  <c r="T196" i="7"/>
  <c r="S196" i="7"/>
  <c r="R196" i="7"/>
  <c r="Q196" i="7"/>
  <c r="P196" i="7"/>
  <c r="AH160" i="8"/>
  <c r="AE160" i="8"/>
  <c r="AD160" i="8"/>
  <c r="AC160" i="8"/>
  <c r="AB160" i="8"/>
  <c r="AA160" i="8"/>
  <c r="Z160" i="8"/>
  <c r="Y160" i="8"/>
  <c r="X160" i="8"/>
  <c r="AH159" i="8"/>
  <c r="AE159" i="8"/>
  <c r="AD159" i="8"/>
  <c r="AC159" i="8"/>
  <c r="AB159" i="8"/>
  <c r="AA159" i="8"/>
  <c r="Z159" i="8"/>
  <c r="Y159" i="8"/>
  <c r="X159" i="8"/>
  <c r="AH158" i="8"/>
  <c r="AE158" i="8"/>
  <c r="AD158" i="8"/>
  <c r="AC158" i="8"/>
  <c r="AB158" i="8"/>
  <c r="AA158" i="8"/>
  <c r="Z158" i="8"/>
  <c r="Y158" i="8"/>
  <c r="X158" i="8"/>
  <c r="AH157" i="8"/>
  <c r="AE157" i="8"/>
  <c r="AD157" i="8"/>
  <c r="AC157" i="8"/>
  <c r="AB157" i="8"/>
  <c r="AA157" i="8"/>
  <c r="Z157" i="8"/>
  <c r="Y157" i="8"/>
  <c r="X157" i="8"/>
  <c r="AH156" i="8"/>
  <c r="AE156" i="8"/>
  <c r="AD156" i="8"/>
  <c r="AC156" i="8"/>
  <c r="AB156" i="8"/>
  <c r="AA156" i="8"/>
  <c r="Z156" i="8"/>
  <c r="Y156" i="8"/>
  <c r="X156" i="8"/>
  <c r="AH155" i="8"/>
  <c r="AE155" i="8"/>
  <c r="AD155" i="8"/>
  <c r="AC155" i="8"/>
  <c r="AB155" i="8"/>
  <c r="AA155" i="8"/>
  <c r="Z155" i="8"/>
  <c r="Y155" i="8"/>
  <c r="X155" i="8"/>
  <c r="AH154" i="8"/>
  <c r="AE154" i="8"/>
  <c r="AD154" i="8"/>
  <c r="AC154" i="8"/>
  <c r="AB154" i="8"/>
  <c r="AA154" i="8"/>
  <c r="Z154" i="8"/>
  <c r="Y154" i="8"/>
  <c r="X154" i="8"/>
  <c r="AH153" i="8"/>
  <c r="AE153" i="8"/>
  <c r="AD153" i="8"/>
  <c r="AC153" i="8"/>
  <c r="AB153" i="8"/>
  <c r="AA153" i="8"/>
  <c r="Z153" i="8"/>
  <c r="Y153" i="8"/>
  <c r="X153" i="8"/>
  <c r="AH152" i="8"/>
  <c r="AE152" i="8"/>
  <c r="AD152" i="8"/>
  <c r="AC152" i="8"/>
  <c r="AB152" i="8"/>
  <c r="AA152" i="8"/>
  <c r="Z152" i="8"/>
  <c r="Y152" i="8"/>
  <c r="X152" i="8"/>
  <c r="AH151" i="8"/>
  <c r="AE151" i="8"/>
  <c r="AD151" i="8"/>
  <c r="AC151" i="8"/>
  <c r="AB151" i="8"/>
  <c r="AA151" i="8"/>
  <c r="Z151" i="8"/>
  <c r="Y151" i="8"/>
  <c r="X151" i="8"/>
  <c r="AH150" i="8"/>
  <c r="AE150" i="8"/>
  <c r="AD150" i="8"/>
  <c r="AC150" i="8"/>
  <c r="AB150" i="8"/>
  <c r="AA150" i="8"/>
  <c r="Z150" i="8"/>
  <c r="Y150" i="8"/>
  <c r="X150" i="8"/>
  <c r="AH149" i="8"/>
  <c r="AE149" i="8"/>
  <c r="AD149" i="8"/>
  <c r="AC149" i="8"/>
  <c r="AB149" i="8"/>
  <c r="AA149" i="8"/>
  <c r="Z149" i="8"/>
  <c r="Y149" i="8"/>
  <c r="X149" i="8"/>
  <c r="AH148" i="8"/>
  <c r="AE148" i="8"/>
  <c r="AD148" i="8"/>
  <c r="AC148" i="8"/>
  <c r="AB148" i="8"/>
  <c r="AA148" i="8"/>
  <c r="Z148" i="8"/>
  <c r="Y148" i="8"/>
  <c r="X148" i="8"/>
  <c r="AH147" i="8"/>
  <c r="AE147" i="8"/>
  <c r="AD147" i="8"/>
  <c r="AC147" i="8"/>
  <c r="AB147" i="8"/>
  <c r="AA147" i="8"/>
  <c r="Z147" i="8"/>
  <c r="Y147" i="8"/>
  <c r="X147" i="8"/>
  <c r="AH146" i="8"/>
  <c r="AE146" i="8"/>
  <c r="AD146" i="8"/>
  <c r="AC146" i="8"/>
  <c r="AB146" i="8"/>
  <c r="AA146" i="8"/>
  <c r="Z146" i="8"/>
  <c r="Y146" i="8"/>
  <c r="X146" i="8"/>
  <c r="AH145" i="8"/>
  <c r="AE145" i="8"/>
  <c r="AD145" i="8"/>
  <c r="AC145" i="8"/>
  <c r="AB145" i="8"/>
  <c r="AA145" i="8"/>
  <c r="Z145" i="8"/>
  <c r="Y145" i="8"/>
  <c r="X145" i="8"/>
  <c r="AH144" i="8"/>
  <c r="AE144" i="8"/>
  <c r="AD144" i="8"/>
  <c r="AC144" i="8"/>
  <c r="AB144" i="8"/>
  <c r="AA144" i="8"/>
  <c r="Z144" i="8"/>
  <c r="Y144" i="8"/>
  <c r="X144" i="8"/>
  <c r="AH143" i="8"/>
  <c r="AE143" i="8"/>
  <c r="AD143" i="8"/>
  <c r="AC143" i="8"/>
  <c r="AB143" i="8"/>
  <c r="AA143" i="8"/>
  <c r="Z143" i="8"/>
  <c r="Y143" i="8"/>
  <c r="X143" i="8"/>
  <c r="AH142" i="8"/>
  <c r="AE142" i="8"/>
  <c r="AD142" i="8"/>
  <c r="AC142" i="8"/>
  <c r="AB142" i="8"/>
  <c r="AA142" i="8"/>
  <c r="Z142" i="8"/>
  <c r="Y142" i="8"/>
  <c r="X142" i="8"/>
  <c r="AH141" i="8"/>
  <c r="AE141" i="8"/>
  <c r="AD141" i="8"/>
  <c r="AC141" i="8"/>
  <c r="AB141" i="8"/>
  <c r="AA141" i="8"/>
  <c r="Z141" i="8"/>
  <c r="Y141" i="8"/>
  <c r="X141" i="8"/>
  <c r="AH140" i="8"/>
  <c r="AE140" i="8"/>
  <c r="AD140" i="8"/>
  <c r="AC140" i="8"/>
  <c r="AB140" i="8"/>
  <c r="AA140" i="8"/>
  <c r="Z140" i="8"/>
  <c r="Y140" i="8"/>
  <c r="X140" i="8"/>
  <c r="O196" i="7" s="1"/>
  <c r="AH139" i="8"/>
  <c r="AE139" i="8"/>
  <c r="AD139" i="8"/>
  <c r="AC139" i="8"/>
  <c r="AB139" i="8"/>
  <c r="AA139" i="8"/>
  <c r="Z139" i="8"/>
  <c r="Y139" i="8"/>
  <c r="X139" i="8"/>
  <c r="AH138" i="8"/>
  <c r="AE138" i="8"/>
  <c r="AD138" i="8"/>
  <c r="AC138" i="8"/>
  <c r="AB138" i="8"/>
  <c r="AA138" i="8"/>
  <c r="Z138" i="8"/>
  <c r="Y138" i="8"/>
  <c r="X138" i="8"/>
  <c r="AH137" i="8"/>
  <c r="AE137" i="8"/>
  <c r="AD137" i="8"/>
  <c r="AC137" i="8"/>
  <c r="AB137" i="8"/>
  <c r="AA137" i="8"/>
  <c r="Z137" i="8"/>
  <c r="Y137" i="8"/>
  <c r="X137" i="8"/>
  <c r="AH136" i="8"/>
  <c r="AE136" i="8"/>
  <c r="AD136" i="8"/>
  <c r="AC136" i="8"/>
  <c r="AB136" i="8"/>
  <c r="AA136" i="8"/>
  <c r="Z136" i="8"/>
  <c r="Y136" i="8"/>
  <c r="X136" i="8"/>
  <c r="AH135" i="8"/>
  <c r="AE135" i="8"/>
  <c r="AD135" i="8"/>
  <c r="AC135" i="8"/>
  <c r="AB135" i="8"/>
  <c r="AA135" i="8"/>
  <c r="Z135" i="8"/>
  <c r="Y135" i="8"/>
  <c r="X135" i="8"/>
  <c r="AH134" i="8"/>
  <c r="AE134" i="8"/>
  <c r="AD134" i="8"/>
  <c r="AC134" i="8"/>
  <c r="AB134" i="8"/>
  <c r="AA134" i="8"/>
  <c r="Z134" i="8"/>
  <c r="Y134" i="8"/>
  <c r="X134" i="8"/>
  <c r="AH133" i="8"/>
  <c r="AE133" i="8"/>
  <c r="AD133" i="8"/>
  <c r="AC133" i="8"/>
  <c r="AB133" i="8"/>
  <c r="AA133" i="8"/>
  <c r="Z133" i="8"/>
  <c r="Y133" i="8"/>
  <c r="X133" i="8"/>
  <c r="AH132" i="8"/>
  <c r="AE132" i="8"/>
  <c r="AD132" i="8"/>
  <c r="AC132" i="8"/>
  <c r="AB132" i="8"/>
  <c r="AA132" i="8"/>
  <c r="Z132" i="8"/>
  <c r="Y132" i="8"/>
  <c r="X132" i="8"/>
  <c r="AH131" i="8"/>
  <c r="AE131" i="8"/>
  <c r="AD131" i="8"/>
  <c r="AC131" i="8"/>
  <c r="AB131" i="8"/>
  <c r="AA131" i="8"/>
  <c r="Z131" i="8"/>
  <c r="Y131" i="8"/>
  <c r="X131" i="8"/>
  <c r="AH130" i="8"/>
  <c r="AE130" i="8"/>
  <c r="AD130" i="8"/>
  <c r="AC130" i="8"/>
  <c r="AB130" i="8"/>
  <c r="AA130" i="8"/>
  <c r="Z130" i="8"/>
  <c r="Y130" i="8"/>
  <c r="X130" i="8"/>
  <c r="AH129" i="8"/>
  <c r="AE129" i="8"/>
  <c r="AD129" i="8"/>
  <c r="AC129" i="8"/>
  <c r="AB129" i="8"/>
  <c r="AA129" i="8"/>
  <c r="Z129" i="8"/>
  <c r="Y129" i="8"/>
  <c r="X129" i="8"/>
  <c r="AH128" i="8"/>
  <c r="AE128" i="8"/>
  <c r="AD128" i="8"/>
  <c r="AC128" i="8"/>
  <c r="AB128" i="8"/>
  <c r="AA128" i="8"/>
  <c r="Z128" i="8"/>
  <c r="Y128" i="8"/>
  <c r="X128" i="8"/>
  <c r="AH127" i="8"/>
  <c r="AE127" i="8"/>
  <c r="AD127" i="8"/>
  <c r="AC127" i="8"/>
  <c r="AB127" i="8"/>
  <c r="AA127" i="8"/>
  <c r="Z127" i="8"/>
  <c r="Y127" i="8"/>
  <c r="X127" i="8"/>
  <c r="AH126" i="8"/>
  <c r="AE126" i="8"/>
  <c r="AD126" i="8"/>
  <c r="AC126" i="8"/>
  <c r="AB126" i="8"/>
  <c r="AA126" i="8"/>
  <c r="Z126" i="8"/>
  <c r="Y126" i="8"/>
  <c r="X126" i="8"/>
  <c r="AH125" i="8"/>
  <c r="AF125" i="8"/>
  <c r="AE125" i="8"/>
  <c r="AD125" i="8"/>
  <c r="AC125" i="8"/>
  <c r="AB125" i="8"/>
  <c r="AA125" i="8"/>
  <c r="Z125" i="8"/>
  <c r="Y125" i="8"/>
  <c r="X125" i="8"/>
  <c r="AC160" i="6"/>
  <c r="AC159" i="6"/>
  <c r="AC158" i="6"/>
  <c r="AC157" i="6"/>
  <c r="AC156" i="6"/>
  <c r="AC155" i="6"/>
  <c r="AC154" i="6"/>
  <c r="AC153" i="6"/>
  <c r="AC152" i="6"/>
  <c r="AC151" i="6"/>
  <c r="AC150" i="6"/>
  <c r="AC149" i="6"/>
  <c r="AC148" i="6"/>
  <c r="AC147" i="6"/>
  <c r="AC146" i="6"/>
  <c r="AC145" i="6"/>
  <c r="AC144" i="6"/>
  <c r="AC143" i="6"/>
  <c r="AC142" i="6"/>
  <c r="AC141" i="6"/>
  <c r="AC140" i="6"/>
  <c r="AC139" i="6"/>
  <c r="AC138" i="6"/>
  <c r="AC137" i="6"/>
  <c r="AC136" i="6"/>
  <c r="AC135" i="6"/>
  <c r="AC134" i="6"/>
  <c r="AC133" i="6"/>
  <c r="AC132" i="6"/>
  <c r="AC131" i="6"/>
  <c r="AC130" i="6"/>
  <c r="AC129" i="6"/>
  <c r="AC128" i="6"/>
  <c r="AC127" i="6"/>
  <c r="AC126" i="6"/>
  <c r="AC125" i="6"/>
  <c r="T115" i="7" s="1"/>
  <c r="AA160" i="6"/>
  <c r="AA159" i="6"/>
  <c r="AA158" i="6"/>
  <c r="AA157" i="6"/>
  <c r="AA156" i="6"/>
  <c r="AA155" i="6"/>
  <c r="AA154" i="6"/>
  <c r="AA153" i="6"/>
  <c r="AA152" i="6"/>
  <c r="AA151" i="6"/>
  <c r="AA150" i="6"/>
  <c r="AA149" i="6"/>
  <c r="AA148" i="6"/>
  <c r="AA147" i="6"/>
  <c r="AA146" i="6"/>
  <c r="AA145" i="6"/>
  <c r="AA144" i="6"/>
  <c r="AA143" i="6"/>
  <c r="AA142" i="6"/>
  <c r="AA141" i="6"/>
  <c r="AA140" i="6"/>
  <c r="AA139" i="6"/>
  <c r="AA138" i="6"/>
  <c r="AA137" i="6"/>
  <c r="AA136" i="6"/>
  <c r="AA135" i="6"/>
  <c r="AA134" i="6"/>
  <c r="AA133" i="6"/>
  <c r="AA132" i="6"/>
  <c r="AA131" i="6"/>
  <c r="AA130" i="6"/>
  <c r="AA129" i="6"/>
  <c r="AA128" i="6"/>
  <c r="AA127" i="6"/>
  <c r="AA126" i="6"/>
  <c r="AA125" i="6"/>
  <c r="X160" i="6"/>
  <c r="X159" i="6"/>
  <c r="X158" i="6"/>
  <c r="X157" i="6"/>
  <c r="X156" i="6"/>
  <c r="X155" i="6"/>
  <c r="X154" i="6"/>
  <c r="X153" i="6"/>
  <c r="X152" i="6"/>
  <c r="X151" i="6"/>
  <c r="X150" i="6"/>
  <c r="X149" i="6"/>
  <c r="X148" i="6"/>
  <c r="X147" i="6"/>
  <c r="X146" i="6"/>
  <c r="X145" i="6"/>
  <c r="X144" i="6"/>
  <c r="X143" i="6"/>
  <c r="X142" i="6"/>
  <c r="X141" i="6"/>
  <c r="X140" i="6"/>
  <c r="X139" i="6"/>
  <c r="X138" i="6"/>
  <c r="X137" i="6"/>
  <c r="X136" i="6"/>
  <c r="X135" i="6"/>
  <c r="X134" i="6"/>
  <c r="X133" i="6"/>
  <c r="X132" i="6"/>
  <c r="X131" i="6"/>
  <c r="X130" i="6"/>
  <c r="X129" i="6"/>
  <c r="X128" i="6"/>
  <c r="X127" i="6"/>
  <c r="X126" i="6"/>
  <c r="R115" i="7"/>
  <c r="X125" i="6"/>
  <c r="O115" i="7" s="1"/>
  <c r="T195" i="7"/>
  <c r="S195" i="7"/>
  <c r="R195" i="7"/>
  <c r="Q195" i="7"/>
  <c r="P195" i="7"/>
  <c r="O19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G195" i="7"/>
  <c r="E195" i="7"/>
  <c r="M214" i="7"/>
  <c r="L214" i="7"/>
  <c r="K214" i="7"/>
  <c r="J214" i="7"/>
  <c r="I214" i="7"/>
  <c r="H214" i="7"/>
  <c r="M213" i="7"/>
  <c r="L213" i="7"/>
  <c r="K213" i="7"/>
  <c r="J213" i="7"/>
  <c r="I213" i="7"/>
  <c r="H213" i="7"/>
  <c r="M212" i="7"/>
  <c r="L212" i="7"/>
  <c r="K212" i="7"/>
  <c r="J212" i="7"/>
  <c r="I212" i="7"/>
  <c r="H212" i="7"/>
  <c r="M211" i="7"/>
  <c r="L211" i="7"/>
  <c r="K211" i="7"/>
  <c r="J211" i="7"/>
  <c r="I211" i="7"/>
  <c r="H211" i="7"/>
  <c r="M210" i="7"/>
  <c r="L210" i="7"/>
  <c r="K210" i="7"/>
  <c r="J210" i="7"/>
  <c r="I210" i="7"/>
  <c r="H210" i="7"/>
  <c r="M209" i="7"/>
  <c r="L209" i="7"/>
  <c r="K209" i="7"/>
  <c r="J209" i="7"/>
  <c r="I209" i="7"/>
  <c r="H209" i="7"/>
  <c r="M208" i="7"/>
  <c r="L208" i="7"/>
  <c r="K208" i="7"/>
  <c r="J208" i="7"/>
  <c r="I208" i="7"/>
  <c r="H208" i="7"/>
  <c r="M207" i="7"/>
  <c r="L207" i="7"/>
  <c r="K207" i="7"/>
  <c r="J207" i="7"/>
  <c r="I207" i="7"/>
  <c r="H207" i="7"/>
  <c r="M206" i="7"/>
  <c r="L206" i="7"/>
  <c r="K206" i="7"/>
  <c r="J206" i="7"/>
  <c r="I206" i="7"/>
  <c r="H206" i="7"/>
  <c r="B210" i="7"/>
  <c r="F194" i="7"/>
  <c r="B164" i="8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V160" i="8"/>
  <c r="U160" i="8"/>
  <c r="T160" i="8"/>
  <c r="S160" i="8"/>
  <c r="R160" i="8"/>
  <c r="Q160" i="8"/>
  <c r="M160" i="8"/>
  <c r="L160" i="8"/>
  <c r="K160" i="8"/>
  <c r="J160" i="8"/>
  <c r="I160" i="8"/>
  <c r="H160" i="8"/>
  <c r="G160" i="8"/>
  <c r="F160" i="8"/>
  <c r="E160" i="8"/>
  <c r="D160" i="8"/>
  <c r="V159" i="8"/>
  <c r="U159" i="8"/>
  <c r="T159" i="8"/>
  <c r="S159" i="8"/>
  <c r="R159" i="8"/>
  <c r="Q159" i="8"/>
  <c r="M159" i="8"/>
  <c r="L159" i="8"/>
  <c r="K159" i="8"/>
  <c r="J159" i="8"/>
  <c r="I159" i="8"/>
  <c r="H159" i="8"/>
  <c r="G159" i="8"/>
  <c r="F159" i="8"/>
  <c r="E159" i="8"/>
  <c r="D159" i="8"/>
  <c r="V158" i="8"/>
  <c r="U158" i="8"/>
  <c r="T158" i="8"/>
  <c r="S158" i="8"/>
  <c r="R158" i="8"/>
  <c r="Q158" i="8"/>
  <c r="M158" i="8"/>
  <c r="L158" i="8"/>
  <c r="K158" i="8"/>
  <c r="J158" i="8"/>
  <c r="I158" i="8"/>
  <c r="H158" i="8"/>
  <c r="G158" i="8"/>
  <c r="F158" i="8"/>
  <c r="E158" i="8"/>
  <c r="D158" i="8"/>
  <c r="V157" i="8"/>
  <c r="U157" i="8"/>
  <c r="T157" i="8"/>
  <c r="S157" i="8"/>
  <c r="R157" i="8"/>
  <c r="Q157" i="8"/>
  <c r="M157" i="8"/>
  <c r="L157" i="8"/>
  <c r="K157" i="8"/>
  <c r="J157" i="8"/>
  <c r="I157" i="8"/>
  <c r="H157" i="8"/>
  <c r="G157" i="8"/>
  <c r="F157" i="8"/>
  <c r="E157" i="8"/>
  <c r="D157" i="8"/>
  <c r="V156" i="8"/>
  <c r="U156" i="8"/>
  <c r="T156" i="8"/>
  <c r="S156" i="8"/>
  <c r="R156" i="8"/>
  <c r="Q156" i="8"/>
  <c r="M156" i="8"/>
  <c r="L156" i="8"/>
  <c r="K156" i="8"/>
  <c r="J156" i="8"/>
  <c r="I156" i="8"/>
  <c r="H156" i="8"/>
  <c r="G156" i="8"/>
  <c r="F156" i="8"/>
  <c r="E156" i="8"/>
  <c r="D156" i="8"/>
  <c r="V155" i="8"/>
  <c r="U155" i="8"/>
  <c r="T155" i="8"/>
  <c r="S155" i="8"/>
  <c r="R155" i="8"/>
  <c r="Q155" i="8"/>
  <c r="M155" i="8"/>
  <c r="L155" i="8"/>
  <c r="K155" i="8"/>
  <c r="J155" i="8"/>
  <c r="I155" i="8"/>
  <c r="H155" i="8"/>
  <c r="G155" i="8"/>
  <c r="F155" i="8"/>
  <c r="E155" i="8"/>
  <c r="D155" i="8"/>
  <c r="V154" i="8"/>
  <c r="U154" i="8"/>
  <c r="T154" i="8"/>
  <c r="S154" i="8"/>
  <c r="R154" i="8"/>
  <c r="Q154" i="8"/>
  <c r="M154" i="8"/>
  <c r="L154" i="8"/>
  <c r="K154" i="8"/>
  <c r="J154" i="8"/>
  <c r="I154" i="8"/>
  <c r="H154" i="8"/>
  <c r="G154" i="8"/>
  <c r="F154" i="8"/>
  <c r="E154" i="8"/>
  <c r="D154" i="8"/>
  <c r="V153" i="8"/>
  <c r="U153" i="8"/>
  <c r="T153" i="8"/>
  <c r="S153" i="8"/>
  <c r="R153" i="8"/>
  <c r="Q153" i="8"/>
  <c r="M153" i="8"/>
  <c r="L153" i="8"/>
  <c r="K153" i="8"/>
  <c r="J153" i="8"/>
  <c r="I153" i="8"/>
  <c r="H153" i="8"/>
  <c r="G153" i="8"/>
  <c r="F153" i="8"/>
  <c r="E153" i="8"/>
  <c r="D153" i="8"/>
  <c r="V152" i="8"/>
  <c r="U152" i="8"/>
  <c r="T152" i="8"/>
  <c r="S152" i="8"/>
  <c r="R152" i="8"/>
  <c r="Q152" i="8"/>
  <c r="M152" i="8"/>
  <c r="L152" i="8"/>
  <c r="K152" i="8"/>
  <c r="J152" i="8"/>
  <c r="I152" i="8"/>
  <c r="H152" i="8"/>
  <c r="G152" i="8"/>
  <c r="F152" i="8"/>
  <c r="E152" i="8"/>
  <c r="D152" i="8"/>
  <c r="V151" i="8"/>
  <c r="U151" i="8"/>
  <c r="T151" i="8"/>
  <c r="S151" i="8"/>
  <c r="R151" i="8"/>
  <c r="Q151" i="8"/>
  <c r="M151" i="8"/>
  <c r="L151" i="8"/>
  <c r="K151" i="8"/>
  <c r="J151" i="8"/>
  <c r="I151" i="8"/>
  <c r="H151" i="8"/>
  <c r="G151" i="8"/>
  <c r="F151" i="8"/>
  <c r="E151" i="8"/>
  <c r="D151" i="8"/>
  <c r="V150" i="8"/>
  <c r="U150" i="8"/>
  <c r="T150" i="8"/>
  <c r="S150" i="8"/>
  <c r="R150" i="8"/>
  <c r="Q150" i="8"/>
  <c r="M150" i="8"/>
  <c r="L150" i="8"/>
  <c r="K150" i="8"/>
  <c r="J150" i="8"/>
  <c r="I150" i="8"/>
  <c r="H150" i="8"/>
  <c r="G150" i="8"/>
  <c r="F150" i="8"/>
  <c r="E150" i="8"/>
  <c r="D150" i="8"/>
  <c r="V149" i="8"/>
  <c r="U149" i="8"/>
  <c r="T149" i="8"/>
  <c r="S149" i="8"/>
  <c r="R149" i="8"/>
  <c r="Q149" i="8"/>
  <c r="M149" i="8"/>
  <c r="L149" i="8"/>
  <c r="K149" i="8"/>
  <c r="J149" i="8"/>
  <c r="I149" i="8"/>
  <c r="H149" i="8"/>
  <c r="G149" i="8"/>
  <c r="F149" i="8"/>
  <c r="E149" i="8"/>
  <c r="D149" i="8"/>
  <c r="V148" i="8"/>
  <c r="U148" i="8"/>
  <c r="T148" i="8"/>
  <c r="S148" i="8"/>
  <c r="R148" i="8"/>
  <c r="Q148" i="8"/>
  <c r="M148" i="8"/>
  <c r="L148" i="8"/>
  <c r="K148" i="8"/>
  <c r="J148" i="8"/>
  <c r="I148" i="8"/>
  <c r="H148" i="8"/>
  <c r="G148" i="8"/>
  <c r="F148" i="8"/>
  <c r="E148" i="8"/>
  <c r="D148" i="8"/>
  <c r="V147" i="8"/>
  <c r="U147" i="8"/>
  <c r="T147" i="8"/>
  <c r="S147" i="8"/>
  <c r="R147" i="8"/>
  <c r="Q147" i="8"/>
  <c r="M147" i="8"/>
  <c r="L147" i="8"/>
  <c r="K147" i="8"/>
  <c r="J147" i="8"/>
  <c r="I147" i="8"/>
  <c r="H147" i="8"/>
  <c r="G147" i="8"/>
  <c r="F147" i="8"/>
  <c r="E147" i="8"/>
  <c r="D147" i="8"/>
  <c r="V146" i="8"/>
  <c r="U146" i="8"/>
  <c r="T146" i="8"/>
  <c r="S146" i="8"/>
  <c r="R146" i="8"/>
  <c r="Q146" i="8"/>
  <c r="M146" i="8"/>
  <c r="L146" i="8"/>
  <c r="K146" i="8"/>
  <c r="J146" i="8"/>
  <c r="I146" i="8"/>
  <c r="H146" i="8"/>
  <c r="G146" i="8"/>
  <c r="F146" i="8"/>
  <c r="E146" i="8"/>
  <c r="D146" i="8"/>
  <c r="V145" i="8"/>
  <c r="U145" i="8"/>
  <c r="T145" i="8"/>
  <c r="S145" i="8"/>
  <c r="R145" i="8"/>
  <c r="Q145" i="8"/>
  <c r="M145" i="8"/>
  <c r="L145" i="8"/>
  <c r="K145" i="8"/>
  <c r="J145" i="8"/>
  <c r="I145" i="8"/>
  <c r="H145" i="8"/>
  <c r="G145" i="8"/>
  <c r="F145" i="8"/>
  <c r="E145" i="8"/>
  <c r="D145" i="8"/>
  <c r="V144" i="8"/>
  <c r="U144" i="8"/>
  <c r="T144" i="8"/>
  <c r="S144" i="8"/>
  <c r="R144" i="8"/>
  <c r="Q144" i="8"/>
  <c r="M144" i="8"/>
  <c r="L144" i="8"/>
  <c r="K144" i="8"/>
  <c r="J144" i="8"/>
  <c r="I144" i="8"/>
  <c r="H144" i="8"/>
  <c r="G144" i="8"/>
  <c r="F144" i="8"/>
  <c r="E144" i="8"/>
  <c r="D144" i="8"/>
  <c r="V143" i="8"/>
  <c r="U143" i="8"/>
  <c r="T143" i="8"/>
  <c r="S143" i="8"/>
  <c r="R143" i="8"/>
  <c r="Q143" i="8"/>
  <c r="M143" i="8"/>
  <c r="L143" i="8"/>
  <c r="K143" i="8"/>
  <c r="J143" i="8"/>
  <c r="I143" i="8"/>
  <c r="H143" i="8"/>
  <c r="G143" i="8"/>
  <c r="F143" i="8"/>
  <c r="E143" i="8"/>
  <c r="D143" i="8"/>
  <c r="V142" i="8"/>
  <c r="U142" i="8"/>
  <c r="T142" i="8"/>
  <c r="S142" i="8"/>
  <c r="R142" i="8"/>
  <c r="Q142" i="8"/>
  <c r="M142" i="8"/>
  <c r="L142" i="8"/>
  <c r="K142" i="8"/>
  <c r="J142" i="8"/>
  <c r="I142" i="8"/>
  <c r="H142" i="8"/>
  <c r="G142" i="8"/>
  <c r="F142" i="8"/>
  <c r="E142" i="8"/>
  <c r="D142" i="8"/>
  <c r="V141" i="8"/>
  <c r="U141" i="8"/>
  <c r="T141" i="8"/>
  <c r="S141" i="8"/>
  <c r="R141" i="8"/>
  <c r="Q141" i="8"/>
  <c r="M141" i="8"/>
  <c r="L141" i="8"/>
  <c r="K141" i="8"/>
  <c r="J141" i="8"/>
  <c r="I141" i="8"/>
  <c r="H141" i="8"/>
  <c r="G141" i="8"/>
  <c r="F141" i="8"/>
  <c r="E141" i="8"/>
  <c r="D141" i="8"/>
  <c r="V140" i="8"/>
  <c r="U140" i="8"/>
  <c r="T140" i="8"/>
  <c r="S140" i="8"/>
  <c r="R140" i="8"/>
  <c r="Q140" i="8"/>
  <c r="M140" i="8"/>
  <c r="L140" i="8"/>
  <c r="K140" i="8"/>
  <c r="J140" i="8"/>
  <c r="I140" i="8"/>
  <c r="H140" i="8"/>
  <c r="G140" i="8"/>
  <c r="F140" i="8"/>
  <c r="E140" i="8"/>
  <c r="D140" i="8"/>
  <c r="V139" i="8"/>
  <c r="U139" i="8"/>
  <c r="T139" i="8"/>
  <c r="S139" i="8"/>
  <c r="R139" i="8"/>
  <c r="Q139" i="8"/>
  <c r="M139" i="8"/>
  <c r="L139" i="8"/>
  <c r="K139" i="8"/>
  <c r="J139" i="8"/>
  <c r="I139" i="8"/>
  <c r="H139" i="8"/>
  <c r="G139" i="8"/>
  <c r="F139" i="8"/>
  <c r="E139" i="8"/>
  <c r="D139" i="8"/>
  <c r="V138" i="8"/>
  <c r="U138" i="8"/>
  <c r="T138" i="8"/>
  <c r="S138" i="8"/>
  <c r="R138" i="8"/>
  <c r="Q138" i="8"/>
  <c r="M138" i="8"/>
  <c r="L138" i="8"/>
  <c r="K138" i="8"/>
  <c r="J138" i="8"/>
  <c r="I138" i="8"/>
  <c r="H138" i="8"/>
  <c r="G138" i="8"/>
  <c r="F138" i="8"/>
  <c r="E138" i="8"/>
  <c r="D138" i="8"/>
  <c r="V137" i="8"/>
  <c r="U137" i="8"/>
  <c r="T137" i="8"/>
  <c r="S137" i="8"/>
  <c r="R137" i="8"/>
  <c r="Q137" i="8"/>
  <c r="M137" i="8"/>
  <c r="L137" i="8"/>
  <c r="K137" i="8"/>
  <c r="J137" i="8"/>
  <c r="I137" i="8"/>
  <c r="H137" i="8"/>
  <c r="G137" i="8"/>
  <c r="F137" i="8"/>
  <c r="E137" i="8"/>
  <c r="D137" i="8"/>
  <c r="V136" i="8"/>
  <c r="U136" i="8"/>
  <c r="T136" i="8"/>
  <c r="S136" i="8"/>
  <c r="R136" i="8"/>
  <c r="Q136" i="8"/>
  <c r="M136" i="8"/>
  <c r="L136" i="8"/>
  <c r="K136" i="8"/>
  <c r="J136" i="8"/>
  <c r="I136" i="8"/>
  <c r="H136" i="8"/>
  <c r="G136" i="8"/>
  <c r="F136" i="8"/>
  <c r="E136" i="8"/>
  <c r="D136" i="8"/>
  <c r="V135" i="8"/>
  <c r="U135" i="8"/>
  <c r="T135" i="8"/>
  <c r="S135" i="8"/>
  <c r="R135" i="8"/>
  <c r="Q135" i="8"/>
  <c r="M135" i="8"/>
  <c r="L135" i="8"/>
  <c r="K135" i="8"/>
  <c r="J135" i="8"/>
  <c r="I135" i="8"/>
  <c r="H135" i="8"/>
  <c r="G135" i="8"/>
  <c r="F135" i="8"/>
  <c r="E135" i="8"/>
  <c r="D135" i="8"/>
  <c r="V134" i="8"/>
  <c r="U134" i="8"/>
  <c r="T134" i="8"/>
  <c r="S134" i="8"/>
  <c r="R134" i="8"/>
  <c r="Q134" i="8"/>
  <c r="M134" i="8"/>
  <c r="L134" i="8"/>
  <c r="K134" i="8"/>
  <c r="J134" i="8"/>
  <c r="I134" i="8"/>
  <c r="H134" i="8"/>
  <c r="G134" i="8"/>
  <c r="F134" i="8"/>
  <c r="E134" i="8"/>
  <c r="D134" i="8"/>
  <c r="V133" i="8"/>
  <c r="U133" i="8"/>
  <c r="T133" i="8"/>
  <c r="S133" i="8"/>
  <c r="R133" i="8"/>
  <c r="Q133" i="8"/>
  <c r="M133" i="8"/>
  <c r="L133" i="8"/>
  <c r="K133" i="8"/>
  <c r="J133" i="8"/>
  <c r="I133" i="8"/>
  <c r="H133" i="8"/>
  <c r="G133" i="8"/>
  <c r="F133" i="8"/>
  <c r="E133" i="8"/>
  <c r="D133" i="8"/>
  <c r="V132" i="8"/>
  <c r="U132" i="8"/>
  <c r="T132" i="8"/>
  <c r="S132" i="8"/>
  <c r="R132" i="8"/>
  <c r="Q132" i="8"/>
  <c r="M132" i="8"/>
  <c r="L132" i="8"/>
  <c r="K132" i="8"/>
  <c r="J132" i="8"/>
  <c r="I132" i="8"/>
  <c r="H132" i="8"/>
  <c r="G132" i="8"/>
  <c r="F132" i="8"/>
  <c r="E132" i="8"/>
  <c r="D132" i="8"/>
  <c r="V131" i="8"/>
  <c r="U131" i="8"/>
  <c r="T131" i="8"/>
  <c r="S131" i="8"/>
  <c r="R131" i="8"/>
  <c r="Q131" i="8"/>
  <c r="M131" i="8"/>
  <c r="L131" i="8"/>
  <c r="K131" i="8"/>
  <c r="J131" i="8"/>
  <c r="I131" i="8"/>
  <c r="H131" i="8"/>
  <c r="G131" i="8"/>
  <c r="F131" i="8"/>
  <c r="E131" i="8"/>
  <c r="D131" i="8"/>
  <c r="V130" i="8"/>
  <c r="U130" i="8"/>
  <c r="T130" i="8"/>
  <c r="S130" i="8"/>
  <c r="R130" i="8"/>
  <c r="Q130" i="8"/>
  <c r="M130" i="8"/>
  <c r="L130" i="8"/>
  <c r="K130" i="8"/>
  <c r="J130" i="8"/>
  <c r="I130" i="8"/>
  <c r="H130" i="8"/>
  <c r="G130" i="8"/>
  <c r="F130" i="8"/>
  <c r="E130" i="8"/>
  <c r="D130" i="8"/>
  <c r="V129" i="8"/>
  <c r="U129" i="8"/>
  <c r="T129" i="8"/>
  <c r="S129" i="8"/>
  <c r="R129" i="8"/>
  <c r="Q129" i="8"/>
  <c r="M129" i="8"/>
  <c r="L129" i="8"/>
  <c r="K129" i="8"/>
  <c r="J129" i="8"/>
  <c r="I129" i="8"/>
  <c r="H129" i="8"/>
  <c r="G129" i="8"/>
  <c r="F129" i="8"/>
  <c r="E129" i="8"/>
  <c r="D129" i="8"/>
  <c r="V128" i="8"/>
  <c r="U128" i="8"/>
  <c r="T128" i="8"/>
  <c r="S128" i="8"/>
  <c r="R128" i="8"/>
  <c r="Q128" i="8"/>
  <c r="M128" i="8"/>
  <c r="L128" i="8"/>
  <c r="K128" i="8"/>
  <c r="J128" i="8"/>
  <c r="I128" i="8"/>
  <c r="H128" i="8"/>
  <c r="G128" i="8"/>
  <c r="F128" i="8"/>
  <c r="E128" i="8"/>
  <c r="D128" i="8"/>
  <c r="V127" i="8"/>
  <c r="U127" i="8"/>
  <c r="T127" i="8"/>
  <c r="S127" i="8"/>
  <c r="R127" i="8"/>
  <c r="Q127" i="8"/>
  <c r="M127" i="8"/>
  <c r="L127" i="8"/>
  <c r="K127" i="8"/>
  <c r="J127" i="8"/>
  <c r="I127" i="8"/>
  <c r="H127" i="8"/>
  <c r="G127" i="8"/>
  <c r="F127" i="8"/>
  <c r="E127" i="8"/>
  <c r="D127" i="8"/>
  <c r="B127" i="8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V126" i="8"/>
  <c r="U126" i="8"/>
  <c r="T126" i="8"/>
  <c r="S126" i="8"/>
  <c r="R126" i="8"/>
  <c r="Q126" i="8"/>
  <c r="M126" i="8"/>
  <c r="L126" i="8"/>
  <c r="K126" i="8"/>
  <c r="J126" i="8"/>
  <c r="I126" i="8"/>
  <c r="H126" i="8"/>
  <c r="G126" i="8"/>
  <c r="F126" i="8"/>
  <c r="E126" i="8"/>
  <c r="D126" i="8"/>
  <c r="V125" i="8"/>
  <c r="U125" i="8"/>
  <c r="T125" i="8"/>
  <c r="S125" i="8"/>
  <c r="R125" i="8"/>
  <c r="Q125" i="8"/>
  <c r="M125" i="8"/>
  <c r="L125" i="8"/>
  <c r="K125" i="8"/>
  <c r="J125" i="8"/>
  <c r="I125" i="8"/>
  <c r="H125" i="8"/>
  <c r="G125" i="8"/>
  <c r="F125" i="8"/>
  <c r="E125" i="8"/>
  <c r="D125" i="8"/>
  <c r="W123" i="8"/>
  <c r="P123" i="8"/>
  <c r="N123" i="8"/>
  <c r="W122" i="8"/>
  <c r="P122" i="8"/>
  <c r="N122" i="8"/>
  <c r="W121" i="8"/>
  <c r="P121" i="8"/>
  <c r="N121" i="8"/>
  <c r="V116" i="8"/>
  <c r="V120" i="8" s="1"/>
  <c r="H94" i="8"/>
  <c r="H108" i="8" s="1"/>
  <c r="K89" i="8"/>
  <c r="K104" i="8" s="1"/>
  <c r="AA83" i="8"/>
  <c r="W83" i="8"/>
  <c r="P83" i="8"/>
  <c r="O83" i="8"/>
  <c r="N83" i="8"/>
  <c r="R80" i="8"/>
  <c r="S77" i="8"/>
  <c r="Z75" i="8"/>
  <c r="Z94" i="8" s="1"/>
  <c r="Z108" i="8" s="1"/>
  <c r="U74" i="8"/>
  <c r="T74" i="8"/>
  <c r="AC70" i="8"/>
  <c r="U70" i="8"/>
  <c r="U89" i="8" s="1"/>
  <c r="U104" i="8" s="1"/>
  <c r="P70" i="8"/>
  <c r="N70" i="8"/>
  <c r="F70" i="8"/>
  <c r="F89" i="8" s="1"/>
  <c r="F104" i="8" s="1"/>
  <c r="AD64" i="8"/>
  <c r="X64" i="8"/>
  <c r="W64" i="8"/>
  <c r="P64" i="8"/>
  <c r="O64" i="8"/>
  <c r="N64" i="8"/>
  <c r="AA59" i="8"/>
  <c r="AH58" i="8"/>
  <c r="Z58" i="8"/>
  <c r="AG57" i="8"/>
  <c r="Y57" i="8"/>
  <c r="AF56" i="8"/>
  <c r="X56" i="8"/>
  <c r="AE55" i="8"/>
  <c r="Z55" i="8"/>
  <c r="J55" i="8"/>
  <c r="Y54" i="8"/>
  <c r="I54" i="8"/>
  <c r="X53" i="8"/>
  <c r="H53" i="8"/>
  <c r="W52" i="8"/>
  <c r="G52" i="8"/>
  <c r="V51" i="8"/>
  <c r="K51" i="8"/>
  <c r="AG49" i="8"/>
  <c r="Y49" i="8"/>
  <c r="Q49" i="8"/>
  <c r="I49" i="8"/>
  <c r="AF48" i="8"/>
  <c r="X48" i="8"/>
  <c r="P48" i="8"/>
  <c r="H48" i="8"/>
  <c r="AE47" i="8"/>
  <c r="W47" i="8"/>
  <c r="O47" i="8"/>
  <c r="G47" i="8"/>
  <c r="AD46" i="8"/>
  <c r="V46" i="8"/>
  <c r="N46" i="8"/>
  <c r="F46" i="8"/>
  <c r="AC45" i="8"/>
  <c r="U45" i="8"/>
  <c r="M45" i="8"/>
  <c r="E45" i="8"/>
  <c r="AB44" i="8"/>
  <c r="T44" i="8"/>
  <c r="L44" i="8"/>
  <c r="D44" i="8"/>
  <c r="AA43" i="8"/>
  <c r="S43" i="8"/>
  <c r="AH42" i="8"/>
  <c r="AH50" i="8" s="1"/>
  <c r="R42" i="8"/>
  <c r="AG41" i="8"/>
  <c r="Q41" i="8"/>
  <c r="AF40" i="8"/>
  <c r="X40" i="8"/>
  <c r="P40" i="8"/>
  <c r="H40" i="8"/>
  <c r="AH39" i="8"/>
  <c r="AH59" i="8" s="1"/>
  <c r="AG39" i="8"/>
  <c r="AG59" i="8" s="1"/>
  <c r="AF39" i="8"/>
  <c r="AF59" i="8" s="1"/>
  <c r="AE39" i="8"/>
  <c r="AE59" i="8" s="1"/>
  <c r="AD39" i="8"/>
  <c r="AD59" i="8" s="1"/>
  <c r="AC39" i="8"/>
  <c r="AC59" i="8" s="1"/>
  <c r="AB39" i="8"/>
  <c r="AB59" i="8" s="1"/>
  <c r="AA39" i="8"/>
  <c r="Z39" i="8"/>
  <c r="Z59" i="8" s="1"/>
  <c r="Y39" i="8"/>
  <c r="Y59" i="8" s="1"/>
  <c r="X39" i="8"/>
  <c r="X59" i="8" s="1"/>
  <c r="W39" i="8"/>
  <c r="W59" i="8" s="1"/>
  <c r="V39" i="8"/>
  <c r="V59" i="8" s="1"/>
  <c r="U39" i="8"/>
  <c r="U59" i="8" s="1"/>
  <c r="T39" i="8"/>
  <c r="T59" i="8" s="1"/>
  <c r="S39" i="8"/>
  <c r="S59" i="8" s="1"/>
  <c r="R39" i="8"/>
  <c r="R59" i="8" s="1"/>
  <c r="Q39" i="8"/>
  <c r="Q59" i="8" s="1"/>
  <c r="P39" i="8"/>
  <c r="P59" i="8" s="1"/>
  <c r="O39" i="8"/>
  <c r="O59" i="8" s="1"/>
  <c r="N39" i="8"/>
  <c r="N59" i="8" s="1"/>
  <c r="M39" i="8"/>
  <c r="M59" i="8" s="1"/>
  <c r="L39" i="8"/>
  <c r="L59" i="8" s="1"/>
  <c r="K39" i="8"/>
  <c r="K59" i="8" s="1"/>
  <c r="J39" i="8"/>
  <c r="J59" i="8" s="1"/>
  <c r="I39" i="8"/>
  <c r="I59" i="8" s="1"/>
  <c r="H39" i="8"/>
  <c r="H59" i="8" s="1"/>
  <c r="G39" i="8"/>
  <c r="G59" i="8" s="1"/>
  <c r="F39" i="8"/>
  <c r="F59" i="8" s="1"/>
  <c r="E39" i="8"/>
  <c r="E59" i="8" s="1"/>
  <c r="D39" i="8"/>
  <c r="D59" i="8" s="1"/>
  <c r="AH38" i="8"/>
  <c r="AG38" i="8"/>
  <c r="AG58" i="8" s="1"/>
  <c r="AF38" i="8"/>
  <c r="AF58" i="8" s="1"/>
  <c r="AE38" i="8"/>
  <c r="AE58" i="8" s="1"/>
  <c r="AD38" i="8"/>
  <c r="AD58" i="8" s="1"/>
  <c r="AC38" i="8"/>
  <c r="AC58" i="8" s="1"/>
  <c r="AB38" i="8"/>
  <c r="AB58" i="8" s="1"/>
  <c r="AA38" i="8"/>
  <c r="AA58" i="8" s="1"/>
  <c r="Z38" i="8"/>
  <c r="Y38" i="8"/>
  <c r="Y58" i="8" s="1"/>
  <c r="X38" i="8"/>
  <c r="X58" i="8" s="1"/>
  <c r="W38" i="8"/>
  <c r="W58" i="8" s="1"/>
  <c r="V38" i="8"/>
  <c r="V58" i="8" s="1"/>
  <c r="U38" i="8"/>
  <c r="U58" i="8" s="1"/>
  <c r="T38" i="8"/>
  <c r="T58" i="8" s="1"/>
  <c r="S38" i="8"/>
  <c r="S58" i="8" s="1"/>
  <c r="R38" i="8"/>
  <c r="R58" i="8" s="1"/>
  <c r="Q38" i="8"/>
  <c r="Q58" i="8" s="1"/>
  <c r="P38" i="8"/>
  <c r="P58" i="8" s="1"/>
  <c r="O38" i="8"/>
  <c r="O58" i="8" s="1"/>
  <c r="N38" i="8"/>
  <c r="N58" i="8" s="1"/>
  <c r="M38" i="8"/>
  <c r="M58" i="8" s="1"/>
  <c r="L38" i="8"/>
  <c r="L58" i="8" s="1"/>
  <c r="K38" i="8"/>
  <c r="K58" i="8" s="1"/>
  <c r="J38" i="8"/>
  <c r="J58" i="8" s="1"/>
  <c r="I38" i="8"/>
  <c r="I58" i="8" s="1"/>
  <c r="H38" i="8"/>
  <c r="H58" i="8" s="1"/>
  <c r="G38" i="8"/>
  <c r="G58" i="8" s="1"/>
  <c r="F38" i="8"/>
  <c r="F58" i="8" s="1"/>
  <c r="E38" i="8"/>
  <c r="E58" i="8" s="1"/>
  <c r="D38" i="8"/>
  <c r="D58" i="8" s="1"/>
  <c r="AH37" i="8"/>
  <c r="AH57" i="8" s="1"/>
  <c r="AG37" i="8"/>
  <c r="AF37" i="8"/>
  <c r="AF57" i="8" s="1"/>
  <c r="AE37" i="8"/>
  <c r="AE57" i="8" s="1"/>
  <c r="AD37" i="8"/>
  <c r="AD57" i="8" s="1"/>
  <c r="AC37" i="8"/>
  <c r="AC57" i="8" s="1"/>
  <c r="AB37" i="8"/>
  <c r="AB57" i="8" s="1"/>
  <c r="AA37" i="8"/>
  <c r="AA57" i="8" s="1"/>
  <c r="Z37" i="8"/>
  <c r="Z57" i="8" s="1"/>
  <c r="Y37" i="8"/>
  <c r="X37" i="8"/>
  <c r="X57" i="8" s="1"/>
  <c r="W37" i="8"/>
  <c r="W57" i="8" s="1"/>
  <c r="V37" i="8"/>
  <c r="V57" i="8" s="1"/>
  <c r="U37" i="8"/>
  <c r="U57" i="8" s="1"/>
  <c r="T37" i="8"/>
  <c r="T57" i="8" s="1"/>
  <c r="S37" i="8"/>
  <c r="S57" i="8" s="1"/>
  <c r="R37" i="8"/>
  <c r="R57" i="8" s="1"/>
  <c r="Q37" i="8"/>
  <c r="Q57" i="8" s="1"/>
  <c r="P37" i="8"/>
  <c r="P57" i="8" s="1"/>
  <c r="O37" i="8"/>
  <c r="O57" i="8" s="1"/>
  <c r="N37" i="8"/>
  <c r="N57" i="8" s="1"/>
  <c r="M37" i="8"/>
  <c r="M57" i="8" s="1"/>
  <c r="L37" i="8"/>
  <c r="L57" i="8" s="1"/>
  <c r="K37" i="8"/>
  <c r="K57" i="8" s="1"/>
  <c r="J37" i="8"/>
  <c r="J57" i="8" s="1"/>
  <c r="I37" i="8"/>
  <c r="I57" i="8" s="1"/>
  <c r="H37" i="8"/>
  <c r="H57" i="8" s="1"/>
  <c r="G37" i="8"/>
  <c r="G57" i="8" s="1"/>
  <c r="F37" i="8"/>
  <c r="F57" i="8" s="1"/>
  <c r="E37" i="8"/>
  <c r="E57" i="8" s="1"/>
  <c r="D37" i="8"/>
  <c r="D57" i="8" s="1"/>
  <c r="AH36" i="8"/>
  <c r="AH56" i="8" s="1"/>
  <c r="AG36" i="8"/>
  <c r="AG56" i="8" s="1"/>
  <c r="AF36" i="8"/>
  <c r="AE36" i="8"/>
  <c r="AE56" i="8" s="1"/>
  <c r="AD36" i="8"/>
  <c r="AD56" i="8" s="1"/>
  <c r="AC36" i="8"/>
  <c r="AC56" i="8" s="1"/>
  <c r="AB36" i="8"/>
  <c r="AB56" i="8" s="1"/>
  <c r="AA36" i="8"/>
  <c r="AA56" i="8" s="1"/>
  <c r="Z36" i="8"/>
  <c r="Z56" i="8" s="1"/>
  <c r="Y36" i="8"/>
  <c r="Y56" i="8" s="1"/>
  <c r="X36" i="8"/>
  <c r="W36" i="8"/>
  <c r="W56" i="8" s="1"/>
  <c r="V36" i="8"/>
  <c r="V56" i="8" s="1"/>
  <c r="U36" i="8"/>
  <c r="U56" i="8" s="1"/>
  <c r="T36" i="8"/>
  <c r="T56" i="8" s="1"/>
  <c r="S36" i="8"/>
  <c r="S56" i="8" s="1"/>
  <c r="R36" i="8"/>
  <c r="R56" i="8" s="1"/>
  <c r="Q36" i="8"/>
  <c r="Q56" i="8" s="1"/>
  <c r="P36" i="8"/>
  <c r="P56" i="8" s="1"/>
  <c r="O36" i="8"/>
  <c r="O56" i="8" s="1"/>
  <c r="N36" i="8"/>
  <c r="N56" i="8" s="1"/>
  <c r="M36" i="8"/>
  <c r="M56" i="8" s="1"/>
  <c r="L36" i="8"/>
  <c r="L56" i="8" s="1"/>
  <c r="K36" i="8"/>
  <c r="K56" i="8" s="1"/>
  <c r="J36" i="8"/>
  <c r="J56" i="8" s="1"/>
  <c r="I36" i="8"/>
  <c r="I56" i="8" s="1"/>
  <c r="H36" i="8"/>
  <c r="H56" i="8" s="1"/>
  <c r="G36" i="8"/>
  <c r="G56" i="8" s="1"/>
  <c r="F36" i="8"/>
  <c r="F56" i="8" s="1"/>
  <c r="E36" i="8"/>
  <c r="E56" i="8" s="1"/>
  <c r="D36" i="8"/>
  <c r="D56" i="8" s="1"/>
  <c r="AH35" i="8"/>
  <c r="AH55" i="8" s="1"/>
  <c r="AG35" i="8"/>
  <c r="AG55" i="8" s="1"/>
  <c r="AF35" i="8"/>
  <c r="AF55" i="8" s="1"/>
  <c r="AE35" i="8"/>
  <c r="AD35" i="8"/>
  <c r="AD55" i="8" s="1"/>
  <c r="AC35" i="8"/>
  <c r="AC55" i="8" s="1"/>
  <c r="AB35" i="8"/>
  <c r="AB55" i="8" s="1"/>
  <c r="AA35" i="8"/>
  <c r="AA55" i="8" s="1"/>
  <c r="Z35" i="8"/>
  <c r="Y35" i="8"/>
  <c r="Y55" i="8" s="1"/>
  <c r="X35" i="8"/>
  <c r="X55" i="8" s="1"/>
  <c r="W35" i="8"/>
  <c r="W55" i="8" s="1"/>
  <c r="V35" i="8"/>
  <c r="V55" i="8" s="1"/>
  <c r="U35" i="8"/>
  <c r="U55" i="8" s="1"/>
  <c r="T35" i="8"/>
  <c r="T55" i="8" s="1"/>
  <c r="S35" i="8"/>
  <c r="S55" i="8" s="1"/>
  <c r="R35" i="8"/>
  <c r="R55" i="8" s="1"/>
  <c r="Q35" i="8"/>
  <c r="Q55" i="8" s="1"/>
  <c r="P35" i="8"/>
  <c r="P55" i="8" s="1"/>
  <c r="O35" i="8"/>
  <c r="O55" i="8" s="1"/>
  <c r="N35" i="8"/>
  <c r="N55" i="8" s="1"/>
  <c r="M35" i="8"/>
  <c r="M55" i="8" s="1"/>
  <c r="L35" i="8"/>
  <c r="L55" i="8" s="1"/>
  <c r="K35" i="8"/>
  <c r="K55" i="8" s="1"/>
  <c r="J35" i="8"/>
  <c r="I35" i="8"/>
  <c r="I55" i="8" s="1"/>
  <c r="H35" i="8"/>
  <c r="H55" i="8" s="1"/>
  <c r="G35" i="8"/>
  <c r="G55" i="8" s="1"/>
  <c r="F35" i="8"/>
  <c r="F55" i="8" s="1"/>
  <c r="E35" i="8"/>
  <c r="E55" i="8" s="1"/>
  <c r="D35" i="8"/>
  <c r="D55" i="8" s="1"/>
  <c r="AH34" i="8"/>
  <c r="AH54" i="8" s="1"/>
  <c r="AG34" i="8"/>
  <c r="AG54" i="8" s="1"/>
  <c r="AF34" i="8"/>
  <c r="AF54" i="8" s="1"/>
  <c r="AE34" i="8"/>
  <c r="AE54" i="8" s="1"/>
  <c r="AD34" i="8"/>
  <c r="AD54" i="8" s="1"/>
  <c r="AC34" i="8"/>
  <c r="AC54" i="8" s="1"/>
  <c r="AB34" i="8"/>
  <c r="AB54" i="8" s="1"/>
  <c r="AA34" i="8"/>
  <c r="AA54" i="8" s="1"/>
  <c r="Z34" i="8"/>
  <c r="Z54" i="8" s="1"/>
  <c r="Y34" i="8"/>
  <c r="X34" i="8"/>
  <c r="X54" i="8" s="1"/>
  <c r="W34" i="8"/>
  <c r="W54" i="8" s="1"/>
  <c r="V34" i="8"/>
  <c r="V54" i="8" s="1"/>
  <c r="U34" i="8"/>
  <c r="U54" i="8" s="1"/>
  <c r="T34" i="8"/>
  <c r="T54" i="8" s="1"/>
  <c r="S34" i="8"/>
  <c r="S54" i="8" s="1"/>
  <c r="R34" i="8"/>
  <c r="R54" i="8" s="1"/>
  <c r="Q34" i="8"/>
  <c r="Q54" i="8" s="1"/>
  <c r="P34" i="8"/>
  <c r="P54" i="8" s="1"/>
  <c r="O34" i="8"/>
  <c r="O54" i="8" s="1"/>
  <c r="N34" i="8"/>
  <c r="N54" i="8" s="1"/>
  <c r="M34" i="8"/>
  <c r="M54" i="8" s="1"/>
  <c r="L34" i="8"/>
  <c r="L54" i="8" s="1"/>
  <c r="K34" i="8"/>
  <c r="K54" i="8" s="1"/>
  <c r="J34" i="8"/>
  <c r="J54" i="8" s="1"/>
  <c r="I34" i="8"/>
  <c r="H34" i="8"/>
  <c r="H54" i="8" s="1"/>
  <c r="G34" i="8"/>
  <c r="G54" i="8" s="1"/>
  <c r="F34" i="8"/>
  <c r="F54" i="8" s="1"/>
  <c r="E34" i="8"/>
  <c r="E54" i="8" s="1"/>
  <c r="D34" i="8"/>
  <c r="D54" i="8" s="1"/>
  <c r="AH33" i="8"/>
  <c r="AH53" i="8" s="1"/>
  <c r="AG33" i="8"/>
  <c r="AG53" i="8" s="1"/>
  <c r="AF33" i="8"/>
  <c r="AF53" i="8" s="1"/>
  <c r="AE33" i="8"/>
  <c r="AE53" i="8" s="1"/>
  <c r="AD33" i="8"/>
  <c r="AD53" i="8" s="1"/>
  <c r="AC33" i="8"/>
  <c r="AC53" i="8" s="1"/>
  <c r="AB33" i="8"/>
  <c r="AB53" i="8" s="1"/>
  <c r="AB60" i="8" s="1"/>
  <c r="AA33" i="8"/>
  <c r="AA53" i="8" s="1"/>
  <c r="Z33" i="8"/>
  <c r="Z53" i="8" s="1"/>
  <c r="Y33" i="8"/>
  <c r="Y53" i="8" s="1"/>
  <c r="X33" i="8"/>
  <c r="W33" i="8"/>
  <c r="W53" i="8" s="1"/>
  <c r="V33" i="8"/>
  <c r="V53" i="8" s="1"/>
  <c r="U33" i="8"/>
  <c r="U53" i="8" s="1"/>
  <c r="T33" i="8"/>
  <c r="T53" i="8" s="1"/>
  <c r="S33" i="8"/>
  <c r="S53" i="8" s="1"/>
  <c r="R33" i="8"/>
  <c r="R53" i="8" s="1"/>
  <c r="Q33" i="8"/>
  <c r="Q53" i="8" s="1"/>
  <c r="P33" i="8"/>
  <c r="P53" i="8" s="1"/>
  <c r="O33" i="8"/>
  <c r="O53" i="8" s="1"/>
  <c r="N33" i="8"/>
  <c r="N53" i="8" s="1"/>
  <c r="M33" i="8"/>
  <c r="M53" i="8" s="1"/>
  <c r="L33" i="8"/>
  <c r="L53" i="8" s="1"/>
  <c r="K33" i="8"/>
  <c r="K53" i="8" s="1"/>
  <c r="J33" i="8"/>
  <c r="J53" i="8" s="1"/>
  <c r="I33" i="8"/>
  <c r="I53" i="8" s="1"/>
  <c r="H33" i="8"/>
  <c r="G33" i="8"/>
  <c r="G53" i="8" s="1"/>
  <c r="F33" i="8"/>
  <c r="F53" i="8" s="1"/>
  <c r="E33" i="8"/>
  <c r="E53" i="8" s="1"/>
  <c r="D33" i="8"/>
  <c r="D53" i="8" s="1"/>
  <c r="D60" i="8" s="1"/>
  <c r="AH32" i="8"/>
  <c r="AH52" i="8" s="1"/>
  <c r="AG32" i="8"/>
  <c r="AG52" i="8" s="1"/>
  <c r="AF32" i="8"/>
  <c r="AF52" i="8" s="1"/>
  <c r="AE32" i="8"/>
  <c r="AE52" i="8" s="1"/>
  <c r="AD32" i="8"/>
  <c r="AD52" i="8" s="1"/>
  <c r="AC32" i="8"/>
  <c r="AC52" i="8" s="1"/>
  <c r="AB32" i="8"/>
  <c r="AB52" i="8" s="1"/>
  <c r="AA32" i="8"/>
  <c r="AA52" i="8" s="1"/>
  <c r="Z32" i="8"/>
  <c r="Z52" i="8" s="1"/>
  <c r="Y32" i="8"/>
  <c r="Y52" i="8" s="1"/>
  <c r="X32" i="8"/>
  <c r="X52" i="8" s="1"/>
  <c r="W32" i="8"/>
  <c r="V32" i="8"/>
  <c r="V52" i="8" s="1"/>
  <c r="U32" i="8"/>
  <c r="U52" i="8" s="1"/>
  <c r="T32" i="8"/>
  <c r="T52" i="8" s="1"/>
  <c r="S32" i="8"/>
  <c r="S52" i="8" s="1"/>
  <c r="R32" i="8"/>
  <c r="R52" i="8" s="1"/>
  <c r="Q32" i="8"/>
  <c r="Q52" i="8" s="1"/>
  <c r="P32" i="8"/>
  <c r="P52" i="8" s="1"/>
  <c r="O32" i="8"/>
  <c r="O52" i="8" s="1"/>
  <c r="N32" i="8"/>
  <c r="N52" i="8" s="1"/>
  <c r="M32" i="8"/>
  <c r="M52" i="8" s="1"/>
  <c r="L32" i="8"/>
  <c r="L52" i="8" s="1"/>
  <c r="K32" i="8"/>
  <c r="K40" i="8" s="1"/>
  <c r="J32" i="8"/>
  <c r="J52" i="8" s="1"/>
  <c r="I32" i="8"/>
  <c r="I52" i="8" s="1"/>
  <c r="H32" i="8"/>
  <c r="H52" i="8" s="1"/>
  <c r="G32" i="8"/>
  <c r="F32" i="8"/>
  <c r="F52" i="8" s="1"/>
  <c r="E32" i="8"/>
  <c r="E52" i="8" s="1"/>
  <c r="D32" i="8"/>
  <c r="D52" i="8" s="1"/>
  <c r="AH31" i="8"/>
  <c r="AG31" i="8"/>
  <c r="AG40" i="8" s="1"/>
  <c r="AF31" i="8"/>
  <c r="AF51" i="8" s="1"/>
  <c r="AE31" i="8"/>
  <c r="AE51" i="8" s="1"/>
  <c r="AD31" i="8"/>
  <c r="AC31" i="8"/>
  <c r="AC40" i="8" s="1"/>
  <c r="AB31" i="8"/>
  <c r="AB51" i="8" s="1"/>
  <c r="AA31" i="8"/>
  <c r="AA51" i="8" s="1"/>
  <c r="Z31" i="8"/>
  <c r="Z40" i="8" s="1"/>
  <c r="Y31" i="8"/>
  <c r="Y40" i="8" s="1"/>
  <c r="X31" i="8"/>
  <c r="X51" i="8" s="1"/>
  <c r="W31" i="8"/>
  <c r="W51" i="8" s="1"/>
  <c r="V31" i="8"/>
  <c r="V40" i="8" s="1"/>
  <c r="U31" i="8"/>
  <c r="U40" i="8" s="1"/>
  <c r="T31" i="8"/>
  <c r="T51" i="8" s="1"/>
  <c r="S31" i="8"/>
  <c r="S51" i="8" s="1"/>
  <c r="R31" i="8"/>
  <c r="Q31" i="8"/>
  <c r="Q40" i="8" s="1"/>
  <c r="P31" i="8"/>
  <c r="P51" i="8" s="1"/>
  <c r="O31" i="8"/>
  <c r="O40" i="8" s="1"/>
  <c r="N31" i="8"/>
  <c r="N40" i="8" s="1"/>
  <c r="M31" i="8"/>
  <c r="M40" i="8" s="1"/>
  <c r="L31" i="8"/>
  <c r="L51" i="8" s="1"/>
  <c r="K31" i="8"/>
  <c r="J31" i="8"/>
  <c r="I31" i="8"/>
  <c r="I40" i="8" s="1"/>
  <c r="H31" i="8"/>
  <c r="H51" i="8" s="1"/>
  <c r="G31" i="8"/>
  <c r="G40" i="8" s="1"/>
  <c r="F31" i="8"/>
  <c r="F40" i="8" s="1"/>
  <c r="E31" i="8"/>
  <c r="E40" i="8" s="1"/>
  <c r="D31" i="8"/>
  <c r="D51" i="8" s="1"/>
  <c r="AH29" i="8"/>
  <c r="AH49" i="8" s="1"/>
  <c r="AG29" i="8"/>
  <c r="AF29" i="8"/>
  <c r="AF49" i="8" s="1"/>
  <c r="AE29" i="8"/>
  <c r="AE49" i="8" s="1"/>
  <c r="AD29" i="8"/>
  <c r="AD49" i="8" s="1"/>
  <c r="AC29" i="8"/>
  <c r="AC49" i="8" s="1"/>
  <c r="AB29" i="8"/>
  <c r="AB49" i="8" s="1"/>
  <c r="AA29" i="8"/>
  <c r="AA49" i="8" s="1"/>
  <c r="Z29" i="8"/>
  <c r="Z49" i="8" s="1"/>
  <c r="Y29" i="8"/>
  <c r="X29" i="8"/>
  <c r="X49" i="8" s="1"/>
  <c r="W29" i="8"/>
  <c r="W49" i="8" s="1"/>
  <c r="V29" i="8"/>
  <c r="V49" i="8" s="1"/>
  <c r="U29" i="8"/>
  <c r="U49" i="8" s="1"/>
  <c r="T29" i="8"/>
  <c r="T49" i="8" s="1"/>
  <c r="S29" i="8"/>
  <c r="S49" i="8" s="1"/>
  <c r="R29" i="8"/>
  <c r="R49" i="8" s="1"/>
  <c r="Q29" i="8"/>
  <c r="P29" i="8"/>
  <c r="P49" i="8" s="1"/>
  <c r="O29" i="8"/>
  <c r="O49" i="8" s="1"/>
  <c r="N29" i="8"/>
  <c r="N49" i="8" s="1"/>
  <c r="M29" i="8"/>
  <c r="M49" i="8" s="1"/>
  <c r="L29" i="8"/>
  <c r="L49" i="8" s="1"/>
  <c r="K29" i="8"/>
  <c r="K49" i="8" s="1"/>
  <c r="J29" i="8"/>
  <c r="J49" i="8" s="1"/>
  <c r="I29" i="8"/>
  <c r="H29" i="8"/>
  <c r="H49" i="8" s="1"/>
  <c r="G29" i="8"/>
  <c r="G49" i="8" s="1"/>
  <c r="F29" i="8"/>
  <c r="F49" i="8" s="1"/>
  <c r="E29" i="8"/>
  <c r="E49" i="8" s="1"/>
  <c r="D29" i="8"/>
  <c r="D49" i="8" s="1"/>
  <c r="AH28" i="8"/>
  <c r="AH48" i="8" s="1"/>
  <c r="AG28" i="8"/>
  <c r="AG48" i="8" s="1"/>
  <c r="AF28" i="8"/>
  <c r="AE28" i="8"/>
  <c r="AE48" i="8" s="1"/>
  <c r="AD28" i="8"/>
  <c r="AD48" i="8" s="1"/>
  <c r="AC28" i="8"/>
  <c r="AC48" i="8" s="1"/>
  <c r="AB28" i="8"/>
  <c r="AB48" i="8" s="1"/>
  <c r="AA28" i="8"/>
  <c r="AA48" i="8" s="1"/>
  <c r="Z28" i="8"/>
  <c r="Z48" i="8" s="1"/>
  <c r="Y28" i="8"/>
  <c r="Y48" i="8" s="1"/>
  <c r="X28" i="8"/>
  <c r="W28" i="8"/>
  <c r="W48" i="8" s="1"/>
  <c r="V28" i="8"/>
  <c r="V48" i="8" s="1"/>
  <c r="U28" i="8"/>
  <c r="U48" i="8" s="1"/>
  <c r="T28" i="8"/>
  <c r="T48" i="8" s="1"/>
  <c r="S28" i="8"/>
  <c r="S48" i="8" s="1"/>
  <c r="R28" i="8"/>
  <c r="R48" i="8" s="1"/>
  <c r="Q28" i="8"/>
  <c r="Q48" i="8" s="1"/>
  <c r="P28" i="8"/>
  <c r="O28" i="8"/>
  <c r="O48" i="8" s="1"/>
  <c r="N28" i="8"/>
  <c r="N48" i="8" s="1"/>
  <c r="M28" i="8"/>
  <c r="M48" i="8" s="1"/>
  <c r="L28" i="8"/>
  <c r="L48" i="8" s="1"/>
  <c r="K28" i="8"/>
  <c r="K48" i="8" s="1"/>
  <c r="J28" i="8"/>
  <c r="J48" i="8" s="1"/>
  <c r="I28" i="8"/>
  <c r="I48" i="8" s="1"/>
  <c r="H28" i="8"/>
  <c r="G28" i="8"/>
  <c r="G48" i="8" s="1"/>
  <c r="F28" i="8"/>
  <c r="F48" i="8" s="1"/>
  <c r="E28" i="8"/>
  <c r="E48" i="8" s="1"/>
  <c r="D28" i="8"/>
  <c r="D48" i="8" s="1"/>
  <c r="AH27" i="8"/>
  <c r="AH47" i="8" s="1"/>
  <c r="AG27" i="8"/>
  <c r="AG47" i="8" s="1"/>
  <c r="AF27" i="8"/>
  <c r="AF47" i="8" s="1"/>
  <c r="AE27" i="8"/>
  <c r="AD27" i="8"/>
  <c r="AD47" i="8" s="1"/>
  <c r="AC27" i="8"/>
  <c r="AC47" i="8" s="1"/>
  <c r="AB27" i="8"/>
  <c r="AB47" i="8" s="1"/>
  <c r="AA27" i="8"/>
  <c r="AA47" i="8" s="1"/>
  <c r="Z27" i="8"/>
  <c r="Z47" i="8" s="1"/>
  <c r="Y27" i="8"/>
  <c r="Y47" i="8" s="1"/>
  <c r="X27" i="8"/>
  <c r="X47" i="8" s="1"/>
  <c r="W27" i="8"/>
  <c r="V27" i="8"/>
  <c r="V47" i="8" s="1"/>
  <c r="U27" i="8"/>
  <c r="U47" i="8" s="1"/>
  <c r="T27" i="8"/>
  <c r="T47" i="8" s="1"/>
  <c r="S27" i="8"/>
  <c r="S47" i="8" s="1"/>
  <c r="R27" i="8"/>
  <c r="R47" i="8" s="1"/>
  <c r="Q27" i="8"/>
  <c r="Q47" i="8" s="1"/>
  <c r="P27" i="8"/>
  <c r="P47" i="8" s="1"/>
  <c r="O27" i="8"/>
  <c r="N27" i="8"/>
  <c r="N47" i="8" s="1"/>
  <c r="M27" i="8"/>
  <c r="M47" i="8" s="1"/>
  <c r="L27" i="8"/>
  <c r="L47" i="8" s="1"/>
  <c r="K27" i="8"/>
  <c r="K47" i="8" s="1"/>
  <c r="J27" i="8"/>
  <c r="J47" i="8" s="1"/>
  <c r="I27" i="8"/>
  <c r="I47" i="8" s="1"/>
  <c r="H27" i="8"/>
  <c r="H47" i="8" s="1"/>
  <c r="G27" i="8"/>
  <c r="F27" i="8"/>
  <c r="F47" i="8" s="1"/>
  <c r="E27" i="8"/>
  <c r="E47" i="8" s="1"/>
  <c r="D27" i="8"/>
  <c r="D47" i="8" s="1"/>
  <c r="AH26" i="8"/>
  <c r="AH46" i="8" s="1"/>
  <c r="AG26" i="8"/>
  <c r="AG46" i="8" s="1"/>
  <c r="AF26" i="8"/>
  <c r="AF46" i="8" s="1"/>
  <c r="AE26" i="8"/>
  <c r="AE46" i="8" s="1"/>
  <c r="AD26" i="8"/>
  <c r="AC26" i="8"/>
  <c r="AC46" i="8" s="1"/>
  <c r="AB26" i="8"/>
  <c r="AB46" i="8" s="1"/>
  <c r="AA26" i="8"/>
  <c r="AA46" i="8" s="1"/>
  <c r="Z26" i="8"/>
  <c r="Z46" i="8" s="1"/>
  <c r="Y26" i="8"/>
  <c r="Y46" i="8" s="1"/>
  <c r="X26" i="8"/>
  <c r="X46" i="8" s="1"/>
  <c r="W26" i="8"/>
  <c r="W46" i="8" s="1"/>
  <c r="V26" i="8"/>
  <c r="U26" i="8"/>
  <c r="U46" i="8" s="1"/>
  <c r="T26" i="8"/>
  <c r="T46" i="8" s="1"/>
  <c r="S26" i="8"/>
  <c r="S46" i="8" s="1"/>
  <c r="R26" i="8"/>
  <c r="R46" i="8" s="1"/>
  <c r="Q26" i="8"/>
  <c r="Q46" i="8" s="1"/>
  <c r="P26" i="8"/>
  <c r="P46" i="8" s="1"/>
  <c r="O26" i="8"/>
  <c r="O46" i="8" s="1"/>
  <c r="N26" i="8"/>
  <c r="M26" i="8"/>
  <c r="M46" i="8" s="1"/>
  <c r="L26" i="8"/>
  <c r="L46" i="8" s="1"/>
  <c r="K26" i="8"/>
  <c r="K46" i="8" s="1"/>
  <c r="J26" i="8"/>
  <c r="J46" i="8" s="1"/>
  <c r="I26" i="8"/>
  <c r="I46" i="8" s="1"/>
  <c r="H26" i="8"/>
  <c r="H46" i="8" s="1"/>
  <c r="G26" i="8"/>
  <c r="G46" i="8" s="1"/>
  <c r="F26" i="8"/>
  <c r="E26" i="8"/>
  <c r="E46" i="8" s="1"/>
  <c r="D26" i="8"/>
  <c r="D46" i="8" s="1"/>
  <c r="AH25" i="8"/>
  <c r="AH45" i="8" s="1"/>
  <c r="AG25" i="8"/>
  <c r="AG45" i="8" s="1"/>
  <c r="AF25" i="8"/>
  <c r="AF45" i="8" s="1"/>
  <c r="AE25" i="8"/>
  <c r="AE45" i="8" s="1"/>
  <c r="AD25" i="8"/>
  <c r="AD45" i="8" s="1"/>
  <c r="AC25" i="8"/>
  <c r="AB25" i="8"/>
  <c r="AB45" i="8" s="1"/>
  <c r="AA25" i="8"/>
  <c r="AA45" i="8" s="1"/>
  <c r="Z25" i="8"/>
  <c r="Z45" i="8" s="1"/>
  <c r="Y25" i="8"/>
  <c r="Y45" i="8" s="1"/>
  <c r="X25" i="8"/>
  <c r="X45" i="8" s="1"/>
  <c r="W25" i="8"/>
  <c r="W45" i="8" s="1"/>
  <c r="V25" i="8"/>
  <c r="V45" i="8" s="1"/>
  <c r="U25" i="8"/>
  <c r="T25" i="8"/>
  <c r="T45" i="8" s="1"/>
  <c r="S25" i="8"/>
  <c r="S45" i="8" s="1"/>
  <c r="R25" i="8"/>
  <c r="R45" i="8" s="1"/>
  <c r="Q25" i="8"/>
  <c r="Q45" i="8" s="1"/>
  <c r="P25" i="8"/>
  <c r="P45" i="8" s="1"/>
  <c r="O25" i="8"/>
  <c r="O45" i="8" s="1"/>
  <c r="N25" i="8"/>
  <c r="N45" i="8" s="1"/>
  <c r="M25" i="8"/>
  <c r="L25" i="8"/>
  <c r="L45" i="8" s="1"/>
  <c r="K25" i="8"/>
  <c r="K45" i="8" s="1"/>
  <c r="J25" i="8"/>
  <c r="J45" i="8" s="1"/>
  <c r="I25" i="8"/>
  <c r="I45" i="8" s="1"/>
  <c r="H25" i="8"/>
  <c r="H45" i="8" s="1"/>
  <c r="G25" i="8"/>
  <c r="G45" i="8" s="1"/>
  <c r="F25" i="8"/>
  <c r="F45" i="8" s="1"/>
  <c r="E25" i="8"/>
  <c r="D25" i="8"/>
  <c r="D45" i="8" s="1"/>
  <c r="AH24" i="8"/>
  <c r="AH44" i="8" s="1"/>
  <c r="AG24" i="8"/>
  <c r="AG44" i="8" s="1"/>
  <c r="AF24" i="8"/>
  <c r="AF44" i="8" s="1"/>
  <c r="AE24" i="8"/>
  <c r="AE44" i="8" s="1"/>
  <c r="AD24" i="8"/>
  <c r="AD44" i="8" s="1"/>
  <c r="AC24" i="8"/>
  <c r="AC44" i="8" s="1"/>
  <c r="AB24" i="8"/>
  <c r="AA24" i="8"/>
  <c r="AA44" i="8" s="1"/>
  <c r="Z24" i="8"/>
  <c r="Z44" i="8" s="1"/>
  <c r="Y24" i="8"/>
  <c r="Y44" i="8" s="1"/>
  <c r="X24" i="8"/>
  <c r="X44" i="8" s="1"/>
  <c r="W24" i="8"/>
  <c r="W44" i="8" s="1"/>
  <c r="V24" i="8"/>
  <c r="V44" i="8" s="1"/>
  <c r="U24" i="8"/>
  <c r="U44" i="8" s="1"/>
  <c r="T24" i="8"/>
  <c r="S24" i="8"/>
  <c r="S44" i="8" s="1"/>
  <c r="R24" i="8"/>
  <c r="R44" i="8" s="1"/>
  <c r="Q24" i="8"/>
  <c r="Q44" i="8" s="1"/>
  <c r="P24" i="8"/>
  <c r="P44" i="8" s="1"/>
  <c r="O24" i="8"/>
  <c r="O44" i="8" s="1"/>
  <c r="N24" i="8"/>
  <c r="N44" i="8" s="1"/>
  <c r="M24" i="8"/>
  <c r="M44" i="8" s="1"/>
  <c r="L24" i="8"/>
  <c r="K24" i="8"/>
  <c r="K44" i="8" s="1"/>
  <c r="J24" i="8"/>
  <c r="J44" i="8" s="1"/>
  <c r="I24" i="8"/>
  <c r="I44" i="8" s="1"/>
  <c r="H24" i="8"/>
  <c r="H44" i="8" s="1"/>
  <c r="G24" i="8"/>
  <c r="G44" i="8" s="1"/>
  <c r="F24" i="8"/>
  <c r="F44" i="8" s="1"/>
  <c r="E24" i="8"/>
  <c r="E44" i="8" s="1"/>
  <c r="D24" i="8"/>
  <c r="AH23" i="8"/>
  <c r="AH43" i="8" s="1"/>
  <c r="AG23" i="8"/>
  <c r="AG43" i="8" s="1"/>
  <c r="AF23" i="8"/>
  <c r="AF43" i="8" s="1"/>
  <c r="AE23" i="8"/>
  <c r="AE43" i="8" s="1"/>
  <c r="AD23" i="8"/>
  <c r="AD43" i="8" s="1"/>
  <c r="AC23" i="8"/>
  <c r="AC43" i="8" s="1"/>
  <c r="AB23" i="8"/>
  <c r="AB43" i="8" s="1"/>
  <c r="AA23" i="8"/>
  <c r="Z23" i="8"/>
  <c r="Z43" i="8" s="1"/>
  <c r="Y23" i="8"/>
  <c r="Y43" i="8" s="1"/>
  <c r="X23" i="8"/>
  <c r="X43" i="8" s="1"/>
  <c r="W23" i="8"/>
  <c r="W43" i="8" s="1"/>
  <c r="V23" i="8"/>
  <c r="V43" i="8" s="1"/>
  <c r="U23" i="8"/>
  <c r="U43" i="8" s="1"/>
  <c r="T23" i="8"/>
  <c r="T43" i="8" s="1"/>
  <c r="S23" i="8"/>
  <c r="R23" i="8"/>
  <c r="R43" i="8" s="1"/>
  <c r="Q23" i="8"/>
  <c r="Q43" i="8" s="1"/>
  <c r="P23" i="8"/>
  <c r="P43" i="8" s="1"/>
  <c r="O23" i="8"/>
  <c r="O43" i="8" s="1"/>
  <c r="N23" i="8"/>
  <c r="N43" i="8" s="1"/>
  <c r="M23" i="8"/>
  <c r="M43" i="8" s="1"/>
  <c r="L23" i="8"/>
  <c r="L43" i="8" s="1"/>
  <c r="K23" i="8"/>
  <c r="K43" i="8" s="1"/>
  <c r="J23" i="8"/>
  <c r="J43" i="8" s="1"/>
  <c r="I23" i="8"/>
  <c r="I43" i="8" s="1"/>
  <c r="H23" i="8"/>
  <c r="H43" i="8" s="1"/>
  <c r="G23" i="8"/>
  <c r="G43" i="8" s="1"/>
  <c r="F23" i="8"/>
  <c r="F43" i="8" s="1"/>
  <c r="E23" i="8"/>
  <c r="E43" i="8" s="1"/>
  <c r="D23" i="8"/>
  <c r="D43" i="8" s="1"/>
  <c r="AH22" i="8"/>
  <c r="AG22" i="8"/>
  <c r="AG42" i="8" s="1"/>
  <c r="AF22" i="8"/>
  <c r="AF42" i="8" s="1"/>
  <c r="AE22" i="8"/>
  <c r="AE42" i="8" s="1"/>
  <c r="AD22" i="8"/>
  <c r="AD42" i="8" s="1"/>
  <c r="AC22" i="8"/>
  <c r="AC42" i="8" s="1"/>
  <c r="AB22" i="8"/>
  <c r="AB42" i="8" s="1"/>
  <c r="AA22" i="8"/>
  <c r="AA42" i="8" s="1"/>
  <c r="Z22" i="8"/>
  <c r="Y22" i="8"/>
  <c r="Y42" i="8" s="1"/>
  <c r="X22" i="8"/>
  <c r="X42" i="8" s="1"/>
  <c r="W22" i="8"/>
  <c r="W42" i="8" s="1"/>
  <c r="V22" i="8"/>
  <c r="V42" i="8" s="1"/>
  <c r="U22" i="8"/>
  <c r="U42" i="8" s="1"/>
  <c r="T22" i="8"/>
  <c r="T42" i="8" s="1"/>
  <c r="S22" i="8"/>
  <c r="S42" i="8" s="1"/>
  <c r="R22" i="8"/>
  <c r="Q22" i="8"/>
  <c r="Q42" i="8" s="1"/>
  <c r="P22" i="8"/>
  <c r="P42" i="8" s="1"/>
  <c r="O22" i="8"/>
  <c r="O42" i="8" s="1"/>
  <c r="N22" i="8"/>
  <c r="N42" i="8" s="1"/>
  <c r="M22" i="8"/>
  <c r="M42" i="8" s="1"/>
  <c r="L22" i="8"/>
  <c r="L42" i="8" s="1"/>
  <c r="K22" i="8"/>
  <c r="K42" i="8" s="1"/>
  <c r="J22" i="8"/>
  <c r="I22" i="8"/>
  <c r="I42" i="8" s="1"/>
  <c r="H22" i="8"/>
  <c r="H42" i="8" s="1"/>
  <c r="G22" i="8"/>
  <c r="G42" i="8" s="1"/>
  <c r="F22" i="8"/>
  <c r="F42" i="8" s="1"/>
  <c r="E22" i="8"/>
  <c r="E42" i="8" s="1"/>
  <c r="D22" i="8"/>
  <c r="D42" i="8" s="1"/>
  <c r="AH21" i="8"/>
  <c r="AH41" i="8" s="1"/>
  <c r="AG21" i="8"/>
  <c r="AF21" i="8"/>
  <c r="AE21" i="8"/>
  <c r="AD21" i="8"/>
  <c r="AD41" i="8" s="1"/>
  <c r="AC21" i="8"/>
  <c r="AB21" i="8"/>
  <c r="AB30" i="8" s="1"/>
  <c r="AA21" i="8"/>
  <c r="Z21" i="8"/>
  <c r="Z41" i="8" s="1"/>
  <c r="Y21" i="8"/>
  <c r="Y41" i="8" s="1"/>
  <c r="Y50" i="8" s="1"/>
  <c r="X21" i="8"/>
  <c r="W21" i="8"/>
  <c r="V21" i="8"/>
  <c r="V41" i="8" s="1"/>
  <c r="U21" i="8"/>
  <c r="T21" i="8"/>
  <c r="T30" i="8" s="1"/>
  <c r="S21" i="8"/>
  <c r="R21" i="8"/>
  <c r="R41" i="8" s="1"/>
  <c r="Q21" i="8"/>
  <c r="P21" i="8"/>
  <c r="O21" i="8"/>
  <c r="N21" i="8"/>
  <c r="N41" i="8" s="1"/>
  <c r="M21" i="8"/>
  <c r="L21" i="8"/>
  <c r="L30" i="8" s="1"/>
  <c r="K21" i="8"/>
  <c r="J21" i="8"/>
  <c r="J41" i="8" s="1"/>
  <c r="I21" i="8"/>
  <c r="I41" i="8" s="1"/>
  <c r="I50" i="8" s="1"/>
  <c r="H21" i="8"/>
  <c r="G21" i="8"/>
  <c r="F21" i="8"/>
  <c r="F41" i="8" s="1"/>
  <c r="E21" i="8"/>
  <c r="D21" i="8"/>
  <c r="D30" i="8" s="1"/>
  <c r="AH19" i="8"/>
  <c r="AH80" i="8" s="1"/>
  <c r="AG19" i="8"/>
  <c r="AG80" i="8" s="1"/>
  <c r="AF19" i="8"/>
  <c r="AF80" i="8" s="1"/>
  <c r="AE19" i="8"/>
  <c r="AE80" i="8" s="1"/>
  <c r="AD19" i="8"/>
  <c r="AD80" i="8" s="1"/>
  <c r="AC19" i="8"/>
  <c r="AC80" i="8" s="1"/>
  <c r="AB19" i="8"/>
  <c r="AB80" i="8" s="1"/>
  <c r="AA19" i="8"/>
  <c r="AA80" i="8" s="1"/>
  <c r="Z19" i="8"/>
  <c r="Z80" i="8" s="1"/>
  <c r="Y19" i="8"/>
  <c r="Y80" i="8" s="1"/>
  <c r="X19" i="8"/>
  <c r="X80" i="8" s="1"/>
  <c r="W19" i="8"/>
  <c r="V19" i="8"/>
  <c r="V80" i="8" s="1"/>
  <c r="U19" i="8"/>
  <c r="U80" i="8" s="1"/>
  <c r="T19" i="8"/>
  <c r="T80" i="8" s="1"/>
  <c r="S19" i="8"/>
  <c r="S80" i="8" s="1"/>
  <c r="R19" i="8"/>
  <c r="Q19" i="8"/>
  <c r="Q80" i="8" s="1"/>
  <c r="P19" i="8"/>
  <c r="O19" i="8"/>
  <c r="N19" i="8"/>
  <c r="M19" i="8"/>
  <c r="M80" i="8" s="1"/>
  <c r="L19" i="8"/>
  <c r="L80" i="8" s="1"/>
  <c r="K19" i="8"/>
  <c r="K80" i="8" s="1"/>
  <c r="J19" i="8"/>
  <c r="J80" i="8" s="1"/>
  <c r="I19" i="8"/>
  <c r="I80" i="8" s="1"/>
  <c r="H19" i="8"/>
  <c r="H80" i="8" s="1"/>
  <c r="G19" i="8"/>
  <c r="G80" i="8" s="1"/>
  <c r="F19" i="8"/>
  <c r="F80" i="8" s="1"/>
  <c r="E19" i="8"/>
  <c r="E80" i="8" s="1"/>
  <c r="D19" i="8"/>
  <c r="D80" i="8" s="1"/>
  <c r="AH18" i="8"/>
  <c r="AH79" i="8" s="1"/>
  <c r="AG18" i="8"/>
  <c r="AG79" i="8" s="1"/>
  <c r="AF18" i="8"/>
  <c r="AF79" i="8" s="1"/>
  <c r="AE18" i="8"/>
  <c r="AE79" i="8" s="1"/>
  <c r="AE76" i="8" s="1"/>
  <c r="AE95" i="8" s="1"/>
  <c r="AE109" i="8" s="1"/>
  <c r="AD18" i="8"/>
  <c r="AD79" i="8" s="1"/>
  <c r="AC18" i="8"/>
  <c r="AC79" i="8" s="1"/>
  <c r="AB18" i="8"/>
  <c r="AB79" i="8" s="1"/>
  <c r="AA18" i="8"/>
  <c r="AA79" i="8" s="1"/>
  <c r="Z18" i="8"/>
  <c r="Z79" i="8" s="1"/>
  <c r="Y18" i="8"/>
  <c r="Y79" i="8" s="1"/>
  <c r="X18" i="8"/>
  <c r="X79" i="8" s="1"/>
  <c r="W18" i="8"/>
  <c r="V18" i="8"/>
  <c r="V79" i="8" s="1"/>
  <c r="U18" i="8"/>
  <c r="U79" i="8" s="1"/>
  <c r="T18" i="8"/>
  <c r="T79" i="8" s="1"/>
  <c r="S18" i="8"/>
  <c r="S79" i="8" s="1"/>
  <c r="R18" i="8"/>
  <c r="R79" i="8" s="1"/>
  <c r="Q18" i="8"/>
  <c r="Q79" i="8" s="1"/>
  <c r="P18" i="8"/>
  <c r="O18" i="8"/>
  <c r="N18" i="8"/>
  <c r="M18" i="8"/>
  <c r="M79" i="8" s="1"/>
  <c r="L18" i="8"/>
  <c r="L79" i="8" s="1"/>
  <c r="K18" i="8"/>
  <c r="K79" i="8" s="1"/>
  <c r="J18" i="8"/>
  <c r="J79" i="8" s="1"/>
  <c r="I18" i="8"/>
  <c r="I79" i="8" s="1"/>
  <c r="H18" i="8"/>
  <c r="H79" i="8" s="1"/>
  <c r="G18" i="8"/>
  <c r="G79" i="8" s="1"/>
  <c r="F18" i="8"/>
  <c r="F79" i="8" s="1"/>
  <c r="E18" i="8"/>
  <c r="E79" i="8" s="1"/>
  <c r="D18" i="8"/>
  <c r="D79" i="8" s="1"/>
  <c r="AH17" i="8"/>
  <c r="AH78" i="8" s="1"/>
  <c r="AG17" i="8"/>
  <c r="AG78" i="8" s="1"/>
  <c r="AF17" i="8"/>
  <c r="AF78" i="8" s="1"/>
  <c r="AE17" i="8"/>
  <c r="AE78" i="8" s="1"/>
  <c r="AD17" i="8"/>
  <c r="AD78" i="8" s="1"/>
  <c r="AC17" i="8"/>
  <c r="AC78" i="8" s="1"/>
  <c r="AB17" i="8"/>
  <c r="AB78" i="8" s="1"/>
  <c r="AA17" i="8"/>
  <c r="AA78" i="8" s="1"/>
  <c r="Z17" i="8"/>
  <c r="Z78" i="8" s="1"/>
  <c r="Y17" i="8"/>
  <c r="Y78" i="8" s="1"/>
  <c r="X17" i="8"/>
  <c r="X78" i="8" s="1"/>
  <c r="W17" i="8"/>
  <c r="V17" i="8"/>
  <c r="V78" i="8" s="1"/>
  <c r="U17" i="8"/>
  <c r="U78" i="8" s="1"/>
  <c r="T17" i="8"/>
  <c r="T78" i="8" s="1"/>
  <c r="S17" i="8"/>
  <c r="S78" i="8" s="1"/>
  <c r="R17" i="8"/>
  <c r="R78" i="8" s="1"/>
  <c r="Q17" i="8"/>
  <c r="Q78" i="8" s="1"/>
  <c r="P17" i="8"/>
  <c r="O17" i="8"/>
  <c r="N17" i="8"/>
  <c r="M17" i="8"/>
  <c r="M78" i="8" s="1"/>
  <c r="L17" i="8"/>
  <c r="L78" i="8" s="1"/>
  <c r="K17" i="8"/>
  <c r="K78" i="8" s="1"/>
  <c r="J17" i="8"/>
  <c r="J78" i="8" s="1"/>
  <c r="I17" i="8"/>
  <c r="I78" i="8" s="1"/>
  <c r="H17" i="8"/>
  <c r="H78" i="8" s="1"/>
  <c r="G17" i="8"/>
  <c r="G78" i="8" s="1"/>
  <c r="F17" i="8"/>
  <c r="F78" i="8" s="1"/>
  <c r="E17" i="8"/>
  <c r="E78" i="8" s="1"/>
  <c r="D17" i="8"/>
  <c r="D78" i="8" s="1"/>
  <c r="AH16" i="8"/>
  <c r="AH77" i="8" s="1"/>
  <c r="AG16" i="8"/>
  <c r="AG77" i="8" s="1"/>
  <c r="AF16" i="8"/>
  <c r="AF77" i="8" s="1"/>
  <c r="AF76" i="8" s="1"/>
  <c r="AF95" i="8" s="1"/>
  <c r="AF109" i="8" s="1"/>
  <c r="AE16" i="8"/>
  <c r="AE77" i="8" s="1"/>
  <c r="AD16" i="8"/>
  <c r="AD77" i="8" s="1"/>
  <c r="AC16" i="8"/>
  <c r="AC77" i="8" s="1"/>
  <c r="AB16" i="8"/>
  <c r="AB77" i="8" s="1"/>
  <c r="AB76" i="8" s="1"/>
  <c r="AB95" i="8" s="1"/>
  <c r="AB109" i="8" s="1"/>
  <c r="AA16" i="8"/>
  <c r="AA77" i="8" s="1"/>
  <c r="Z16" i="8"/>
  <c r="Z77" i="8" s="1"/>
  <c r="Y16" i="8"/>
  <c r="Y77" i="8" s="1"/>
  <c r="X16" i="8"/>
  <c r="X77" i="8" s="1"/>
  <c r="X76" i="8" s="1"/>
  <c r="X95" i="8" s="1"/>
  <c r="X109" i="8" s="1"/>
  <c r="W16" i="8"/>
  <c r="V16" i="8"/>
  <c r="V77" i="8" s="1"/>
  <c r="U16" i="8"/>
  <c r="U77" i="8" s="1"/>
  <c r="T16" i="8"/>
  <c r="T77" i="8" s="1"/>
  <c r="T76" i="8" s="1"/>
  <c r="T95" i="8" s="1"/>
  <c r="T109" i="8" s="1"/>
  <c r="S16" i="8"/>
  <c r="R16" i="8"/>
  <c r="R77" i="8" s="1"/>
  <c r="Q16" i="8"/>
  <c r="Q77" i="8" s="1"/>
  <c r="P16" i="8"/>
  <c r="O16" i="8"/>
  <c r="N16" i="8"/>
  <c r="M16" i="8"/>
  <c r="M77" i="8" s="1"/>
  <c r="L16" i="8"/>
  <c r="L77" i="8" s="1"/>
  <c r="L76" i="8" s="1"/>
  <c r="L95" i="8" s="1"/>
  <c r="L109" i="8" s="1"/>
  <c r="K16" i="8"/>
  <c r="K77" i="8" s="1"/>
  <c r="J16" i="8"/>
  <c r="J77" i="8" s="1"/>
  <c r="I16" i="8"/>
  <c r="I77" i="8" s="1"/>
  <c r="H16" i="8"/>
  <c r="H77" i="8" s="1"/>
  <c r="H76" i="8" s="1"/>
  <c r="H95" i="8" s="1"/>
  <c r="H109" i="8" s="1"/>
  <c r="G16" i="8"/>
  <c r="G77" i="8" s="1"/>
  <c r="F16" i="8"/>
  <c r="F77" i="8" s="1"/>
  <c r="E16" i="8"/>
  <c r="E77" i="8" s="1"/>
  <c r="D16" i="8"/>
  <c r="D77" i="8" s="1"/>
  <c r="D76" i="8" s="1"/>
  <c r="D95" i="8" s="1"/>
  <c r="D109" i="8" s="1"/>
  <c r="AH15" i="8"/>
  <c r="AG15" i="8"/>
  <c r="AF15" i="8"/>
  <c r="AE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AH12" i="8"/>
  <c r="AH83" i="8" s="1"/>
  <c r="AG12" i="8"/>
  <c r="AG83" i="8" s="1"/>
  <c r="AF12" i="8"/>
  <c r="AF83" i="8" s="1"/>
  <c r="AE12" i="8"/>
  <c r="AE83" i="8" s="1"/>
  <c r="AD12" i="8"/>
  <c r="AD83" i="8" s="1"/>
  <c r="AC12" i="8"/>
  <c r="AC83" i="8" s="1"/>
  <c r="AB12" i="8"/>
  <c r="AB83" i="8" s="1"/>
  <c r="Z12" i="8"/>
  <c r="Z83" i="8" s="1"/>
  <c r="Y12" i="8"/>
  <c r="Y83" i="8" s="1"/>
  <c r="X12" i="8"/>
  <c r="X83" i="8" s="1"/>
  <c r="X89" i="8" s="1"/>
  <c r="X104" i="8" s="1"/>
  <c r="V12" i="8"/>
  <c r="V83" i="8" s="1"/>
  <c r="U12" i="8"/>
  <c r="U83" i="8" s="1"/>
  <c r="T12" i="8"/>
  <c r="T83" i="8" s="1"/>
  <c r="S12" i="8"/>
  <c r="S83" i="8" s="1"/>
  <c r="R12" i="8"/>
  <c r="R83" i="8" s="1"/>
  <c r="Q12" i="8"/>
  <c r="Q83" i="8" s="1"/>
  <c r="M12" i="8"/>
  <c r="M83" i="8" s="1"/>
  <c r="L12" i="8"/>
  <c r="L83" i="8" s="1"/>
  <c r="K12" i="8"/>
  <c r="K83" i="8" s="1"/>
  <c r="J12" i="8"/>
  <c r="J83" i="8" s="1"/>
  <c r="I12" i="8"/>
  <c r="I83" i="8" s="1"/>
  <c r="H12" i="8"/>
  <c r="H83" i="8" s="1"/>
  <c r="G12" i="8"/>
  <c r="G83" i="8" s="1"/>
  <c r="F12" i="8"/>
  <c r="F83" i="8" s="1"/>
  <c r="E12" i="8"/>
  <c r="E83" i="8" s="1"/>
  <c r="D12" i="8"/>
  <c r="D83" i="8" s="1"/>
  <c r="AH11" i="8"/>
  <c r="AH74" i="8" s="1"/>
  <c r="AG11" i="8"/>
  <c r="AG74" i="8" s="1"/>
  <c r="AF11" i="8"/>
  <c r="AF74" i="8" s="1"/>
  <c r="AE11" i="8"/>
  <c r="AE74" i="8" s="1"/>
  <c r="AD11" i="8"/>
  <c r="AD74" i="8" s="1"/>
  <c r="AC11" i="8"/>
  <c r="AC74" i="8" s="1"/>
  <c r="AB11" i="8"/>
  <c r="AB74" i="8" s="1"/>
  <c r="AA11" i="8"/>
  <c r="AA74" i="8" s="1"/>
  <c r="Z11" i="8"/>
  <c r="Z74" i="8" s="1"/>
  <c r="Y11" i="8"/>
  <c r="Y74" i="8" s="1"/>
  <c r="X11" i="8"/>
  <c r="X74" i="8" s="1"/>
  <c r="V11" i="8"/>
  <c r="V74" i="8" s="1"/>
  <c r="U11" i="8"/>
  <c r="T11" i="8"/>
  <c r="S11" i="8"/>
  <c r="S74" i="8" s="1"/>
  <c r="R11" i="8"/>
  <c r="R74" i="8" s="1"/>
  <c r="Q11" i="8"/>
  <c r="Q74" i="8" s="1"/>
  <c r="M11" i="8"/>
  <c r="M74" i="8" s="1"/>
  <c r="L11" i="8"/>
  <c r="L74" i="8" s="1"/>
  <c r="K11" i="8"/>
  <c r="K74" i="8" s="1"/>
  <c r="J11" i="8"/>
  <c r="J74" i="8" s="1"/>
  <c r="I11" i="8"/>
  <c r="I74" i="8" s="1"/>
  <c r="H11" i="8"/>
  <c r="H74" i="8" s="1"/>
  <c r="G11" i="8"/>
  <c r="G74" i="8" s="1"/>
  <c r="F11" i="8"/>
  <c r="F74" i="8" s="1"/>
  <c r="E11" i="8"/>
  <c r="E74" i="8" s="1"/>
  <c r="D11" i="8"/>
  <c r="D74" i="8" s="1"/>
  <c r="AH10" i="8"/>
  <c r="AH70" i="8" s="1"/>
  <c r="AH89" i="8" s="1"/>
  <c r="AH104" i="8" s="1"/>
  <c r="AG10" i="8"/>
  <c r="AG70" i="8" s="1"/>
  <c r="AF10" i="8"/>
  <c r="AF70" i="8" s="1"/>
  <c r="AF89" i="8" s="1"/>
  <c r="AF104" i="8" s="1"/>
  <c r="AE10" i="8"/>
  <c r="AE70" i="8" s="1"/>
  <c r="AE89" i="8" s="1"/>
  <c r="AE104" i="8" s="1"/>
  <c r="AD10" i="8"/>
  <c r="AD70" i="8" s="1"/>
  <c r="AD89" i="8" s="1"/>
  <c r="AD104" i="8" s="1"/>
  <c r="AC10" i="8"/>
  <c r="AB10" i="8"/>
  <c r="AB70" i="8" s="1"/>
  <c r="AA10" i="8"/>
  <c r="AA70" i="8" s="1"/>
  <c r="AA89" i="8" s="1"/>
  <c r="AA104" i="8" s="1"/>
  <c r="Z10" i="8"/>
  <c r="Z70" i="8" s="1"/>
  <c r="Z89" i="8" s="1"/>
  <c r="Z104" i="8" s="1"/>
  <c r="Y10" i="8"/>
  <c r="Y70" i="8" s="1"/>
  <c r="X10" i="8"/>
  <c r="X70" i="8" s="1"/>
  <c r="W10" i="8"/>
  <c r="V10" i="8"/>
  <c r="V70" i="8" s="1"/>
  <c r="V89" i="8" s="1"/>
  <c r="V104" i="8" s="1"/>
  <c r="U10" i="8"/>
  <c r="T10" i="8"/>
  <c r="T70" i="8" s="1"/>
  <c r="S10" i="8"/>
  <c r="S70" i="8" s="1"/>
  <c r="R10" i="8"/>
  <c r="R70" i="8" s="1"/>
  <c r="R89" i="8" s="1"/>
  <c r="R104" i="8" s="1"/>
  <c r="Q10" i="8"/>
  <c r="Q70" i="8" s="1"/>
  <c r="O10" i="8"/>
  <c r="O70" i="8" s="1"/>
  <c r="M10" i="8"/>
  <c r="M70" i="8" s="1"/>
  <c r="M89" i="8" s="1"/>
  <c r="M104" i="8" s="1"/>
  <c r="L10" i="8"/>
  <c r="L70" i="8" s="1"/>
  <c r="L89" i="8" s="1"/>
  <c r="L104" i="8" s="1"/>
  <c r="K10" i="8"/>
  <c r="K70" i="8" s="1"/>
  <c r="J10" i="8"/>
  <c r="J70" i="8" s="1"/>
  <c r="J89" i="8" s="1"/>
  <c r="J104" i="8" s="1"/>
  <c r="I10" i="8"/>
  <c r="I70" i="8" s="1"/>
  <c r="I89" i="8" s="1"/>
  <c r="I104" i="8" s="1"/>
  <c r="H10" i="8"/>
  <c r="H70" i="8" s="1"/>
  <c r="H89" i="8" s="1"/>
  <c r="H104" i="8" s="1"/>
  <c r="G10" i="8"/>
  <c r="G70" i="8" s="1"/>
  <c r="G89" i="8" s="1"/>
  <c r="G104" i="8" s="1"/>
  <c r="F10" i="8"/>
  <c r="E10" i="8"/>
  <c r="E70" i="8" s="1"/>
  <c r="E89" i="8" s="1"/>
  <c r="E104" i="8" s="1"/>
  <c r="D10" i="8"/>
  <c r="D70" i="8" s="1"/>
  <c r="D89" i="8" s="1"/>
  <c r="D104" i="8" s="1"/>
  <c r="AH9" i="8"/>
  <c r="AH75" i="8" s="1"/>
  <c r="AH94" i="8" s="1"/>
  <c r="AH108" i="8" s="1"/>
  <c r="AG9" i="8"/>
  <c r="AG64" i="8" s="1"/>
  <c r="AF9" i="8"/>
  <c r="AF64" i="8" s="1"/>
  <c r="AE9" i="8"/>
  <c r="AE64" i="8" s="1"/>
  <c r="AD9" i="8"/>
  <c r="AC9" i="8"/>
  <c r="AC64" i="8" s="1"/>
  <c r="AB9" i="8"/>
  <c r="AB64" i="8" s="1"/>
  <c r="AA9" i="8"/>
  <c r="AA2" i="8" s="1"/>
  <c r="Z9" i="8"/>
  <c r="Z64" i="8" s="1"/>
  <c r="Y9" i="8"/>
  <c r="Y64" i="8" s="1"/>
  <c r="V9" i="8"/>
  <c r="V64" i="8" s="1"/>
  <c r="U9" i="8"/>
  <c r="U64" i="8" s="1"/>
  <c r="T9" i="8"/>
  <c r="T64" i="8" s="1"/>
  <c r="S9" i="8"/>
  <c r="S64" i="8" s="1"/>
  <c r="R9" i="8"/>
  <c r="R64" i="8" s="1"/>
  <c r="Q9" i="8"/>
  <c r="Q64" i="8" s="1"/>
  <c r="M9" i="8"/>
  <c r="M64" i="8" s="1"/>
  <c r="L9" i="8"/>
  <c r="L64" i="8" s="1"/>
  <c r="K9" i="8"/>
  <c r="K64" i="8" s="1"/>
  <c r="J9" i="8"/>
  <c r="I9" i="8"/>
  <c r="H9" i="8"/>
  <c r="H64" i="8" s="1"/>
  <c r="G9" i="8"/>
  <c r="G64" i="8" s="1"/>
  <c r="F9" i="8"/>
  <c r="F64" i="8" s="1"/>
  <c r="E9" i="8"/>
  <c r="E64" i="8" s="1"/>
  <c r="D9" i="8"/>
  <c r="D64" i="8" s="1"/>
  <c r="AG8" i="8"/>
  <c r="AG75" i="8" s="1"/>
  <c r="AF8" i="8"/>
  <c r="AF75" i="8" s="1"/>
  <c r="AF94" i="8" s="1"/>
  <c r="AF108" i="8" s="1"/>
  <c r="AE8" i="8"/>
  <c r="AD8" i="8"/>
  <c r="AD75" i="8" s="1"/>
  <c r="AD94" i="8" s="1"/>
  <c r="AD108" i="8" s="1"/>
  <c r="AC8" i="8"/>
  <c r="AC75" i="8" s="1"/>
  <c r="AC94" i="8" s="1"/>
  <c r="AC108" i="8" s="1"/>
  <c r="AB8" i="8"/>
  <c r="AB75" i="8" s="1"/>
  <c r="AB94" i="8" s="1"/>
  <c r="AB108" i="8" s="1"/>
  <c r="Z8" i="8"/>
  <c r="Y8" i="8"/>
  <c r="Y75" i="8" s="1"/>
  <c r="Y94" i="8" s="1"/>
  <c r="Y108" i="8" s="1"/>
  <c r="X8" i="8"/>
  <c r="X75" i="8" s="1"/>
  <c r="X94" i="8" s="1"/>
  <c r="X108" i="8" s="1"/>
  <c r="V8" i="8"/>
  <c r="U8" i="8"/>
  <c r="T8" i="8"/>
  <c r="T75" i="8" s="1"/>
  <c r="T94" i="8" s="1"/>
  <c r="T108" i="8" s="1"/>
  <c r="S8" i="8"/>
  <c r="S75" i="8" s="1"/>
  <c r="S94" i="8" s="1"/>
  <c r="S108" i="8" s="1"/>
  <c r="R8" i="8"/>
  <c r="R75" i="8" s="1"/>
  <c r="R94" i="8" s="1"/>
  <c r="R108" i="8" s="1"/>
  <c r="Q8" i="8"/>
  <c r="M8" i="8"/>
  <c r="M75" i="8" s="1"/>
  <c r="L8" i="8"/>
  <c r="L75" i="8" s="1"/>
  <c r="L94" i="8" s="1"/>
  <c r="L108" i="8" s="1"/>
  <c r="K8" i="8"/>
  <c r="H8" i="8"/>
  <c r="H75" i="8" s="1"/>
  <c r="G8" i="8"/>
  <c r="F8" i="8"/>
  <c r="F75" i="8" s="1"/>
  <c r="F94" i="8" s="1"/>
  <c r="F108" i="8" s="1"/>
  <c r="E8" i="8"/>
  <c r="E75" i="8" s="1"/>
  <c r="E94" i="8" s="1"/>
  <c r="E108" i="8" s="1"/>
  <c r="D8" i="8"/>
  <c r="D75" i="8" s="1"/>
  <c r="D94" i="8" s="1"/>
  <c r="D108" i="8" s="1"/>
  <c r="AH7" i="8"/>
  <c r="AG7" i="8"/>
  <c r="AF7" i="8"/>
  <c r="AE7" i="8"/>
  <c r="AD7" i="8"/>
  <c r="AC7" i="8"/>
  <c r="AB7" i="8"/>
  <c r="AA7" i="8"/>
  <c r="Z7" i="8"/>
  <c r="Y7" i="8"/>
  <c r="X7" i="8"/>
  <c r="V7" i="8"/>
  <c r="U7" i="8"/>
  <c r="T7" i="8"/>
  <c r="S7" i="8"/>
  <c r="R7" i="8"/>
  <c r="Q7" i="8"/>
  <c r="M7" i="8"/>
  <c r="L7" i="8"/>
  <c r="K7" i="8"/>
  <c r="J7" i="8"/>
  <c r="I7" i="8"/>
  <c r="H7" i="8"/>
  <c r="G7" i="8"/>
  <c r="F7" i="8"/>
  <c r="E7" i="8"/>
  <c r="D7" i="8"/>
  <c r="AH6" i="8"/>
  <c r="AG6" i="8"/>
  <c r="AF6" i="8"/>
  <c r="AE6" i="8"/>
  <c r="AD6" i="8"/>
  <c r="AC6" i="8"/>
  <c r="AB6" i="8"/>
  <c r="AA6" i="8"/>
  <c r="Z6" i="8"/>
  <c r="Y6" i="8"/>
  <c r="X6" i="8"/>
  <c r="V6" i="8"/>
  <c r="U6" i="8"/>
  <c r="T6" i="8"/>
  <c r="S6" i="8"/>
  <c r="R6" i="8"/>
  <c r="Q6" i="8"/>
  <c r="M6" i="8"/>
  <c r="L6" i="8"/>
  <c r="K6" i="8"/>
  <c r="J6" i="8"/>
  <c r="I6" i="8"/>
  <c r="H6" i="8"/>
  <c r="G6" i="8"/>
  <c r="F6" i="8"/>
  <c r="E6" i="8"/>
  <c r="D6" i="8"/>
  <c r="AH5" i="8"/>
  <c r="AF5" i="8"/>
  <c r="AE5" i="8"/>
  <c r="AD5" i="8"/>
  <c r="AC5" i="8"/>
  <c r="AB5" i="8"/>
  <c r="Z5" i="8"/>
  <c r="Y5" i="8"/>
  <c r="V5" i="8"/>
  <c r="U5" i="8"/>
  <c r="T5" i="8"/>
  <c r="S5" i="8"/>
  <c r="R5" i="8"/>
  <c r="Q5" i="8"/>
  <c r="O5" i="8"/>
  <c r="M5" i="8"/>
  <c r="L5" i="8"/>
  <c r="K5" i="8"/>
  <c r="J5" i="8"/>
  <c r="I5" i="8"/>
  <c r="H5" i="8"/>
  <c r="G5" i="8"/>
  <c r="F5" i="8"/>
  <c r="E5" i="8"/>
  <c r="D5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AC2" i="8"/>
  <c r="X2" i="8"/>
  <c r="AC1" i="8"/>
  <c r="AA1" i="8"/>
  <c r="Z1" i="8"/>
  <c r="Z2" i="8" s="1"/>
  <c r="X1" i="8"/>
  <c r="N188" i="7"/>
  <c r="M188" i="7"/>
  <c r="L188" i="7"/>
  <c r="G188" i="7"/>
  <c r="N187" i="7"/>
  <c r="M187" i="7"/>
  <c r="L187" i="7"/>
  <c r="G187" i="7"/>
  <c r="N186" i="7"/>
  <c r="M186" i="7"/>
  <c r="L186" i="7"/>
  <c r="G186" i="7"/>
  <c r="N185" i="7"/>
  <c r="M185" i="7"/>
  <c r="L185" i="7"/>
  <c r="G185" i="7"/>
  <c r="N184" i="7"/>
  <c r="M184" i="7"/>
  <c r="L184" i="7"/>
  <c r="G184" i="7"/>
  <c r="N183" i="7"/>
  <c r="M183" i="7"/>
  <c r="L183" i="7"/>
  <c r="G183" i="7"/>
  <c r="N182" i="7"/>
  <c r="M182" i="7"/>
  <c r="L182" i="7"/>
  <c r="G182" i="7"/>
  <c r="N181" i="7"/>
  <c r="M181" i="7"/>
  <c r="L181" i="7"/>
  <c r="G181" i="7"/>
  <c r="N180" i="7"/>
  <c r="M180" i="7"/>
  <c r="L180" i="7"/>
  <c r="G180" i="7"/>
  <c r="N179" i="7"/>
  <c r="M179" i="7"/>
  <c r="L179" i="7"/>
  <c r="G179" i="7"/>
  <c r="N178" i="7"/>
  <c r="M178" i="7"/>
  <c r="L178" i="7"/>
  <c r="G178" i="7"/>
  <c r="N177" i="7"/>
  <c r="M177" i="7"/>
  <c r="L177" i="7"/>
  <c r="G177" i="7"/>
  <c r="N176" i="7"/>
  <c r="M176" i="7"/>
  <c r="L176" i="7"/>
  <c r="G176" i="7"/>
  <c r="N175" i="7"/>
  <c r="M175" i="7"/>
  <c r="L175" i="7"/>
  <c r="G175" i="7"/>
  <c r="N174" i="7"/>
  <c r="M174" i="7"/>
  <c r="L174" i="7"/>
  <c r="G174" i="7"/>
  <c r="N173" i="7"/>
  <c r="M173" i="7"/>
  <c r="L173" i="7"/>
  <c r="G173" i="7"/>
  <c r="F173" i="7"/>
  <c r="N172" i="7"/>
  <c r="M172" i="7"/>
  <c r="L172" i="7"/>
  <c r="G172" i="7"/>
  <c r="N171" i="7"/>
  <c r="M171" i="7"/>
  <c r="L171" i="7"/>
  <c r="G171" i="7"/>
  <c r="N170" i="7"/>
  <c r="M170" i="7"/>
  <c r="L170" i="7"/>
  <c r="G170" i="7"/>
  <c r="N169" i="7"/>
  <c r="M169" i="7"/>
  <c r="L169" i="7"/>
  <c r="G169" i="7"/>
  <c r="N168" i="7"/>
  <c r="M168" i="7"/>
  <c r="L168" i="7"/>
  <c r="G168" i="7"/>
  <c r="B184" i="7"/>
  <c r="H147" i="7"/>
  <c r="G147" i="7"/>
  <c r="F147" i="7"/>
  <c r="E147" i="7"/>
  <c r="T124" i="7"/>
  <c r="T205" i="7" s="1"/>
  <c r="S124" i="7"/>
  <c r="S205" i="7" s="1"/>
  <c r="R124" i="7"/>
  <c r="R205" i="7" s="1"/>
  <c r="Q124" i="7"/>
  <c r="Q205" i="7" s="1"/>
  <c r="P124" i="7"/>
  <c r="P205" i="7" s="1"/>
  <c r="O124" i="7"/>
  <c r="O205" i="7" s="1"/>
  <c r="N124" i="7"/>
  <c r="N205" i="7" s="1"/>
  <c r="T123" i="7"/>
  <c r="T204" i="7" s="1"/>
  <c r="S123" i="7"/>
  <c r="S204" i="7" s="1"/>
  <c r="R123" i="7"/>
  <c r="R204" i="7" s="1"/>
  <c r="Q123" i="7"/>
  <c r="Q204" i="7" s="1"/>
  <c r="P123" i="7"/>
  <c r="P204" i="7" s="1"/>
  <c r="O123" i="7"/>
  <c r="O204" i="7" s="1"/>
  <c r="N123" i="7"/>
  <c r="N204" i="7" s="1"/>
  <c r="T122" i="7"/>
  <c r="T203" i="7" s="1"/>
  <c r="S122" i="7"/>
  <c r="S203" i="7" s="1"/>
  <c r="R122" i="7"/>
  <c r="R203" i="7" s="1"/>
  <c r="Q122" i="7"/>
  <c r="Q203" i="7" s="1"/>
  <c r="P122" i="7"/>
  <c r="P203" i="7" s="1"/>
  <c r="O122" i="7"/>
  <c r="O203" i="7" s="1"/>
  <c r="N122" i="7"/>
  <c r="N203" i="7" s="1"/>
  <c r="T121" i="7"/>
  <c r="T202" i="7" s="1"/>
  <c r="S121" i="7"/>
  <c r="S202" i="7" s="1"/>
  <c r="R121" i="7"/>
  <c r="R202" i="7" s="1"/>
  <c r="Q121" i="7"/>
  <c r="Q202" i="7" s="1"/>
  <c r="P121" i="7"/>
  <c r="P202" i="7" s="1"/>
  <c r="O121" i="7"/>
  <c r="O202" i="7" s="1"/>
  <c r="T120" i="7"/>
  <c r="T201" i="7" s="1"/>
  <c r="S120" i="7"/>
  <c r="S201" i="7" s="1"/>
  <c r="R120" i="7"/>
  <c r="R201" i="7" s="1"/>
  <c r="Q120" i="7"/>
  <c r="Q201" i="7" s="1"/>
  <c r="P120" i="7"/>
  <c r="P201" i="7" s="1"/>
  <c r="O120" i="7"/>
  <c r="O201" i="7" s="1"/>
  <c r="N120" i="7"/>
  <c r="N201" i="7" s="1"/>
  <c r="G124" i="7"/>
  <c r="G205" i="7" s="1"/>
  <c r="G123" i="7"/>
  <c r="G204" i="7" s="1"/>
  <c r="G122" i="7"/>
  <c r="G203" i="7" s="1"/>
  <c r="G121" i="7"/>
  <c r="G202" i="7" s="1"/>
  <c r="G120" i="7"/>
  <c r="G201" i="7" s="1"/>
  <c r="E124" i="7"/>
  <c r="E205" i="7" s="1"/>
  <c r="E123" i="7"/>
  <c r="E204" i="7" s="1"/>
  <c r="E122" i="7"/>
  <c r="E203" i="7" s="1"/>
  <c r="E121" i="7"/>
  <c r="E202" i="7" s="1"/>
  <c r="E120" i="7"/>
  <c r="E201" i="7" s="1"/>
  <c r="T119" i="7"/>
  <c r="T200" i="7" s="1"/>
  <c r="S119" i="7"/>
  <c r="S200" i="7" s="1"/>
  <c r="R119" i="7"/>
  <c r="R200" i="7" s="1"/>
  <c r="Q119" i="7"/>
  <c r="Q200" i="7" s="1"/>
  <c r="P119" i="7"/>
  <c r="P200" i="7" s="1"/>
  <c r="O119" i="7"/>
  <c r="O200" i="7" s="1"/>
  <c r="N119" i="7"/>
  <c r="N200" i="7" s="1"/>
  <c r="G119" i="7"/>
  <c r="G200" i="7" s="1"/>
  <c r="E119" i="7"/>
  <c r="E200" i="7" s="1"/>
  <c r="S115" i="7"/>
  <c r="Q115" i="7"/>
  <c r="P115" i="7"/>
  <c r="T114" i="7"/>
  <c r="S114" i="7"/>
  <c r="R114" i="7"/>
  <c r="Q114" i="7"/>
  <c r="P114" i="7"/>
  <c r="O114" i="7"/>
  <c r="E35" i="7"/>
  <c r="T117" i="7"/>
  <c r="S117" i="7"/>
  <c r="R117" i="7"/>
  <c r="Q117" i="7"/>
  <c r="P117" i="7"/>
  <c r="O117" i="7"/>
  <c r="T116" i="7"/>
  <c r="T197" i="7" s="1"/>
  <c r="S116" i="7"/>
  <c r="S197" i="7" s="1"/>
  <c r="R116" i="7"/>
  <c r="R197" i="7" s="1"/>
  <c r="Q116" i="7"/>
  <c r="Q197" i="7" s="1"/>
  <c r="P116" i="7"/>
  <c r="P197" i="7" s="1"/>
  <c r="O116" i="7"/>
  <c r="O197" i="7" s="1"/>
  <c r="N116" i="7"/>
  <c r="N197" i="7" s="1"/>
  <c r="G116" i="7"/>
  <c r="G197" i="7" s="1"/>
  <c r="E116" i="7"/>
  <c r="E197" i="7" s="1"/>
  <c r="T113" i="7"/>
  <c r="T194" i="7" s="1"/>
  <c r="S113" i="7"/>
  <c r="S194" i="7" s="1"/>
  <c r="R113" i="7"/>
  <c r="R194" i="7" s="1"/>
  <c r="Q113" i="7"/>
  <c r="Q194" i="7" s="1"/>
  <c r="P113" i="7"/>
  <c r="P194" i="7" s="1"/>
  <c r="O113" i="7"/>
  <c r="O194" i="7" s="1"/>
  <c r="N113" i="7"/>
  <c r="N194" i="7" s="1"/>
  <c r="G113" i="7"/>
  <c r="G194" i="7" s="1"/>
  <c r="E113" i="7"/>
  <c r="E194" i="7" s="1"/>
  <c r="O107" i="7"/>
  <c r="O188" i="7" s="1"/>
  <c r="O106" i="7"/>
  <c r="O187" i="7" s="1"/>
  <c r="O105" i="7"/>
  <c r="O186" i="7" s="1"/>
  <c r="O104" i="7"/>
  <c r="O185" i="7" s="1"/>
  <c r="O103" i="7"/>
  <c r="O184" i="7" s="1"/>
  <c r="O102" i="7"/>
  <c r="O183" i="7" s="1"/>
  <c r="O101" i="7"/>
  <c r="O182" i="7" s="1"/>
  <c r="O100" i="7"/>
  <c r="O181" i="7" s="1"/>
  <c r="O99" i="7"/>
  <c r="O180" i="7" s="1"/>
  <c r="K107" i="7"/>
  <c r="K188" i="7" s="1"/>
  <c r="J107" i="7"/>
  <c r="J188" i="7" s="1"/>
  <c r="I107" i="7"/>
  <c r="I188" i="7" s="1"/>
  <c r="H107" i="7"/>
  <c r="H188" i="7" s="1"/>
  <c r="F107" i="7"/>
  <c r="F188" i="7" s="1"/>
  <c r="E107" i="7"/>
  <c r="E188" i="7" s="1"/>
  <c r="K106" i="7"/>
  <c r="K187" i="7" s="1"/>
  <c r="J106" i="7"/>
  <c r="J187" i="7" s="1"/>
  <c r="I106" i="7"/>
  <c r="I187" i="7" s="1"/>
  <c r="H106" i="7"/>
  <c r="H187" i="7" s="1"/>
  <c r="F106" i="7"/>
  <c r="F187" i="7" s="1"/>
  <c r="E106" i="7"/>
  <c r="E187" i="7" s="1"/>
  <c r="K105" i="7"/>
  <c r="K186" i="7" s="1"/>
  <c r="J105" i="7"/>
  <c r="J186" i="7" s="1"/>
  <c r="I105" i="7"/>
  <c r="I186" i="7" s="1"/>
  <c r="H105" i="7"/>
  <c r="H186" i="7" s="1"/>
  <c r="F105" i="7"/>
  <c r="F186" i="7" s="1"/>
  <c r="E105" i="7"/>
  <c r="E186" i="7" s="1"/>
  <c r="K104" i="7"/>
  <c r="K185" i="7" s="1"/>
  <c r="J104" i="7"/>
  <c r="J185" i="7" s="1"/>
  <c r="I104" i="7"/>
  <c r="I185" i="7" s="1"/>
  <c r="H104" i="7"/>
  <c r="H185" i="7" s="1"/>
  <c r="F104" i="7"/>
  <c r="F185" i="7" s="1"/>
  <c r="E104" i="7"/>
  <c r="E185" i="7" s="1"/>
  <c r="K103" i="7"/>
  <c r="K184" i="7" s="1"/>
  <c r="J103" i="7"/>
  <c r="J184" i="7" s="1"/>
  <c r="I103" i="7"/>
  <c r="I184" i="7" s="1"/>
  <c r="H103" i="7"/>
  <c r="H184" i="7" s="1"/>
  <c r="F103" i="7"/>
  <c r="F184" i="7" s="1"/>
  <c r="E103" i="7"/>
  <c r="E184" i="7" s="1"/>
  <c r="K102" i="7"/>
  <c r="K183" i="7" s="1"/>
  <c r="J102" i="7"/>
  <c r="J183" i="7" s="1"/>
  <c r="I102" i="7"/>
  <c r="I183" i="7" s="1"/>
  <c r="H102" i="7"/>
  <c r="H183" i="7" s="1"/>
  <c r="F102" i="7"/>
  <c r="F183" i="7" s="1"/>
  <c r="E102" i="7"/>
  <c r="E183" i="7" s="1"/>
  <c r="K101" i="7"/>
  <c r="K182" i="7" s="1"/>
  <c r="J101" i="7"/>
  <c r="J182" i="7" s="1"/>
  <c r="I101" i="7"/>
  <c r="I182" i="7" s="1"/>
  <c r="H101" i="7"/>
  <c r="H182" i="7" s="1"/>
  <c r="F101" i="7"/>
  <c r="F182" i="7" s="1"/>
  <c r="E101" i="7"/>
  <c r="E182" i="7" s="1"/>
  <c r="K100" i="7"/>
  <c r="K181" i="7" s="1"/>
  <c r="J100" i="7"/>
  <c r="J181" i="7" s="1"/>
  <c r="I100" i="7"/>
  <c r="I181" i="7" s="1"/>
  <c r="H100" i="7"/>
  <c r="H181" i="7" s="1"/>
  <c r="F100" i="7"/>
  <c r="F181" i="7" s="1"/>
  <c r="E100" i="7"/>
  <c r="E181" i="7" s="1"/>
  <c r="K99" i="7"/>
  <c r="K180" i="7" s="1"/>
  <c r="J99" i="7"/>
  <c r="J180" i="7" s="1"/>
  <c r="I99" i="7"/>
  <c r="I180" i="7" s="1"/>
  <c r="H99" i="7"/>
  <c r="H180" i="7" s="1"/>
  <c r="F99" i="7"/>
  <c r="F180" i="7" s="1"/>
  <c r="E99" i="7"/>
  <c r="E180" i="7" s="1"/>
  <c r="K92" i="7"/>
  <c r="K173" i="7" s="1"/>
  <c r="J92" i="7"/>
  <c r="J173" i="7" s="1"/>
  <c r="I92" i="7"/>
  <c r="I173" i="7" s="1"/>
  <c r="H92" i="7"/>
  <c r="H173" i="7" s="1"/>
  <c r="F92" i="7"/>
  <c r="E92" i="7"/>
  <c r="E173" i="7" s="1"/>
  <c r="O89" i="7"/>
  <c r="O170" i="7" s="1"/>
  <c r="K89" i="7"/>
  <c r="K170" i="7" s="1"/>
  <c r="J89" i="7"/>
  <c r="J170" i="7" s="1"/>
  <c r="I89" i="7"/>
  <c r="I170" i="7" s="1"/>
  <c r="H89" i="7"/>
  <c r="H170" i="7" s="1"/>
  <c r="F89" i="7"/>
  <c r="F170" i="7" s="1"/>
  <c r="E89" i="7"/>
  <c r="E170" i="7" s="1"/>
  <c r="O92" i="7"/>
  <c r="O173" i="7" s="1"/>
  <c r="K91" i="7"/>
  <c r="K172" i="7" s="1"/>
  <c r="J91" i="7"/>
  <c r="J172" i="7" s="1"/>
  <c r="I91" i="7"/>
  <c r="I172" i="7" s="1"/>
  <c r="H91" i="7"/>
  <c r="H172" i="7" s="1"/>
  <c r="F91" i="7"/>
  <c r="F172" i="7" s="1"/>
  <c r="O90" i="7"/>
  <c r="O171" i="7" s="1"/>
  <c r="O91" i="7"/>
  <c r="O172" i="7" s="1"/>
  <c r="E91" i="7"/>
  <c r="E172" i="7" s="1"/>
  <c r="O98" i="7"/>
  <c r="O179" i="7" s="1"/>
  <c r="O97" i="7"/>
  <c r="O178" i="7" s="1"/>
  <c r="O96" i="7"/>
  <c r="O177" i="7" s="1"/>
  <c r="O95" i="7"/>
  <c r="O176" i="7" s="1"/>
  <c r="O94" i="7"/>
  <c r="O175" i="7" s="1"/>
  <c r="O93" i="7"/>
  <c r="O174" i="7" s="1"/>
  <c r="O9" i="7"/>
  <c r="O88" i="7"/>
  <c r="O169" i="7" s="1"/>
  <c r="K88" i="7"/>
  <c r="K169" i="7" s="1"/>
  <c r="J88" i="7"/>
  <c r="J169" i="7" s="1"/>
  <c r="I88" i="7"/>
  <c r="I169" i="7" s="1"/>
  <c r="H88" i="7"/>
  <c r="H169" i="7" s="1"/>
  <c r="F88" i="7"/>
  <c r="F169" i="7" s="1"/>
  <c r="E88" i="7"/>
  <c r="E169" i="7" s="1"/>
  <c r="K98" i="7"/>
  <c r="K179" i="7" s="1"/>
  <c r="J98" i="7"/>
  <c r="J179" i="7" s="1"/>
  <c r="I98" i="7"/>
  <c r="I179" i="7" s="1"/>
  <c r="H98" i="7"/>
  <c r="H179" i="7" s="1"/>
  <c r="F98" i="7"/>
  <c r="F179" i="7" s="1"/>
  <c r="E98" i="7"/>
  <c r="E179" i="7" s="1"/>
  <c r="K97" i="7"/>
  <c r="K178" i="7" s="1"/>
  <c r="J97" i="7"/>
  <c r="J178" i="7" s="1"/>
  <c r="I97" i="7"/>
  <c r="I178" i="7" s="1"/>
  <c r="H97" i="7"/>
  <c r="H178" i="7" s="1"/>
  <c r="F97" i="7"/>
  <c r="F178" i="7" s="1"/>
  <c r="E97" i="7"/>
  <c r="E178" i="7" s="1"/>
  <c r="K96" i="7"/>
  <c r="K177" i="7" s="1"/>
  <c r="J96" i="7"/>
  <c r="J177" i="7" s="1"/>
  <c r="I96" i="7"/>
  <c r="I177" i="7" s="1"/>
  <c r="H96" i="7"/>
  <c r="H177" i="7" s="1"/>
  <c r="F96" i="7"/>
  <c r="F177" i="7" s="1"/>
  <c r="E96" i="7"/>
  <c r="E177" i="7" s="1"/>
  <c r="K95" i="7"/>
  <c r="K176" i="7" s="1"/>
  <c r="J95" i="7"/>
  <c r="J176" i="7" s="1"/>
  <c r="I95" i="7"/>
  <c r="I176" i="7" s="1"/>
  <c r="H95" i="7"/>
  <c r="H176" i="7" s="1"/>
  <c r="F95" i="7"/>
  <c r="F176" i="7" s="1"/>
  <c r="E95" i="7"/>
  <c r="E176" i="7" s="1"/>
  <c r="K94" i="7"/>
  <c r="K175" i="7" s="1"/>
  <c r="J94" i="7"/>
  <c r="J175" i="7" s="1"/>
  <c r="I94" i="7"/>
  <c r="I175" i="7" s="1"/>
  <c r="H94" i="7"/>
  <c r="H175" i="7" s="1"/>
  <c r="F94" i="7"/>
  <c r="F175" i="7" s="1"/>
  <c r="E94" i="7"/>
  <c r="E175" i="7" s="1"/>
  <c r="K93" i="7"/>
  <c r="K174" i="7" s="1"/>
  <c r="J93" i="7"/>
  <c r="J174" i="7" s="1"/>
  <c r="I93" i="7"/>
  <c r="I174" i="7" s="1"/>
  <c r="H93" i="7"/>
  <c r="H174" i="7" s="1"/>
  <c r="F93" i="7"/>
  <c r="F174" i="7" s="1"/>
  <c r="E93" i="7"/>
  <c r="E174" i="7" s="1"/>
  <c r="K90" i="7"/>
  <c r="K171" i="7" s="1"/>
  <c r="J90" i="7"/>
  <c r="J171" i="7" s="1"/>
  <c r="I90" i="7"/>
  <c r="I171" i="7" s="1"/>
  <c r="H90" i="7"/>
  <c r="H171" i="7" s="1"/>
  <c r="F90" i="7"/>
  <c r="F171" i="7" s="1"/>
  <c r="E90" i="7"/>
  <c r="E171" i="7" s="1"/>
  <c r="O87" i="7"/>
  <c r="O168" i="7" s="1"/>
  <c r="K87" i="7"/>
  <c r="K168" i="7" s="1"/>
  <c r="J87" i="7"/>
  <c r="J168" i="7" s="1"/>
  <c r="I87" i="7"/>
  <c r="I168" i="7" s="1"/>
  <c r="H87" i="7"/>
  <c r="H168" i="7" s="1"/>
  <c r="F87" i="7"/>
  <c r="F168" i="7" s="1"/>
  <c r="E87" i="7"/>
  <c r="E168" i="7" s="1"/>
  <c r="B156" i="7"/>
  <c r="B147" i="7"/>
  <c r="B143" i="7"/>
  <c r="B129" i="7"/>
  <c r="B103" i="7"/>
  <c r="H61" i="7"/>
  <c r="H141" i="7" s="1"/>
  <c r="G61" i="7"/>
  <c r="G141" i="7" s="1"/>
  <c r="F61" i="7"/>
  <c r="F141" i="7" s="1"/>
  <c r="E61" i="7"/>
  <c r="E141" i="7" s="1"/>
  <c r="H64" i="7"/>
  <c r="H144" i="7" s="1"/>
  <c r="H226" i="7" s="1"/>
  <c r="G64" i="7"/>
  <c r="G144" i="7" s="1"/>
  <c r="G226" i="7" s="1"/>
  <c r="F64" i="7"/>
  <c r="F144" i="7" s="1"/>
  <c r="E64" i="7"/>
  <c r="E144" i="7" s="1"/>
  <c r="H63" i="7"/>
  <c r="H143" i="7" s="1"/>
  <c r="G63" i="7"/>
  <c r="G143" i="7" s="1"/>
  <c r="F63" i="7"/>
  <c r="F143" i="7" s="1"/>
  <c r="E63" i="7"/>
  <c r="E143" i="7" s="1"/>
  <c r="H80" i="7"/>
  <c r="H160" i="7" s="1"/>
  <c r="G80" i="7"/>
  <c r="G160" i="7" s="1"/>
  <c r="F80" i="7"/>
  <c r="F160" i="7" s="1"/>
  <c r="E80" i="7"/>
  <c r="E160" i="7" s="1"/>
  <c r="H79" i="7"/>
  <c r="H159" i="7" s="1"/>
  <c r="G79" i="7"/>
  <c r="G159" i="7" s="1"/>
  <c r="F79" i="7"/>
  <c r="F159" i="7" s="1"/>
  <c r="E79" i="7"/>
  <c r="E159" i="7" s="1"/>
  <c r="H78" i="7"/>
  <c r="H158" i="7" s="1"/>
  <c r="G78" i="7"/>
  <c r="G158" i="7" s="1"/>
  <c r="F78" i="7"/>
  <c r="F158" i="7" s="1"/>
  <c r="E78" i="7"/>
  <c r="E158" i="7" s="1"/>
  <c r="H77" i="7"/>
  <c r="H157" i="7" s="1"/>
  <c r="G77" i="7"/>
  <c r="G157" i="7" s="1"/>
  <c r="F77" i="7"/>
  <c r="F157" i="7" s="1"/>
  <c r="E77" i="7"/>
  <c r="E157" i="7" s="1"/>
  <c r="H76" i="7"/>
  <c r="H156" i="7" s="1"/>
  <c r="G76" i="7"/>
  <c r="G156" i="7" s="1"/>
  <c r="F76" i="7"/>
  <c r="F156" i="7" s="1"/>
  <c r="E76" i="7"/>
  <c r="E156" i="7" s="1"/>
  <c r="H75" i="7"/>
  <c r="H155" i="7" s="1"/>
  <c r="G75" i="7"/>
  <c r="G155" i="7" s="1"/>
  <c r="F75" i="7"/>
  <c r="F155" i="7" s="1"/>
  <c r="E75" i="7"/>
  <c r="E155" i="7" s="1"/>
  <c r="H74" i="7"/>
  <c r="H154" i="7" s="1"/>
  <c r="G74" i="7"/>
  <c r="G154" i="7" s="1"/>
  <c r="F74" i="7"/>
  <c r="F154" i="7" s="1"/>
  <c r="E74" i="7"/>
  <c r="E154" i="7" s="1"/>
  <c r="H73" i="7"/>
  <c r="H153" i="7" s="1"/>
  <c r="G73" i="7"/>
  <c r="G153" i="7" s="1"/>
  <c r="F73" i="7"/>
  <c r="F153" i="7" s="1"/>
  <c r="E73" i="7"/>
  <c r="E153" i="7" s="1"/>
  <c r="H72" i="7"/>
  <c r="H152" i="7" s="1"/>
  <c r="G72" i="7"/>
  <c r="G152" i="7" s="1"/>
  <c r="F72" i="7"/>
  <c r="F152" i="7" s="1"/>
  <c r="E72" i="7"/>
  <c r="E152" i="7" s="1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B34" i="7"/>
  <c r="B60" i="7" s="1"/>
  <c r="B140" i="7" s="1"/>
  <c r="B221" i="7" s="1"/>
  <c r="B8" i="7"/>
  <c r="B88" i="7" s="1"/>
  <c r="B169" i="7" s="1"/>
  <c r="N9" i="7"/>
  <c r="M9" i="7"/>
  <c r="L9" i="7"/>
  <c r="K9" i="7"/>
  <c r="J9" i="7"/>
  <c r="I9" i="7"/>
  <c r="H9" i="7"/>
  <c r="G9" i="7"/>
  <c r="F9" i="7"/>
  <c r="E9" i="7"/>
  <c r="E34" i="7"/>
  <c r="O12" i="7"/>
  <c r="N12" i="7"/>
  <c r="O11" i="7"/>
  <c r="M12" i="7"/>
  <c r="L12" i="7"/>
  <c r="K12" i="7"/>
  <c r="J12" i="7"/>
  <c r="I12" i="7"/>
  <c r="H12" i="7"/>
  <c r="G12" i="7"/>
  <c r="F12" i="7"/>
  <c r="E12" i="7"/>
  <c r="T53" i="7"/>
  <c r="T133" i="7" s="1"/>
  <c r="T214" i="7" s="1"/>
  <c r="S53" i="7"/>
  <c r="S133" i="7" s="1"/>
  <c r="S214" i="7" s="1"/>
  <c r="R53" i="7"/>
  <c r="R133" i="7" s="1"/>
  <c r="R214" i="7" s="1"/>
  <c r="Q53" i="7"/>
  <c r="Q133" i="7" s="1"/>
  <c r="Q214" i="7" s="1"/>
  <c r="P53" i="7"/>
  <c r="P133" i="7" s="1"/>
  <c r="P214" i="7" s="1"/>
  <c r="O53" i="7"/>
  <c r="O133" i="7" s="1"/>
  <c r="O214" i="7" s="1"/>
  <c r="N53" i="7"/>
  <c r="N133" i="7" s="1"/>
  <c r="N214" i="7" s="1"/>
  <c r="M53" i="7"/>
  <c r="L53" i="7"/>
  <c r="K53" i="7"/>
  <c r="J53" i="7"/>
  <c r="I53" i="7"/>
  <c r="H53" i="7"/>
  <c r="G53" i="7"/>
  <c r="G133" i="7" s="1"/>
  <c r="G214" i="7" s="1"/>
  <c r="F53" i="7"/>
  <c r="T52" i="7"/>
  <c r="T132" i="7" s="1"/>
  <c r="T213" i="7" s="1"/>
  <c r="S52" i="7"/>
  <c r="S132" i="7" s="1"/>
  <c r="S213" i="7" s="1"/>
  <c r="R52" i="7"/>
  <c r="R132" i="7" s="1"/>
  <c r="R213" i="7" s="1"/>
  <c r="Q52" i="7"/>
  <c r="Q132" i="7" s="1"/>
  <c r="Q213" i="7" s="1"/>
  <c r="P52" i="7"/>
  <c r="P132" i="7" s="1"/>
  <c r="P213" i="7" s="1"/>
  <c r="O52" i="7"/>
  <c r="O132" i="7" s="1"/>
  <c r="O213" i="7" s="1"/>
  <c r="N52" i="7"/>
  <c r="N132" i="7" s="1"/>
  <c r="N213" i="7" s="1"/>
  <c r="M52" i="7"/>
  <c r="L52" i="7"/>
  <c r="K52" i="7"/>
  <c r="J52" i="7"/>
  <c r="I52" i="7"/>
  <c r="H52" i="7"/>
  <c r="G52" i="7"/>
  <c r="G132" i="7" s="1"/>
  <c r="G213" i="7" s="1"/>
  <c r="F52" i="7"/>
  <c r="T51" i="7"/>
  <c r="T131" i="7" s="1"/>
  <c r="T212" i="7" s="1"/>
  <c r="S51" i="7"/>
  <c r="S131" i="7" s="1"/>
  <c r="S212" i="7" s="1"/>
  <c r="R51" i="7"/>
  <c r="R131" i="7" s="1"/>
  <c r="R212" i="7" s="1"/>
  <c r="Q51" i="7"/>
  <c r="Q131" i="7" s="1"/>
  <c r="Q212" i="7" s="1"/>
  <c r="P51" i="7"/>
  <c r="P131" i="7" s="1"/>
  <c r="P212" i="7" s="1"/>
  <c r="O51" i="7"/>
  <c r="O131" i="7" s="1"/>
  <c r="O212" i="7" s="1"/>
  <c r="N51" i="7"/>
  <c r="N131" i="7" s="1"/>
  <c r="N212" i="7" s="1"/>
  <c r="M51" i="7"/>
  <c r="L51" i="7"/>
  <c r="K51" i="7"/>
  <c r="J51" i="7"/>
  <c r="I51" i="7"/>
  <c r="H51" i="7"/>
  <c r="G51" i="7"/>
  <c r="G131" i="7" s="1"/>
  <c r="G212" i="7" s="1"/>
  <c r="F51" i="7"/>
  <c r="T50" i="7"/>
  <c r="T130" i="7" s="1"/>
  <c r="T211" i="7" s="1"/>
  <c r="S50" i="7"/>
  <c r="S130" i="7" s="1"/>
  <c r="S211" i="7" s="1"/>
  <c r="R50" i="7"/>
  <c r="R130" i="7" s="1"/>
  <c r="R211" i="7" s="1"/>
  <c r="Q50" i="7"/>
  <c r="Q130" i="7" s="1"/>
  <c r="Q211" i="7" s="1"/>
  <c r="P50" i="7"/>
  <c r="P130" i="7" s="1"/>
  <c r="P211" i="7" s="1"/>
  <c r="O50" i="7"/>
  <c r="O130" i="7" s="1"/>
  <c r="O211" i="7" s="1"/>
  <c r="N50" i="7"/>
  <c r="N130" i="7" s="1"/>
  <c r="N211" i="7" s="1"/>
  <c r="M50" i="7"/>
  <c r="L50" i="7"/>
  <c r="K50" i="7"/>
  <c r="J50" i="7"/>
  <c r="I50" i="7"/>
  <c r="H50" i="7"/>
  <c r="G50" i="7"/>
  <c r="G130" i="7" s="1"/>
  <c r="G211" i="7" s="1"/>
  <c r="F50" i="7"/>
  <c r="T49" i="7"/>
  <c r="T129" i="7" s="1"/>
  <c r="T210" i="7" s="1"/>
  <c r="S49" i="7"/>
  <c r="S129" i="7" s="1"/>
  <c r="S210" i="7" s="1"/>
  <c r="R49" i="7"/>
  <c r="R129" i="7" s="1"/>
  <c r="R210" i="7" s="1"/>
  <c r="Q49" i="7"/>
  <c r="Q129" i="7" s="1"/>
  <c r="Q210" i="7" s="1"/>
  <c r="P49" i="7"/>
  <c r="P129" i="7" s="1"/>
  <c r="P210" i="7" s="1"/>
  <c r="O49" i="7"/>
  <c r="O129" i="7" s="1"/>
  <c r="O210" i="7" s="1"/>
  <c r="N49" i="7"/>
  <c r="N129" i="7" s="1"/>
  <c r="N210" i="7" s="1"/>
  <c r="M49" i="7"/>
  <c r="L49" i="7"/>
  <c r="K49" i="7"/>
  <c r="J49" i="7"/>
  <c r="I49" i="7"/>
  <c r="H49" i="7"/>
  <c r="G49" i="7"/>
  <c r="G129" i="7" s="1"/>
  <c r="G210" i="7" s="1"/>
  <c r="F49" i="7"/>
  <c r="T48" i="7"/>
  <c r="T128" i="7" s="1"/>
  <c r="T209" i="7" s="1"/>
  <c r="S48" i="7"/>
  <c r="S128" i="7" s="1"/>
  <c r="S209" i="7" s="1"/>
  <c r="R48" i="7"/>
  <c r="R128" i="7" s="1"/>
  <c r="R209" i="7" s="1"/>
  <c r="Q48" i="7"/>
  <c r="Q128" i="7" s="1"/>
  <c r="Q209" i="7" s="1"/>
  <c r="P48" i="7"/>
  <c r="P128" i="7" s="1"/>
  <c r="P209" i="7" s="1"/>
  <c r="O48" i="7"/>
  <c r="O128" i="7" s="1"/>
  <c r="O209" i="7" s="1"/>
  <c r="N48" i="7"/>
  <c r="N128" i="7" s="1"/>
  <c r="N209" i="7" s="1"/>
  <c r="M48" i="7"/>
  <c r="L48" i="7"/>
  <c r="K48" i="7"/>
  <c r="J48" i="7"/>
  <c r="I48" i="7"/>
  <c r="H48" i="7"/>
  <c r="G48" i="7"/>
  <c r="G128" i="7" s="1"/>
  <c r="G209" i="7" s="1"/>
  <c r="F48" i="7"/>
  <c r="T47" i="7"/>
  <c r="T127" i="7" s="1"/>
  <c r="T208" i="7" s="1"/>
  <c r="S47" i="7"/>
  <c r="S127" i="7" s="1"/>
  <c r="S208" i="7" s="1"/>
  <c r="R47" i="7"/>
  <c r="R127" i="7" s="1"/>
  <c r="R208" i="7" s="1"/>
  <c r="Q47" i="7"/>
  <c r="Q127" i="7" s="1"/>
  <c r="Q208" i="7" s="1"/>
  <c r="P47" i="7"/>
  <c r="P127" i="7" s="1"/>
  <c r="P208" i="7" s="1"/>
  <c r="O47" i="7"/>
  <c r="O127" i="7" s="1"/>
  <c r="O208" i="7" s="1"/>
  <c r="N47" i="7"/>
  <c r="N127" i="7" s="1"/>
  <c r="N208" i="7" s="1"/>
  <c r="M47" i="7"/>
  <c r="L47" i="7"/>
  <c r="K47" i="7"/>
  <c r="J47" i="7"/>
  <c r="I47" i="7"/>
  <c r="H47" i="7"/>
  <c r="G47" i="7"/>
  <c r="G127" i="7" s="1"/>
  <c r="G208" i="7" s="1"/>
  <c r="F47" i="7"/>
  <c r="T46" i="7"/>
  <c r="T126" i="7" s="1"/>
  <c r="T207" i="7" s="1"/>
  <c r="S46" i="7"/>
  <c r="S126" i="7" s="1"/>
  <c r="S207" i="7" s="1"/>
  <c r="R46" i="7"/>
  <c r="R126" i="7" s="1"/>
  <c r="R207" i="7" s="1"/>
  <c r="Q46" i="7"/>
  <c r="Q126" i="7" s="1"/>
  <c r="Q207" i="7" s="1"/>
  <c r="P46" i="7"/>
  <c r="P126" i="7" s="1"/>
  <c r="P207" i="7" s="1"/>
  <c r="O46" i="7"/>
  <c r="O126" i="7" s="1"/>
  <c r="O207" i="7" s="1"/>
  <c r="N46" i="7"/>
  <c r="N126" i="7" s="1"/>
  <c r="N207" i="7" s="1"/>
  <c r="M46" i="7"/>
  <c r="L46" i="7"/>
  <c r="K46" i="7"/>
  <c r="J46" i="7"/>
  <c r="I46" i="7"/>
  <c r="H46" i="7"/>
  <c r="G46" i="7"/>
  <c r="G126" i="7" s="1"/>
  <c r="G207" i="7" s="1"/>
  <c r="F46" i="7"/>
  <c r="T45" i="7"/>
  <c r="T125" i="7" s="1"/>
  <c r="T206" i="7" s="1"/>
  <c r="S45" i="7"/>
  <c r="S125" i="7" s="1"/>
  <c r="S206" i="7" s="1"/>
  <c r="R45" i="7"/>
  <c r="R125" i="7" s="1"/>
  <c r="R206" i="7" s="1"/>
  <c r="Q45" i="7"/>
  <c r="Q125" i="7" s="1"/>
  <c r="Q206" i="7" s="1"/>
  <c r="P45" i="7"/>
  <c r="P125" i="7" s="1"/>
  <c r="P206" i="7" s="1"/>
  <c r="O45" i="7"/>
  <c r="O125" i="7" s="1"/>
  <c r="O206" i="7" s="1"/>
  <c r="N45" i="7"/>
  <c r="N125" i="7" s="1"/>
  <c r="N206" i="7" s="1"/>
  <c r="M45" i="7"/>
  <c r="L45" i="7"/>
  <c r="K45" i="7"/>
  <c r="J45" i="7"/>
  <c r="I45" i="7"/>
  <c r="H45" i="7"/>
  <c r="G45" i="7"/>
  <c r="G125" i="7" s="1"/>
  <c r="G206" i="7" s="1"/>
  <c r="F45" i="7"/>
  <c r="E53" i="7"/>
  <c r="E133" i="7" s="1"/>
  <c r="E214" i="7" s="1"/>
  <c r="E52" i="7"/>
  <c r="E132" i="7" s="1"/>
  <c r="E213" i="7" s="1"/>
  <c r="E51" i="7"/>
  <c r="E131" i="7" s="1"/>
  <c r="E212" i="7" s="1"/>
  <c r="E50" i="7"/>
  <c r="E130" i="7" s="1"/>
  <c r="E211" i="7" s="1"/>
  <c r="E49" i="7"/>
  <c r="E129" i="7" s="1"/>
  <c r="E210" i="7" s="1"/>
  <c r="E48" i="7"/>
  <c r="E128" i="7" s="1"/>
  <c r="E209" i="7" s="1"/>
  <c r="E47" i="7"/>
  <c r="E127" i="7" s="1"/>
  <c r="E208" i="7" s="1"/>
  <c r="E46" i="7"/>
  <c r="E126" i="7" s="1"/>
  <c r="E207" i="7" s="1"/>
  <c r="E45" i="7"/>
  <c r="E125" i="7" s="1"/>
  <c r="E206" i="7" s="1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7" i="7"/>
  <c r="E37" i="7"/>
  <c r="O27" i="7"/>
  <c r="O26" i="7"/>
  <c r="O25" i="7"/>
  <c r="O24" i="7"/>
  <c r="O23" i="7"/>
  <c r="O22" i="7"/>
  <c r="O21" i="7"/>
  <c r="O20" i="7"/>
  <c r="O19" i="7"/>
  <c r="N27" i="7"/>
  <c r="M27" i="7"/>
  <c r="L27" i="7"/>
  <c r="K27" i="7"/>
  <c r="J27" i="7"/>
  <c r="I27" i="7"/>
  <c r="H27" i="7"/>
  <c r="G27" i="7"/>
  <c r="F27" i="7"/>
  <c r="E27" i="7"/>
  <c r="N26" i="7"/>
  <c r="M26" i="7"/>
  <c r="L26" i="7"/>
  <c r="K26" i="7"/>
  <c r="J26" i="7"/>
  <c r="I26" i="7"/>
  <c r="H26" i="7"/>
  <c r="G26" i="7"/>
  <c r="F26" i="7"/>
  <c r="E26" i="7"/>
  <c r="N25" i="7"/>
  <c r="M25" i="7"/>
  <c r="L25" i="7"/>
  <c r="K25" i="7"/>
  <c r="J25" i="7"/>
  <c r="I25" i="7"/>
  <c r="H25" i="7"/>
  <c r="G25" i="7"/>
  <c r="F25" i="7"/>
  <c r="E25" i="7"/>
  <c r="N24" i="7"/>
  <c r="M24" i="7"/>
  <c r="L24" i="7"/>
  <c r="K24" i="7"/>
  <c r="J24" i="7"/>
  <c r="I24" i="7"/>
  <c r="H24" i="7"/>
  <c r="G24" i="7"/>
  <c r="F24" i="7"/>
  <c r="E24" i="7"/>
  <c r="N23" i="7"/>
  <c r="M23" i="7"/>
  <c r="L23" i="7"/>
  <c r="K23" i="7"/>
  <c r="J23" i="7"/>
  <c r="I23" i="7"/>
  <c r="H23" i="7"/>
  <c r="G23" i="7"/>
  <c r="F23" i="7"/>
  <c r="E23" i="7"/>
  <c r="N22" i="7"/>
  <c r="M22" i="7"/>
  <c r="L22" i="7"/>
  <c r="K22" i="7"/>
  <c r="J22" i="7"/>
  <c r="I22" i="7"/>
  <c r="H22" i="7"/>
  <c r="G22" i="7"/>
  <c r="F22" i="7"/>
  <c r="E22" i="7"/>
  <c r="N21" i="7"/>
  <c r="M21" i="7"/>
  <c r="L21" i="7"/>
  <c r="K21" i="7"/>
  <c r="J21" i="7"/>
  <c r="I21" i="7"/>
  <c r="H21" i="7"/>
  <c r="G21" i="7"/>
  <c r="F21" i="7"/>
  <c r="E21" i="7"/>
  <c r="N20" i="7"/>
  <c r="M20" i="7"/>
  <c r="L20" i="7"/>
  <c r="K20" i="7"/>
  <c r="J20" i="7"/>
  <c r="I20" i="7"/>
  <c r="H20" i="7"/>
  <c r="G20" i="7"/>
  <c r="F20" i="7"/>
  <c r="E20" i="7"/>
  <c r="N19" i="7"/>
  <c r="M19" i="7"/>
  <c r="L19" i="7"/>
  <c r="K19" i="7"/>
  <c r="J19" i="7"/>
  <c r="I19" i="7"/>
  <c r="H19" i="7"/>
  <c r="G19" i="7"/>
  <c r="F19" i="7"/>
  <c r="E19" i="7"/>
  <c r="N18" i="7"/>
  <c r="M18" i="7"/>
  <c r="L18" i="7"/>
  <c r="K18" i="7"/>
  <c r="J18" i="7"/>
  <c r="I18" i="7"/>
  <c r="H18" i="7"/>
  <c r="G18" i="7"/>
  <c r="F18" i="7"/>
  <c r="E18" i="7"/>
  <c r="N17" i="7"/>
  <c r="M17" i="7"/>
  <c r="L17" i="7"/>
  <c r="K17" i="7"/>
  <c r="J17" i="7"/>
  <c r="I17" i="7"/>
  <c r="H17" i="7"/>
  <c r="G17" i="7"/>
  <c r="F17" i="7"/>
  <c r="E17" i="7"/>
  <c r="N16" i="7"/>
  <c r="M16" i="7"/>
  <c r="L16" i="7"/>
  <c r="K16" i="7"/>
  <c r="J16" i="7"/>
  <c r="I16" i="7"/>
  <c r="H16" i="7"/>
  <c r="G16" i="7"/>
  <c r="F16" i="7"/>
  <c r="E16" i="7"/>
  <c r="N15" i="7"/>
  <c r="M15" i="7"/>
  <c r="L15" i="7"/>
  <c r="K15" i="7"/>
  <c r="J15" i="7"/>
  <c r="I15" i="7"/>
  <c r="H15" i="7"/>
  <c r="G15" i="7"/>
  <c r="F15" i="7"/>
  <c r="E15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I13" i="7"/>
  <c r="H13" i="7"/>
  <c r="G13" i="7"/>
  <c r="F13" i="7"/>
  <c r="E13" i="7"/>
  <c r="N11" i="7"/>
  <c r="M11" i="7"/>
  <c r="L11" i="7"/>
  <c r="K11" i="7"/>
  <c r="J11" i="7"/>
  <c r="H11" i="7"/>
  <c r="G11" i="7"/>
  <c r="F11" i="7"/>
  <c r="E11" i="7"/>
  <c r="N10" i="7"/>
  <c r="M10" i="7"/>
  <c r="L10" i="7"/>
  <c r="K10" i="7"/>
  <c r="J10" i="7"/>
  <c r="I10" i="7"/>
  <c r="H10" i="7"/>
  <c r="G10" i="7"/>
  <c r="F10" i="7"/>
  <c r="E10" i="7"/>
  <c r="N8" i="7"/>
  <c r="M8" i="7"/>
  <c r="L8" i="7"/>
  <c r="K8" i="7"/>
  <c r="J8" i="7"/>
  <c r="H8" i="7"/>
  <c r="G8" i="7"/>
  <c r="F8" i="7"/>
  <c r="E8" i="7"/>
  <c r="N7" i="7"/>
  <c r="M7" i="7"/>
  <c r="L7" i="7"/>
  <c r="K7" i="7"/>
  <c r="J7" i="7"/>
  <c r="I7" i="7"/>
  <c r="H7" i="7"/>
  <c r="G7" i="7"/>
  <c r="F7" i="7"/>
  <c r="E7" i="7"/>
  <c r="N6" i="7"/>
  <c r="N167" i="7" s="1"/>
  <c r="M6" i="7"/>
  <c r="M167" i="7" s="1"/>
  <c r="L6" i="7"/>
  <c r="L86" i="7" s="1"/>
  <c r="K6" i="7"/>
  <c r="K167" i="7" s="1"/>
  <c r="J6" i="7"/>
  <c r="J86" i="7" s="1"/>
  <c r="I6" i="7"/>
  <c r="I167" i="7" s="1"/>
  <c r="H6" i="7"/>
  <c r="H167" i="7" s="1"/>
  <c r="G6" i="7"/>
  <c r="G167" i="7" s="1"/>
  <c r="F6" i="7"/>
  <c r="F167" i="7" s="1"/>
  <c r="E6" i="7"/>
  <c r="E167" i="7" s="1"/>
  <c r="H71" i="7"/>
  <c r="H151" i="7" s="1"/>
  <c r="G71" i="7"/>
  <c r="G151" i="7" s="1"/>
  <c r="F71" i="7"/>
  <c r="F151" i="7" s="1"/>
  <c r="E71" i="7"/>
  <c r="E151" i="7" s="1"/>
  <c r="H70" i="7"/>
  <c r="H150" i="7" s="1"/>
  <c r="G70" i="7"/>
  <c r="G150" i="7" s="1"/>
  <c r="F70" i="7"/>
  <c r="F150" i="7" s="1"/>
  <c r="E70" i="7"/>
  <c r="E150" i="7" s="1"/>
  <c r="H69" i="7"/>
  <c r="H149" i="7" s="1"/>
  <c r="G69" i="7"/>
  <c r="G149" i="7" s="1"/>
  <c r="F69" i="7"/>
  <c r="F149" i="7" s="1"/>
  <c r="E69" i="7"/>
  <c r="E149" i="7" s="1"/>
  <c r="H68" i="7"/>
  <c r="H148" i="7" s="1"/>
  <c r="G68" i="7"/>
  <c r="G148" i="7" s="1"/>
  <c r="F68" i="7"/>
  <c r="F148" i="7" s="1"/>
  <c r="E68" i="7"/>
  <c r="E148" i="7" s="1"/>
  <c r="H66" i="7"/>
  <c r="H146" i="7" s="1"/>
  <c r="G66" i="7"/>
  <c r="G146" i="7" s="1"/>
  <c r="F66" i="7"/>
  <c r="F146" i="7" s="1"/>
  <c r="E66" i="7"/>
  <c r="E146" i="7" s="1"/>
  <c r="H65" i="7"/>
  <c r="H145" i="7" s="1"/>
  <c r="G65" i="7"/>
  <c r="G145" i="7" s="1"/>
  <c r="F65" i="7"/>
  <c r="F145" i="7" s="1"/>
  <c r="E65" i="7"/>
  <c r="E145" i="7" s="1"/>
  <c r="H62" i="7"/>
  <c r="H142" i="7" s="1"/>
  <c r="G62" i="7"/>
  <c r="G142" i="7" s="1"/>
  <c r="F62" i="7"/>
  <c r="F142" i="7" s="1"/>
  <c r="E62" i="7"/>
  <c r="E142" i="7" s="1"/>
  <c r="H60" i="7"/>
  <c r="H140" i="7" s="1"/>
  <c r="G60" i="7"/>
  <c r="G140" i="7" s="1"/>
  <c r="F60" i="7"/>
  <c r="F140" i="7" s="1"/>
  <c r="E60" i="7"/>
  <c r="E140" i="7" s="1"/>
  <c r="H59" i="7"/>
  <c r="H139" i="7" s="1"/>
  <c r="G59" i="7"/>
  <c r="G139" i="7" s="1"/>
  <c r="F59" i="7"/>
  <c r="F139" i="7" s="1"/>
  <c r="E59" i="7"/>
  <c r="E139" i="7" s="1"/>
  <c r="H58" i="7"/>
  <c r="H138" i="7" s="1"/>
  <c r="H219" i="7" s="1"/>
  <c r="G58" i="7"/>
  <c r="G138" i="7" s="1"/>
  <c r="G219" i="7" s="1"/>
  <c r="F58" i="7"/>
  <c r="F138" i="7" s="1"/>
  <c r="F219" i="7" s="1"/>
  <c r="E58" i="7"/>
  <c r="E138" i="7" s="1"/>
  <c r="E219" i="7" s="1"/>
  <c r="O18" i="7"/>
  <c r="F44" i="7"/>
  <c r="E44" i="7"/>
  <c r="O17" i="7"/>
  <c r="F43" i="7"/>
  <c r="E43" i="7"/>
  <c r="O16" i="7"/>
  <c r="F42" i="7"/>
  <c r="E42" i="7"/>
  <c r="O15" i="7"/>
  <c r="F41" i="7"/>
  <c r="E41" i="7"/>
  <c r="O14" i="7"/>
  <c r="F40" i="7"/>
  <c r="E40" i="7"/>
  <c r="O13" i="7"/>
  <c r="F39" i="7"/>
  <c r="E39" i="7"/>
  <c r="O10" i="7"/>
  <c r="F36" i="7"/>
  <c r="E36" i="7"/>
  <c r="O8" i="7"/>
  <c r="F34" i="7"/>
  <c r="O7" i="7"/>
  <c r="F33" i="7"/>
  <c r="E33" i="7"/>
  <c r="B44" i="7"/>
  <c r="B71" i="7" s="1"/>
  <c r="B151" i="7" s="1"/>
  <c r="B236" i="7" s="1"/>
  <c r="B43" i="7"/>
  <c r="B70" i="7" s="1"/>
  <c r="B150" i="7" s="1"/>
  <c r="B235" i="7" s="1"/>
  <c r="B42" i="7"/>
  <c r="B69" i="7" s="1"/>
  <c r="B149" i="7" s="1"/>
  <c r="B234" i="7" s="1"/>
  <c r="B41" i="7"/>
  <c r="B68" i="7" s="1"/>
  <c r="B148" i="7" s="1"/>
  <c r="B233" i="7" s="1"/>
  <c r="B40" i="7"/>
  <c r="B66" i="7" s="1"/>
  <c r="B146" i="7" s="1"/>
  <c r="B231" i="7" s="1"/>
  <c r="B39" i="7"/>
  <c r="B65" i="7" s="1"/>
  <c r="B145" i="7" s="1"/>
  <c r="B230" i="7" s="1"/>
  <c r="B36" i="7"/>
  <c r="B62" i="7" s="1"/>
  <c r="B142" i="7" s="1"/>
  <c r="B225" i="7" s="1"/>
  <c r="B33" i="7"/>
  <c r="B59" i="7" s="1"/>
  <c r="B139" i="7" s="1"/>
  <c r="B220" i="7" s="1"/>
  <c r="B7" i="7"/>
  <c r="B87" i="7" s="1"/>
  <c r="B168" i="7" s="1"/>
  <c r="O6" i="7"/>
  <c r="O167" i="7" s="1"/>
  <c r="T32" i="7"/>
  <c r="T193" i="7" s="1"/>
  <c r="S32" i="7"/>
  <c r="S193" i="7" s="1"/>
  <c r="R32" i="7"/>
  <c r="R193" i="7" s="1"/>
  <c r="Q32" i="7"/>
  <c r="Q112" i="7" s="1"/>
  <c r="P32" i="7"/>
  <c r="P193" i="7" s="1"/>
  <c r="O32" i="7"/>
  <c r="O112" i="7" s="1"/>
  <c r="N32" i="7"/>
  <c r="N193" i="7" s="1"/>
  <c r="M32" i="7"/>
  <c r="M193" i="7" s="1"/>
  <c r="L32" i="7"/>
  <c r="L193" i="7" s="1"/>
  <c r="K32" i="7"/>
  <c r="K193" i="7" s="1"/>
  <c r="J32" i="7"/>
  <c r="J193" i="7" s="1"/>
  <c r="I32" i="7"/>
  <c r="I112" i="7" s="1"/>
  <c r="H32" i="7"/>
  <c r="H193" i="7" s="1"/>
  <c r="G32" i="7"/>
  <c r="G112" i="7" s="1"/>
  <c r="F32" i="7"/>
  <c r="F193" i="7" s="1"/>
  <c r="E32" i="7"/>
  <c r="E193" i="7" s="1"/>
  <c r="B18" i="7"/>
  <c r="B98" i="7" s="1"/>
  <c r="B179" i="7" s="1"/>
  <c r="B17" i="7"/>
  <c r="B97" i="7" s="1"/>
  <c r="B178" i="7" s="1"/>
  <c r="B16" i="7"/>
  <c r="B96" i="7" s="1"/>
  <c r="B177" i="7" s="1"/>
  <c r="B15" i="7"/>
  <c r="B95" i="7" s="1"/>
  <c r="B176" i="7" s="1"/>
  <c r="B14" i="7"/>
  <c r="B94" i="7" s="1"/>
  <c r="B175" i="7" s="1"/>
  <c r="B13" i="7"/>
  <c r="B93" i="7" s="1"/>
  <c r="B174" i="7" s="1"/>
  <c r="B10" i="7"/>
  <c r="B90" i="7" s="1"/>
  <c r="B171" i="7" s="1"/>
  <c r="G228" i="7" l="1"/>
  <c r="AG126" i="8"/>
  <c r="AG127" i="8" s="1"/>
  <c r="AG128" i="8" s="1"/>
  <c r="AG129" i="8" s="1"/>
  <c r="AG130" i="8" s="1"/>
  <c r="AG131" i="8" s="1"/>
  <c r="AG132" i="8" s="1"/>
  <c r="AG133" i="8" s="1"/>
  <c r="AG134" i="8" s="1"/>
  <c r="AG135" i="8" s="1"/>
  <c r="AG136" i="8" s="1"/>
  <c r="AG137" i="8" s="1"/>
  <c r="AG138" i="8" s="1"/>
  <c r="AG139" i="8" s="1"/>
  <c r="I86" i="7"/>
  <c r="I193" i="7"/>
  <c r="M86" i="7"/>
  <c r="Q193" i="7"/>
  <c r="B116" i="7"/>
  <c r="B197" i="7" s="1"/>
  <c r="B122" i="7"/>
  <c r="B203" i="7" s="1"/>
  <c r="E86" i="7"/>
  <c r="L167" i="7"/>
  <c r="N112" i="7"/>
  <c r="B114" i="7"/>
  <c r="B195" i="7" s="1"/>
  <c r="B121" i="7"/>
  <c r="B202" i="7" s="1"/>
  <c r="H86" i="7"/>
  <c r="E112" i="7"/>
  <c r="M112" i="7"/>
  <c r="J167" i="7"/>
  <c r="G193" i="7"/>
  <c r="O193" i="7"/>
  <c r="F112" i="7"/>
  <c r="J112" i="7"/>
  <c r="R112" i="7"/>
  <c r="B119" i="7"/>
  <c r="B200" i="7" s="1"/>
  <c r="B123" i="7"/>
  <c r="B204" i="7" s="1"/>
  <c r="F86" i="7"/>
  <c r="N86" i="7"/>
  <c r="K112" i="7"/>
  <c r="S112" i="7"/>
  <c r="B113" i="7"/>
  <c r="B194" i="7" s="1"/>
  <c r="B120" i="7"/>
  <c r="B201" i="7" s="1"/>
  <c r="B124" i="7"/>
  <c r="B205" i="7" s="1"/>
  <c r="G86" i="7"/>
  <c r="K86" i="7"/>
  <c r="O86" i="7"/>
  <c r="H112" i="7"/>
  <c r="L112" i="7"/>
  <c r="P112" i="7"/>
  <c r="T112" i="7"/>
  <c r="W162" i="6"/>
  <c r="W69" i="6"/>
  <c r="W98" i="6"/>
  <c r="W112" i="6" s="1"/>
  <c r="W102" i="6"/>
  <c r="W197" i="6"/>
  <c r="W63" i="6"/>
  <c r="W51" i="6"/>
  <c r="W60" i="6" s="1"/>
  <c r="W41" i="6"/>
  <c r="W50" i="6" s="1"/>
  <c r="W70" i="6"/>
  <c r="R50" i="8"/>
  <c r="K93" i="8"/>
  <c r="K107" i="8" s="1"/>
  <c r="V72" i="8"/>
  <c r="V91" i="8" s="1"/>
  <c r="V106" i="8" s="1"/>
  <c r="AE93" i="8"/>
  <c r="AE107" i="8" s="1"/>
  <c r="P30" i="8"/>
  <c r="P41" i="8"/>
  <c r="P50" i="8" s="1"/>
  <c r="I30" i="8"/>
  <c r="I61" i="8" s="1"/>
  <c r="I63" i="8" s="1"/>
  <c r="I69" i="8" s="1"/>
  <c r="AG50" i="8"/>
  <c r="AA64" i="8"/>
  <c r="L73" i="8"/>
  <c r="L92" i="8" s="1"/>
  <c r="AG94" i="8"/>
  <c r="AG108" i="8" s="1"/>
  <c r="S89" i="8"/>
  <c r="S104" i="8" s="1"/>
  <c r="D93" i="8"/>
  <c r="D107" i="8" s="1"/>
  <c r="D72" i="8"/>
  <c r="D91" i="8" s="1"/>
  <c r="D106" i="8" s="1"/>
  <c r="D73" i="8"/>
  <c r="D92" i="8" s="1"/>
  <c r="H93" i="8"/>
  <c r="H107" i="8" s="1"/>
  <c r="H73" i="8"/>
  <c r="H92" i="8" s="1"/>
  <c r="H72" i="8"/>
  <c r="H91" i="8" s="1"/>
  <c r="H106" i="8" s="1"/>
  <c r="L93" i="8"/>
  <c r="L107" i="8" s="1"/>
  <c r="L72" i="8"/>
  <c r="L91" i="8" s="1"/>
  <c r="L106" i="8" s="1"/>
  <c r="S93" i="8"/>
  <c r="S107" i="8" s="1"/>
  <c r="S72" i="8"/>
  <c r="S91" i="8" s="1"/>
  <c r="S106" i="8" s="1"/>
  <c r="X93" i="8"/>
  <c r="X107" i="8" s="1"/>
  <c r="X72" i="8"/>
  <c r="X91" i="8" s="1"/>
  <c r="X106" i="8" s="1"/>
  <c r="X73" i="8"/>
  <c r="X92" i="8" s="1"/>
  <c r="AB93" i="8"/>
  <c r="AB107" i="8" s="1"/>
  <c r="AB73" i="8"/>
  <c r="AB92" i="8" s="1"/>
  <c r="AB72" i="8"/>
  <c r="AB91" i="8" s="1"/>
  <c r="AB106" i="8" s="1"/>
  <c r="AF93" i="8"/>
  <c r="AF107" i="8" s="1"/>
  <c r="AF72" i="8"/>
  <c r="AF91" i="8" s="1"/>
  <c r="AF106" i="8" s="1"/>
  <c r="AF73" i="8"/>
  <c r="AF92" i="8" s="1"/>
  <c r="AA8" i="8"/>
  <c r="AA75" i="8" s="1"/>
  <c r="AA94" i="8" s="1"/>
  <c r="AA108" i="8" s="1"/>
  <c r="AE69" i="8"/>
  <c r="E76" i="8"/>
  <c r="E95" i="8" s="1"/>
  <c r="E109" i="8" s="1"/>
  <c r="I76" i="8"/>
  <c r="I95" i="8" s="1"/>
  <c r="I109" i="8" s="1"/>
  <c r="M76" i="8"/>
  <c r="M95" i="8" s="1"/>
  <c r="M109" i="8" s="1"/>
  <c r="Q76" i="8"/>
  <c r="Q95" i="8" s="1"/>
  <c r="Q109" i="8" s="1"/>
  <c r="U76" i="8"/>
  <c r="U95" i="8" s="1"/>
  <c r="U109" i="8" s="1"/>
  <c r="Y76" i="8"/>
  <c r="Y95" i="8" s="1"/>
  <c r="Y109" i="8" s="1"/>
  <c r="AC76" i="8"/>
  <c r="AC95" i="8" s="1"/>
  <c r="AC109" i="8" s="1"/>
  <c r="AG76" i="8"/>
  <c r="AG95" i="8" s="1"/>
  <c r="AG109" i="8" s="1"/>
  <c r="K76" i="8"/>
  <c r="K95" i="8" s="1"/>
  <c r="K109" i="8" s="1"/>
  <c r="E30" i="8"/>
  <c r="E41" i="8"/>
  <c r="E50" i="8" s="1"/>
  <c r="M30" i="8"/>
  <c r="M41" i="8"/>
  <c r="M50" i="8" s="1"/>
  <c r="U30" i="8"/>
  <c r="U41" i="8"/>
  <c r="U50" i="8" s="1"/>
  <c r="AC30" i="8"/>
  <c r="AC41" i="8"/>
  <c r="AC50" i="8" s="1"/>
  <c r="J30" i="8"/>
  <c r="R30" i="8"/>
  <c r="Z30" i="8"/>
  <c r="AH30" i="8"/>
  <c r="AH61" i="8" s="1"/>
  <c r="AH63" i="8" s="1"/>
  <c r="AH69" i="8" s="1"/>
  <c r="N30" i="8"/>
  <c r="AD30" i="8"/>
  <c r="J40" i="8"/>
  <c r="J51" i="8"/>
  <c r="J60" i="8" s="1"/>
  <c r="R40" i="8"/>
  <c r="R51" i="8"/>
  <c r="R60" i="8" s="1"/>
  <c r="AD40" i="8"/>
  <c r="AD51" i="8"/>
  <c r="AD60" i="8" s="1"/>
  <c r="AH40" i="8"/>
  <c r="AH51" i="8"/>
  <c r="AH60" i="8" s="1"/>
  <c r="S40" i="8"/>
  <c r="D41" i="8"/>
  <c r="D50" i="8" s="1"/>
  <c r="T41" i="8"/>
  <c r="T50" i="8" s="1"/>
  <c r="N51" i="8"/>
  <c r="N60" i="8" s="1"/>
  <c r="K52" i="8"/>
  <c r="K60" i="8" s="1"/>
  <c r="V93" i="8"/>
  <c r="V107" i="8" s="1"/>
  <c r="J75" i="8"/>
  <c r="J94" i="8" s="1"/>
  <c r="J108" i="8" s="1"/>
  <c r="J64" i="8"/>
  <c r="G93" i="8"/>
  <c r="G107" i="8" s="1"/>
  <c r="R93" i="8"/>
  <c r="R107" i="8" s="1"/>
  <c r="R72" i="8"/>
  <c r="R91" i="8" s="1"/>
  <c r="R106" i="8" s="1"/>
  <c r="AA93" i="8"/>
  <c r="AA107" i="8" s="1"/>
  <c r="H30" i="8"/>
  <c r="H41" i="8"/>
  <c r="H50" i="8" s="1"/>
  <c r="X30" i="8"/>
  <c r="X41" i="8"/>
  <c r="X50" i="8" s="1"/>
  <c r="AF30" i="8"/>
  <c r="AF41" i="8"/>
  <c r="AF50" i="8" s="1"/>
  <c r="Y30" i="8"/>
  <c r="Y61" i="8" s="1"/>
  <c r="Y63" i="8" s="1"/>
  <c r="Y69" i="8" s="1"/>
  <c r="Q50" i="8"/>
  <c r="G75" i="8"/>
  <c r="G94" i="8" s="1"/>
  <c r="G108" i="8" s="1"/>
  <c r="M94" i="8"/>
  <c r="M108" i="8" s="1"/>
  <c r="M73" i="8"/>
  <c r="M92" i="8" s="1"/>
  <c r="E73" i="8"/>
  <c r="E92" i="8" s="1"/>
  <c r="I72" i="8"/>
  <c r="I91" i="8" s="1"/>
  <c r="I106" i="8" s="1"/>
  <c r="I93" i="8"/>
  <c r="I107" i="8" s="1"/>
  <c r="I73" i="8"/>
  <c r="I92" i="8" s="1"/>
  <c r="F50" i="8"/>
  <c r="N50" i="8"/>
  <c r="N61" i="8" s="1"/>
  <c r="V50" i="8"/>
  <c r="AD50" i="8"/>
  <c r="AD61" i="8" s="1"/>
  <c r="AD63" i="8" s="1"/>
  <c r="AD69" i="8" s="1"/>
  <c r="Q30" i="8"/>
  <c r="AG30" i="8"/>
  <c r="J42" i="8"/>
  <c r="J50" i="8" s="1"/>
  <c r="Z42" i="8"/>
  <c r="Z50" i="8" s="1"/>
  <c r="Z61" i="8" s="1"/>
  <c r="Z63" i="8" s="1"/>
  <c r="Z69" i="8" s="1"/>
  <c r="V60" i="8"/>
  <c r="S76" i="8"/>
  <c r="S95" i="8" s="1"/>
  <c r="S109" i="8" s="1"/>
  <c r="F30" i="8"/>
  <c r="V30" i="8"/>
  <c r="L60" i="8"/>
  <c r="T60" i="8"/>
  <c r="AA40" i="8"/>
  <c r="L41" i="8"/>
  <c r="L50" i="8" s="1"/>
  <c r="L61" i="8" s="1"/>
  <c r="L63" i="8" s="1"/>
  <c r="L69" i="8" s="1"/>
  <c r="AB41" i="8"/>
  <c r="AB50" i="8" s="1"/>
  <c r="F51" i="8"/>
  <c r="F60" i="8" s="1"/>
  <c r="Z51" i="8"/>
  <c r="Z60" i="8" s="1"/>
  <c r="AA72" i="8"/>
  <c r="AA91" i="8" s="1"/>
  <c r="AA106" i="8" s="1"/>
  <c r="AC72" i="8"/>
  <c r="AC91" i="8" s="1"/>
  <c r="AC106" i="8" s="1"/>
  <c r="AC93" i="8"/>
  <c r="AC107" i="8" s="1"/>
  <c r="AC73" i="8"/>
  <c r="AC92" i="8" s="1"/>
  <c r="V76" i="8"/>
  <c r="V95" i="8" s="1"/>
  <c r="V109" i="8" s="1"/>
  <c r="S60" i="8"/>
  <c r="W60" i="8"/>
  <c r="AA60" i="8"/>
  <c r="AE60" i="8"/>
  <c r="D40" i="8"/>
  <c r="L40" i="8"/>
  <c r="T40" i="8"/>
  <c r="AB40" i="8"/>
  <c r="G51" i="8"/>
  <c r="G60" i="8" s="1"/>
  <c r="O51" i="8"/>
  <c r="O60" i="8" s="1"/>
  <c r="AC89" i="8"/>
  <c r="AC104" i="8" s="1"/>
  <c r="Q75" i="8"/>
  <c r="Q94" i="8" s="1"/>
  <c r="Q108" i="8" s="1"/>
  <c r="Q89" i="8"/>
  <c r="Q104" i="8" s="1"/>
  <c r="Y89" i="8"/>
  <c r="Y104" i="8" s="1"/>
  <c r="AG89" i="8"/>
  <c r="AG104" i="8" s="1"/>
  <c r="J72" i="8"/>
  <c r="J91" i="8" s="1"/>
  <c r="J106" i="8" s="1"/>
  <c r="J93" i="8"/>
  <c r="J107" i="8" s="1"/>
  <c r="AD72" i="8"/>
  <c r="AD91" i="8" s="1"/>
  <c r="AD106" i="8" s="1"/>
  <c r="AD93" i="8"/>
  <c r="AD107" i="8" s="1"/>
  <c r="G30" i="8"/>
  <c r="K30" i="8"/>
  <c r="O30" i="8"/>
  <c r="S30" i="8"/>
  <c r="W30" i="8"/>
  <c r="AA30" i="8"/>
  <c r="AE30" i="8"/>
  <c r="H60" i="8"/>
  <c r="P60" i="8"/>
  <c r="X60" i="8"/>
  <c r="AF60" i="8"/>
  <c r="W40" i="8"/>
  <c r="AE40" i="8"/>
  <c r="T72" i="8"/>
  <c r="T91" i="8" s="1"/>
  <c r="T106" i="8" s="1"/>
  <c r="T93" i="8"/>
  <c r="T107" i="8" s="1"/>
  <c r="T73" i="8"/>
  <c r="T92" i="8" s="1"/>
  <c r="K75" i="8"/>
  <c r="K94" i="8" s="1"/>
  <c r="K108" i="8" s="1"/>
  <c r="V75" i="8"/>
  <c r="V94" i="8" s="1"/>
  <c r="V108" i="8" s="1"/>
  <c r="AE75" i="8"/>
  <c r="AE94" i="8" s="1"/>
  <c r="AE108" i="8" s="1"/>
  <c r="I75" i="8"/>
  <c r="I94" i="8" s="1"/>
  <c r="I108" i="8" s="1"/>
  <c r="I64" i="8"/>
  <c r="F72" i="8"/>
  <c r="F91" i="8" s="1"/>
  <c r="F106" i="8" s="1"/>
  <c r="F93" i="8"/>
  <c r="F107" i="8" s="1"/>
  <c r="Q73" i="8"/>
  <c r="Q92" i="8" s="1"/>
  <c r="Q72" i="8"/>
  <c r="Q91" i="8" s="1"/>
  <c r="Q106" i="8" s="1"/>
  <c r="Q93" i="8"/>
  <c r="Q107" i="8" s="1"/>
  <c r="Z72" i="8"/>
  <c r="Z91" i="8" s="1"/>
  <c r="Z106" i="8" s="1"/>
  <c r="Z93" i="8"/>
  <c r="Z107" i="8" s="1"/>
  <c r="AH73" i="8"/>
  <c r="AH92" i="8" s="1"/>
  <c r="AH72" i="8"/>
  <c r="AH91" i="8" s="1"/>
  <c r="AH106" i="8" s="1"/>
  <c r="AH93" i="8"/>
  <c r="AH107" i="8" s="1"/>
  <c r="G76" i="8"/>
  <c r="G95" i="8" s="1"/>
  <c r="G109" i="8" s="1"/>
  <c r="AA76" i="8"/>
  <c r="AA95" i="8" s="1"/>
  <c r="AA109" i="8" s="1"/>
  <c r="G41" i="8"/>
  <c r="G50" i="8" s="1"/>
  <c r="K41" i="8"/>
  <c r="K50" i="8" s="1"/>
  <c r="O41" i="8"/>
  <c r="O50" i="8" s="1"/>
  <c r="O61" i="8" s="1"/>
  <c r="S41" i="8"/>
  <c r="S50" i="8" s="1"/>
  <c r="S61" i="8" s="1"/>
  <c r="S63" i="8" s="1"/>
  <c r="S69" i="8" s="1"/>
  <c r="W41" i="8"/>
  <c r="W50" i="8" s="1"/>
  <c r="AA41" i="8"/>
  <c r="AA50" i="8" s="1"/>
  <c r="AA61" i="8" s="1"/>
  <c r="AA63" i="8" s="1"/>
  <c r="AA69" i="8" s="1"/>
  <c r="AE41" i="8"/>
  <c r="AE50" i="8" s="1"/>
  <c r="AE61" i="8" s="1"/>
  <c r="AE63" i="8" s="1"/>
  <c r="E51" i="8"/>
  <c r="E60" i="8" s="1"/>
  <c r="I51" i="8"/>
  <c r="I60" i="8" s="1"/>
  <c r="M51" i="8"/>
  <c r="M60" i="8" s="1"/>
  <c r="Q51" i="8"/>
  <c r="Q60" i="8" s="1"/>
  <c r="U51" i="8"/>
  <c r="U60" i="8" s="1"/>
  <c r="Y51" i="8"/>
  <c r="Y60" i="8" s="1"/>
  <c r="AC51" i="8"/>
  <c r="AC60" i="8" s="1"/>
  <c r="AG51" i="8"/>
  <c r="AG60" i="8" s="1"/>
  <c r="AH64" i="8"/>
  <c r="U93" i="8"/>
  <c r="U107" i="8" s="1"/>
  <c r="U75" i="8"/>
  <c r="U94" i="8" s="1"/>
  <c r="U108" i="8" s="1"/>
  <c r="T89" i="8"/>
  <c r="T104" i="8" s="1"/>
  <c r="AB89" i="8"/>
  <c r="AB104" i="8" s="1"/>
  <c r="E93" i="8"/>
  <c r="E107" i="8" s="1"/>
  <c r="E72" i="8"/>
  <c r="E91" i="8" s="1"/>
  <c r="E106" i="8" s="1"/>
  <c r="M72" i="8"/>
  <c r="M91" i="8" s="1"/>
  <c r="M106" i="8" s="1"/>
  <c r="M93" i="8"/>
  <c r="M107" i="8" s="1"/>
  <c r="Y72" i="8"/>
  <c r="Y91" i="8" s="1"/>
  <c r="Y106" i="8" s="1"/>
  <c r="Y93" i="8"/>
  <c r="Y107" i="8" s="1"/>
  <c r="AG72" i="8"/>
  <c r="AG91" i="8" s="1"/>
  <c r="AG106" i="8" s="1"/>
  <c r="AG93" i="8"/>
  <c r="AG107" i="8" s="1"/>
  <c r="F76" i="8"/>
  <c r="F95" i="8" s="1"/>
  <c r="F109" i="8" s="1"/>
  <c r="J76" i="8"/>
  <c r="J95" i="8" s="1"/>
  <c r="J109" i="8" s="1"/>
  <c r="R76" i="8"/>
  <c r="R95" i="8" s="1"/>
  <c r="R109" i="8" s="1"/>
  <c r="Z76" i="8"/>
  <c r="Z95" i="8" s="1"/>
  <c r="Z109" i="8" s="1"/>
  <c r="AD76" i="8"/>
  <c r="AD95" i="8" s="1"/>
  <c r="AD109" i="8" s="1"/>
  <c r="AH76" i="8"/>
  <c r="AH95" i="8" s="1"/>
  <c r="AH109" i="8" s="1"/>
  <c r="W5" i="6" l="1"/>
  <c r="W187" i="6"/>
  <c r="W188" i="6" s="1"/>
  <c r="W189" i="6" s="1"/>
  <c r="W190" i="6" s="1"/>
  <c r="W191" i="6" s="1"/>
  <c r="W192" i="6" s="1"/>
  <c r="W193" i="6" s="1"/>
  <c r="W194" i="6" s="1"/>
  <c r="W195" i="6" s="1"/>
  <c r="W196" i="6" s="1"/>
  <c r="W61" i="6"/>
  <c r="W177" i="6"/>
  <c r="W178" i="6" s="1"/>
  <c r="W179" i="6" s="1"/>
  <c r="W180" i="6" s="1"/>
  <c r="W181" i="6" s="1"/>
  <c r="W182" i="6" s="1"/>
  <c r="W183" i="6" s="1"/>
  <c r="W184" i="6" s="1"/>
  <c r="W185" i="6" s="1"/>
  <c r="W186" i="6" s="1"/>
  <c r="L88" i="8"/>
  <c r="L68" i="8"/>
  <c r="L87" i="8" s="1"/>
  <c r="AD88" i="8"/>
  <c r="AD68" i="8"/>
  <c r="AD87" i="8" s="1"/>
  <c r="I88" i="8"/>
  <c r="I68" i="8"/>
  <c r="I87" i="8" s="1"/>
  <c r="AH68" i="8"/>
  <c r="AH87" i="8" s="1"/>
  <c r="AH88" i="8"/>
  <c r="S88" i="8"/>
  <c r="S68" i="8"/>
  <c r="S87" i="8" s="1"/>
  <c r="Z68" i="8"/>
  <c r="Z87" i="8" s="1"/>
  <c r="Z88" i="8"/>
  <c r="Y88" i="8"/>
  <c r="Y68" i="8"/>
  <c r="Y87" i="8" s="1"/>
  <c r="AA88" i="8"/>
  <c r="AA68" i="8"/>
  <c r="AA87" i="8" s="1"/>
  <c r="K61" i="8"/>
  <c r="K63" i="8" s="1"/>
  <c r="K69" i="8" s="1"/>
  <c r="G73" i="8"/>
  <c r="G92" i="8" s="1"/>
  <c r="AE88" i="8"/>
  <c r="AE68" i="8"/>
  <c r="AE87" i="8" s="1"/>
  <c r="AG73" i="8"/>
  <c r="AG92" i="8" s="1"/>
  <c r="K73" i="8"/>
  <c r="K92" i="8" s="1"/>
  <c r="W61" i="8"/>
  <c r="G61" i="8"/>
  <c r="G63" i="8" s="1"/>
  <c r="G69" i="8" s="1"/>
  <c r="Z73" i="8"/>
  <c r="Z92" i="8" s="1"/>
  <c r="J73" i="8"/>
  <c r="J92" i="8" s="1"/>
  <c r="Y73" i="8"/>
  <c r="Y92" i="8" s="1"/>
  <c r="AB61" i="8"/>
  <c r="AB63" i="8" s="1"/>
  <c r="AB69" i="8" s="1"/>
  <c r="F61" i="8"/>
  <c r="F63" i="8" s="1"/>
  <c r="F69" i="8" s="1"/>
  <c r="Q61" i="8"/>
  <c r="Q63" i="8" s="1"/>
  <c r="Q69" i="8" s="1"/>
  <c r="X61" i="8"/>
  <c r="X63" i="8" s="1"/>
  <c r="X69" i="8" s="1"/>
  <c r="R73" i="8"/>
  <c r="R92" i="8" s="1"/>
  <c r="U61" i="8"/>
  <c r="U63" i="8" s="1"/>
  <c r="U69" i="8" s="1"/>
  <c r="E61" i="8"/>
  <c r="E63" i="8" s="1"/>
  <c r="E69" i="8" s="1"/>
  <c r="S73" i="8"/>
  <c r="S92" i="8" s="1"/>
  <c r="AG61" i="8"/>
  <c r="AG69" i="8" s="1"/>
  <c r="V73" i="8"/>
  <c r="V92" i="8" s="1"/>
  <c r="R61" i="8"/>
  <c r="R63" i="8" s="1"/>
  <c r="R69" i="8" s="1"/>
  <c r="U72" i="8"/>
  <c r="U91" i="8" s="1"/>
  <c r="U106" i="8" s="1"/>
  <c r="AD73" i="8"/>
  <c r="AD92" i="8" s="1"/>
  <c r="AA73" i="8"/>
  <c r="AA92" i="8" s="1"/>
  <c r="G72" i="8"/>
  <c r="G91" i="8" s="1"/>
  <c r="G106" i="8" s="1"/>
  <c r="T61" i="8"/>
  <c r="T63" i="8" s="1"/>
  <c r="T69" i="8" s="1"/>
  <c r="AE72" i="8"/>
  <c r="AE91" i="8" s="1"/>
  <c r="AE106" i="8" s="1"/>
  <c r="F73" i="8"/>
  <c r="F92" i="8" s="1"/>
  <c r="U73" i="8"/>
  <c r="U92" i="8" s="1"/>
  <c r="J61" i="8"/>
  <c r="J63" i="8" s="1"/>
  <c r="J69" i="8" s="1"/>
  <c r="V61" i="8"/>
  <c r="V63" i="8" s="1"/>
  <c r="V69" i="8" s="1"/>
  <c r="AF61" i="8"/>
  <c r="AF63" i="8" s="1"/>
  <c r="AF69" i="8" s="1"/>
  <c r="H61" i="8"/>
  <c r="H63" i="8" s="1"/>
  <c r="H69" i="8" s="1"/>
  <c r="D61" i="8"/>
  <c r="D63" i="8" s="1"/>
  <c r="D69" i="8" s="1"/>
  <c r="AC61" i="8"/>
  <c r="AC63" i="8" s="1"/>
  <c r="AC69" i="8" s="1"/>
  <c r="M61" i="8"/>
  <c r="M63" i="8" s="1"/>
  <c r="M69" i="8" s="1"/>
  <c r="P61" i="8"/>
  <c r="AE73" i="8"/>
  <c r="AE92" i="8" s="1"/>
  <c r="K72" i="8"/>
  <c r="K91" i="8" s="1"/>
  <c r="K106" i="8" s="1"/>
  <c r="W163" i="6" l="1"/>
  <c r="W164" i="6" s="1"/>
  <c r="W165" i="6" s="1"/>
  <c r="W166" i="6" s="1"/>
  <c r="W167" i="6" s="1"/>
  <c r="W168" i="6" s="1"/>
  <c r="W169" i="6" s="1"/>
  <c r="W170" i="6" s="1"/>
  <c r="W171" i="6" s="1"/>
  <c r="W172" i="6" s="1"/>
  <c r="W173" i="6" s="1"/>
  <c r="W174" i="6" s="1"/>
  <c r="W175" i="6" s="1"/>
  <c r="W176" i="6" s="1"/>
  <c r="N114" i="7"/>
  <c r="M88" i="8"/>
  <c r="M68" i="8"/>
  <c r="M87" i="8" s="1"/>
  <c r="AF88" i="8"/>
  <c r="AF68" i="8"/>
  <c r="AF87" i="8" s="1"/>
  <c r="U88" i="8"/>
  <c r="U68" i="8"/>
  <c r="U87" i="8" s="1"/>
  <c r="F68" i="8"/>
  <c r="F87" i="8" s="1"/>
  <c r="F88" i="8"/>
  <c r="K88" i="8"/>
  <c r="K68" i="8"/>
  <c r="K87" i="8" s="1"/>
  <c r="AC88" i="8"/>
  <c r="AC68" i="8"/>
  <c r="AC87" i="8" s="1"/>
  <c r="V88" i="8"/>
  <c r="V68" i="8"/>
  <c r="V87" i="8" s="1"/>
  <c r="AG88" i="8"/>
  <c r="AG68" i="8"/>
  <c r="AG87" i="8" s="1"/>
  <c r="AB88" i="8"/>
  <c r="AB68" i="8"/>
  <c r="AB87" i="8" s="1"/>
  <c r="G88" i="8"/>
  <c r="G68" i="8"/>
  <c r="G87" i="8" s="1"/>
  <c r="AE97" i="8"/>
  <c r="AE111" i="8" s="1"/>
  <c r="AE102" i="8" s="1"/>
  <c r="AE98" i="8"/>
  <c r="AE112" i="8" s="1"/>
  <c r="AA97" i="8"/>
  <c r="AA111" i="8" s="1"/>
  <c r="AA103" i="8" s="1"/>
  <c r="AA98" i="8"/>
  <c r="AA112" i="8" s="1"/>
  <c r="AH103" i="8"/>
  <c r="AD98" i="8"/>
  <c r="AD112" i="8" s="1"/>
  <c r="AD97" i="8"/>
  <c r="AD111" i="8" s="1"/>
  <c r="AD102" i="8"/>
  <c r="D88" i="8"/>
  <c r="D68" i="8"/>
  <c r="D87" i="8" s="1"/>
  <c r="J88" i="8"/>
  <c r="J68" i="8"/>
  <c r="J87" i="8" s="1"/>
  <c r="T88" i="8"/>
  <c r="T68" i="8"/>
  <c r="T87" i="8" s="1"/>
  <c r="X88" i="8"/>
  <c r="X68" i="8"/>
  <c r="X87" i="8" s="1"/>
  <c r="AE103" i="8"/>
  <c r="Z97" i="8"/>
  <c r="Z111" i="8" s="1"/>
  <c r="Z102" i="8" s="1"/>
  <c r="Z98" i="8"/>
  <c r="Z112" i="8" s="1"/>
  <c r="AH98" i="8"/>
  <c r="AH112" i="8" s="1"/>
  <c r="AH97" i="8"/>
  <c r="AH111" i="8" s="1"/>
  <c r="AH102" i="8" s="1"/>
  <c r="AD103" i="8"/>
  <c r="H88" i="8"/>
  <c r="H68" i="8"/>
  <c r="H87" i="8" s="1"/>
  <c r="R68" i="8"/>
  <c r="R87" i="8" s="1"/>
  <c r="R88" i="8"/>
  <c r="E88" i="8"/>
  <c r="E68" i="8"/>
  <c r="E87" i="8" s="1"/>
  <c r="Q68" i="8"/>
  <c r="Q87" i="8" s="1"/>
  <c r="Q88" i="8"/>
  <c r="Y98" i="8"/>
  <c r="Y112" i="8" s="1"/>
  <c r="Y97" i="8"/>
  <c r="Y111" i="8" s="1"/>
  <c r="Y102" i="8" s="1"/>
  <c r="S97" i="8"/>
  <c r="S111" i="8" s="1"/>
  <c r="S102" i="8" s="1"/>
  <c r="S98" i="8"/>
  <c r="S112" i="8" s="1"/>
  <c r="I102" i="8"/>
  <c r="I98" i="8"/>
  <c r="I112" i="8" s="1"/>
  <c r="I97" i="8"/>
  <c r="I111" i="8" s="1"/>
  <c r="I103" i="8" s="1"/>
  <c r="L98" i="8"/>
  <c r="L112" i="8" s="1"/>
  <c r="L97" i="8"/>
  <c r="L111" i="8" s="1"/>
  <c r="L103" i="8" s="1"/>
  <c r="L102" i="8"/>
  <c r="D103" i="8" l="1"/>
  <c r="G97" i="8"/>
  <c r="G111" i="8" s="1"/>
  <c r="G102" i="8"/>
  <c r="G98" i="8"/>
  <c r="G112" i="8" s="1"/>
  <c r="AG98" i="8"/>
  <c r="AG112" i="8" s="1"/>
  <c r="AG97" i="8"/>
  <c r="AG111" i="8" s="1"/>
  <c r="AG103" i="8" s="1"/>
  <c r="AC102" i="8"/>
  <c r="AC98" i="8"/>
  <c r="AC112" i="8" s="1"/>
  <c r="AC97" i="8"/>
  <c r="AC111" i="8" s="1"/>
  <c r="S103" i="8"/>
  <c r="F103" i="8"/>
  <c r="AF102" i="8"/>
  <c r="AF98" i="8"/>
  <c r="AF112" i="8" s="1"/>
  <c r="AF97" i="8"/>
  <c r="AF111" i="8" s="1"/>
  <c r="Q102" i="8"/>
  <c r="Q98" i="8"/>
  <c r="Q112" i="8" s="1"/>
  <c r="Q97" i="8"/>
  <c r="Q111" i="8" s="1"/>
  <c r="Q103" i="8" s="1"/>
  <c r="R98" i="8"/>
  <c r="R112" i="8" s="1"/>
  <c r="R97" i="8"/>
  <c r="R111" i="8" s="1"/>
  <c r="R103" i="8" s="1"/>
  <c r="X98" i="8"/>
  <c r="X112" i="8" s="1"/>
  <c r="X97" i="8"/>
  <c r="X111" i="8" s="1"/>
  <c r="X102" i="8"/>
  <c r="J102" i="8"/>
  <c r="J97" i="8"/>
  <c r="J111" i="8" s="1"/>
  <c r="J98" i="8"/>
  <c r="J112" i="8" s="1"/>
  <c r="Z103" i="8"/>
  <c r="G103" i="8"/>
  <c r="AC103" i="8"/>
  <c r="Y103" i="8"/>
  <c r="F102" i="8"/>
  <c r="F98" i="8"/>
  <c r="F112" i="8" s="1"/>
  <c r="F97" i="8"/>
  <c r="F111" i="8" s="1"/>
  <c r="AF103" i="8"/>
  <c r="E102" i="8"/>
  <c r="E98" i="8"/>
  <c r="E112" i="8" s="1"/>
  <c r="E97" i="8"/>
  <c r="E111" i="8" s="1"/>
  <c r="H98" i="8"/>
  <c r="H112" i="8" s="1"/>
  <c r="H97" i="8"/>
  <c r="H111" i="8" s="1"/>
  <c r="H102" i="8" s="1"/>
  <c r="X103" i="8"/>
  <c r="J103" i="8"/>
  <c r="AA102" i="8"/>
  <c r="AB98" i="8"/>
  <c r="AB112" i="8" s="1"/>
  <c r="AB97" i="8"/>
  <c r="AB111" i="8" s="1"/>
  <c r="AB102" i="8" s="1"/>
  <c r="V102" i="8"/>
  <c r="V98" i="8"/>
  <c r="V112" i="8" s="1"/>
  <c r="V97" i="8"/>
  <c r="V111" i="8" s="1"/>
  <c r="V103" i="8" s="1"/>
  <c r="K97" i="8"/>
  <c r="K111" i="8" s="1"/>
  <c r="K102" i="8" s="1"/>
  <c r="K98" i="8"/>
  <c r="K112" i="8" s="1"/>
  <c r="U98" i="8"/>
  <c r="U112" i="8" s="1"/>
  <c r="U97" i="8"/>
  <c r="U111" i="8" s="1"/>
  <c r="U102" i="8" s="1"/>
  <c r="M98" i="8"/>
  <c r="M112" i="8" s="1"/>
  <c r="M97" i="8"/>
  <c r="M111" i="8" s="1"/>
  <c r="M102" i="8" s="1"/>
  <c r="E103" i="8"/>
  <c r="T98" i="8"/>
  <c r="T112" i="8" s="1"/>
  <c r="T97" i="8"/>
  <c r="T111" i="8" s="1"/>
  <c r="T103" i="8" s="1"/>
  <c r="T102" i="8"/>
  <c r="D98" i="8"/>
  <c r="D112" i="8" s="1"/>
  <c r="D97" i="8"/>
  <c r="D111" i="8" s="1"/>
  <c r="D102" i="8"/>
  <c r="AB103" i="8"/>
  <c r="M103" i="8"/>
  <c r="AG102" i="8" l="1"/>
  <c r="U103" i="8"/>
  <c r="K103" i="8"/>
  <c r="P111" i="8"/>
  <c r="P97" i="8" s="1"/>
  <c r="P87" i="8" s="1"/>
  <c r="O111" i="8"/>
  <c r="O97" i="8" s="1"/>
  <c r="O87" i="8" s="1"/>
  <c r="N111" i="8"/>
  <c r="N97" i="8" s="1"/>
  <c r="N87" i="8" s="1"/>
  <c r="W111" i="8"/>
  <c r="R102" i="8"/>
  <c r="H103" i="8"/>
  <c r="P98" i="8" l="1"/>
  <c r="P112" i="8" s="1"/>
  <c r="P102" i="8"/>
  <c r="P68" i="8"/>
  <c r="W102" i="8"/>
  <c r="W98" i="8"/>
  <c r="W112" i="8" s="1"/>
  <c r="O102" i="8"/>
  <c r="O98" i="8"/>
  <c r="O112" i="8" s="1"/>
  <c r="O68" i="8"/>
  <c r="O69" i="8" s="1"/>
  <c r="O63" i="8" s="1"/>
  <c r="N102" i="8"/>
  <c r="N98" i="8"/>
  <c r="N112" i="8" s="1"/>
  <c r="N68" i="8"/>
  <c r="N162" i="8" l="1"/>
  <c r="N69" i="8"/>
  <c r="N63" i="8" s="1"/>
  <c r="N5" i="8" s="1"/>
  <c r="P162" i="8"/>
  <c r="P69" i="8"/>
  <c r="P63" i="8" s="1"/>
  <c r="P5" i="8" s="1"/>
  <c r="W162" i="8"/>
  <c r="P187" i="8" l="1"/>
  <c r="P188" i="8" s="1"/>
  <c r="P189" i="8" s="1"/>
  <c r="P190" i="8" s="1"/>
  <c r="P191" i="8" s="1"/>
  <c r="P192" i="8" s="1"/>
  <c r="P193" i="8" s="1"/>
  <c r="P194" i="8" s="1"/>
  <c r="P195" i="8" s="1"/>
  <c r="P196" i="8" s="1"/>
  <c r="P177" i="8"/>
  <c r="P163" i="8"/>
  <c r="P164" i="8" s="1"/>
  <c r="P165" i="8" s="1"/>
  <c r="P166" i="8" s="1"/>
  <c r="P167" i="8" s="1"/>
  <c r="P168" i="8" s="1"/>
  <c r="P169" i="8" s="1"/>
  <c r="P170" i="8" s="1"/>
  <c r="P171" i="8" s="1"/>
  <c r="P172" i="8" s="1"/>
  <c r="P173" i="8" s="1"/>
  <c r="P174" i="8" s="1"/>
  <c r="P175" i="8" s="1"/>
  <c r="P176" i="8" s="1"/>
  <c r="P197" i="8"/>
  <c r="W197" i="8"/>
  <c r="W187" i="8"/>
  <c r="W188" i="8" s="1"/>
  <c r="W189" i="8" s="1"/>
  <c r="W190" i="8" s="1"/>
  <c r="W191" i="8" s="1"/>
  <c r="W192" i="8" s="1"/>
  <c r="W193" i="8" s="1"/>
  <c r="W194" i="8" s="1"/>
  <c r="W195" i="8" s="1"/>
  <c r="W196" i="8" s="1"/>
  <c r="W177" i="8"/>
  <c r="W163" i="8" s="1"/>
  <c r="W164" i="8" s="1"/>
  <c r="W165" i="8" s="1"/>
  <c r="W166" i="8" s="1"/>
  <c r="W167" i="8" s="1"/>
  <c r="W168" i="8" s="1"/>
  <c r="W169" i="8" s="1"/>
  <c r="W170" i="8" s="1"/>
  <c r="W171" i="8" s="1"/>
  <c r="W172" i="8" s="1"/>
  <c r="W173" i="8" s="1"/>
  <c r="W174" i="8" s="1"/>
  <c r="W175" i="8" s="1"/>
  <c r="W176" i="8" s="1"/>
  <c r="N197" i="8"/>
  <c r="N177" i="8"/>
  <c r="N163" i="8"/>
  <c r="N164" i="8" s="1"/>
  <c r="N165" i="8" s="1"/>
  <c r="N166" i="8" s="1"/>
  <c r="N167" i="8" s="1"/>
  <c r="N168" i="8" s="1"/>
  <c r="N169" i="8" s="1"/>
  <c r="N170" i="8" s="1"/>
  <c r="N171" i="8" s="1"/>
  <c r="N172" i="8" s="1"/>
  <c r="N173" i="8" s="1"/>
  <c r="N174" i="8" s="1"/>
  <c r="N175" i="8" s="1"/>
  <c r="N176" i="8" s="1"/>
  <c r="N187" i="8"/>
  <c r="N188" i="8" l="1"/>
  <c r="N189" i="8" s="1"/>
  <c r="N190" i="8" s="1"/>
  <c r="N191" i="8" s="1"/>
  <c r="N192" i="8" s="1"/>
  <c r="N193" i="8" s="1"/>
  <c r="N194" i="8" s="1"/>
  <c r="N195" i="8" s="1"/>
  <c r="N196" i="8" s="1"/>
  <c r="W178" i="8"/>
  <c r="W179" i="8" s="1"/>
  <c r="W180" i="8" s="1"/>
  <c r="W181" i="8" s="1"/>
  <c r="W182" i="8" s="1"/>
  <c r="W183" i="8" s="1"/>
  <c r="W184" i="8" s="1"/>
  <c r="W185" i="8" s="1"/>
  <c r="W186" i="8" s="1"/>
  <c r="N178" i="8"/>
  <c r="N179" i="8" s="1"/>
  <c r="N180" i="8" s="1"/>
  <c r="N181" i="8" s="1"/>
  <c r="N182" i="8" s="1"/>
  <c r="N183" i="8" s="1"/>
  <c r="N184" i="8" s="1"/>
  <c r="N185" i="8" s="1"/>
  <c r="N186" i="8" s="1"/>
  <c r="P178" i="8"/>
  <c r="P179" i="8" s="1"/>
  <c r="P180" i="8" s="1"/>
  <c r="P181" i="8" s="1"/>
  <c r="P182" i="8" s="1"/>
  <c r="P183" i="8" s="1"/>
  <c r="P184" i="8" s="1"/>
  <c r="P185" i="8" s="1"/>
  <c r="P186" i="8" s="1"/>
  <c r="P39" i="6" l="1"/>
  <c r="P59" i="6" s="1"/>
  <c r="P38" i="6"/>
  <c r="P58" i="6" s="1"/>
  <c r="P37" i="6"/>
  <c r="P57" i="6" s="1"/>
  <c r="P36" i="6"/>
  <c r="P56" i="6" s="1"/>
  <c r="P35" i="6"/>
  <c r="P55" i="6" s="1"/>
  <c r="P34" i="6"/>
  <c r="P54" i="6" s="1"/>
  <c r="P33" i="6"/>
  <c r="P53" i="6" s="1"/>
  <c r="P32" i="6"/>
  <c r="P52" i="6" s="1"/>
  <c r="P31" i="6"/>
  <c r="P51" i="6" s="1"/>
  <c r="P29" i="6"/>
  <c r="P49" i="6" s="1"/>
  <c r="P28" i="6"/>
  <c r="P48" i="6" s="1"/>
  <c r="P27" i="6"/>
  <c r="P47" i="6" s="1"/>
  <c r="P26" i="6"/>
  <c r="P46" i="6" s="1"/>
  <c r="P25" i="6"/>
  <c r="P45" i="6" s="1"/>
  <c r="P24" i="6"/>
  <c r="P44" i="6" s="1"/>
  <c r="P23" i="6"/>
  <c r="P43" i="6" s="1"/>
  <c r="P22" i="6"/>
  <c r="P42" i="6" s="1"/>
  <c r="P21" i="6"/>
  <c r="P41" i="6" s="1"/>
  <c r="O39" i="6"/>
  <c r="O59" i="6" s="1"/>
  <c r="O38" i="6"/>
  <c r="O58" i="6" s="1"/>
  <c r="O37" i="6"/>
  <c r="O57" i="6" s="1"/>
  <c r="O36" i="6"/>
  <c r="O56" i="6" s="1"/>
  <c r="O35" i="6"/>
  <c r="O55" i="6" s="1"/>
  <c r="O34" i="6"/>
  <c r="O54" i="6" s="1"/>
  <c r="O33" i="6"/>
  <c r="O53" i="6" s="1"/>
  <c r="O32" i="6"/>
  <c r="O52" i="6" s="1"/>
  <c r="O31" i="6"/>
  <c r="O29" i="6"/>
  <c r="O49" i="6" s="1"/>
  <c r="O28" i="6"/>
  <c r="O48" i="6" s="1"/>
  <c r="O27" i="6"/>
  <c r="O47" i="6" s="1"/>
  <c r="O26" i="6"/>
  <c r="O46" i="6" s="1"/>
  <c r="O25" i="6"/>
  <c r="O45" i="6" s="1"/>
  <c r="O24" i="6"/>
  <c r="O44" i="6" s="1"/>
  <c r="O23" i="6"/>
  <c r="O43" i="6" s="1"/>
  <c r="O22" i="6"/>
  <c r="O42" i="6" s="1"/>
  <c r="O21" i="6"/>
  <c r="N39" i="6"/>
  <c r="N59" i="6" s="1"/>
  <c r="N38" i="6"/>
  <c r="N58" i="6" s="1"/>
  <c r="N37" i="6"/>
  <c r="N57" i="6" s="1"/>
  <c r="N36" i="6"/>
  <c r="N56" i="6" s="1"/>
  <c r="N35" i="6"/>
  <c r="N55" i="6" s="1"/>
  <c r="N34" i="6"/>
  <c r="N54" i="6" s="1"/>
  <c r="N33" i="6"/>
  <c r="N53" i="6" s="1"/>
  <c r="N32" i="6"/>
  <c r="N52" i="6" s="1"/>
  <c r="N31" i="6"/>
  <c r="N29" i="6"/>
  <c r="N49" i="6" s="1"/>
  <c r="N28" i="6"/>
  <c r="N48" i="6" s="1"/>
  <c r="N27" i="6"/>
  <c r="N47" i="6" s="1"/>
  <c r="N26" i="6"/>
  <c r="N46" i="6" s="1"/>
  <c r="N25" i="6"/>
  <c r="N45" i="6" s="1"/>
  <c r="N24" i="6"/>
  <c r="N44" i="6" s="1"/>
  <c r="N23" i="6"/>
  <c r="N43" i="6" s="1"/>
  <c r="N22" i="6"/>
  <c r="N42" i="6" s="1"/>
  <c r="N21" i="6"/>
  <c r="N41" i="6" s="1"/>
  <c r="R10" i="4"/>
  <c r="Q10" i="4"/>
  <c r="P10" i="4"/>
  <c r="O10" i="4"/>
  <c r="O10" i="6" s="1"/>
  <c r="N10" i="4"/>
  <c r="Q5" i="4"/>
  <c r="P5" i="4"/>
  <c r="O5" i="4"/>
  <c r="N5" i="4"/>
  <c r="Q12" i="4"/>
  <c r="P12" i="4"/>
  <c r="O12" i="4"/>
  <c r="N12" i="4"/>
  <c r="O40" i="6" l="1"/>
  <c r="N40" i="6"/>
  <c r="O30" i="6"/>
  <c r="P50" i="6"/>
  <c r="P60" i="6"/>
  <c r="P30" i="6"/>
  <c r="P40" i="6"/>
  <c r="O51" i="6"/>
  <c r="O60" i="6" s="1"/>
  <c r="O41" i="6"/>
  <c r="O50" i="6" s="1"/>
  <c r="N50" i="6"/>
  <c r="N51" i="6"/>
  <c r="N60" i="6" s="1"/>
  <c r="N30" i="6"/>
  <c r="X12" i="6"/>
  <c r="O61" i="6" l="1"/>
  <c r="N61" i="6"/>
  <c r="P61" i="6"/>
  <c r="N121" i="6"/>
  <c r="AF12" i="1" l="1"/>
  <c r="W140" i="4" l="1"/>
  <c r="AH9" i="1" l="1"/>
  <c r="AG9" i="1"/>
  <c r="AF9" i="1"/>
  <c r="AF68" i="1" l="1"/>
  <c r="AA1" i="6" l="1"/>
  <c r="X2" i="6" l="1"/>
  <c r="H126" i="6" l="1"/>
  <c r="H140" i="6"/>
  <c r="H126" i="4"/>
  <c r="AE72" i="4" l="1"/>
  <c r="AD72" i="4"/>
  <c r="AC72" i="4"/>
  <c r="AB72" i="4"/>
  <c r="AA72" i="4"/>
  <c r="Z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Y72" i="4"/>
  <c r="W125" i="1" l="1"/>
  <c r="AA8" i="6"/>
  <c r="AA10" i="6"/>
  <c r="AC2" i="6" l="1"/>
  <c r="AC1" i="6"/>
  <c r="AA2" i="6"/>
  <c r="X1" i="6"/>
  <c r="X6" i="6"/>
  <c r="Z2" i="6"/>
  <c r="Z1" i="6"/>
  <c r="N125" i="1" l="1"/>
  <c r="N125" i="4"/>
  <c r="AD80" i="6" l="1"/>
  <c r="AD39" i="6"/>
  <c r="AD59" i="6" s="1"/>
  <c r="AD38" i="6"/>
  <c r="AD58" i="6" s="1"/>
  <c r="AD37" i="6"/>
  <c r="AD57" i="6" s="1"/>
  <c r="AD36" i="6"/>
  <c r="AD56" i="6" s="1"/>
  <c r="AD35" i="6"/>
  <c r="AD55" i="6" s="1"/>
  <c r="AD34" i="6"/>
  <c r="AD54" i="6" s="1"/>
  <c r="AD33" i="6"/>
  <c r="AD53" i="6" s="1"/>
  <c r="AD32" i="6"/>
  <c r="AD52" i="6" s="1"/>
  <c r="AD31" i="6"/>
  <c r="AD51" i="6" s="1"/>
  <c r="AD29" i="6"/>
  <c r="AD49" i="6" s="1"/>
  <c r="AD28" i="6"/>
  <c r="AD48" i="6" s="1"/>
  <c r="AD27" i="6"/>
  <c r="AD47" i="6" s="1"/>
  <c r="AD26" i="6"/>
  <c r="AD46" i="6" s="1"/>
  <c r="AD25" i="6"/>
  <c r="AD45" i="6" s="1"/>
  <c r="AD24" i="6"/>
  <c r="AD44" i="6" s="1"/>
  <c r="AD23" i="6"/>
  <c r="AD43" i="6" s="1"/>
  <c r="AD22" i="6"/>
  <c r="AD42" i="6" s="1"/>
  <c r="AD19" i="6"/>
  <c r="AD18" i="6"/>
  <c r="AD79" i="6" s="1"/>
  <c r="AD17" i="6"/>
  <c r="AD78" i="6" s="1"/>
  <c r="AD16" i="6"/>
  <c r="AD77" i="6" s="1"/>
  <c r="AD76" i="6" s="1"/>
  <c r="AD95" i="6" s="1"/>
  <c r="AD109" i="6" s="1"/>
  <c r="AD14" i="6"/>
  <c r="AD13" i="6"/>
  <c r="AD12" i="6"/>
  <c r="AD83" i="6" s="1"/>
  <c r="AD11" i="6"/>
  <c r="AD74" i="6" s="1"/>
  <c r="AD10" i="6"/>
  <c r="AD70" i="6" s="1"/>
  <c r="AD9" i="6"/>
  <c r="AD64" i="6" s="1"/>
  <c r="AD8" i="6"/>
  <c r="AD75" i="6" s="1"/>
  <c r="AD94" i="6" s="1"/>
  <c r="AD108" i="6" s="1"/>
  <c r="AD7" i="6"/>
  <c r="AD6" i="6"/>
  <c r="AD5" i="6"/>
  <c r="AD4" i="6"/>
  <c r="AD89" i="6" l="1"/>
  <c r="AD104" i="6" s="1"/>
  <c r="AD93" i="6"/>
  <c r="AD107" i="6" s="1"/>
  <c r="AD72" i="6"/>
  <c r="AD91" i="6" s="1"/>
  <c r="AD106" i="6" s="1"/>
  <c r="AD73" i="6"/>
  <c r="AD92" i="6" s="1"/>
  <c r="AD60" i="6"/>
  <c r="AD40" i="6"/>
  <c r="AD78" i="4"/>
  <c r="AD74" i="4"/>
  <c r="AD39" i="4"/>
  <c r="AD59" i="4" s="1"/>
  <c r="AD38" i="4"/>
  <c r="AD58" i="4" s="1"/>
  <c r="AD37" i="4"/>
  <c r="AD57" i="4" s="1"/>
  <c r="AD36" i="4"/>
  <c r="AD56" i="4" s="1"/>
  <c r="AD35" i="4"/>
  <c r="AD55" i="4" s="1"/>
  <c r="AD34" i="4"/>
  <c r="AD54" i="4" s="1"/>
  <c r="AD33" i="4"/>
  <c r="AD53" i="4" s="1"/>
  <c r="AD32" i="4"/>
  <c r="AD52" i="4" s="1"/>
  <c r="AD31" i="4"/>
  <c r="AD51" i="4" s="1"/>
  <c r="AD29" i="4"/>
  <c r="AD49" i="4" s="1"/>
  <c r="AD28" i="4"/>
  <c r="AD48" i="4" s="1"/>
  <c r="AD27" i="4"/>
  <c r="AD47" i="4" s="1"/>
  <c r="AD26" i="4"/>
  <c r="AD46" i="4" s="1"/>
  <c r="AD25" i="4"/>
  <c r="AD45" i="4" s="1"/>
  <c r="AD24" i="4"/>
  <c r="AD44" i="4" s="1"/>
  <c r="AD23" i="4"/>
  <c r="AD43" i="4" s="1"/>
  <c r="AD22" i="4"/>
  <c r="AD42" i="4" s="1"/>
  <c r="AD19" i="4"/>
  <c r="AD80" i="4" s="1"/>
  <c r="AD18" i="4"/>
  <c r="AD79" i="4" s="1"/>
  <c r="AD17" i="4"/>
  <c r="AD16" i="4"/>
  <c r="AD77" i="4" s="1"/>
  <c r="AD76" i="4" s="1"/>
  <c r="AD95" i="4" s="1"/>
  <c r="AD109" i="4" s="1"/>
  <c r="AD15" i="4"/>
  <c r="AD14" i="4"/>
  <c r="AD13" i="4"/>
  <c r="AD12" i="4"/>
  <c r="AD83" i="4" s="1"/>
  <c r="AD11" i="4"/>
  <c r="AD10" i="4"/>
  <c r="AD70" i="4" s="1"/>
  <c r="AD9" i="4"/>
  <c r="AD64" i="4" s="1"/>
  <c r="AD8" i="4"/>
  <c r="AD75" i="4" s="1"/>
  <c r="AD94" i="4" s="1"/>
  <c r="AD108" i="4" s="1"/>
  <c r="AD7" i="4"/>
  <c r="AD6" i="4"/>
  <c r="AD5" i="4"/>
  <c r="AD4" i="4"/>
  <c r="AD83" i="1"/>
  <c r="AD78" i="1"/>
  <c r="AD74" i="1"/>
  <c r="AD59" i="1"/>
  <c r="AD58" i="1"/>
  <c r="AD57" i="1"/>
  <c r="AD56" i="1"/>
  <c r="AD55" i="1"/>
  <c r="AD54" i="1"/>
  <c r="AD53" i="1"/>
  <c r="AD52" i="1"/>
  <c r="AD51" i="1"/>
  <c r="AD49" i="1"/>
  <c r="AD48" i="1"/>
  <c r="AD47" i="1"/>
  <c r="AD46" i="1"/>
  <c r="AD45" i="1"/>
  <c r="AD44" i="1"/>
  <c r="AD43" i="1"/>
  <c r="AD42" i="1"/>
  <c r="AD40" i="1"/>
  <c r="AD21" i="1"/>
  <c r="AD21" i="4" s="1"/>
  <c r="AD19" i="1"/>
  <c r="AD80" i="1" s="1"/>
  <c r="AD18" i="1"/>
  <c r="AD79" i="1" s="1"/>
  <c r="AD17" i="1"/>
  <c r="AD16" i="1"/>
  <c r="AD77" i="1" s="1"/>
  <c r="AD15" i="1"/>
  <c r="AD14" i="1"/>
  <c r="AD11" i="1"/>
  <c r="AD9" i="1"/>
  <c r="AD64" i="1" s="1"/>
  <c r="AD8" i="1"/>
  <c r="AD75" i="1" s="1"/>
  <c r="AD94" i="1" s="1"/>
  <c r="AD108" i="1" s="1"/>
  <c r="AD7" i="1"/>
  <c r="AD10" i="1"/>
  <c r="AD70" i="1" s="1"/>
  <c r="AD89" i="1" s="1"/>
  <c r="AD104" i="1" s="1"/>
  <c r="AD60" i="4" l="1"/>
  <c r="AD41" i="4"/>
  <c r="AD50" i="4" s="1"/>
  <c r="AD21" i="6"/>
  <c r="AD41" i="1"/>
  <c r="AD50" i="1" s="1"/>
  <c r="AD30" i="1"/>
  <c r="AD89" i="4"/>
  <c r="AD104" i="4" s="1"/>
  <c r="AD91" i="4"/>
  <c r="AD106" i="4" s="1"/>
  <c r="AD40" i="4"/>
  <c r="AD73" i="4"/>
  <c r="AD92" i="4" s="1"/>
  <c r="AD30" i="4"/>
  <c r="AD93" i="4"/>
  <c r="AD107" i="4" s="1"/>
  <c r="AD60" i="1"/>
  <c r="AD76" i="1"/>
  <c r="AD95" i="1" s="1"/>
  <c r="AD109" i="1" s="1"/>
  <c r="AD72" i="1"/>
  <c r="AD91" i="1" s="1"/>
  <c r="AD106" i="1" s="1"/>
  <c r="AD73" i="1"/>
  <c r="AD92" i="1" s="1"/>
  <c r="AD93" i="1"/>
  <c r="AD107" i="1" s="1"/>
  <c r="D140" i="4"/>
  <c r="AD30" i="6" l="1"/>
  <c r="AD41" i="6"/>
  <c r="AD50" i="6" s="1"/>
  <c r="AD61" i="6" s="1"/>
  <c r="AD63" i="6" s="1"/>
  <c r="AD69" i="6" s="1"/>
  <c r="AD68" i="6" s="1"/>
  <c r="AD87" i="6" s="1"/>
  <c r="AD61" i="1"/>
  <c r="AD63" i="1" s="1"/>
  <c r="AD61" i="4"/>
  <c r="AD63" i="4" s="1"/>
  <c r="AD69" i="4" s="1"/>
  <c r="AD69" i="1" l="1"/>
  <c r="AD125" i="1"/>
  <c r="AD88" i="6"/>
  <c r="AD98" i="6"/>
  <c r="AD112" i="6" s="1"/>
  <c r="AD97" i="6"/>
  <c r="AD111" i="6" s="1"/>
  <c r="AD103" i="6" s="1"/>
  <c r="AD88" i="4"/>
  <c r="AD68" i="4"/>
  <c r="AD87" i="4" s="1"/>
  <c r="AD126" i="1" l="1"/>
  <c r="AD125" i="4"/>
  <c r="AD125" i="6" s="1"/>
  <c r="AD68" i="1"/>
  <c r="AD87" i="1" s="1"/>
  <c r="AD88" i="1"/>
  <c r="AD102" i="6"/>
  <c r="AD98" i="4"/>
  <c r="AD112" i="4" s="1"/>
  <c r="AD97" i="4"/>
  <c r="AD111" i="4" s="1"/>
  <c r="AD102" i="4" s="1"/>
  <c r="AD103" i="1" l="1"/>
  <c r="AD97" i="1"/>
  <c r="AD111" i="1" s="1"/>
  <c r="AD102" i="1" s="1"/>
  <c r="AD98" i="1"/>
  <c r="AD112" i="1" s="1"/>
  <c r="AD127" i="1"/>
  <c r="AD126" i="4"/>
  <c r="AD126" i="6" s="1"/>
  <c r="AD103" i="4"/>
  <c r="AD128" i="1" l="1"/>
  <c r="AD127" i="4"/>
  <c r="AD127" i="6" s="1"/>
  <c r="P140" i="4"/>
  <c r="AD129" i="1" l="1"/>
  <c r="AD128" i="4"/>
  <c r="AD128" i="6" s="1"/>
  <c r="H5" i="4"/>
  <c r="H5" i="6" l="1"/>
  <c r="I8" i="7"/>
  <c r="AD130" i="1"/>
  <c r="AD129" i="4"/>
  <c r="AD129" i="6" s="1"/>
  <c r="D4" i="4"/>
  <c r="AD131" i="1" l="1"/>
  <c r="AD130" i="4"/>
  <c r="AD130" i="6" s="1"/>
  <c r="B164" i="6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D140" i="6"/>
  <c r="B127" i="6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AH160" i="4"/>
  <c r="AH160" i="6" s="1"/>
  <c r="AG160" i="4"/>
  <c r="AG160" i="6" s="1"/>
  <c r="AF160" i="4"/>
  <c r="AF160" i="6" s="1"/>
  <c r="AE160" i="4"/>
  <c r="AE160" i="6" s="1"/>
  <c r="AA160" i="4"/>
  <c r="Z160" i="4"/>
  <c r="Z160" i="6" s="1"/>
  <c r="Y160" i="4"/>
  <c r="Y160" i="6" s="1"/>
  <c r="X160" i="4"/>
  <c r="W160" i="4"/>
  <c r="V160" i="4"/>
  <c r="V160" i="6" s="1"/>
  <c r="U160" i="4"/>
  <c r="U160" i="6" s="1"/>
  <c r="T160" i="4"/>
  <c r="T160" i="6" s="1"/>
  <c r="Q160" i="4"/>
  <c r="Q160" i="6" s="1"/>
  <c r="P160" i="4"/>
  <c r="O160" i="4"/>
  <c r="N160" i="4"/>
  <c r="J160" i="4"/>
  <c r="J160" i="6" s="1"/>
  <c r="I160" i="4"/>
  <c r="I160" i="6" s="1"/>
  <c r="H160" i="4"/>
  <c r="H160" i="6" s="1"/>
  <c r="G160" i="4"/>
  <c r="G160" i="6" s="1"/>
  <c r="F160" i="4"/>
  <c r="F160" i="6" s="1"/>
  <c r="AH159" i="4"/>
  <c r="AH159" i="6" s="1"/>
  <c r="AG159" i="4"/>
  <c r="AG159" i="6" s="1"/>
  <c r="AF159" i="4"/>
  <c r="AF159" i="6" s="1"/>
  <c r="AE159" i="4"/>
  <c r="AE159" i="6" s="1"/>
  <c r="AA159" i="4"/>
  <c r="Z159" i="4"/>
  <c r="Z159" i="6" s="1"/>
  <c r="Y159" i="4"/>
  <c r="Y159" i="6" s="1"/>
  <c r="X159" i="4"/>
  <c r="W159" i="4"/>
  <c r="V159" i="4"/>
  <c r="V159" i="6" s="1"/>
  <c r="U159" i="4"/>
  <c r="U159" i="6" s="1"/>
  <c r="T159" i="4"/>
  <c r="T159" i="6" s="1"/>
  <c r="Q159" i="4"/>
  <c r="Q159" i="6" s="1"/>
  <c r="P159" i="4"/>
  <c r="O159" i="4"/>
  <c r="N159" i="4"/>
  <c r="J159" i="4"/>
  <c r="J159" i="6" s="1"/>
  <c r="I159" i="4"/>
  <c r="I159" i="6" s="1"/>
  <c r="H159" i="4"/>
  <c r="H159" i="6" s="1"/>
  <c r="G159" i="4"/>
  <c r="G159" i="6" s="1"/>
  <c r="F159" i="4"/>
  <c r="F159" i="6" s="1"/>
  <c r="AH158" i="4"/>
  <c r="AH158" i="6" s="1"/>
  <c r="AG158" i="4"/>
  <c r="AG158" i="6" s="1"/>
  <c r="AF158" i="4"/>
  <c r="AF158" i="6" s="1"/>
  <c r="AE158" i="4"/>
  <c r="AE158" i="6" s="1"/>
  <c r="AA158" i="4"/>
  <c r="Z158" i="4"/>
  <c r="Z158" i="6" s="1"/>
  <c r="Y158" i="4"/>
  <c r="Y158" i="6" s="1"/>
  <c r="X158" i="4"/>
  <c r="W158" i="4"/>
  <c r="V158" i="4"/>
  <c r="V158" i="6" s="1"/>
  <c r="U158" i="4"/>
  <c r="U158" i="6" s="1"/>
  <c r="T158" i="4"/>
  <c r="T158" i="6" s="1"/>
  <c r="Q158" i="4"/>
  <c r="Q158" i="6" s="1"/>
  <c r="P158" i="4"/>
  <c r="O158" i="4"/>
  <c r="N158" i="4"/>
  <c r="J158" i="4"/>
  <c r="J158" i="6" s="1"/>
  <c r="I158" i="4"/>
  <c r="I158" i="6" s="1"/>
  <c r="H158" i="4"/>
  <c r="H158" i="6" s="1"/>
  <c r="G158" i="4"/>
  <c r="G158" i="6" s="1"/>
  <c r="F158" i="4"/>
  <c r="F158" i="6" s="1"/>
  <c r="AH157" i="4"/>
  <c r="AH157" i="6" s="1"/>
  <c r="AG157" i="4"/>
  <c r="AG157" i="6" s="1"/>
  <c r="AF157" i="4"/>
  <c r="AF157" i="6" s="1"/>
  <c r="AE157" i="4"/>
  <c r="AE157" i="6" s="1"/>
  <c r="AA157" i="4"/>
  <c r="Z157" i="4"/>
  <c r="Z157" i="6" s="1"/>
  <c r="Y157" i="4"/>
  <c r="Y157" i="6" s="1"/>
  <c r="X157" i="4"/>
  <c r="W157" i="4"/>
  <c r="V157" i="4"/>
  <c r="V157" i="6" s="1"/>
  <c r="U157" i="4"/>
  <c r="U157" i="6" s="1"/>
  <c r="T157" i="4"/>
  <c r="T157" i="6" s="1"/>
  <c r="Q157" i="4"/>
  <c r="Q157" i="6" s="1"/>
  <c r="P157" i="4"/>
  <c r="O157" i="4"/>
  <c r="N157" i="4"/>
  <c r="J157" i="4"/>
  <c r="J157" i="6" s="1"/>
  <c r="I157" i="4"/>
  <c r="I157" i="6" s="1"/>
  <c r="H157" i="4"/>
  <c r="H157" i="6" s="1"/>
  <c r="G157" i="4"/>
  <c r="G157" i="6" s="1"/>
  <c r="F157" i="4"/>
  <c r="F157" i="6" s="1"/>
  <c r="AH156" i="4"/>
  <c r="AH156" i="6" s="1"/>
  <c r="AG156" i="4"/>
  <c r="AG156" i="6" s="1"/>
  <c r="AF156" i="4"/>
  <c r="AF156" i="6" s="1"/>
  <c r="AE156" i="4"/>
  <c r="AE156" i="6" s="1"/>
  <c r="AA156" i="4"/>
  <c r="Z156" i="4"/>
  <c r="Z156" i="6" s="1"/>
  <c r="Y156" i="4"/>
  <c r="Y156" i="6" s="1"/>
  <c r="X156" i="4"/>
  <c r="W156" i="4"/>
  <c r="V156" i="4"/>
  <c r="V156" i="6" s="1"/>
  <c r="U156" i="4"/>
  <c r="U156" i="6" s="1"/>
  <c r="T156" i="4"/>
  <c r="T156" i="6" s="1"/>
  <c r="Q156" i="4"/>
  <c r="Q156" i="6" s="1"/>
  <c r="P156" i="4"/>
  <c r="O156" i="4"/>
  <c r="N156" i="4"/>
  <c r="J156" i="4"/>
  <c r="J156" i="6" s="1"/>
  <c r="I156" i="4"/>
  <c r="I156" i="6" s="1"/>
  <c r="H156" i="4"/>
  <c r="H156" i="6" s="1"/>
  <c r="G156" i="4"/>
  <c r="G156" i="6" s="1"/>
  <c r="F156" i="4"/>
  <c r="F156" i="6" s="1"/>
  <c r="AH155" i="4"/>
  <c r="AH155" i="6" s="1"/>
  <c r="AG155" i="4"/>
  <c r="AG155" i="6" s="1"/>
  <c r="AF155" i="4"/>
  <c r="AF155" i="6" s="1"/>
  <c r="AE155" i="4"/>
  <c r="AE155" i="6" s="1"/>
  <c r="AA155" i="4"/>
  <c r="Z155" i="4"/>
  <c r="Z155" i="6" s="1"/>
  <c r="Y155" i="4"/>
  <c r="Y155" i="6" s="1"/>
  <c r="X155" i="4"/>
  <c r="W155" i="4"/>
  <c r="V155" i="4"/>
  <c r="V155" i="6" s="1"/>
  <c r="U155" i="4"/>
  <c r="U155" i="6" s="1"/>
  <c r="T155" i="4"/>
  <c r="T155" i="6" s="1"/>
  <c r="Q155" i="4"/>
  <c r="Q155" i="6" s="1"/>
  <c r="P155" i="4"/>
  <c r="O155" i="4"/>
  <c r="N155" i="4"/>
  <c r="J155" i="4"/>
  <c r="J155" i="6" s="1"/>
  <c r="I155" i="4"/>
  <c r="I155" i="6" s="1"/>
  <c r="H155" i="4"/>
  <c r="H155" i="6" s="1"/>
  <c r="G155" i="4"/>
  <c r="G155" i="6" s="1"/>
  <c r="F155" i="4"/>
  <c r="F155" i="6" s="1"/>
  <c r="AH154" i="4"/>
  <c r="AH154" i="6" s="1"/>
  <c r="AG154" i="4"/>
  <c r="AG154" i="6" s="1"/>
  <c r="AF154" i="4"/>
  <c r="AF154" i="6" s="1"/>
  <c r="AE154" i="4"/>
  <c r="AE154" i="6" s="1"/>
  <c r="AA154" i="4"/>
  <c r="Z154" i="4"/>
  <c r="Z154" i="6" s="1"/>
  <c r="Y154" i="4"/>
  <c r="Y154" i="6" s="1"/>
  <c r="X154" i="4"/>
  <c r="W154" i="4"/>
  <c r="V154" i="4"/>
  <c r="V154" i="6" s="1"/>
  <c r="U154" i="4"/>
  <c r="U154" i="6" s="1"/>
  <c r="T154" i="4"/>
  <c r="T154" i="6" s="1"/>
  <c r="Q154" i="4"/>
  <c r="Q154" i="6" s="1"/>
  <c r="P154" i="4"/>
  <c r="O154" i="4"/>
  <c r="N154" i="4"/>
  <c r="J154" i="4"/>
  <c r="J154" i="6" s="1"/>
  <c r="I154" i="4"/>
  <c r="I154" i="6" s="1"/>
  <c r="H154" i="4"/>
  <c r="H154" i="6" s="1"/>
  <c r="G154" i="4"/>
  <c r="G154" i="6" s="1"/>
  <c r="F154" i="4"/>
  <c r="F154" i="6" s="1"/>
  <c r="AH153" i="4"/>
  <c r="AH153" i="6" s="1"/>
  <c r="AG153" i="4"/>
  <c r="AG153" i="6" s="1"/>
  <c r="AF153" i="4"/>
  <c r="AF153" i="6" s="1"/>
  <c r="AE153" i="4"/>
  <c r="AE153" i="6" s="1"/>
  <c r="AA153" i="4"/>
  <c r="Z153" i="4"/>
  <c r="Z153" i="6" s="1"/>
  <c r="Y153" i="4"/>
  <c r="Y153" i="6" s="1"/>
  <c r="X153" i="4"/>
  <c r="W153" i="4"/>
  <c r="V153" i="4"/>
  <c r="V153" i="6" s="1"/>
  <c r="U153" i="4"/>
  <c r="U153" i="6" s="1"/>
  <c r="T153" i="4"/>
  <c r="T153" i="6" s="1"/>
  <c r="Q153" i="4"/>
  <c r="Q153" i="6" s="1"/>
  <c r="P153" i="4"/>
  <c r="O153" i="4"/>
  <c r="N153" i="4"/>
  <c r="J153" i="4"/>
  <c r="J153" i="6" s="1"/>
  <c r="I153" i="4"/>
  <c r="I153" i="6" s="1"/>
  <c r="H153" i="4"/>
  <c r="H153" i="6" s="1"/>
  <c r="G153" i="4"/>
  <c r="G153" i="6" s="1"/>
  <c r="F153" i="4"/>
  <c r="F153" i="6" s="1"/>
  <c r="AH152" i="4"/>
  <c r="AH152" i="6" s="1"/>
  <c r="AG152" i="4"/>
  <c r="AG152" i="6" s="1"/>
  <c r="AF152" i="4"/>
  <c r="AF152" i="6" s="1"/>
  <c r="AE152" i="4"/>
  <c r="AE152" i="6" s="1"/>
  <c r="AA152" i="4"/>
  <c r="Z152" i="4"/>
  <c r="Z152" i="6" s="1"/>
  <c r="Y152" i="4"/>
  <c r="Y152" i="6" s="1"/>
  <c r="X152" i="4"/>
  <c r="W152" i="4"/>
  <c r="V152" i="4"/>
  <c r="V152" i="6" s="1"/>
  <c r="U152" i="4"/>
  <c r="U152" i="6" s="1"/>
  <c r="T152" i="4"/>
  <c r="T152" i="6" s="1"/>
  <c r="Q152" i="4"/>
  <c r="Q152" i="6" s="1"/>
  <c r="P152" i="4"/>
  <c r="O152" i="4"/>
  <c r="N152" i="4"/>
  <c r="J152" i="4"/>
  <c r="J152" i="6" s="1"/>
  <c r="I152" i="4"/>
  <c r="I152" i="6" s="1"/>
  <c r="H152" i="4"/>
  <c r="H152" i="6" s="1"/>
  <c r="G152" i="4"/>
  <c r="G152" i="6" s="1"/>
  <c r="F152" i="4"/>
  <c r="F152" i="6" s="1"/>
  <c r="AH151" i="4"/>
  <c r="AH151" i="6" s="1"/>
  <c r="AG151" i="4"/>
  <c r="AG151" i="6" s="1"/>
  <c r="AF151" i="4"/>
  <c r="AF151" i="6" s="1"/>
  <c r="AE151" i="4"/>
  <c r="AE151" i="6" s="1"/>
  <c r="AA151" i="4"/>
  <c r="Z151" i="4"/>
  <c r="Z151" i="6" s="1"/>
  <c r="Y151" i="4"/>
  <c r="Y151" i="6" s="1"/>
  <c r="X151" i="4"/>
  <c r="W151" i="4"/>
  <c r="V151" i="4"/>
  <c r="V151" i="6" s="1"/>
  <c r="U151" i="4"/>
  <c r="U151" i="6" s="1"/>
  <c r="T151" i="4"/>
  <c r="T151" i="6" s="1"/>
  <c r="Q151" i="4"/>
  <c r="Q151" i="6" s="1"/>
  <c r="P151" i="4"/>
  <c r="O151" i="4"/>
  <c r="N151" i="4"/>
  <c r="J151" i="4"/>
  <c r="J151" i="6" s="1"/>
  <c r="I151" i="4"/>
  <c r="I151" i="6" s="1"/>
  <c r="H151" i="4"/>
  <c r="H151" i="6" s="1"/>
  <c r="G151" i="4"/>
  <c r="G151" i="6" s="1"/>
  <c r="F151" i="4"/>
  <c r="F151" i="6" s="1"/>
  <c r="AH150" i="4"/>
  <c r="AH150" i="6" s="1"/>
  <c r="AG150" i="4"/>
  <c r="AG150" i="6" s="1"/>
  <c r="AF150" i="4"/>
  <c r="AF150" i="6" s="1"/>
  <c r="AE150" i="4"/>
  <c r="AE150" i="6" s="1"/>
  <c r="AA150" i="4"/>
  <c r="Z150" i="4"/>
  <c r="Z150" i="6" s="1"/>
  <c r="Y150" i="4"/>
  <c r="Y150" i="6" s="1"/>
  <c r="X150" i="4"/>
  <c r="W150" i="4"/>
  <c r="V150" i="4"/>
  <c r="V150" i="6" s="1"/>
  <c r="U150" i="4"/>
  <c r="U150" i="6" s="1"/>
  <c r="T150" i="4"/>
  <c r="T150" i="6" s="1"/>
  <c r="Q150" i="4"/>
  <c r="Q150" i="6" s="1"/>
  <c r="P150" i="4"/>
  <c r="O150" i="4"/>
  <c r="N150" i="4"/>
  <c r="J150" i="4"/>
  <c r="J150" i="6" s="1"/>
  <c r="I150" i="4"/>
  <c r="I150" i="6" s="1"/>
  <c r="H150" i="4"/>
  <c r="H150" i="6" s="1"/>
  <c r="G150" i="4"/>
  <c r="G150" i="6" s="1"/>
  <c r="F150" i="4"/>
  <c r="F150" i="6" s="1"/>
  <c r="AH149" i="4"/>
  <c r="AH149" i="6" s="1"/>
  <c r="AG149" i="4"/>
  <c r="AG149" i="6" s="1"/>
  <c r="AF149" i="4"/>
  <c r="AF149" i="6" s="1"/>
  <c r="AE149" i="4"/>
  <c r="AE149" i="6" s="1"/>
  <c r="AA149" i="4"/>
  <c r="Z149" i="4"/>
  <c r="Z149" i="6" s="1"/>
  <c r="Y149" i="4"/>
  <c r="Y149" i="6" s="1"/>
  <c r="X149" i="4"/>
  <c r="W149" i="4"/>
  <c r="V149" i="4"/>
  <c r="V149" i="6" s="1"/>
  <c r="U149" i="4"/>
  <c r="U149" i="6" s="1"/>
  <c r="T149" i="4"/>
  <c r="T149" i="6" s="1"/>
  <c r="Q149" i="4"/>
  <c r="Q149" i="6" s="1"/>
  <c r="P149" i="4"/>
  <c r="O149" i="4"/>
  <c r="N149" i="4"/>
  <c r="J149" i="4"/>
  <c r="J149" i="6" s="1"/>
  <c r="I149" i="4"/>
  <c r="I149" i="6" s="1"/>
  <c r="H149" i="4"/>
  <c r="H149" i="6" s="1"/>
  <c r="G149" i="4"/>
  <c r="G149" i="6" s="1"/>
  <c r="F149" i="4"/>
  <c r="F149" i="6" s="1"/>
  <c r="AH148" i="4"/>
  <c r="AH148" i="6" s="1"/>
  <c r="AG148" i="4"/>
  <c r="AG148" i="6" s="1"/>
  <c r="AF148" i="4"/>
  <c r="AF148" i="6" s="1"/>
  <c r="AE148" i="4"/>
  <c r="AE148" i="6" s="1"/>
  <c r="AA148" i="4"/>
  <c r="Z148" i="4"/>
  <c r="Z148" i="6" s="1"/>
  <c r="Y148" i="4"/>
  <c r="Y148" i="6" s="1"/>
  <c r="X148" i="4"/>
  <c r="W148" i="4"/>
  <c r="V148" i="4"/>
  <c r="V148" i="6" s="1"/>
  <c r="U148" i="4"/>
  <c r="U148" i="6" s="1"/>
  <c r="T148" i="4"/>
  <c r="T148" i="6" s="1"/>
  <c r="Q148" i="4"/>
  <c r="Q148" i="6" s="1"/>
  <c r="P148" i="4"/>
  <c r="O148" i="4"/>
  <c r="N148" i="4"/>
  <c r="J148" i="4"/>
  <c r="J148" i="6" s="1"/>
  <c r="I148" i="4"/>
  <c r="I148" i="6" s="1"/>
  <c r="H148" i="4"/>
  <c r="H148" i="6" s="1"/>
  <c r="G148" i="4"/>
  <c r="G148" i="6" s="1"/>
  <c r="F148" i="4"/>
  <c r="F148" i="6" s="1"/>
  <c r="AH147" i="4"/>
  <c r="AH147" i="6" s="1"/>
  <c r="AG147" i="4"/>
  <c r="AG147" i="6" s="1"/>
  <c r="AF147" i="4"/>
  <c r="AF147" i="6" s="1"/>
  <c r="AE147" i="4"/>
  <c r="AE147" i="6" s="1"/>
  <c r="AA147" i="4"/>
  <c r="Z147" i="4"/>
  <c r="Z147" i="6" s="1"/>
  <c r="Y147" i="4"/>
  <c r="Y147" i="6" s="1"/>
  <c r="X147" i="4"/>
  <c r="W147" i="4"/>
  <c r="V147" i="4"/>
  <c r="V147" i="6" s="1"/>
  <c r="U147" i="4"/>
  <c r="U147" i="6" s="1"/>
  <c r="T147" i="4"/>
  <c r="T147" i="6" s="1"/>
  <c r="Q147" i="4"/>
  <c r="Q147" i="6" s="1"/>
  <c r="P147" i="4"/>
  <c r="O147" i="4"/>
  <c r="N147" i="4"/>
  <c r="J147" i="4"/>
  <c r="J147" i="6" s="1"/>
  <c r="I147" i="4"/>
  <c r="I147" i="6" s="1"/>
  <c r="H147" i="4"/>
  <c r="H147" i="6" s="1"/>
  <c r="G147" i="4"/>
  <c r="G147" i="6" s="1"/>
  <c r="F147" i="4"/>
  <c r="F147" i="6" s="1"/>
  <c r="AH146" i="4"/>
  <c r="AH146" i="6" s="1"/>
  <c r="AG146" i="4"/>
  <c r="AG146" i="6" s="1"/>
  <c r="AF146" i="4"/>
  <c r="AF146" i="6" s="1"/>
  <c r="AE146" i="4"/>
  <c r="AE146" i="6" s="1"/>
  <c r="AA146" i="4"/>
  <c r="Z146" i="4"/>
  <c r="Z146" i="6" s="1"/>
  <c r="Y146" i="4"/>
  <c r="Y146" i="6" s="1"/>
  <c r="X146" i="4"/>
  <c r="W146" i="4"/>
  <c r="V146" i="4"/>
  <c r="V146" i="6" s="1"/>
  <c r="U146" i="4"/>
  <c r="U146" i="6" s="1"/>
  <c r="T146" i="4"/>
  <c r="T146" i="6" s="1"/>
  <c r="Q146" i="4"/>
  <c r="Q146" i="6" s="1"/>
  <c r="P146" i="4"/>
  <c r="O146" i="4"/>
  <c r="N146" i="4"/>
  <c r="J146" i="4"/>
  <c r="J146" i="6" s="1"/>
  <c r="I146" i="4"/>
  <c r="I146" i="6" s="1"/>
  <c r="H146" i="4"/>
  <c r="H146" i="6" s="1"/>
  <c r="G146" i="4"/>
  <c r="G146" i="6" s="1"/>
  <c r="F146" i="4"/>
  <c r="F146" i="6" s="1"/>
  <c r="AH145" i="4"/>
  <c r="AH145" i="6" s="1"/>
  <c r="AG145" i="4"/>
  <c r="AG145" i="6" s="1"/>
  <c r="AF145" i="4"/>
  <c r="AF145" i="6" s="1"/>
  <c r="AE145" i="4"/>
  <c r="AE145" i="6" s="1"/>
  <c r="AA145" i="4"/>
  <c r="Z145" i="4"/>
  <c r="Z145" i="6" s="1"/>
  <c r="Y145" i="4"/>
  <c r="Y145" i="6" s="1"/>
  <c r="X145" i="4"/>
  <c r="W145" i="4"/>
  <c r="V145" i="4"/>
  <c r="V145" i="6" s="1"/>
  <c r="U145" i="4"/>
  <c r="U145" i="6" s="1"/>
  <c r="T145" i="4"/>
  <c r="T145" i="6" s="1"/>
  <c r="Q145" i="4"/>
  <c r="Q145" i="6" s="1"/>
  <c r="P145" i="4"/>
  <c r="O145" i="4"/>
  <c r="N145" i="4"/>
  <c r="J145" i="4"/>
  <c r="J145" i="6" s="1"/>
  <c r="I145" i="4"/>
  <c r="I145" i="6" s="1"/>
  <c r="H145" i="4"/>
  <c r="H145" i="6" s="1"/>
  <c r="G145" i="4"/>
  <c r="G145" i="6" s="1"/>
  <c r="F145" i="4"/>
  <c r="F145" i="6" s="1"/>
  <c r="AH144" i="4"/>
  <c r="AH144" i="6" s="1"/>
  <c r="AG144" i="4"/>
  <c r="AG144" i="6" s="1"/>
  <c r="AF144" i="4"/>
  <c r="AF144" i="6" s="1"/>
  <c r="AE144" i="4"/>
  <c r="AE144" i="6" s="1"/>
  <c r="AA144" i="4"/>
  <c r="Z144" i="4"/>
  <c r="Z144" i="6" s="1"/>
  <c r="Y144" i="4"/>
  <c r="Y144" i="6" s="1"/>
  <c r="X144" i="4"/>
  <c r="W144" i="4"/>
  <c r="V144" i="4"/>
  <c r="V144" i="6" s="1"/>
  <c r="U144" i="4"/>
  <c r="U144" i="6" s="1"/>
  <c r="T144" i="4"/>
  <c r="T144" i="6" s="1"/>
  <c r="Q144" i="4"/>
  <c r="Q144" i="6" s="1"/>
  <c r="P144" i="4"/>
  <c r="O144" i="4"/>
  <c r="N144" i="4"/>
  <c r="J144" i="4"/>
  <c r="J144" i="6" s="1"/>
  <c r="I144" i="4"/>
  <c r="I144" i="6" s="1"/>
  <c r="H144" i="4"/>
  <c r="H144" i="6" s="1"/>
  <c r="G144" i="4"/>
  <c r="G144" i="6" s="1"/>
  <c r="F144" i="4"/>
  <c r="F144" i="6" s="1"/>
  <c r="AH143" i="4"/>
  <c r="AH143" i="6" s="1"/>
  <c r="AG143" i="4"/>
  <c r="AG143" i="6" s="1"/>
  <c r="AF143" i="4"/>
  <c r="AF143" i="6" s="1"/>
  <c r="AE143" i="4"/>
  <c r="AE143" i="6" s="1"/>
  <c r="AA143" i="4"/>
  <c r="Z143" i="4"/>
  <c r="Z143" i="6" s="1"/>
  <c r="Y143" i="4"/>
  <c r="Y143" i="6" s="1"/>
  <c r="X143" i="4"/>
  <c r="W143" i="4"/>
  <c r="V143" i="4"/>
  <c r="V143" i="6" s="1"/>
  <c r="U143" i="4"/>
  <c r="U143" i="6" s="1"/>
  <c r="T143" i="4"/>
  <c r="T143" i="6" s="1"/>
  <c r="Q143" i="4"/>
  <c r="Q143" i="6" s="1"/>
  <c r="P143" i="4"/>
  <c r="O143" i="4"/>
  <c r="N143" i="4"/>
  <c r="J143" i="4"/>
  <c r="J143" i="6" s="1"/>
  <c r="I143" i="4"/>
  <c r="I143" i="6" s="1"/>
  <c r="H143" i="4"/>
  <c r="H143" i="6" s="1"/>
  <c r="G143" i="4"/>
  <c r="G143" i="6" s="1"/>
  <c r="F143" i="4"/>
  <c r="F143" i="6" s="1"/>
  <c r="AH142" i="4"/>
  <c r="AH142" i="6" s="1"/>
  <c r="AG142" i="4"/>
  <c r="AG142" i="6" s="1"/>
  <c r="AF142" i="4"/>
  <c r="AF142" i="6" s="1"/>
  <c r="AE142" i="4"/>
  <c r="AE142" i="6" s="1"/>
  <c r="AA142" i="4"/>
  <c r="Z142" i="4"/>
  <c r="Z142" i="6" s="1"/>
  <c r="Y142" i="4"/>
  <c r="Y142" i="6" s="1"/>
  <c r="X142" i="4"/>
  <c r="W142" i="4"/>
  <c r="V142" i="4"/>
  <c r="V142" i="6" s="1"/>
  <c r="U142" i="4"/>
  <c r="U142" i="6" s="1"/>
  <c r="T142" i="4"/>
  <c r="T142" i="6" s="1"/>
  <c r="Q142" i="4"/>
  <c r="Q142" i="6" s="1"/>
  <c r="P142" i="4"/>
  <c r="O142" i="4"/>
  <c r="N142" i="4"/>
  <c r="J142" i="4"/>
  <c r="J142" i="6" s="1"/>
  <c r="I142" i="4"/>
  <c r="I142" i="6" s="1"/>
  <c r="H142" i="4"/>
  <c r="H142" i="6" s="1"/>
  <c r="G142" i="4"/>
  <c r="G142" i="6" s="1"/>
  <c r="F142" i="4"/>
  <c r="F142" i="6" s="1"/>
  <c r="AH141" i="4"/>
  <c r="AH141" i="6" s="1"/>
  <c r="AG141" i="4"/>
  <c r="AG141" i="6" s="1"/>
  <c r="AF141" i="4"/>
  <c r="AF141" i="6" s="1"/>
  <c r="AE141" i="4"/>
  <c r="AE141" i="6" s="1"/>
  <c r="AA141" i="4"/>
  <c r="Z141" i="4"/>
  <c r="Z141" i="6" s="1"/>
  <c r="Y141" i="4"/>
  <c r="Y141" i="6" s="1"/>
  <c r="X141" i="4"/>
  <c r="W141" i="4"/>
  <c r="V141" i="4"/>
  <c r="V141" i="6" s="1"/>
  <c r="U141" i="4"/>
  <c r="U141" i="6" s="1"/>
  <c r="T141" i="4"/>
  <c r="T141" i="6" s="1"/>
  <c r="Q141" i="4"/>
  <c r="Q141" i="6" s="1"/>
  <c r="P141" i="4"/>
  <c r="O141" i="4"/>
  <c r="N141" i="4"/>
  <c r="J141" i="4"/>
  <c r="J141" i="6" s="1"/>
  <c r="I141" i="4"/>
  <c r="I141" i="6" s="1"/>
  <c r="H141" i="4"/>
  <c r="H141" i="6" s="1"/>
  <c r="G141" i="4"/>
  <c r="G141" i="6" s="1"/>
  <c r="F141" i="4"/>
  <c r="F141" i="6" s="1"/>
  <c r="AH140" i="4"/>
  <c r="AH140" i="6" s="1"/>
  <c r="AG140" i="4"/>
  <c r="AG140" i="6" s="1"/>
  <c r="AF140" i="4"/>
  <c r="AF140" i="6" s="1"/>
  <c r="AE140" i="4"/>
  <c r="AE140" i="6" s="1"/>
  <c r="AA140" i="4"/>
  <c r="Z140" i="4"/>
  <c r="Z140" i="6" s="1"/>
  <c r="Y140" i="4"/>
  <c r="Y140" i="6" s="1"/>
  <c r="X140" i="4"/>
  <c r="V140" i="4"/>
  <c r="V140" i="6" s="1"/>
  <c r="U140" i="4"/>
  <c r="U140" i="6" s="1"/>
  <c r="T140" i="4"/>
  <c r="T140" i="6" s="1"/>
  <c r="Q140" i="4"/>
  <c r="Q140" i="6" s="1"/>
  <c r="O140" i="4"/>
  <c r="N140" i="4"/>
  <c r="J140" i="4"/>
  <c r="J140" i="6" s="1"/>
  <c r="I140" i="4"/>
  <c r="I140" i="6" s="1"/>
  <c r="H140" i="4"/>
  <c r="G140" i="4"/>
  <c r="G140" i="6" s="1"/>
  <c r="F140" i="4"/>
  <c r="F140" i="6" s="1"/>
  <c r="AH139" i="4"/>
  <c r="AH139" i="6" s="1"/>
  <c r="AG139" i="4"/>
  <c r="AG139" i="6" s="1"/>
  <c r="AF139" i="4"/>
  <c r="AF139" i="6" s="1"/>
  <c r="AE139" i="4"/>
  <c r="AE139" i="6" s="1"/>
  <c r="AA139" i="4"/>
  <c r="Z139" i="4"/>
  <c r="Z139" i="6" s="1"/>
  <c r="Y139" i="4"/>
  <c r="Y139" i="6" s="1"/>
  <c r="X139" i="4"/>
  <c r="W139" i="4"/>
  <c r="V139" i="4"/>
  <c r="V139" i="6" s="1"/>
  <c r="U139" i="4"/>
  <c r="U139" i="6" s="1"/>
  <c r="T139" i="4"/>
  <c r="T139" i="6" s="1"/>
  <c r="Q139" i="4"/>
  <c r="Q139" i="6" s="1"/>
  <c r="P139" i="4"/>
  <c r="O139" i="4"/>
  <c r="N139" i="4"/>
  <c r="J139" i="4"/>
  <c r="J139" i="6" s="1"/>
  <c r="I139" i="4"/>
  <c r="I139" i="6" s="1"/>
  <c r="H139" i="4"/>
  <c r="H139" i="6" s="1"/>
  <c r="G139" i="4"/>
  <c r="G139" i="6" s="1"/>
  <c r="F139" i="4"/>
  <c r="F139" i="6" s="1"/>
  <c r="AH138" i="4"/>
  <c r="AH138" i="6" s="1"/>
  <c r="AG138" i="4"/>
  <c r="AG138" i="6" s="1"/>
  <c r="AF138" i="4"/>
  <c r="AF138" i="6" s="1"/>
  <c r="AE138" i="4"/>
  <c r="AE138" i="6" s="1"/>
  <c r="AA138" i="4"/>
  <c r="Z138" i="4"/>
  <c r="Z138" i="6" s="1"/>
  <c r="Y138" i="4"/>
  <c r="Y138" i="6" s="1"/>
  <c r="X138" i="4"/>
  <c r="W138" i="4"/>
  <c r="V138" i="4"/>
  <c r="V138" i="6" s="1"/>
  <c r="U138" i="4"/>
  <c r="U138" i="6" s="1"/>
  <c r="T138" i="4"/>
  <c r="T138" i="6" s="1"/>
  <c r="Q138" i="4"/>
  <c r="Q138" i="6" s="1"/>
  <c r="P138" i="4"/>
  <c r="O138" i="4"/>
  <c r="N138" i="4"/>
  <c r="J138" i="4"/>
  <c r="J138" i="6" s="1"/>
  <c r="I138" i="4"/>
  <c r="I138" i="6" s="1"/>
  <c r="H138" i="4"/>
  <c r="H138" i="6" s="1"/>
  <c r="G138" i="4"/>
  <c r="G138" i="6" s="1"/>
  <c r="F138" i="4"/>
  <c r="F138" i="6" s="1"/>
  <c r="AH137" i="4"/>
  <c r="AH137" i="6" s="1"/>
  <c r="AG137" i="4"/>
  <c r="AG137" i="6" s="1"/>
  <c r="AF137" i="4"/>
  <c r="AF137" i="6" s="1"/>
  <c r="AE137" i="4"/>
  <c r="AE137" i="6" s="1"/>
  <c r="AA137" i="4"/>
  <c r="Z137" i="4"/>
  <c r="Z137" i="6" s="1"/>
  <c r="Y137" i="4"/>
  <c r="Y137" i="6" s="1"/>
  <c r="X137" i="4"/>
  <c r="W137" i="4"/>
  <c r="V137" i="4"/>
  <c r="V137" i="6" s="1"/>
  <c r="U137" i="4"/>
  <c r="U137" i="6" s="1"/>
  <c r="T137" i="4"/>
  <c r="T137" i="6" s="1"/>
  <c r="Q137" i="4"/>
  <c r="Q137" i="6" s="1"/>
  <c r="P137" i="4"/>
  <c r="O137" i="4"/>
  <c r="N137" i="4"/>
  <c r="J137" i="4"/>
  <c r="J137" i="6" s="1"/>
  <c r="I137" i="4"/>
  <c r="I137" i="6" s="1"/>
  <c r="H137" i="4"/>
  <c r="H137" i="6" s="1"/>
  <c r="G137" i="4"/>
  <c r="G137" i="6" s="1"/>
  <c r="F137" i="4"/>
  <c r="F137" i="6" s="1"/>
  <c r="AH136" i="4"/>
  <c r="AH136" i="6" s="1"/>
  <c r="AG136" i="4"/>
  <c r="AG136" i="6" s="1"/>
  <c r="AF136" i="4"/>
  <c r="AF136" i="6" s="1"/>
  <c r="AE136" i="4"/>
  <c r="AE136" i="6" s="1"/>
  <c r="AA136" i="4"/>
  <c r="Z136" i="4"/>
  <c r="Z136" i="6" s="1"/>
  <c r="Y136" i="4"/>
  <c r="Y136" i="6" s="1"/>
  <c r="X136" i="4"/>
  <c r="W136" i="4"/>
  <c r="V136" i="4"/>
  <c r="V136" i="6" s="1"/>
  <c r="U136" i="4"/>
  <c r="U136" i="6" s="1"/>
  <c r="T136" i="4"/>
  <c r="T136" i="6" s="1"/>
  <c r="Q136" i="4"/>
  <c r="Q136" i="6" s="1"/>
  <c r="P136" i="4"/>
  <c r="O136" i="4"/>
  <c r="N136" i="4"/>
  <c r="J136" i="4"/>
  <c r="J136" i="6" s="1"/>
  <c r="I136" i="4"/>
  <c r="I136" i="6" s="1"/>
  <c r="H136" i="4"/>
  <c r="H136" i="6" s="1"/>
  <c r="G136" i="4"/>
  <c r="G136" i="6" s="1"/>
  <c r="F136" i="4"/>
  <c r="F136" i="6" s="1"/>
  <c r="AH135" i="4"/>
  <c r="AH135" i="6" s="1"/>
  <c r="AG135" i="4"/>
  <c r="AG135" i="6" s="1"/>
  <c r="AF135" i="4"/>
  <c r="AF135" i="6" s="1"/>
  <c r="AE135" i="4"/>
  <c r="AE135" i="6" s="1"/>
  <c r="AA135" i="4"/>
  <c r="Z135" i="4"/>
  <c r="Z135" i="6" s="1"/>
  <c r="Y135" i="4"/>
  <c r="Y135" i="6" s="1"/>
  <c r="X135" i="4"/>
  <c r="W135" i="4"/>
  <c r="V135" i="4"/>
  <c r="V135" i="6" s="1"/>
  <c r="U135" i="4"/>
  <c r="U135" i="6" s="1"/>
  <c r="T135" i="4"/>
  <c r="T135" i="6" s="1"/>
  <c r="Q135" i="4"/>
  <c r="Q135" i="6" s="1"/>
  <c r="P135" i="4"/>
  <c r="O135" i="4"/>
  <c r="N135" i="4"/>
  <c r="J135" i="4"/>
  <c r="J135" i="6" s="1"/>
  <c r="I135" i="4"/>
  <c r="I135" i="6" s="1"/>
  <c r="H135" i="4"/>
  <c r="H135" i="6" s="1"/>
  <c r="G135" i="4"/>
  <c r="G135" i="6" s="1"/>
  <c r="F135" i="4"/>
  <c r="F135" i="6" s="1"/>
  <c r="AH134" i="4"/>
  <c r="AH134" i="6" s="1"/>
  <c r="AG134" i="4"/>
  <c r="AG134" i="6" s="1"/>
  <c r="AF134" i="4"/>
  <c r="AF134" i="6" s="1"/>
  <c r="AE134" i="4"/>
  <c r="AE134" i="6" s="1"/>
  <c r="AA134" i="4"/>
  <c r="Z134" i="4"/>
  <c r="Z134" i="6" s="1"/>
  <c r="Y134" i="4"/>
  <c r="Y134" i="6" s="1"/>
  <c r="X134" i="4"/>
  <c r="W134" i="4"/>
  <c r="V134" i="4"/>
  <c r="V134" i="6" s="1"/>
  <c r="U134" i="4"/>
  <c r="U134" i="6" s="1"/>
  <c r="T134" i="4"/>
  <c r="T134" i="6" s="1"/>
  <c r="Q134" i="4"/>
  <c r="Q134" i="6" s="1"/>
  <c r="P134" i="4"/>
  <c r="O134" i="4"/>
  <c r="N134" i="4"/>
  <c r="J134" i="4"/>
  <c r="J134" i="6" s="1"/>
  <c r="I134" i="4"/>
  <c r="I134" i="6" s="1"/>
  <c r="H134" i="4"/>
  <c r="H134" i="6" s="1"/>
  <c r="G134" i="4"/>
  <c r="G134" i="6" s="1"/>
  <c r="F134" i="4"/>
  <c r="F134" i="6" s="1"/>
  <c r="AH133" i="4"/>
  <c r="AH133" i="6" s="1"/>
  <c r="AG133" i="4"/>
  <c r="AG133" i="6" s="1"/>
  <c r="AF133" i="4"/>
  <c r="AF133" i="6" s="1"/>
  <c r="AE133" i="4"/>
  <c r="AE133" i="6" s="1"/>
  <c r="AA133" i="4"/>
  <c r="Z133" i="4"/>
  <c r="Z133" i="6" s="1"/>
  <c r="Y133" i="4"/>
  <c r="Y133" i="6" s="1"/>
  <c r="X133" i="4"/>
  <c r="W133" i="4"/>
  <c r="V133" i="4"/>
  <c r="V133" i="6" s="1"/>
  <c r="U133" i="4"/>
  <c r="U133" i="6" s="1"/>
  <c r="T133" i="4"/>
  <c r="T133" i="6" s="1"/>
  <c r="Q133" i="4"/>
  <c r="Q133" i="6" s="1"/>
  <c r="P133" i="4"/>
  <c r="O133" i="4"/>
  <c r="N133" i="4"/>
  <c r="J133" i="4"/>
  <c r="J133" i="6" s="1"/>
  <c r="I133" i="4"/>
  <c r="I133" i="6" s="1"/>
  <c r="H133" i="4"/>
  <c r="H133" i="6" s="1"/>
  <c r="G133" i="4"/>
  <c r="G133" i="6" s="1"/>
  <c r="F133" i="4"/>
  <c r="F133" i="6" s="1"/>
  <c r="AH132" i="4"/>
  <c r="AH132" i="6" s="1"/>
  <c r="AG132" i="4"/>
  <c r="AG132" i="6" s="1"/>
  <c r="AF132" i="4"/>
  <c r="AF132" i="6" s="1"/>
  <c r="AE132" i="4"/>
  <c r="AE132" i="6" s="1"/>
  <c r="AA132" i="4"/>
  <c r="Z132" i="4"/>
  <c r="Z132" i="6" s="1"/>
  <c r="Y132" i="4"/>
  <c r="Y132" i="6" s="1"/>
  <c r="X132" i="4"/>
  <c r="W132" i="4"/>
  <c r="V132" i="4"/>
  <c r="V132" i="6" s="1"/>
  <c r="U132" i="4"/>
  <c r="U132" i="6" s="1"/>
  <c r="T132" i="4"/>
  <c r="T132" i="6" s="1"/>
  <c r="Q132" i="4"/>
  <c r="Q132" i="6" s="1"/>
  <c r="P132" i="4"/>
  <c r="O132" i="4"/>
  <c r="N132" i="4"/>
  <c r="J132" i="4"/>
  <c r="J132" i="6" s="1"/>
  <c r="I132" i="4"/>
  <c r="I132" i="6" s="1"/>
  <c r="H132" i="4"/>
  <c r="H132" i="6" s="1"/>
  <c r="G132" i="4"/>
  <c r="G132" i="6" s="1"/>
  <c r="F132" i="4"/>
  <c r="F132" i="6" s="1"/>
  <c r="AH131" i="4"/>
  <c r="AH131" i="6" s="1"/>
  <c r="AG131" i="4"/>
  <c r="AG131" i="6" s="1"/>
  <c r="AF131" i="4"/>
  <c r="AF131" i="6" s="1"/>
  <c r="AE131" i="4"/>
  <c r="AE131" i="6" s="1"/>
  <c r="AA131" i="4"/>
  <c r="Z131" i="4"/>
  <c r="Z131" i="6" s="1"/>
  <c r="Y131" i="4"/>
  <c r="Y131" i="6" s="1"/>
  <c r="X131" i="4"/>
  <c r="W131" i="4"/>
  <c r="V131" i="4"/>
  <c r="V131" i="6" s="1"/>
  <c r="U131" i="4"/>
  <c r="U131" i="6" s="1"/>
  <c r="T131" i="4"/>
  <c r="T131" i="6" s="1"/>
  <c r="Q131" i="4"/>
  <c r="Q131" i="6" s="1"/>
  <c r="P131" i="4"/>
  <c r="O131" i="4"/>
  <c r="N131" i="4"/>
  <c r="J131" i="4"/>
  <c r="J131" i="6" s="1"/>
  <c r="I131" i="4"/>
  <c r="I131" i="6" s="1"/>
  <c r="H131" i="4"/>
  <c r="H131" i="6" s="1"/>
  <c r="G131" i="4"/>
  <c r="G131" i="6" s="1"/>
  <c r="F131" i="4"/>
  <c r="F131" i="6" s="1"/>
  <c r="AH130" i="4"/>
  <c r="AH130" i="6" s="1"/>
  <c r="AG130" i="4"/>
  <c r="AG130" i="6" s="1"/>
  <c r="AF130" i="4"/>
  <c r="AF130" i="6" s="1"/>
  <c r="AE130" i="4"/>
  <c r="AE130" i="6" s="1"/>
  <c r="AA130" i="4"/>
  <c r="Z130" i="4"/>
  <c r="Z130" i="6" s="1"/>
  <c r="Y130" i="4"/>
  <c r="Y130" i="6" s="1"/>
  <c r="X130" i="4"/>
  <c r="W130" i="4"/>
  <c r="V130" i="4"/>
  <c r="V130" i="6" s="1"/>
  <c r="U130" i="4"/>
  <c r="U130" i="6" s="1"/>
  <c r="T130" i="4"/>
  <c r="T130" i="6" s="1"/>
  <c r="Q130" i="4"/>
  <c r="Q130" i="6" s="1"/>
  <c r="P130" i="4"/>
  <c r="O130" i="4"/>
  <c r="N130" i="4"/>
  <c r="J130" i="4"/>
  <c r="J130" i="6" s="1"/>
  <c r="I130" i="4"/>
  <c r="I130" i="6" s="1"/>
  <c r="H130" i="4"/>
  <c r="H130" i="6" s="1"/>
  <c r="G130" i="4"/>
  <c r="G130" i="6" s="1"/>
  <c r="F130" i="4"/>
  <c r="F130" i="6" s="1"/>
  <c r="AH129" i="4"/>
  <c r="AH129" i="6" s="1"/>
  <c r="AG129" i="4"/>
  <c r="AG129" i="6" s="1"/>
  <c r="AF129" i="4"/>
  <c r="AF129" i="6" s="1"/>
  <c r="AE129" i="4"/>
  <c r="AE129" i="6" s="1"/>
  <c r="AA129" i="4"/>
  <c r="Z129" i="4"/>
  <c r="Z129" i="6" s="1"/>
  <c r="Y129" i="4"/>
  <c r="Y129" i="6" s="1"/>
  <c r="X129" i="4"/>
  <c r="W129" i="4"/>
  <c r="V129" i="4"/>
  <c r="V129" i="6" s="1"/>
  <c r="U129" i="4"/>
  <c r="U129" i="6" s="1"/>
  <c r="T129" i="4"/>
  <c r="T129" i="6" s="1"/>
  <c r="Q129" i="4"/>
  <c r="Q129" i="6" s="1"/>
  <c r="P129" i="4"/>
  <c r="O129" i="4"/>
  <c r="N129" i="4"/>
  <c r="J129" i="4"/>
  <c r="J129" i="6" s="1"/>
  <c r="I129" i="4"/>
  <c r="I129" i="6" s="1"/>
  <c r="H129" i="4"/>
  <c r="H129" i="6" s="1"/>
  <c r="G129" i="4"/>
  <c r="G129" i="6" s="1"/>
  <c r="F129" i="4"/>
  <c r="F129" i="6" s="1"/>
  <c r="AH128" i="4"/>
  <c r="AH128" i="6" s="1"/>
  <c r="AG128" i="4"/>
  <c r="AG128" i="6" s="1"/>
  <c r="AF128" i="4"/>
  <c r="AF128" i="6" s="1"/>
  <c r="AE128" i="4"/>
  <c r="AE128" i="6" s="1"/>
  <c r="AA128" i="4"/>
  <c r="Z128" i="4"/>
  <c r="Z128" i="6" s="1"/>
  <c r="Y128" i="4"/>
  <c r="Y128" i="6" s="1"/>
  <c r="X128" i="4"/>
  <c r="W128" i="4"/>
  <c r="V128" i="4"/>
  <c r="V128" i="6" s="1"/>
  <c r="U128" i="4"/>
  <c r="U128" i="6" s="1"/>
  <c r="T128" i="4"/>
  <c r="T128" i="6" s="1"/>
  <c r="Q128" i="4"/>
  <c r="Q128" i="6" s="1"/>
  <c r="P128" i="4"/>
  <c r="O128" i="4"/>
  <c r="N128" i="4"/>
  <c r="J128" i="4"/>
  <c r="J128" i="6" s="1"/>
  <c r="I128" i="4"/>
  <c r="I128" i="6" s="1"/>
  <c r="H128" i="4"/>
  <c r="H128" i="6" s="1"/>
  <c r="G128" i="4"/>
  <c r="G128" i="6" s="1"/>
  <c r="F128" i="4"/>
  <c r="F128" i="6" s="1"/>
  <c r="AH127" i="4"/>
  <c r="AH127" i="6" s="1"/>
  <c r="AG127" i="4"/>
  <c r="AG127" i="6" s="1"/>
  <c r="AF127" i="4"/>
  <c r="AF127" i="6" s="1"/>
  <c r="AE127" i="4"/>
  <c r="AE127" i="6" s="1"/>
  <c r="AA127" i="4"/>
  <c r="Z127" i="4"/>
  <c r="Z127" i="6" s="1"/>
  <c r="Y127" i="4"/>
  <c r="Y127" i="6" s="1"/>
  <c r="X127" i="4"/>
  <c r="W127" i="4"/>
  <c r="V127" i="4"/>
  <c r="V127" i="6" s="1"/>
  <c r="U127" i="4"/>
  <c r="U127" i="6" s="1"/>
  <c r="T127" i="4"/>
  <c r="T127" i="6" s="1"/>
  <c r="Q127" i="4"/>
  <c r="Q127" i="6" s="1"/>
  <c r="P127" i="4"/>
  <c r="O127" i="4"/>
  <c r="N127" i="4"/>
  <c r="J127" i="4"/>
  <c r="J127" i="6" s="1"/>
  <c r="I127" i="4"/>
  <c r="I127" i="6" s="1"/>
  <c r="H127" i="4"/>
  <c r="H127" i="6" s="1"/>
  <c r="G127" i="4"/>
  <c r="G127" i="6" s="1"/>
  <c r="F127" i="4"/>
  <c r="F127" i="6" s="1"/>
  <c r="AH126" i="4"/>
  <c r="AH126" i="6" s="1"/>
  <c r="AG126" i="4"/>
  <c r="AG126" i="6" s="1"/>
  <c r="AF126" i="4"/>
  <c r="AF126" i="6" s="1"/>
  <c r="AE126" i="4"/>
  <c r="AE126" i="6" s="1"/>
  <c r="AA126" i="4"/>
  <c r="Z126" i="4"/>
  <c r="Z126" i="6" s="1"/>
  <c r="Y126" i="4"/>
  <c r="Y126" i="6" s="1"/>
  <c r="X126" i="4"/>
  <c r="W126" i="4"/>
  <c r="V126" i="4"/>
  <c r="V126" i="6" s="1"/>
  <c r="U126" i="4"/>
  <c r="U126" i="6" s="1"/>
  <c r="T126" i="4"/>
  <c r="T126" i="6" s="1"/>
  <c r="Q126" i="4"/>
  <c r="Q126" i="6" s="1"/>
  <c r="P126" i="4"/>
  <c r="O126" i="4"/>
  <c r="N126" i="4"/>
  <c r="J126" i="4"/>
  <c r="J126" i="6" s="1"/>
  <c r="I126" i="4"/>
  <c r="I126" i="6" s="1"/>
  <c r="G126" i="4"/>
  <c r="G126" i="6" s="1"/>
  <c r="F126" i="4"/>
  <c r="F126" i="6" s="1"/>
  <c r="E160" i="4"/>
  <c r="E160" i="6" s="1"/>
  <c r="E159" i="4"/>
  <c r="E159" i="6" s="1"/>
  <c r="E158" i="4"/>
  <c r="E158" i="6" s="1"/>
  <c r="E157" i="4"/>
  <c r="E157" i="6" s="1"/>
  <c r="E156" i="4"/>
  <c r="E156" i="6" s="1"/>
  <c r="E155" i="4"/>
  <c r="E155" i="6" s="1"/>
  <c r="E154" i="4"/>
  <c r="E154" i="6" s="1"/>
  <c r="E153" i="4"/>
  <c r="E153" i="6" s="1"/>
  <c r="E152" i="4"/>
  <c r="E152" i="6" s="1"/>
  <c r="E151" i="4"/>
  <c r="E151" i="6" s="1"/>
  <c r="E150" i="4"/>
  <c r="E150" i="6" s="1"/>
  <c r="E149" i="4"/>
  <c r="E149" i="6" s="1"/>
  <c r="E148" i="4"/>
  <c r="E148" i="6" s="1"/>
  <c r="E147" i="4"/>
  <c r="E147" i="6" s="1"/>
  <c r="E146" i="4"/>
  <c r="E146" i="6" s="1"/>
  <c r="E145" i="4"/>
  <c r="E145" i="6" s="1"/>
  <c r="E144" i="4"/>
  <c r="E144" i="6" s="1"/>
  <c r="E143" i="4"/>
  <c r="E143" i="6" s="1"/>
  <c r="E142" i="4"/>
  <c r="E142" i="6" s="1"/>
  <c r="E141" i="4"/>
  <c r="E141" i="6" s="1"/>
  <c r="E140" i="4"/>
  <c r="E140" i="6" s="1"/>
  <c r="E139" i="4"/>
  <c r="E139" i="6" s="1"/>
  <c r="E138" i="4"/>
  <c r="E138" i="6" s="1"/>
  <c r="E137" i="4"/>
  <c r="E137" i="6" s="1"/>
  <c r="E136" i="4"/>
  <c r="E136" i="6" s="1"/>
  <c r="E135" i="4"/>
  <c r="E135" i="6" s="1"/>
  <c r="E134" i="4"/>
  <c r="E134" i="6" s="1"/>
  <c r="E133" i="4"/>
  <c r="E133" i="6" s="1"/>
  <c r="E132" i="4"/>
  <c r="E132" i="6" s="1"/>
  <c r="E131" i="4"/>
  <c r="E131" i="6" s="1"/>
  <c r="E130" i="4"/>
  <c r="E130" i="6" s="1"/>
  <c r="E129" i="4"/>
  <c r="E129" i="6" s="1"/>
  <c r="E128" i="4"/>
  <c r="E128" i="6" s="1"/>
  <c r="E127" i="4"/>
  <c r="E127" i="6" s="1"/>
  <c r="E126" i="4"/>
  <c r="E126" i="6" s="1"/>
  <c r="D160" i="4"/>
  <c r="D160" i="6" s="1"/>
  <c r="D159" i="4"/>
  <c r="D159" i="6" s="1"/>
  <c r="D158" i="4"/>
  <c r="D158" i="6" s="1"/>
  <c r="D157" i="4"/>
  <c r="D157" i="6" s="1"/>
  <c r="D156" i="4"/>
  <c r="D156" i="6" s="1"/>
  <c r="D155" i="4"/>
  <c r="D155" i="6" s="1"/>
  <c r="D154" i="4"/>
  <c r="D154" i="6" s="1"/>
  <c r="D153" i="4"/>
  <c r="D153" i="6" s="1"/>
  <c r="D152" i="4"/>
  <c r="D152" i="6" s="1"/>
  <c r="D151" i="4"/>
  <c r="D151" i="6" s="1"/>
  <c r="D150" i="4"/>
  <c r="D150" i="6" s="1"/>
  <c r="D149" i="4"/>
  <c r="D149" i="6" s="1"/>
  <c r="D148" i="4"/>
  <c r="D148" i="6" s="1"/>
  <c r="D147" i="4"/>
  <c r="D147" i="6" s="1"/>
  <c r="D146" i="4"/>
  <c r="D146" i="6" s="1"/>
  <c r="D145" i="4"/>
  <c r="D145" i="6" s="1"/>
  <c r="D144" i="4"/>
  <c r="D144" i="6" s="1"/>
  <c r="D143" i="4"/>
  <c r="D143" i="6" s="1"/>
  <c r="D142" i="4"/>
  <c r="D142" i="6" s="1"/>
  <c r="D141" i="4"/>
  <c r="D141" i="6" s="1"/>
  <c r="D139" i="4"/>
  <c r="D139" i="6" s="1"/>
  <c r="D138" i="4"/>
  <c r="D138" i="6" s="1"/>
  <c r="D137" i="4"/>
  <c r="D137" i="6" s="1"/>
  <c r="D136" i="4"/>
  <c r="D136" i="6" s="1"/>
  <c r="D135" i="4"/>
  <c r="D135" i="6" s="1"/>
  <c r="D134" i="4"/>
  <c r="D134" i="6" s="1"/>
  <c r="D133" i="4"/>
  <c r="D133" i="6" s="1"/>
  <c r="D132" i="4"/>
  <c r="D132" i="6" s="1"/>
  <c r="D131" i="4"/>
  <c r="D131" i="6" s="1"/>
  <c r="D130" i="4"/>
  <c r="D130" i="6" s="1"/>
  <c r="D129" i="4"/>
  <c r="D129" i="6" s="1"/>
  <c r="D128" i="4"/>
  <c r="D128" i="6" s="1"/>
  <c r="D127" i="4"/>
  <c r="D127" i="6" s="1"/>
  <c r="D126" i="4"/>
  <c r="D126" i="6" s="1"/>
  <c r="B127" i="4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N123" i="6"/>
  <c r="N122" i="6"/>
  <c r="P123" i="6"/>
  <c r="P122" i="6"/>
  <c r="P121" i="6"/>
  <c r="AD132" i="1" l="1"/>
  <c r="AD131" i="4"/>
  <c r="AD131" i="6" s="1"/>
  <c r="B127" i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AD133" i="1" l="1"/>
  <c r="AD132" i="4"/>
  <c r="AD132" i="6" s="1"/>
  <c r="D12" i="4"/>
  <c r="D12" i="6" s="1"/>
  <c r="H12" i="4"/>
  <c r="J12" i="4"/>
  <c r="I12" i="4"/>
  <c r="AD134" i="1" l="1"/>
  <c r="AD133" i="4"/>
  <c r="AD133" i="6" s="1"/>
  <c r="P83" i="6"/>
  <c r="J12" i="6"/>
  <c r="J83" i="6" s="1"/>
  <c r="I12" i="6"/>
  <c r="I83" i="6" s="1"/>
  <c r="H12" i="6"/>
  <c r="H83" i="6" s="1"/>
  <c r="D83" i="6"/>
  <c r="N64" i="6"/>
  <c r="O64" i="6"/>
  <c r="O83" i="6"/>
  <c r="N83" i="6"/>
  <c r="P64" i="6"/>
  <c r="AH39" i="4"/>
  <c r="AH39" i="6" s="1"/>
  <c r="AH59" i="6" s="1"/>
  <c r="AG39" i="4"/>
  <c r="AG39" i="6" s="1"/>
  <c r="AG59" i="6" s="1"/>
  <c r="AF39" i="4"/>
  <c r="AF39" i="6" s="1"/>
  <c r="AF59" i="6" s="1"/>
  <c r="AE39" i="4"/>
  <c r="AE39" i="6" s="1"/>
  <c r="AE59" i="6" s="1"/>
  <c r="AC39" i="4"/>
  <c r="AC39" i="6" s="1"/>
  <c r="AC59" i="6" s="1"/>
  <c r="AB39" i="4"/>
  <c r="AB39" i="6" s="1"/>
  <c r="AB59" i="6" s="1"/>
  <c r="AA39" i="4"/>
  <c r="AA39" i="6" s="1"/>
  <c r="AA59" i="6" s="1"/>
  <c r="Z39" i="4"/>
  <c r="Z39" i="6" s="1"/>
  <c r="Z59" i="6" s="1"/>
  <c r="Y39" i="4"/>
  <c r="Y39" i="6" s="1"/>
  <c r="Y59" i="6" s="1"/>
  <c r="X39" i="4"/>
  <c r="X39" i="6" s="1"/>
  <c r="X59" i="6" s="1"/>
  <c r="W39" i="4"/>
  <c r="V39" i="4"/>
  <c r="V39" i="6" s="1"/>
  <c r="V59" i="6" s="1"/>
  <c r="U39" i="4"/>
  <c r="U39" i="6" s="1"/>
  <c r="U59" i="6" s="1"/>
  <c r="T39" i="4"/>
  <c r="T39" i="6" s="1"/>
  <c r="T59" i="6" s="1"/>
  <c r="S39" i="4"/>
  <c r="S39" i="6" s="1"/>
  <c r="S59" i="6" s="1"/>
  <c r="R39" i="4"/>
  <c r="R39" i="6" s="1"/>
  <c r="R59" i="6" s="1"/>
  <c r="Q39" i="4"/>
  <c r="Q39" i="6" s="1"/>
  <c r="Q59" i="6" s="1"/>
  <c r="P39" i="4"/>
  <c r="O39" i="4"/>
  <c r="N39" i="4"/>
  <c r="M39" i="4"/>
  <c r="M39" i="6" s="1"/>
  <c r="M59" i="6" s="1"/>
  <c r="L39" i="4"/>
  <c r="L39" i="6" s="1"/>
  <c r="L59" i="6" s="1"/>
  <c r="K39" i="4"/>
  <c r="K39" i="6" s="1"/>
  <c r="K59" i="6" s="1"/>
  <c r="J39" i="4"/>
  <c r="J39" i="6" s="1"/>
  <c r="J59" i="6" s="1"/>
  <c r="I39" i="4"/>
  <c r="I39" i="6" s="1"/>
  <c r="I59" i="6" s="1"/>
  <c r="H39" i="4"/>
  <c r="H39" i="6" s="1"/>
  <c r="H59" i="6" s="1"/>
  <c r="G39" i="4"/>
  <c r="G39" i="6" s="1"/>
  <c r="G59" i="6" s="1"/>
  <c r="F39" i="4"/>
  <c r="F39" i="6" s="1"/>
  <c r="F59" i="6" s="1"/>
  <c r="E39" i="4"/>
  <c r="E39" i="6" s="1"/>
  <c r="E59" i="6" s="1"/>
  <c r="D39" i="4"/>
  <c r="D39" i="6" s="1"/>
  <c r="D59" i="6" s="1"/>
  <c r="AH38" i="4"/>
  <c r="AH38" i="6" s="1"/>
  <c r="AH58" i="6" s="1"/>
  <c r="AG38" i="4"/>
  <c r="AG38" i="6" s="1"/>
  <c r="AG58" i="6" s="1"/>
  <c r="AF38" i="4"/>
  <c r="AF38" i="6" s="1"/>
  <c r="AF58" i="6" s="1"/>
  <c r="AE38" i="4"/>
  <c r="AE38" i="6" s="1"/>
  <c r="AE58" i="6" s="1"/>
  <c r="AC38" i="4"/>
  <c r="AC38" i="6" s="1"/>
  <c r="AC58" i="6" s="1"/>
  <c r="AB38" i="4"/>
  <c r="AB38" i="6" s="1"/>
  <c r="AB58" i="6" s="1"/>
  <c r="AA38" i="4"/>
  <c r="AA38" i="6" s="1"/>
  <c r="AA58" i="6" s="1"/>
  <c r="Z38" i="4"/>
  <c r="Z38" i="6" s="1"/>
  <c r="Z58" i="6" s="1"/>
  <c r="Y38" i="4"/>
  <c r="Y38" i="6" s="1"/>
  <c r="Y58" i="6" s="1"/>
  <c r="X38" i="4"/>
  <c r="X38" i="6" s="1"/>
  <c r="X58" i="6" s="1"/>
  <c r="W38" i="4"/>
  <c r="V38" i="4"/>
  <c r="V38" i="6" s="1"/>
  <c r="V58" i="6" s="1"/>
  <c r="U38" i="4"/>
  <c r="U38" i="6" s="1"/>
  <c r="U58" i="6" s="1"/>
  <c r="T38" i="4"/>
  <c r="T38" i="6" s="1"/>
  <c r="T58" i="6" s="1"/>
  <c r="S38" i="4"/>
  <c r="S38" i="6" s="1"/>
  <c r="S58" i="6" s="1"/>
  <c r="R38" i="4"/>
  <c r="R38" i="6" s="1"/>
  <c r="R58" i="6" s="1"/>
  <c r="Q38" i="4"/>
  <c r="Q38" i="6" s="1"/>
  <c r="Q58" i="6" s="1"/>
  <c r="P38" i="4"/>
  <c r="O38" i="4"/>
  <c r="N38" i="4"/>
  <c r="M38" i="4"/>
  <c r="M38" i="6" s="1"/>
  <c r="M58" i="6" s="1"/>
  <c r="L38" i="4"/>
  <c r="L38" i="6" s="1"/>
  <c r="L58" i="6" s="1"/>
  <c r="K38" i="4"/>
  <c r="K38" i="6" s="1"/>
  <c r="K58" i="6" s="1"/>
  <c r="J38" i="4"/>
  <c r="J38" i="6" s="1"/>
  <c r="J58" i="6" s="1"/>
  <c r="I38" i="4"/>
  <c r="I38" i="6" s="1"/>
  <c r="I58" i="6" s="1"/>
  <c r="H38" i="4"/>
  <c r="H38" i="6" s="1"/>
  <c r="H58" i="6" s="1"/>
  <c r="G38" i="4"/>
  <c r="G38" i="6" s="1"/>
  <c r="G58" i="6" s="1"/>
  <c r="F38" i="4"/>
  <c r="F38" i="6" s="1"/>
  <c r="F58" i="6" s="1"/>
  <c r="E38" i="4"/>
  <c r="E38" i="6" s="1"/>
  <c r="E58" i="6" s="1"/>
  <c r="D38" i="4"/>
  <c r="D38" i="6" s="1"/>
  <c r="D58" i="6" s="1"/>
  <c r="AH37" i="4"/>
  <c r="AH37" i="6" s="1"/>
  <c r="AH57" i="6" s="1"/>
  <c r="AG37" i="4"/>
  <c r="AG37" i="6" s="1"/>
  <c r="AG57" i="6" s="1"/>
  <c r="AF37" i="4"/>
  <c r="AF37" i="6" s="1"/>
  <c r="AF57" i="6" s="1"/>
  <c r="AE37" i="4"/>
  <c r="AE37" i="6" s="1"/>
  <c r="AE57" i="6" s="1"/>
  <c r="AC37" i="4"/>
  <c r="AC37" i="6" s="1"/>
  <c r="AC57" i="6" s="1"/>
  <c r="AB37" i="4"/>
  <c r="AB37" i="6" s="1"/>
  <c r="AB57" i="6" s="1"/>
  <c r="AA37" i="4"/>
  <c r="AA37" i="6" s="1"/>
  <c r="AA57" i="6" s="1"/>
  <c r="Z37" i="4"/>
  <c r="Z37" i="6" s="1"/>
  <c r="Z57" i="6" s="1"/>
  <c r="Y37" i="4"/>
  <c r="Y37" i="6" s="1"/>
  <c r="Y57" i="6" s="1"/>
  <c r="X37" i="4"/>
  <c r="X37" i="6" s="1"/>
  <c r="X57" i="6" s="1"/>
  <c r="W37" i="4"/>
  <c r="V37" i="4"/>
  <c r="V37" i="6" s="1"/>
  <c r="V57" i="6" s="1"/>
  <c r="U37" i="4"/>
  <c r="U37" i="6" s="1"/>
  <c r="U57" i="6" s="1"/>
  <c r="T37" i="4"/>
  <c r="T37" i="6" s="1"/>
  <c r="T57" i="6" s="1"/>
  <c r="S37" i="4"/>
  <c r="S37" i="6" s="1"/>
  <c r="S57" i="6" s="1"/>
  <c r="R37" i="4"/>
  <c r="R37" i="6" s="1"/>
  <c r="R57" i="6" s="1"/>
  <c r="Q37" i="4"/>
  <c r="Q37" i="6" s="1"/>
  <c r="Q57" i="6" s="1"/>
  <c r="P37" i="4"/>
  <c r="O37" i="4"/>
  <c r="N37" i="4"/>
  <c r="M37" i="4"/>
  <c r="M37" i="6" s="1"/>
  <c r="M57" i="6" s="1"/>
  <c r="L37" i="4"/>
  <c r="L37" i="6" s="1"/>
  <c r="L57" i="6" s="1"/>
  <c r="K37" i="4"/>
  <c r="K37" i="6" s="1"/>
  <c r="K57" i="6" s="1"/>
  <c r="J37" i="4"/>
  <c r="J37" i="6" s="1"/>
  <c r="J57" i="6" s="1"/>
  <c r="I37" i="4"/>
  <c r="I37" i="6" s="1"/>
  <c r="I57" i="6" s="1"/>
  <c r="H37" i="4"/>
  <c r="H37" i="6" s="1"/>
  <c r="H57" i="6" s="1"/>
  <c r="G37" i="4"/>
  <c r="G37" i="6" s="1"/>
  <c r="G57" i="6" s="1"/>
  <c r="F37" i="4"/>
  <c r="F37" i="6" s="1"/>
  <c r="F57" i="6" s="1"/>
  <c r="E37" i="4"/>
  <c r="E37" i="6" s="1"/>
  <c r="E57" i="6" s="1"/>
  <c r="D37" i="4"/>
  <c r="D37" i="6" s="1"/>
  <c r="D57" i="6" s="1"/>
  <c r="AH36" i="4"/>
  <c r="AH36" i="6" s="1"/>
  <c r="AH56" i="6" s="1"/>
  <c r="AG36" i="4"/>
  <c r="AG36" i="6" s="1"/>
  <c r="AG56" i="6" s="1"/>
  <c r="AF36" i="4"/>
  <c r="AF36" i="6" s="1"/>
  <c r="AF56" i="6" s="1"/>
  <c r="AE36" i="4"/>
  <c r="AE36" i="6" s="1"/>
  <c r="AE56" i="6" s="1"/>
  <c r="AC36" i="4"/>
  <c r="AC36" i="6" s="1"/>
  <c r="AC56" i="6" s="1"/>
  <c r="AB36" i="4"/>
  <c r="AB36" i="6" s="1"/>
  <c r="AB56" i="6" s="1"/>
  <c r="AA36" i="4"/>
  <c r="AA36" i="6" s="1"/>
  <c r="AA56" i="6" s="1"/>
  <c r="Z36" i="4"/>
  <c r="Z36" i="6" s="1"/>
  <c r="Z56" i="6" s="1"/>
  <c r="Y36" i="4"/>
  <c r="Y36" i="6" s="1"/>
  <c r="Y56" i="6" s="1"/>
  <c r="X36" i="4"/>
  <c r="X36" i="6" s="1"/>
  <c r="X56" i="6" s="1"/>
  <c r="W36" i="4"/>
  <c r="V36" i="4"/>
  <c r="V36" i="6" s="1"/>
  <c r="V56" i="6" s="1"/>
  <c r="U36" i="4"/>
  <c r="U36" i="6" s="1"/>
  <c r="U56" i="6" s="1"/>
  <c r="T36" i="4"/>
  <c r="T36" i="6" s="1"/>
  <c r="T56" i="6" s="1"/>
  <c r="S36" i="4"/>
  <c r="S36" i="6" s="1"/>
  <c r="S56" i="6" s="1"/>
  <c r="R36" i="4"/>
  <c r="R36" i="6" s="1"/>
  <c r="R56" i="6" s="1"/>
  <c r="Q36" i="4"/>
  <c r="Q36" i="6" s="1"/>
  <c r="Q56" i="6" s="1"/>
  <c r="P36" i="4"/>
  <c r="O36" i="4"/>
  <c r="N36" i="4"/>
  <c r="M36" i="4"/>
  <c r="M36" i="6" s="1"/>
  <c r="M56" i="6" s="1"/>
  <c r="L36" i="4"/>
  <c r="L36" i="6" s="1"/>
  <c r="L56" i="6" s="1"/>
  <c r="K36" i="4"/>
  <c r="K36" i="6" s="1"/>
  <c r="K56" i="6" s="1"/>
  <c r="J36" i="4"/>
  <c r="J36" i="6" s="1"/>
  <c r="J56" i="6" s="1"/>
  <c r="I36" i="4"/>
  <c r="I36" i="6" s="1"/>
  <c r="I56" i="6" s="1"/>
  <c r="H36" i="4"/>
  <c r="H36" i="6" s="1"/>
  <c r="H56" i="6" s="1"/>
  <c r="G36" i="4"/>
  <c r="G36" i="6" s="1"/>
  <c r="G56" i="6" s="1"/>
  <c r="F36" i="4"/>
  <c r="F36" i="6" s="1"/>
  <c r="F56" i="6" s="1"/>
  <c r="E36" i="4"/>
  <c r="E36" i="6" s="1"/>
  <c r="E56" i="6" s="1"/>
  <c r="D36" i="4"/>
  <c r="D36" i="6" s="1"/>
  <c r="D56" i="6" s="1"/>
  <c r="AH35" i="4"/>
  <c r="AH35" i="6" s="1"/>
  <c r="AH55" i="6" s="1"/>
  <c r="AG35" i="4"/>
  <c r="AG35" i="6" s="1"/>
  <c r="AG55" i="6" s="1"/>
  <c r="AF35" i="4"/>
  <c r="AF35" i="6" s="1"/>
  <c r="AF55" i="6" s="1"/>
  <c r="AE35" i="4"/>
  <c r="AE35" i="6" s="1"/>
  <c r="AE55" i="6" s="1"/>
  <c r="AC35" i="4"/>
  <c r="AC35" i="6" s="1"/>
  <c r="AC55" i="6" s="1"/>
  <c r="AB35" i="4"/>
  <c r="AB35" i="6" s="1"/>
  <c r="AB55" i="6" s="1"/>
  <c r="AA35" i="4"/>
  <c r="AA35" i="6" s="1"/>
  <c r="AA55" i="6" s="1"/>
  <c r="Z35" i="4"/>
  <c r="Z35" i="6" s="1"/>
  <c r="Z55" i="6" s="1"/>
  <c r="Y35" i="4"/>
  <c r="Y35" i="6" s="1"/>
  <c r="Y55" i="6" s="1"/>
  <c r="X35" i="4"/>
  <c r="X35" i="6" s="1"/>
  <c r="X55" i="6" s="1"/>
  <c r="W35" i="4"/>
  <c r="V35" i="4"/>
  <c r="V35" i="6" s="1"/>
  <c r="V55" i="6" s="1"/>
  <c r="U35" i="4"/>
  <c r="U35" i="6" s="1"/>
  <c r="U55" i="6" s="1"/>
  <c r="T35" i="4"/>
  <c r="T35" i="6" s="1"/>
  <c r="T55" i="6" s="1"/>
  <c r="S35" i="4"/>
  <c r="S35" i="6" s="1"/>
  <c r="S55" i="6" s="1"/>
  <c r="R35" i="4"/>
  <c r="R35" i="6" s="1"/>
  <c r="R55" i="6" s="1"/>
  <c r="Q35" i="4"/>
  <c r="Q35" i="6" s="1"/>
  <c r="Q55" i="6" s="1"/>
  <c r="P35" i="4"/>
  <c r="O35" i="4"/>
  <c r="N35" i="4"/>
  <c r="M35" i="4"/>
  <c r="M35" i="6" s="1"/>
  <c r="M55" i="6" s="1"/>
  <c r="L35" i="4"/>
  <c r="L35" i="6" s="1"/>
  <c r="L55" i="6" s="1"/>
  <c r="K35" i="4"/>
  <c r="K35" i="6" s="1"/>
  <c r="K55" i="6" s="1"/>
  <c r="J35" i="4"/>
  <c r="J35" i="6" s="1"/>
  <c r="J55" i="6" s="1"/>
  <c r="I35" i="4"/>
  <c r="I35" i="6" s="1"/>
  <c r="I55" i="6" s="1"/>
  <c r="H35" i="4"/>
  <c r="H35" i="6" s="1"/>
  <c r="H55" i="6" s="1"/>
  <c r="G35" i="4"/>
  <c r="G35" i="6" s="1"/>
  <c r="G55" i="6" s="1"/>
  <c r="F35" i="4"/>
  <c r="F35" i="6" s="1"/>
  <c r="F55" i="6" s="1"/>
  <c r="E35" i="4"/>
  <c r="E35" i="6" s="1"/>
  <c r="E55" i="6" s="1"/>
  <c r="D35" i="4"/>
  <c r="D35" i="6" s="1"/>
  <c r="D55" i="6" s="1"/>
  <c r="AH34" i="4"/>
  <c r="AH34" i="6" s="1"/>
  <c r="AH54" i="6" s="1"/>
  <c r="AG34" i="4"/>
  <c r="AG34" i="6" s="1"/>
  <c r="AG54" i="6" s="1"/>
  <c r="AF34" i="4"/>
  <c r="AF34" i="6" s="1"/>
  <c r="AF54" i="6" s="1"/>
  <c r="AE34" i="4"/>
  <c r="AE34" i="6" s="1"/>
  <c r="AE54" i="6" s="1"/>
  <c r="AC34" i="4"/>
  <c r="AC34" i="6" s="1"/>
  <c r="AC54" i="6" s="1"/>
  <c r="AB34" i="4"/>
  <c r="AB34" i="6" s="1"/>
  <c r="AB54" i="6" s="1"/>
  <c r="AA34" i="4"/>
  <c r="AA34" i="6" s="1"/>
  <c r="AA54" i="6" s="1"/>
  <c r="Z34" i="4"/>
  <c r="Z34" i="6" s="1"/>
  <c r="Z54" i="6" s="1"/>
  <c r="Y34" i="4"/>
  <c r="Y34" i="6" s="1"/>
  <c r="Y54" i="6" s="1"/>
  <c r="X34" i="4"/>
  <c r="X34" i="6" s="1"/>
  <c r="X54" i="6" s="1"/>
  <c r="W34" i="4"/>
  <c r="V34" i="4"/>
  <c r="V34" i="6" s="1"/>
  <c r="V54" i="6" s="1"/>
  <c r="U34" i="4"/>
  <c r="U34" i="6" s="1"/>
  <c r="U54" i="6" s="1"/>
  <c r="T34" i="4"/>
  <c r="T34" i="6" s="1"/>
  <c r="T54" i="6" s="1"/>
  <c r="S34" i="4"/>
  <c r="S34" i="6" s="1"/>
  <c r="S54" i="6" s="1"/>
  <c r="R34" i="4"/>
  <c r="R34" i="6" s="1"/>
  <c r="R54" i="6" s="1"/>
  <c r="Q34" i="4"/>
  <c r="Q34" i="6" s="1"/>
  <c r="Q54" i="6" s="1"/>
  <c r="P34" i="4"/>
  <c r="O34" i="4"/>
  <c r="N34" i="4"/>
  <c r="M34" i="4"/>
  <c r="M34" i="6" s="1"/>
  <c r="M54" i="6" s="1"/>
  <c r="L34" i="4"/>
  <c r="L34" i="6" s="1"/>
  <c r="L54" i="6" s="1"/>
  <c r="K34" i="4"/>
  <c r="K34" i="6" s="1"/>
  <c r="K54" i="6" s="1"/>
  <c r="J34" i="4"/>
  <c r="J34" i="6" s="1"/>
  <c r="J54" i="6" s="1"/>
  <c r="I34" i="4"/>
  <c r="I34" i="6" s="1"/>
  <c r="I54" i="6" s="1"/>
  <c r="H34" i="4"/>
  <c r="H34" i="6" s="1"/>
  <c r="H54" i="6" s="1"/>
  <c r="G34" i="4"/>
  <c r="G34" i="6" s="1"/>
  <c r="G54" i="6" s="1"/>
  <c r="F34" i="4"/>
  <c r="F34" i="6" s="1"/>
  <c r="F54" i="6" s="1"/>
  <c r="E34" i="4"/>
  <c r="E34" i="6" s="1"/>
  <c r="E54" i="6" s="1"/>
  <c r="D34" i="4"/>
  <c r="D34" i="6" s="1"/>
  <c r="D54" i="6" s="1"/>
  <c r="AH33" i="4"/>
  <c r="AH33" i="6" s="1"/>
  <c r="AH53" i="6" s="1"/>
  <c r="AG33" i="4"/>
  <c r="AG33" i="6" s="1"/>
  <c r="AG53" i="6" s="1"/>
  <c r="AF33" i="4"/>
  <c r="AF33" i="6" s="1"/>
  <c r="AF53" i="6" s="1"/>
  <c r="AE33" i="4"/>
  <c r="AE33" i="6" s="1"/>
  <c r="AE53" i="6" s="1"/>
  <c r="AC33" i="4"/>
  <c r="AC33" i="6" s="1"/>
  <c r="AC53" i="6" s="1"/>
  <c r="AB33" i="4"/>
  <c r="AB33" i="6" s="1"/>
  <c r="AB53" i="6" s="1"/>
  <c r="AA33" i="4"/>
  <c r="AA33" i="6" s="1"/>
  <c r="AA53" i="6" s="1"/>
  <c r="Z33" i="4"/>
  <c r="Z33" i="6" s="1"/>
  <c r="Z53" i="6" s="1"/>
  <c r="Y33" i="4"/>
  <c r="Y33" i="6" s="1"/>
  <c r="Y53" i="6" s="1"/>
  <c r="X33" i="4"/>
  <c r="X33" i="6" s="1"/>
  <c r="X53" i="6" s="1"/>
  <c r="W33" i="4"/>
  <c r="V33" i="4"/>
  <c r="V33" i="6" s="1"/>
  <c r="V53" i="6" s="1"/>
  <c r="U33" i="4"/>
  <c r="U33" i="6" s="1"/>
  <c r="U53" i="6" s="1"/>
  <c r="T33" i="4"/>
  <c r="T33" i="6" s="1"/>
  <c r="T53" i="6" s="1"/>
  <c r="S33" i="4"/>
  <c r="S33" i="6" s="1"/>
  <c r="S53" i="6" s="1"/>
  <c r="R33" i="4"/>
  <c r="R33" i="6" s="1"/>
  <c r="R53" i="6" s="1"/>
  <c r="Q33" i="4"/>
  <c r="Q33" i="6" s="1"/>
  <c r="Q53" i="6" s="1"/>
  <c r="P33" i="4"/>
  <c r="O33" i="4"/>
  <c r="N33" i="4"/>
  <c r="M33" i="4"/>
  <c r="M33" i="6" s="1"/>
  <c r="M53" i="6" s="1"/>
  <c r="L33" i="4"/>
  <c r="L33" i="6" s="1"/>
  <c r="L53" i="6" s="1"/>
  <c r="K33" i="4"/>
  <c r="K33" i="6" s="1"/>
  <c r="K53" i="6" s="1"/>
  <c r="J33" i="4"/>
  <c r="J33" i="6" s="1"/>
  <c r="J53" i="6" s="1"/>
  <c r="I33" i="4"/>
  <c r="I33" i="6" s="1"/>
  <c r="I53" i="6" s="1"/>
  <c r="H33" i="4"/>
  <c r="H33" i="6" s="1"/>
  <c r="H53" i="6" s="1"/>
  <c r="G33" i="4"/>
  <c r="G33" i="6" s="1"/>
  <c r="G53" i="6" s="1"/>
  <c r="F33" i="4"/>
  <c r="F33" i="6" s="1"/>
  <c r="F53" i="6" s="1"/>
  <c r="E33" i="4"/>
  <c r="E33" i="6" s="1"/>
  <c r="E53" i="6" s="1"/>
  <c r="D33" i="4"/>
  <c r="D33" i="6" s="1"/>
  <c r="D53" i="6" s="1"/>
  <c r="AH32" i="4"/>
  <c r="AH32" i="6" s="1"/>
  <c r="AH52" i="6" s="1"/>
  <c r="AG32" i="4"/>
  <c r="AG32" i="6" s="1"/>
  <c r="AG52" i="6" s="1"/>
  <c r="AF32" i="4"/>
  <c r="AF32" i="6" s="1"/>
  <c r="AF52" i="6" s="1"/>
  <c r="AE32" i="4"/>
  <c r="AE32" i="6" s="1"/>
  <c r="AE52" i="6" s="1"/>
  <c r="AC32" i="4"/>
  <c r="AC32" i="6" s="1"/>
  <c r="AB32" i="4"/>
  <c r="AB32" i="6" s="1"/>
  <c r="AB52" i="6" s="1"/>
  <c r="AA32" i="4"/>
  <c r="AA32" i="6" s="1"/>
  <c r="AA52" i="6" s="1"/>
  <c r="Z32" i="4"/>
  <c r="Z32" i="6" s="1"/>
  <c r="Z52" i="6" s="1"/>
  <c r="Y32" i="4"/>
  <c r="Y32" i="6" s="1"/>
  <c r="Y52" i="6" s="1"/>
  <c r="X32" i="4"/>
  <c r="X32" i="6" s="1"/>
  <c r="X52" i="6" s="1"/>
  <c r="W32" i="4"/>
  <c r="V32" i="4"/>
  <c r="V32" i="6" s="1"/>
  <c r="V52" i="6" s="1"/>
  <c r="U32" i="4"/>
  <c r="U32" i="6" s="1"/>
  <c r="T32" i="4"/>
  <c r="T32" i="6" s="1"/>
  <c r="T52" i="6" s="1"/>
  <c r="S32" i="4"/>
  <c r="S32" i="6" s="1"/>
  <c r="S52" i="6" s="1"/>
  <c r="R32" i="4"/>
  <c r="R32" i="6" s="1"/>
  <c r="R52" i="6" s="1"/>
  <c r="Q32" i="4"/>
  <c r="Q32" i="6" s="1"/>
  <c r="Q52" i="6" s="1"/>
  <c r="P32" i="4"/>
  <c r="O32" i="4"/>
  <c r="N32" i="4"/>
  <c r="M32" i="4"/>
  <c r="M32" i="6" s="1"/>
  <c r="L32" i="4"/>
  <c r="L32" i="6" s="1"/>
  <c r="L52" i="6" s="1"/>
  <c r="K32" i="4"/>
  <c r="K32" i="6" s="1"/>
  <c r="K52" i="6" s="1"/>
  <c r="J32" i="4"/>
  <c r="J32" i="6" s="1"/>
  <c r="J52" i="6" s="1"/>
  <c r="I32" i="4"/>
  <c r="I32" i="6" s="1"/>
  <c r="I52" i="6" s="1"/>
  <c r="H32" i="4"/>
  <c r="H32" i="6" s="1"/>
  <c r="H52" i="6" s="1"/>
  <c r="G32" i="4"/>
  <c r="G32" i="6" s="1"/>
  <c r="G52" i="6" s="1"/>
  <c r="F32" i="4"/>
  <c r="F32" i="6" s="1"/>
  <c r="F52" i="6" s="1"/>
  <c r="E32" i="4"/>
  <c r="E32" i="6" s="1"/>
  <c r="D32" i="4"/>
  <c r="D32" i="6" s="1"/>
  <c r="D52" i="6" s="1"/>
  <c r="AH31" i="4"/>
  <c r="AH31" i="6" s="1"/>
  <c r="AH51" i="6" s="1"/>
  <c r="AG31" i="4"/>
  <c r="AG31" i="6" s="1"/>
  <c r="AF31" i="4"/>
  <c r="AF31" i="6" s="1"/>
  <c r="AE31" i="4"/>
  <c r="AE31" i="6" s="1"/>
  <c r="AC31" i="4"/>
  <c r="AC31" i="6" s="1"/>
  <c r="AC51" i="6" s="1"/>
  <c r="AB31" i="4"/>
  <c r="AB31" i="6" s="1"/>
  <c r="AA31" i="4"/>
  <c r="AA31" i="6" s="1"/>
  <c r="Z31" i="4"/>
  <c r="Z31" i="6" s="1"/>
  <c r="Y31" i="4"/>
  <c r="Y31" i="6" s="1"/>
  <c r="Y51" i="6" s="1"/>
  <c r="X31" i="4"/>
  <c r="X31" i="6" s="1"/>
  <c r="W31" i="4"/>
  <c r="V31" i="4"/>
  <c r="V31" i="6" s="1"/>
  <c r="V51" i="6" s="1"/>
  <c r="U31" i="4"/>
  <c r="U31" i="6" s="1"/>
  <c r="U51" i="6" s="1"/>
  <c r="T31" i="4"/>
  <c r="T31" i="6" s="1"/>
  <c r="T51" i="6" s="1"/>
  <c r="S31" i="4"/>
  <c r="S31" i="6" s="1"/>
  <c r="R31" i="4"/>
  <c r="R31" i="6" s="1"/>
  <c r="Q31" i="4"/>
  <c r="Q31" i="6" s="1"/>
  <c r="Q51" i="6" s="1"/>
  <c r="P31" i="4"/>
  <c r="O31" i="4"/>
  <c r="N31" i="4"/>
  <c r="M31" i="4"/>
  <c r="M31" i="6" s="1"/>
  <c r="M51" i="6" s="1"/>
  <c r="L31" i="4"/>
  <c r="L31" i="6" s="1"/>
  <c r="L51" i="6" s="1"/>
  <c r="K31" i="4"/>
  <c r="K31" i="6" s="1"/>
  <c r="J31" i="4"/>
  <c r="J31" i="6" s="1"/>
  <c r="I31" i="4"/>
  <c r="I31" i="6" s="1"/>
  <c r="I51" i="6" s="1"/>
  <c r="H31" i="4"/>
  <c r="H31" i="6" s="1"/>
  <c r="H51" i="6" s="1"/>
  <c r="G31" i="4"/>
  <c r="G31" i="6" s="1"/>
  <c r="F31" i="4"/>
  <c r="F31" i="6" s="1"/>
  <c r="E31" i="4"/>
  <c r="E31" i="6" s="1"/>
  <c r="E51" i="6" s="1"/>
  <c r="D31" i="4"/>
  <c r="D31" i="6" s="1"/>
  <c r="AH29" i="4"/>
  <c r="AH29" i="6" s="1"/>
  <c r="AH49" i="6" s="1"/>
  <c r="AG29" i="4"/>
  <c r="AG29" i="6" s="1"/>
  <c r="AG49" i="6" s="1"/>
  <c r="AF29" i="4"/>
  <c r="AF29" i="6" s="1"/>
  <c r="AF49" i="6" s="1"/>
  <c r="AE29" i="4"/>
  <c r="AE29" i="6" s="1"/>
  <c r="AE49" i="6" s="1"/>
  <c r="AC29" i="4"/>
  <c r="AC29" i="6" s="1"/>
  <c r="AC49" i="6" s="1"/>
  <c r="AB29" i="4"/>
  <c r="AB29" i="6" s="1"/>
  <c r="AB49" i="6" s="1"/>
  <c r="AA29" i="4"/>
  <c r="AA29" i="6" s="1"/>
  <c r="AA49" i="6" s="1"/>
  <c r="Z29" i="4"/>
  <c r="Z29" i="6" s="1"/>
  <c r="Z49" i="6" s="1"/>
  <c r="Y29" i="4"/>
  <c r="Y29" i="6" s="1"/>
  <c r="Y49" i="6" s="1"/>
  <c r="X29" i="4"/>
  <c r="X29" i="6" s="1"/>
  <c r="X49" i="6" s="1"/>
  <c r="W29" i="4"/>
  <c r="V29" i="4"/>
  <c r="V29" i="6" s="1"/>
  <c r="V49" i="6" s="1"/>
  <c r="U29" i="4"/>
  <c r="U29" i="6" s="1"/>
  <c r="U49" i="6" s="1"/>
  <c r="T29" i="4"/>
  <c r="T29" i="6" s="1"/>
  <c r="T49" i="6" s="1"/>
  <c r="S29" i="4"/>
  <c r="S29" i="6" s="1"/>
  <c r="S49" i="6" s="1"/>
  <c r="R29" i="4"/>
  <c r="R29" i="6" s="1"/>
  <c r="R49" i="6" s="1"/>
  <c r="Q29" i="4"/>
  <c r="Q29" i="6" s="1"/>
  <c r="Q49" i="6" s="1"/>
  <c r="P29" i="4"/>
  <c r="O29" i="4"/>
  <c r="N29" i="4"/>
  <c r="M29" i="4"/>
  <c r="M29" i="6" s="1"/>
  <c r="M49" i="6" s="1"/>
  <c r="L29" i="4"/>
  <c r="L29" i="6" s="1"/>
  <c r="L49" i="6" s="1"/>
  <c r="K29" i="4"/>
  <c r="K29" i="6" s="1"/>
  <c r="K49" i="6" s="1"/>
  <c r="J29" i="4"/>
  <c r="J29" i="6" s="1"/>
  <c r="J49" i="6" s="1"/>
  <c r="I29" i="4"/>
  <c r="I29" i="6" s="1"/>
  <c r="I49" i="6" s="1"/>
  <c r="H29" i="4"/>
  <c r="H29" i="6" s="1"/>
  <c r="H49" i="6" s="1"/>
  <c r="G29" i="4"/>
  <c r="G29" i="6" s="1"/>
  <c r="G49" i="6" s="1"/>
  <c r="F29" i="4"/>
  <c r="F29" i="6" s="1"/>
  <c r="F49" i="6" s="1"/>
  <c r="E29" i="4"/>
  <c r="E29" i="6" s="1"/>
  <c r="E49" i="6" s="1"/>
  <c r="D29" i="4"/>
  <c r="D29" i="6" s="1"/>
  <c r="D49" i="6" s="1"/>
  <c r="AH28" i="4"/>
  <c r="AH28" i="6" s="1"/>
  <c r="AH48" i="6" s="1"/>
  <c r="AG28" i="4"/>
  <c r="AG28" i="6" s="1"/>
  <c r="AG48" i="6" s="1"/>
  <c r="AF28" i="4"/>
  <c r="AF28" i="6" s="1"/>
  <c r="AF48" i="6" s="1"/>
  <c r="AE28" i="4"/>
  <c r="AE28" i="6" s="1"/>
  <c r="AE48" i="6" s="1"/>
  <c r="AC28" i="4"/>
  <c r="AC28" i="6" s="1"/>
  <c r="AC48" i="6" s="1"/>
  <c r="AB28" i="4"/>
  <c r="AB28" i="6" s="1"/>
  <c r="AB48" i="6" s="1"/>
  <c r="AA28" i="4"/>
  <c r="AA28" i="6" s="1"/>
  <c r="AA48" i="6" s="1"/>
  <c r="Z28" i="4"/>
  <c r="Z28" i="6" s="1"/>
  <c r="Z48" i="6" s="1"/>
  <c r="Y28" i="4"/>
  <c r="Y28" i="6" s="1"/>
  <c r="Y48" i="6" s="1"/>
  <c r="X28" i="4"/>
  <c r="X28" i="6" s="1"/>
  <c r="X48" i="6" s="1"/>
  <c r="W28" i="4"/>
  <c r="V28" i="4"/>
  <c r="V28" i="6" s="1"/>
  <c r="V48" i="6" s="1"/>
  <c r="U28" i="4"/>
  <c r="U28" i="6" s="1"/>
  <c r="U48" i="6" s="1"/>
  <c r="T28" i="4"/>
  <c r="T28" i="6" s="1"/>
  <c r="T48" i="6" s="1"/>
  <c r="S28" i="4"/>
  <c r="S28" i="6" s="1"/>
  <c r="S48" i="6" s="1"/>
  <c r="R28" i="4"/>
  <c r="R28" i="6" s="1"/>
  <c r="R48" i="6" s="1"/>
  <c r="Q28" i="4"/>
  <c r="Q28" i="6" s="1"/>
  <c r="Q48" i="6" s="1"/>
  <c r="P28" i="4"/>
  <c r="O28" i="4"/>
  <c r="N28" i="4"/>
  <c r="M28" i="4"/>
  <c r="M28" i="6" s="1"/>
  <c r="M48" i="6" s="1"/>
  <c r="L28" i="4"/>
  <c r="L28" i="6" s="1"/>
  <c r="L48" i="6" s="1"/>
  <c r="K28" i="4"/>
  <c r="K28" i="6" s="1"/>
  <c r="K48" i="6" s="1"/>
  <c r="J28" i="4"/>
  <c r="J28" i="6" s="1"/>
  <c r="J48" i="6" s="1"/>
  <c r="I28" i="4"/>
  <c r="I28" i="6" s="1"/>
  <c r="I48" i="6" s="1"/>
  <c r="H28" i="4"/>
  <c r="H28" i="6" s="1"/>
  <c r="H48" i="6" s="1"/>
  <c r="G28" i="4"/>
  <c r="G28" i="6" s="1"/>
  <c r="G48" i="6" s="1"/>
  <c r="F28" i="4"/>
  <c r="F28" i="6" s="1"/>
  <c r="F48" i="6" s="1"/>
  <c r="E28" i="4"/>
  <c r="E28" i="6" s="1"/>
  <c r="E48" i="6" s="1"/>
  <c r="D28" i="4"/>
  <c r="D28" i="6" s="1"/>
  <c r="D48" i="6" s="1"/>
  <c r="AH27" i="4"/>
  <c r="AH27" i="6" s="1"/>
  <c r="AH47" i="6" s="1"/>
  <c r="AG27" i="4"/>
  <c r="AG27" i="6" s="1"/>
  <c r="AG47" i="6" s="1"/>
  <c r="AF27" i="4"/>
  <c r="AF27" i="6" s="1"/>
  <c r="AF47" i="6" s="1"/>
  <c r="AE27" i="4"/>
  <c r="AE27" i="6" s="1"/>
  <c r="AE47" i="6" s="1"/>
  <c r="AC27" i="4"/>
  <c r="AC27" i="6" s="1"/>
  <c r="AC47" i="6" s="1"/>
  <c r="AB27" i="4"/>
  <c r="AB27" i="6" s="1"/>
  <c r="AB47" i="6" s="1"/>
  <c r="AA27" i="4"/>
  <c r="AA27" i="6" s="1"/>
  <c r="AA47" i="6" s="1"/>
  <c r="Z27" i="4"/>
  <c r="Z27" i="6" s="1"/>
  <c r="Z47" i="6" s="1"/>
  <c r="Y27" i="4"/>
  <c r="Y27" i="6" s="1"/>
  <c r="Y47" i="6" s="1"/>
  <c r="X27" i="4"/>
  <c r="X27" i="6" s="1"/>
  <c r="X47" i="6" s="1"/>
  <c r="W27" i="4"/>
  <c r="V27" i="4"/>
  <c r="V27" i="6" s="1"/>
  <c r="V47" i="6" s="1"/>
  <c r="U27" i="4"/>
  <c r="U27" i="6" s="1"/>
  <c r="U47" i="6" s="1"/>
  <c r="T27" i="4"/>
  <c r="T27" i="6" s="1"/>
  <c r="T47" i="6" s="1"/>
  <c r="S27" i="4"/>
  <c r="S27" i="6" s="1"/>
  <c r="S47" i="6" s="1"/>
  <c r="R27" i="4"/>
  <c r="R27" i="6" s="1"/>
  <c r="R47" i="6" s="1"/>
  <c r="Q27" i="4"/>
  <c r="Q27" i="6" s="1"/>
  <c r="Q47" i="6" s="1"/>
  <c r="P27" i="4"/>
  <c r="O27" i="4"/>
  <c r="N27" i="4"/>
  <c r="M27" i="4"/>
  <c r="M27" i="6" s="1"/>
  <c r="M47" i="6" s="1"/>
  <c r="L27" i="4"/>
  <c r="L27" i="6" s="1"/>
  <c r="L47" i="6" s="1"/>
  <c r="K27" i="4"/>
  <c r="K27" i="6" s="1"/>
  <c r="K47" i="6" s="1"/>
  <c r="J27" i="4"/>
  <c r="J27" i="6" s="1"/>
  <c r="J47" i="6" s="1"/>
  <c r="I27" i="4"/>
  <c r="I27" i="6" s="1"/>
  <c r="I47" i="6" s="1"/>
  <c r="H27" i="4"/>
  <c r="H27" i="6" s="1"/>
  <c r="H47" i="6" s="1"/>
  <c r="G27" i="4"/>
  <c r="G27" i="6" s="1"/>
  <c r="G47" i="6" s="1"/>
  <c r="F27" i="4"/>
  <c r="F27" i="6" s="1"/>
  <c r="F47" i="6" s="1"/>
  <c r="E27" i="4"/>
  <c r="E27" i="6" s="1"/>
  <c r="E47" i="6" s="1"/>
  <c r="D27" i="4"/>
  <c r="D27" i="6" s="1"/>
  <c r="D47" i="6" s="1"/>
  <c r="AH26" i="4"/>
  <c r="AH26" i="6" s="1"/>
  <c r="AH46" i="6" s="1"/>
  <c r="AG26" i="4"/>
  <c r="AG26" i="6" s="1"/>
  <c r="AG46" i="6" s="1"/>
  <c r="AF26" i="4"/>
  <c r="AF26" i="6" s="1"/>
  <c r="AF46" i="6" s="1"/>
  <c r="AE26" i="4"/>
  <c r="AE26" i="6" s="1"/>
  <c r="AE46" i="6" s="1"/>
  <c r="AC26" i="4"/>
  <c r="AC26" i="6" s="1"/>
  <c r="AC46" i="6" s="1"/>
  <c r="AB26" i="4"/>
  <c r="AB26" i="6" s="1"/>
  <c r="AB46" i="6" s="1"/>
  <c r="AA26" i="4"/>
  <c r="AA26" i="6" s="1"/>
  <c r="AA46" i="6" s="1"/>
  <c r="Z26" i="4"/>
  <c r="Z26" i="6" s="1"/>
  <c r="Z46" i="6" s="1"/>
  <c r="Y26" i="4"/>
  <c r="Y26" i="6" s="1"/>
  <c r="Y46" i="6" s="1"/>
  <c r="X26" i="4"/>
  <c r="X26" i="6" s="1"/>
  <c r="X46" i="6" s="1"/>
  <c r="W26" i="4"/>
  <c r="V26" i="4"/>
  <c r="V26" i="6" s="1"/>
  <c r="V46" i="6" s="1"/>
  <c r="U26" i="4"/>
  <c r="U26" i="6" s="1"/>
  <c r="U46" i="6" s="1"/>
  <c r="T26" i="4"/>
  <c r="T26" i="6" s="1"/>
  <c r="T46" i="6" s="1"/>
  <c r="S26" i="4"/>
  <c r="S26" i="6" s="1"/>
  <c r="S46" i="6" s="1"/>
  <c r="R26" i="4"/>
  <c r="R26" i="6" s="1"/>
  <c r="R46" i="6" s="1"/>
  <c r="Q26" i="4"/>
  <c r="Q26" i="6" s="1"/>
  <c r="Q46" i="6" s="1"/>
  <c r="P26" i="4"/>
  <c r="O26" i="4"/>
  <c r="N26" i="4"/>
  <c r="M26" i="4"/>
  <c r="M26" i="6" s="1"/>
  <c r="M46" i="6" s="1"/>
  <c r="L26" i="4"/>
  <c r="L26" i="6" s="1"/>
  <c r="L46" i="6" s="1"/>
  <c r="K26" i="4"/>
  <c r="K26" i="6" s="1"/>
  <c r="K46" i="6" s="1"/>
  <c r="J26" i="4"/>
  <c r="J26" i="6" s="1"/>
  <c r="J46" i="6" s="1"/>
  <c r="I26" i="4"/>
  <c r="I26" i="6" s="1"/>
  <c r="I46" i="6" s="1"/>
  <c r="H26" i="4"/>
  <c r="H26" i="6" s="1"/>
  <c r="H46" i="6" s="1"/>
  <c r="G26" i="4"/>
  <c r="G26" i="6" s="1"/>
  <c r="G46" i="6" s="1"/>
  <c r="F26" i="4"/>
  <c r="F26" i="6" s="1"/>
  <c r="F46" i="6" s="1"/>
  <c r="E26" i="4"/>
  <c r="E26" i="6" s="1"/>
  <c r="E46" i="6" s="1"/>
  <c r="D26" i="4"/>
  <c r="D26" i="6" s="1"/>
  <c r="D46" i="6" s="1"/>
  <c r="AH25" i="4"/>
  <c r="AH25" i="6" s="1"/>
  <c r="AH45" i="6" s="1"/>
  <c r="AG25" i="4"/>
  <c r="AG25" i="6" s="1"/>
  <c r="AG45" i="6" s="1"/>
  <c r="AF25" i="4"/>
  <c r="AF25" i="6" s="1"/>
  <c r="AF45" i="6" s="1"/>
  <c r="AE25" i="4"/>
  <c r="AE25" i="6" s="1"/>
  <c r="AE45" i="6" s="1"/>
  <c r="AC25" i="4"/>
  <c r="AC25" i="6" s="1"/>
  <c r="AC45" i="6" s="1"/>
  <c r="AB25" i="4"/>
  <c r="AB25" i="6" s="1"/>
  <c r="AB45" i="6" s="1"/>
  <c r="AA25" i="4"/>
  <c r="AA25" i="6" s="1"/>
  <c r="AA45" i="6" s="1"/>
  <c r="Z25" i="4"/>
  <c r="Z25" i="6" s="1"/>
  <c r="Z45" i="6" s="1"/>
  <c r="Y25" i="4"/>
  <c r="Y25" i="6" s="1"/>
  <c r="Y45" i="6" s="1"/>
  <c r="X25" i="4"/>
  <c r="X25" i="6" s="1"/>
  <c r="X45" i="6" s="1"/>
  <c r="W25" i="4"/>
  <c r="V25" i="4"/>
  <c r="V25" i="6" s="1"/>
  <c r="V45" i="6" s="1"/>
  <c r="U25" i="4"/>
  <c r="U25" i="6" s="1"/>
  <c r="U45" i="6" s="1"/>
  <c r="T25" i="4"/>
  <c r="T25" i="6" s="1"/>
  <c r="T45" i="6" s="1"/>
  <c r="S25" i="4"/>
  <c r="S25" i="6" s="1"/>
  <c r="S45" i="6" s="1"/>
  <c r="R25" i="4"/>
  <c r="R25" i="6" s="1"/>
  <c r="R45" i="6" s="1"/>
  <c r="Q25" i="4"/>
  <c r="Q25" i="6" s="1"/>
  <c r="Q45" i="6" s="1"/>
  <c r="P25" i="4"/>
  <c r="O25" i="4"/>
  <c r="N25" i="4"/>
  <c r="M25" i="4"/>
  <c r="M25" i="6" s="1"/>
  <c r="M45" i="6" s="1"/>
  <c r="L25" i="4"/>
  <c r="L25" i="6" s="1"/>
  <c r="L45" i="6" s="1"/>
  <c r="K25" i="4"/>
  <c r="K25" i="6" s="1"/>
  <c r="K45" i="6" s="1"/>
  <c r="J25" i="4"/>
  <c r="J25" i="6" s="1"/>
  <c r="J45" i="6" s="1"/>
  <c r="I25" i="4"/>
  <c r="I25" i="6" s="1"/>
  <c r="I45" i="6" s="1"/>
  <c r="H25" i="4"/>
  <c r="H25" i="6" s="1"/>
  <c r="H45" i="6" s="1"/>
  <c r="G25" i="4"/>
  <c r="G25" i="6" s="1"/>
  <c r="G45" i="6" s="1"/>
  <c r="F25" i="4"/>
  <c r="F25" i="6" s="1"/>
  <c r="F45" i="6" s="1"/>
  <c r="E25" i="4"/>
  <c r="E25" i="6" s="1"/>
  <c r="E45" i="6" s="1"/>
  <c r="D25" i="4"/>
  <c r="D25" i="6" s="1"/>
  <c r="D45" i="6" s="1"/>
  <c r="AH24" i="4"/>
  <c r="AH24" i="6" s="1"/>
  <c r="AH44" i="6" s="1"/>
  <c r="AG24" i="4"/>
  <c r="AG24" i="6" s="1"/>
  <c r="AG44" i="6" s="1"/>
  <c r="AF24" i="4"/>
  <c r="AF24" i="6" s="1"/>
  <c r="AF44" i="6" s="1"/>
  <c r="AE24" i="4"/>
  <c r="AE24" i="6" s="1"/>
  <c r="AE44" i="6" s="1"/>
  <c r="AC24" i="4"/>
  <c r="AC24" i="6" s="1"/>
  <c r="AC44" i="6" s="1"/>
  <c r="AB24" i="4"/>
  <c r="AB24" i="6" s="1"/>
  <c r="AB44" i="6" s="1"/>
  <c r="AA24" i="4"/>
  <c r="AA24" i="6" s="1"/>
  <c r="AA44" i="6" s="1"/>
  <c r="Z24" i="4"/>
  <c r="Z24" i="6" s="1"/>
  <c r="Z44" i="6" s="1"/>
  <c r="Y24" i="4"/>
  <c r="Y24" i="6" s="1"/>
  <c r="Y44" i="6" s="1"/>
  <c r="X24" i="4"/>
  <c r="X24" i="6" s="1"/>
  <c r="X44" i="6" s="1"/>
  <c r="W24" i="4"/>
  <c r="V24" i="4"/>
  <c r="V24" i="6" s="1"/>
  <c r="V44" i="6" s="1"/>
  <c r="U24" i="4"/>
  <c r="U24" i="6" s="1"/>
  <c r="U44" i="6" s="1"/>
  <c r="T24" i="4"/>
  <c r="T24" i="6" s="1"/>
  <c r="T44" i="6" s="1"/>
  <c r="S24" i="4"/>
  <c r="S24" i="6" s="1"/>
  <c r="S44" i="6" s="1"/>
  <c r="R24" i="4"/>
  <c r="R24" i="6" s="1"/>
  <c r="R44" i="6" s="1"/>
  <c r="Q24" i="4"/>
  <c r="Q24" i="6" s="1"/>
  <c r="Q44" i="6" s="1"/>
  <c r="P24" i="4"/>
  <c r="O24" i="4"/>
  <c r="N24" i="4"/>
  <c r="M24" i="4"/>
  <c r="M24" i="6" s="1"/>
  <c r="M44" i="6" s="1"/>
  <c r="L24" i="4"/>
  <c r="L24" i="6" s="1"/>
  <c r="L44" i="6" s="1"/>
  <c r="K24" i="4"/>
  <c r="K24" i="6" s="1"/>
  <c r="K44" i="6" s="1"/>
  <c r="J24" i="4"/>
  <c r="J24" i="6" s="1"/>
  <c r="J44" i="6" s="1"/>
  <c r="I24" i="4"/>
  <c r="I24" i="6" s="1"/>
  <c r="I44" i="6" s="1"/>
  <c r="H24" i="4"/>
  <c r="H24" i="6" s="1"/>
  <c r="H44" i="6" s="1"/>
  <c r="G24" i="4"/>
  <c r="G24" i="6" s="1"/>
  <c r="G44" i="6" s="1"/>
  <c r="F24" i="4"/>
  <c r="F24" i="6" s="1"/>
  <c r="F44" i="6" s="1"/>
  <c r="E24" i="4"/>
  <c r="E24" i="6" s="1"/>
  <c r="E44" i="6" s="1"/>
  <c r="D24" i="4"/>
  <c r="D24" i="6" s="1"/>
  <c r="D44" i="6" s="1"/>
  <c r="AH23" i="4"/>
  <c r="AH23" i="6" s="1"/>
  <c r="AH43" i="6" s="1"/>
  <c r="AG23" i="4"/>
  <c r="AG23" i="6" s="1"/>
  <c r="AG43" i="6" s="1"/>
  <c r="AF23" i="4"/>
  <c r="AF23" i="6" s="1"/>
  <c r="AF43" i="6" s="1"/>
  <c r="AE23" i="4"/>
  <c r="AE23" i="6" s="1"/>
  <c r="AE43" i="6" s="1"/>
  <c r="AC23" i="4"/>
  <c r="AC23" i="6" s="1"/>
  <c r="AC43" i="6" s="1"/>
  <c r="AB23" i="4"/>
  <c r="AB23" i="6" s="1"/>
  <c r="AB43" i="6" s="1"/>
  <c r="AA23" i="4"/>
  <c r="AA23" i="6" s="1"/>
  <c r="AA43" i="6" s="1"/>
  <c r="Z23" i="4"/>
  <c r="Z23" i="6" s="1"/>
  <c r="Z43" i="6" s="1"/>
  <c r="Y23" i="4"/>
  <c r="Y23" i="6" s="1"/>
  <c r="Y43" i="6" s="1"/>
  <c r="X23" i="4"/>
  <c r="X23" i="6" s="1"/>
  <c r="X43" i="6" s="1"/>
  <c r="W23" i="4"/>
  <c r="V23" i="4"/>
  <c r="V23" i="6" s="1"/>
  <c r="V43" i="6" s="1"/>
  <c r="U23" i="4"/>
  <c r="U23" i="6" s="1"/>
  <c r="U43" i="6" s="1"/>
  <c r="T23" i="4"/>
  <c r="T23" i="6" s="1"/>
  <c r="T43" i="6" s="1"/>
  <c r="S23" i="4"/>
  <c r="S23" i="6" s="1"/>
  <c r="S43" i="6" s="1"/>
  <c r="R23" i="4"/>
  <c r="R23" i="6" s="1"/>
  <c r="R43" i="6" s="1"/>
  <c r="Q23" i="4"/>
  <c r="Q23" i="6" s="1"/>
  <c r="Q43" i="6" s="1"/>
  <c r="P23" i="4"/>
  <c r="O23" i="4"/>
  <c r="N23" i="4"/>
  <c r="M23" i="4"/>
  <c r="M23" i="6" s="1"/>
  <c r="M43" i="6" s="1"/>
  <c r="L23" i="4"/>
  <c r="L23" i="6" s="1"/>
  <c r="L43" i="6" s="1"/>
  <c r="K23" i="4"/>
  <c r="K23" i="6" s="1"/>
  <c r="K43" i="6" s="1"/>
  <c r="J23" i="4"/>
  <c r="J23" i="6" s="1"/>
  <c r="J43" i="6" s="1"/>
  <c r="I23" i="4"/>
  <c r="I23" i="6" s="1"/>
  <c r="I43" i="6" s="1"/>
  <c r="H23" i="4"/>
  <c r="H23" i="6" s="1"/>
  <c r="H43" i="6" s="1"/>
  <c r="G23" i="4"/>
  <c r="G23" i="6" s="1"/>
  <c r="G43" i="6" s="1"/>
  <c r="F23" i="4"/>
  <c r="F23" i="6" s="1"/>
  <c r="F43" i="6" s="1"/>
  <c r="E23" i="4"/>
  <c r="E23" i="6" s="1"/>
  <c r="E43" i="6" s="1"/>
  <c r="D23" i="4"/>
  <c r="D23" i="6" s="1"/>
  <c r="D43" i="6" s="1"/>
  <c r="AH22" i="4"/>
  <c r="AH22" i="6" s="1"/>
  <c r="AH42" i="6" s="1"/>
  <c r="AG22" i="4"/>
  <c r="AG22" i="6" s="1"/>
  <c r="AF22" i="4"/>
  <c r="AF22" i="6" s="1"/>
  <c r="AF42" i="6" s="1"/>
  <c r="AE22" i="4"/>
  <c r="AE22" i="6" s="1"/>
  <c r="AE42" i="6" s="1"/>
  <c r="AC22" i="4"/>
  <c r="AC22" i="6" s="1"/>
  <c r="AB22" i="4"/>
  <c r="AB22" i="6" s="1"/>
  <c r="AB42" i="6" s="1"/>
  <c r="AA22" i="4"/>
  <c r="AA22" i="6" s="1"/>
  <c r="AA42" i="6" s="1"/>
  <c r="Z22" i="4"/>
  <c r="Z22" i="6" s="1"/>
  <c r="Z42" i="6" s="1"/>
  <c r="Y22" i="4"/>
  <c r="Y22" i="6" s="1"/>
  <c r="Y42" i="6" s="1"/>
  <c r="X22" i="4"/>
  <c r="X22" i="6" s="1"/>
  <c r="W22" i="4"/>
  <c r="V22" i="4"/>
  <c r="V22" i="6" s="1"/>
  <c r="V42" i="6" s="1"/>
  <c r="U22" i="4"/>
  <c r="U22" i="6" s="1"/>
  <c r="U42" i="6" s="1"/>
  <c r="T22" i="4"/>
  <c r="T22" i="6" s="1"/>
  <c r="T42" i="6" s="1"/>
  <c r="S22" i="4"/>
  <c r="S22" i="6" s="1"/>
  <c r="S42" i="6" s="1"/>
  <c r="R22" i="4"/>
  <c r="R22" i="6" s="1"/>
  <c r="R42" i="6" s="1"/>
  <c r="Q22" i="4"/>
  <c r="Q22" i="6" s="1"/>
  <c r="P22" i="4"/>
  <c r="O22" i="4"/>
  <c r="N22" i="4"/>
  <c r="M22" i="4"/>
  <c r="M22" i="6" s="1"/>
  <c r="M42" i="6" s="1"/>
  <c r="L22" i="4"/>
  <c r="L22" i="6" s="1"/>
  <c r="L42" i="6" s="1"/>
  <c r="K22" i="4"/>
  <c r="K22" i="6" s="1"/>
  <c r="K42" i="6" s="1"/>
  <c r="J22" i="4"/>
  <c r="J22" i="6" s="1"/>
  <c r="J42" i="6" s="1"/>
  <c r="I22" i="4"/>
  <c r="I22" i="6" s="1"/>
  <c r="H22" i="4"/>
  <c r="H22" i="6" s="1"/>
  <c r="H42" i="6" s="1"/>
  <c r="G22" i="4"/>
  <c r="G22" i="6" s="1"/>
  <c r="G42" i="6" s="1"/>
  <c r="F22" i="4"/>
  <c r="F22" i="6" s="1"/>
  <c r="F42" i="6" s="1"/>
  <c r="E22" i="4"/>
  <c r="E22" i="6" s="1"/>
  <c r="E42" i="6" s="1"/>
  <c r="D22" i="4"/>
  <c r="D22" i="6" s="1"/>
  <c r="D42" i="6" s="1"/>
  <c r="AH21" i="4"/>
  <c r="AH21" i="6" s="1"/>
  <c r="AH41" i="6" s="1"/>
  <c r="AG21" i="4"/>
  <c r="AG21" i="6" s="1"/>
  <c r="AF21" i="4"/>
  <c r="AF21" i="6" s="1"/>
  <c r="AE21" i="4"/>
  <c r="AE21" i="6" s="1"/>
  <c r="AC21" i="4"/>
  <c r="AC21" i="6" s="1"/>
  <c r="AB21" i="4"/>
  <c r="AB21" i="6" s="1"/>
  <c r="AB41" i="6" s="1"/>
  <c r="AA21" i="4"/>
  <c r="AA21" i="6" s="1"/>
  <c r="Z21" i="4"/>
  <c r="Z21" i="6" s="1"/>
  <c r="Y21" i="4"/>
  <c r="Y21" i="6" s="1"/>
  <c r="Y41" i="6" s="1"/>
  <c r="X21" i="4"/>
  <c r="X21" i="6" s="1"/>
  <c r="W21" i="4"/>
  <c r="V21" i="4"/>
  <c r="V21" i="6" s="1"/>
  <c r="U21" i="4"/>
  <c r="U21" i="6" s="1"/>
  <c r="U41" i="6" s="1"/>
  <c r="T21" i="4"/>
  <c r="T21" i="6" s="1"/>
  <c r="T41" i="6" s="1"/>
  <c r="S21" i="4"/>
  <c r="S21" i="6" s="1"/>
  <c r="R21" i="4"/>
  <c r="R21" i="6" s="1"/>
  <c r="Q21" i="4"/>
  <c r="Q21" i="6" s="1"/>
  <c r="P21" i="4"/>
  <c r="O21" i="4"/>
  <c r="N21" i="4"/>
  <c r="M21" i="4"/>
  <c r="M21" i="6" s="1"/>
  <c r="M41" i="6" s="1"/>
  <c r="L21" i="4"/>
  <c r="L21" i="6" s="1"/>
  <c r="L41" i="6" s="1"/>
  <c r="K21" i="4"/>
  <c r="K21" i="6" s="1"/>
  <c r="J21" i="4"/>
  <c r="J21" i="6" s="1"/>
  <c r="I21" i="4"/>
  <c r="I21" i="6" s="1"/>
  <c r="H21" i="4"/>
  <c r="H21" i="6" s="1"/>
  <c r="H41" i="6" s="1"/>
  <c r="G21" i="4"/>
  <c r="G21" i="6" s="1"/>
  <c r="F21" i="4"/>
  <c r="F21" i="6" s="1"/>
  <c r="E21" i="4"/>
  <c r="E21" i="6" s="1"/>
  <c r="E41" i="6" s="1"/>
  <c r="D21" i="4"/>
  <c r="D21" i="6" s="1"/>
  <c r="D41" i="6" s="1"/>
  <c r="AD135" i="1" l="1"/>
  <c r="AD134" i="4"/>
  <c r="AD134" i="6" s="1"/>
  <c r="AE40" i="6"/>
  <c r="J40" i="6"/>
  <c r="R40" i="6"/>
  <c r="Z40" i="6"/>
  <c r="G40" i="6"/>
  <c r="K40" i="6"/>
  <c r="S40" i="6"/>
  <c r="AA40" i="6"/>
  <c r="AF40" i="6"/>
  <c r="E40" i="6"/>
  <c r="M40" i="6"/>
  <c r="U40" i="6"/>
  <c r="AC40" i="6"/>
  <c r="F30" i="6"/>
  <c r="J30" i="6"/>
  <c r="R30" i="6"/>
  <c r="V30" i="6"/>
  <c r="Z30" i="6"/>
  <c r="I30" i="6"/>
  <c r="I41" i="6"/>
  <c r="AE30" i="6"/>
  <c r="Q41" i="6"/>
  <c r="Q30" i="6"/>
  <c r="S30" i="6"/>
  <c r="AC30" i="6"/>
  <c r="AC41" i="6"/>
  <c r="G30" i="6"/>
  <c r="K30" i="6"/>
  <c r="AA30" i="6"/>
  <c r="AF30" i="6"/>
  <c r="X30" i="6"/>
  <c r="X41" i="6"/>
  <c r="AG30" i="6"/>
  <c r="AG41" i="6"/>
  <c r="D51" i="6"/>
  <c r="D60" i="6" s="1"/>
  <c r="D40" i="6"/>
  <c r="X51" i="6"/>
  <c r="X60" i="6" s="1"/>
  <c r="X40" i="6"/>
  <c r="AB51" i="6"/>
  <c r="AB60" i="6" s="1"/>
  <c r="AB40" i="6"/>
  <c r="AG40" i="6"/>
  <c r="H40" i="6"/>
  <c r="R51" i="6"/>
  <c r="R60" i="6" s="1"/>
  <c r="T40" i="6"/>
  <c r="F51" i="6"/>
  <c r="F60" i="6" s="1"/>
  <c r="F40" i="6"/>
  <c r="V40" i="6"/>
  <c r="L40" i="6"/>
  <c r="AG51" i="6"/>
  <c r="AG60" i="6" s="1"/>
  <c r="H50" i="6"/>
  <c r="L50" i="6"/>
  <c r="AB50" i="6"/>
  <c r="I60" i="6"/>
  <c r="Q60" i="6"/>
  <c r="Y60" i="6"/>
  <c r="AH60" i="6"/>
  <c r="D50" i="6"/>
  <c r="T50" i="6"/>
  <c r="H60" i="6"/>
  <c r="D30" i="6"/>
  <c r="T30" i="6"/>
  <c r="T60" i="6"/>
  <c r="H30" i="6"/>
  <c r="R41" i="6"/>
  <c r="R50" i="6" s="1"/>
  <c r="L30" i="6"/>
  <c r="AB30" i="6"/>
  <c r="F41" i="6"/>
  <c r="F50" i="6" s="1"/>
  <c r="V41" i="6"/>
  <c r="V50" i="6" s="1"/>
  <c r="X42" i="6"/>
  <c r="J51" i="6"/>
  <c r="J60" i="6" s="1"/>
  <c r="Z51" i="6"/>
  <c r="Z60" i="6" s="1"/>
  <c r="L60" i="6"/>
  <c r="AE41" i="6"/>
  <c r="AE50" i="6" s="1"/>
  <c r="AG42" i="6"/>
  <c r="V60" i="6"/>
  <c r="E50" i="6"/>
  <c r="M50" i="6"/>
  <c r="U50" i="6"/>
  <c r="Y50" i="6"/>
  <c r="AH50" i="6"/>
  <c r="J41" i="6"/>
  <c r="J50" i="6" s="1"/>
  <c r="Z41" i="6"/>
  <c r="Z50" i="6" s="1"/>
  <c r="AE51" i="6"/>
  <c r="AE60" i="6" s="1"/>
  <c r="E30" i="6"/>
  <c r="M30" i="6"/>
  <c r="U30" i="6"/>
  <c r="AH30" i="6"/>
  <c r="I40" i="6"/>
  <c r="Q40" i="6"/>
  <c r="Y40" i="6"/>
  <c r="AH40" i="6"/>
  <c r="K41" i="6"/>
  <c r="K50" i="6" s="1"/>
  <c r="AA41" i="6"/>
  <c r="AA50" i="6" s="1"/>
  <c r="I42" i="6"/>
  <c r="Q42" i="6"/>
  <c r="AC42" i="6"/>
  <c r="K51" i="6"/>
  <c r="K60" i="6" s="1"/>
  <c r="S51" i="6"/>
  <c r="S60" i="6" s="1"/>
  <c r="AA51" i="6"/>
  <c r="AA60" i="6" s="1"/>
  <c r="E52" i="6"/>
  <c r="E60" i="6" s="1"/>
  <c r="M52" i="6"/>
  <c r="M60" i="6" s="1"/>
  <c r="U52" i="6"/>
  <c r="U60" i="6" s="1"/>
  <c r="AC52" i="6"/>
  <c r="AC60" i="6" s="1"/>
  <c r="Y30" i="6"/>
  <c r="G41" i="6"/>
  <c r="G50" i="6" s="1"/>
  <c r="S41" i="6"/>
  <c r="S50" i="6" s="1"/>
  <c r="AF41" i="6"/>
  <c r="AF50" i="6" s="1"/>
  <c r="G51" i="6"/>
  <c r="G60" i="6" s="1"/>
  <c r="AF51" i="6"/>
  <c r="AF60" i="6" s="1"/>
  <c r="E12" i="4"/>
  <c r="E12" i="6" s="1"/>
  <c r="E83" i="6" s="1"/>
  <c r="AH19" i="4"/>
  <c r="AH19" i="6" s="1"/>
  <c r="AH80" i="6" s="1"/>
  <c r="AG19" i="4"/>
  <c r="AG19" i="6" s="1"/>
  <c r="AG80" i="6" s="1"/>
  <c r="AF19" i="4"/>
  <c r="AF19" i="6" s="1"/>
  <c r="AF80" i="6" s="1"/>
  <c r="AE19" i="4"/>
  <c r="AE19" i="6" s="1"/>
  <c r="AE80" i="6" s="1"/>
  <c r="AC19" i="4"/>
  <c r="AB19" i="4"/>
  <c r="AA19" i="4"/>
  <c r="Z19" i="4"/>
  <c r="Y19" i="4"/>
  <c r="X19" i="4"/>
  <c r="X19" i="6" s="1"/>
  <c r="X80" i="6" s="1"/>
  <c r="W19" i="4"/>
  <c r="V19" i="4"/>
  <c r="V19" i="6" s="1"/>
  <c r="V80" i="6" s="1"/>
  <c r="U19" i="4"/>
  <c r="U19" i="6" s="1"/>
  <c r="U80" i="6" s="1"/>
  <c r="T19" i="4"/>
  <c r="T19" i="6" s="1"/>
  <c r="T80" i="6" s="1"/>
  <c r="S19" i="4"/>
  <c r="S19" i="6" s="1"/>
  <c r="S80" i="6" s="1"/>
  <c r="R19" i="4"/>
  <c r="R19" i="6" s="1"/>
  <c r="R80" i="6" s="1"/>
  <c r="Q19" i="4"/>
  <c r="Q19" i="6" s="1"/>
  <c r="Q80" i="6" s="1"/>
  <c r="P19" i="4"/>
  <c r="P19" i="6" s="1"/>
  <c r="O19" i="4"/>
  <c r="O19" i="6" s="1"/>
  <c r="N19" i="4"/>
  <c r="N19" i="6" s="1"/>
  <c r="M19" i="4"/>
  <c r="M19" i="6" s="1"/>
  <c r="M80" i="6" s="1"/>
  <c r="L19" i="4"/>
  <c r="L19" i="6" s="1"/>
  <c r="L80" i="6" s="1"/>
  <c r="K19" i="4"/>
  <c r="K19" i="6" s="1"/>
  <c r="K80" i="6" s="1"/>
  <c r="J19" i="4"/>
  <c r="J19" i="6" s="1"/>
  <c r="J80" i="6" s="1"/>
  <c r="I19" i="4"/>
  <c r="I19" i="6" s="1"/>
  <c r="I80" i="6" s="1"/>
  <c r="H19" i="4"/>
  <c r="H19" i="6" s="1"/>
  <c r="H80" i="6" s="1"/>
  <c r="G19" i="4"/>
  <c r="G19" i="6" s="1"/>
  <c r="G80" i="6" s="1"/>
  <c r="F19" i="4"/>
  <c r="F19" i="6" s="1"/>
  <c r="F80" i="6" s="1"/>
  <c r="E19" i="4"/>
  <c r="E19" i="6" s="1"/>
  <c r="E80" i="6" s="1"/>
  <c r="D19" i="4"/>
  <c r="D19" i="6" s="1"/>
  <c r="D80" i="6" s="1"/>
  <c r="AH18" i="4"/>
  <c r="AH18" i="6" s="1"/>
  <c r="AH79" i="6" s="1"/>
  <c r="AG18" i="4"/>
  <c r="AG18" i="6" s="1"/>
  <c r="AG79" i="6" s="1"/>
  <c r="AF18" i="4"/>
  <c r="AF18" i="6" s="1"/>
  <c r="AF79" i="6" s="1"/>
  <c r="AE18" i="4"/>
  <c r="AE18" i="6" s="1"/>
  <c r="AE79" i="6" s="1"/>
  <c r="AC18" i="4"/>
  <c r="AB18" i="4"/>
  <c r="AA18" i="4"/>
  <c r="Z18" i="4"/>
  <c r="Y18" i="4"/>
  <c r="X18" i="4"/>
  <c r="X18" i="6" s="1"/>
  <c r="X79" i="6" s="1"/>
  <c r="W18" i="4"/>
  <c r="V18" i="4"/>
  <c r="V18" i="6" s="1"/>
  <c r="V79" i="6" s="1"/>
  <c r="U18" i="4"/>
  <c r="U18" i="6" s="1"/>
  <c r="U79" i="6" s="1"/>
  <c r="T18" i="4"/>
  <c r="T18" i="6" s="1"/>
  <c r="T79" i="6" s="1"/>
  <c r="S18" i="4"/>
  <c r="S18" i="6" s="1"/>
  <c r="S79" i="6" s="1"/>
  <c r="R18" i="4"/>
  <c r="R18" i="6" s="1"/>
  <c r="R79" i="6" s="1"/>
  <c r="Q18" i="4"/>
  <c r="Q18" i="6" s="1"/>
  <c r="Q79" i="6" s="1"/>
  <c r="P18" i="4"/>
  <c r="P18" i="6" s="1"/>
  <c r="O18" i="4"/>
  <c r="O18" i="6" s="1"/>
  <c r="N18" i="4"/>
  <c r="N18" i="6" s="1"/>
  <c r="M18" i="4"/>
  <c r="M18" i="6" s="1"/>
  <c r="M79" i="6" s="1"/>
  <c r="L18" i="4"/>
  <c r="L18" i="6" s="1"/>
  <c r="L79" i="6" s="1"/>
  <c r="K18" i="4"/>
  <c r="K18" i="6" s="1"/>
  <c r="K79" i="6" s="1"/>
  <c r="J18" i="4"/>
  <c r="J18" i="6" s="1"/>
  <c r="J79" i="6" s="1"/>
  <c r="I18" i="4"/>
  <c r="I18" i="6" s="1"/>
  <c r="I79" i="6" s="1"/>
  <c r="H18" i="4"/>
  <c r="H18" i="6" s="1"/>
  <c r="H79" i="6" s="1"/>
  <c r="G18" i="4"/>
  <c r="G18" i="6" s="1"/>
  <c r="G79" i="6" s="1"/>
  <c r="F18" i="4"/>
  <c r="F18" i="6" s="1"/>
  <c r="F79" i="6" s="1"/>
  <c r="E18" i="4"/>
  <c r="E18" i="6" s="1"/>
  <c r="E79" i="6" s="1"/>
  <c r="D18" i="4"/>
  <c r="D18" i="6" s="1"/>
  <c r="D79" i="6" s="1"/>
  <c r="AH17" i="4"/>
  <c r="AH17" i="6" s="1"/>
  <c r="AH78" i="6" s="1"/>
  <c r="AG17" i="4"/>
  <c r="AG17" i="6" s="1"/>
  <c r="AG78" i="6" s="1"/>
  <c r="AF17" i="4"/>
  <c r="AF17" i="6" s="1"/>
  <c r="AF78" i="6" s="1"/>
  <c r="AE17" i="4"/>
  <c r="AE17" i="6" s="1"/>
  <c r="AE78" i="6" s="1"/>
  <c r="AC17" i="4"/>
  <c r="AB17" i="4"/>
  <c r="AA17" i="4"/>
  <c r="Z17" i="4"/>
  <c r="Y17" i="4"/>
  <c r="X17" i="4"/>
  <c r="X17" i="6" s="1"/>
  <c r="X78" i="6" s="1"/>
  <c r="W17" i="4"/>
  <c r="V17" i="4"/>
  <c r="V17" i="6" s="1"/>
  <c r="V78" i="6" s="1"/>
  <c r="U17" i="4"/>
  <c r="U17" i="6" s="1"/>
  <c r="U78" i="6" s="1"/>
  <c r="T17" i="4"/>
  <c r="T17" i="6" s="1"/>
  <c r="T78" i="6" s="1"/>
  <c r="S17" i="4"/>
  <c r="S17" i="6" s="1"/>
  <c r="S78" i="6" s="1"/>
  <c r="R17" i="4"/>
  <c r="R17" i="6" s="1"/>
  <c r="R78" i="6" s="1"/>
  <c r="Q17" i="4"/>
  <c r="Q17" i="6" s="1"/>
  <c r="Q78" i="6" s="1"/>
  <c r="P17" i="4"/>
  <c r="P17" i="6" s="1"/>
  <c r="O17" i="4"/>
  <c r="O17" i="6" s="1"/>
  <c r="N17" i="4"/>
  <c r="N17" i="6" s="1"/>
  <c r="M17" i="4"/>
  <c r="M17" i="6" s="1"/>
  <c r="M78" i="6" s="1"/>
  <c r="L17" i="4"/>
  <c r="L17" i="6" s="1"/>
  <c r="L78" i="6" s="1"/>
  <c r="K17" i="4"/>
  <c r="K17" i="6" s="1"/>
  <c r="K78" i="6" s="1"/>
  <c r="J17" i="4"/>
  <c r="J17" i="6" s="1"/>
  <c r="J78" i="6" s="1"/>
  <c r="I17" i="4"/>
  <c r="I17" i="6" s="1"/>
  <c r="I78" i="6" s="1"/>
  <c r="H17" i="4"/>
  <c r="H17" i="6" s="1"/>
  <c r="H78" i="6" s="1"/>
  <c r="G17" i="4"/>
  <c r="G17" i="6" s="1"/>
  <c r="G78" i="6" s="1"/>
  <c r="F17" i="4"/>
  <c r="F17" i="6" s="1"/>
  <c r="F78" i="6" s="1"/>
  <c r="E17" i="4"/>
  <c r="E17" i="6" s="1"/>
  <c r="E78" i="6" s="1"/>
  <c r="D17" i="4"/>
  <c r="D17" i="6" s="1"/>
  <c r="D78" i="6" s="1"/>
  <c r="AH16" i="4"/>
  <c r="AH16" i="6" s="1"/>
  <c r="AH77" i="6" s="1"/>
  <c r="AG16" i="4"/>
  <c r="AG16" i="6" s="1"/>
  <c r="AG77" i="6" s="1"/>
  <c r="AF16" i="4"/>
  <c r="AF16" i="6" s="1"/>
  <c r="AF77" i="6" s="1"/>
  <c r="AE16" i="4"/>
  <c r="AE16" i="6" s="1"/>
  <c r="AE77" i="6" s="1"/>
  <c r="AC16" i="4"/>
  <c r="AB16" i="4"/>
  <c r="AA16" i="4"/>
  <c r="Z16" i="4"/>
  <c r="Y16" i="4"/>
  <c r="X16" i="4"/>
  <c r="X16" i="6" s="1"/>
  <c r="X77" i="6" s="1"/>
  <c r="W16" i="4"/>
  <c r="V16" i="4"/>
  <c r="V16" i="6" s="1"/>
  <c r="V77" i="6" s="1"/>
  <c r="U16" i="4"/>
  <c r="U16" i="6" s="1"/>
  <c r="U77" i="6" s="1"/>
  <c r="T16" i="4"/>
  <c r="T16" i="6" s="1"/>
  <c r="T77" i="6" s="1"/>
  <c r="S16" i="4"/>
  <c r="S16" i="6" s="1"/>
  <c r="S77" i="6" s="1"/>
  <c r="R16" i="4"/>
  <c r="R16" i="6" s="1"/>
  <c r="R77" i="6" s="1"/>
  <c r="Q16" i="4"/>
  <c r="Q16" i="6" s="1"/>
  <c r="Q77" i="6" s="1"/>
  <c r="P16" i="4"/>
  <c r="P16" i="6" s="1"/>
  <c r="O16" i="4"/>
  <c r="O16" i="6" s="1"/>
  <c r="N16" i="4"/>
  <c r="N16" i="6" s="1"/>
  <c r="M16" i="4"/>
  <c r="M16" i="6" s="1"/>
  <c r="M77" i="6" s="1"/>
  <c r="L16" i="4"/>
  <c r="L16" i="6" s="1"/>
  <c r="L77" i="6" s="1"/>
  <c r="K16" i="4"/>
  <c r="K16" i="6" s="1"/>
  <c r="K77" i="6" s="1"/>
  <c r="J16" i="4"/>
  <c r="J16" i="6" s="1"/>
  <c r="J77" i="6" s="1"/>
  <c r="I16" i="4"/>
  <c r="I16" i="6" s="1"/>
  <c r="I77" i="6" s="1"/>
  <c r="H16" i="4"/>
  <c r="H16" i="6" s="1"/>
  <c r="H77" i="6" s="1"/>
  <c r="G16" i="4"/>
  <c r="G16" i="6" s="1"/>
  <c r="G77" i="6" s="1"/>
  <c r="F16" i="4"/>
  <c r="F16" i="6" s="1"/>
  <c r="F77" i="6" s="1"/>
  <c r="E16" i="4"/>
  <c r="E16" i="6" s="1"/>
  <c r="E77" i="6" s="1"/>
  <c r="D16" i="4"/>
  <c r="D16" i="6" s="1"/>
  <c r="D77" i="6" s="1"/>
  <c r="AH15" i="4"/>
  <c r="AH15" i="6" s="1"/>
  <c r="AG15" i="4"/>
  <c r="AG15" i="6" s="1"/>
  <c r="AF15" i="4"/>
  <c r="AF15" i="6" s="1"/>
  <c r="AE15" i="4"/>
  <c r="AE15" i="6" s="1"/>
  <c r="AC15" i="4"/>
  <c r="AB15" i="4"/>
  <c r="AA15" i="4"/>
  <c r="Z15" i="4"/>
  <c r="Y15" i="4"/>
  <c r="X15" i="4"/>
  <c r="W15" i="4"/>
  <c r="V15" i="4"/>
  <c r="V15" i="6" s="1"/>
  <c r="U15" i="4"/>
  <c r="U15" i="6" s="1"/>
  <c r="T15" i="4"/>
  <c r="T15" i="6" s="1"/>
  <c r="S15" i="4"/>
  <c r="S15" i="6" s="1"/>
  <c r="R15" i="4"/>
  <c r="R15" i="6" s="1"/>
  <c r="Q15" i="4"/>
  <c r="Q15" i="6" s="1"/>
  <c r="P15" i="4"/>
  <c r="P15" i="6" s="1"/>
  <c r="O15" i="4"/>
  <c r="O15" i="6" s="1"/>
  <c r="N15" i="4"/>
  <c r="N15" i="6" s="1"/>
  <c r="M15" i="4"/>
  <c r="M15" i="6" s="1"/>
  <c r="L15" i="4"/>
  <c r="L15" i="6" s="1"/>
  <c r="K15" i="4"/>
  <c r="K15" i="6" s="1"/>
  <c r="J15" i="4"/>
  <c r="J15" i="6" s="1"/>
  <c r="I15" i="4"/>
  <c r="I15" i="6" s="1"/>
  <c r="H15" i="4"/>
  <c r="H15" i="6" s="1"/>
  <c r="G15" i="4"/>
  <c r="G15" i="6" s="1"/>
  <c r="F15" i="4"/>
  <c r="F15" i="6" s="1"/>
  <c r="E15" i="4"/>
  <c r="E15" i="6" s="1"/>
  <c r="D15" i="4"/>
  <c r="D15" i="6" s="1"/>
  <c r="AH14" i="4"/>
  <c r="AH14" i="6" s="1"/>
  <c r="AG14" i="4"/>
  <c r="AG14" i="6" s="1"/>
  <c r="AF14" i="4"/>
  <c r="AF14" i="6" s="1"/>
  <c r="AE14" i="4"/>
  <c r="AE14" i="6" s="1"/>
  <c r="AC14" i="4"/>
  <c r="AC14" i="6" s="1"/>
  <c r="AB14" i="4"/>
  <c r="AB14" i="6" s="1"/>
  <c r="AA14" i="4"/>
  <c r="AA14" i="6" s="1"/>
  <c r="Z14" i="4"/>
  <c r="Z14" i="6" s="1"/>
  <c r="Y14" i="4"/>
  <c r="Y14" i="6" s="1"/>
  <c r="X14" i="4"/>
  <c r="X14" i="6" s="1"/>
  <c r="W14" i="4"/>
  <c r="V14" i="4"/>
  <c r="V14" i="6" s="1"/>
  <c r="U14" i="4"/>
  <c r="U14" i="6" s="1"/>
  <c r="T14" i="4"/>
  <c r="T14" i="6" s="1"/>
  <c r="S14" i="4"/>
  <c r="S14" i="6" s="1"/>
  <c r="R14" i="4"/>
  <c r="R14" i="6" s="1"/>
  <c r="Q14" i="4"/>
  <c r="Q14" i="6" s="1"/>
  <c r="P14" i="4"/>
  <c r="P14" i="6" s="1"/>
  <c r="O14" i="4"/>
  <c r="O14" i="6" s="1"/>
  <c r="N14" i="4"/>
  <c r="N14" i="6" s="1"/>
  <c r="M14" i="4"/>
  <c r="M14" i="6" s="1"/>
  <c r="L14" i="4"/>
  <c r="L14" i="6" s="1"/>
  <c r="K14" i="4"/>
  <c r="K14" i="6" s="1"/>
  <c r="J14" i="4"/>
  <c r="J14" i="6" s="1"/>
  <c r="I14" i="4"/>
  <c r="I14" i="6" s="1"/>
  <c r="H14" i="4"/>
  <c r="H14" i="6" s="1"/>
  <c r="G14" i="4"/>
  <c r="G14" i="6" s="1"/>
  <c r="F14" i="4"/>
  <c r="F14" i="6" s="1"/>
  <c r="E14" i="4"/>
  <c r="E14" i="6" s="1"/>
  <c r="D14" i="4"/>
  <c r="D14" i="6" s="1"/>
  <c r="AH13" i="4"/>
  <c r="AH13" i="6" s="1"/>
  <c r="AG13" i="4"/>
  <c r="AG13" i="6" s="1"/>
  <c r="AF13" i="4"/>
  <c r="AF13" i="6" s="1"/>
  <c r="AE13" i="4"/>
  <c r="AE13" i="6" s="1"/>
  <c r="AC13" i="4"/>
  <c r="AC13" i="6" s="1"/>
  <c r="AB13" i="4"/>
  <c r="AB13" i="6" s="1"/>
  <c r="AA13" i="4"/>
  <c r="AA13" i="6" s="1"/>
  <c r="Z13" i="4"/>
  <c r="Z13" i="6" s="1"/>
  <c r="Y13" i="4"/>
  <c r="Y13" i="6" s="1"/>
  <c r="X13" i="4"/>
  <c r="X13" i="6" s="1"/>
  <c r="W13" i="4"/>
  <c r="V13" i="4"/>
  <c r="V13" i="6" s="1"/>
  <c r="U13" i="4"/>
  <c r="U13" i="6" s="1"/>
  <c r="T13" i="4"/>
  <c r="T13" i="6" s="1"/>
  <c r="S13" i="4"/>
  <c r="S13" i="6" s="1"/>
  <c r="R13" i="4"/>
  <c r="R13" i="6" s="1"/>
  <c r="Q13" i="4"/>
  <c r="Q13" i="6" s="1"/>
  <c r="P13" i="4"/>
  <c r="P13" i="6" s="1"/>
  <c r="O13" i="4"/>
  <c r="O13" i="6" s="1"/>
  <c r="N13" i="4"/>
  <c r="N13" i="6" s="1"/>
  <c r="M13" i="4"/>
  <c r="M13" i="6" s="1"/>
  <c r="L13" i="4"/>
  <c r="L13" i="6" s="1"/>
  <c r="K13" i="4"/>
  <c r="K13" i="6" s="1"/>
  <c r="J13" i="4"/>
  <c r="J13" i="6" s="1"/>
  <c r="I13" i="4"/>
  <c r="I13" i="6" s="1"/>
  <c r="H13" i="4"/>
  <c r="H13" i="6" s="1"/>
  <c r="G13" i="4"/>
  <c r="G13" i="6" s="1"/>
  <c r="F13" i="4"/>
  <c r="F13" i="6" s="1"/>
  <c r="E13" i="4"/>
  <c r="E13" i="6" s="1"/>
  <c r="D13" i="4"/>
  <c r="D13" i="6" s="1"/>
  <c r="AH12" i="4"/>
  <c r="AH12" i="6" s="1"/>
  <c r="AH83" i="6" s="1"/>
  <c r="AG12" i="4"/>
  <c r="AG12" i="6" s="1"/>
  <c r="AG83" i="6" s="1"/>
  <c r="AF12" i="4"/>
  <c r="AF12" i="6" s="1"/>
  <c r="AF83" i="6" s="1"/>
  <c r="AE12" i="4"/>
  <c r="AC12" i="4"/>
  <c r="AC12" i="6" s="1"/>
  <c r="AC83" i="6" s="1"/>
  <c r="AB12" i="4"/>
  <c r="AB12" i="6" s="1"/>
  <c r="AB83" i="6" s="1"/>
  <c r="AA12" i="4"/>
  <c r="AA83" i="6" s="1"/>
  <c r="Z12" i="4"/>
  <c r="Z12" i="6" s="1"/>
  <c r="Z83" i="6" s="1"/>
  <c r="Y12" i="4"/>
  <c r="Y12" i="6" s="1"/>
  <c r="Y83" i="6" s="1"/>
  <c r="X12" i="4"/>
  <c r="X83" i="6" s="1"/>
  <c r="W12" i="4"/>
  <c r="V12" i="4"/>
  <c r="V12" i="6" s="1"/>
  <c r="V83" i="6" s="1"/>
  <c r="U12" i="4"/>
  <c r="U12" i="6" s="1"/>
  <c r="U83" i="6" s="1"/>
  <c r="T12" i="4"/>
  <c r="T12" i="6" s="1"/>
  <c r="T83" i="6" s="1"/>
  <c r="S12" i="4"/>
  <c r="S12" i="6" s="1"/>
  <c r="S83" i="6" s="1"/>
  <c r="R12" i="4"/>
  <c r="R12" i="6" s="1"/>
  <c r="R83" i="6" s="1"/>
  <c r="Q12" i="6"/>
  <c r="Q83" i="6" s="1"/>
  <c r="M12" i="4"/>
  <c r="M12" i="6" s="1"/>
  <c r="M83" i="6" s="1"/>
  <c r="L12" i="4"/>
  <c r="L12" i="6" s="1"/>
  <c r="L83" i="6" s="1"/>
  <c r="K12" i="4"/>
  <c r="K12" i="6" s="1"/>
  <c r="K83" i="6" s="1"/>
  <c r="G12" i="4"/>
  <c r="G12" i="6" s="1"/>
  <c r="G83" i="6" s="1"/>
  <c r="F12" i="4"/>
  <c r="F12" i="6" s="1"/>
  <c r="F83" i="6" s="1"/>
  <c r="AH9" i="4"/>
  <c r="AH9" i="6" s="1"/>
  <c r="AH64" i="6" s="1"/>
  <c r="AG9" i="4"/>
  <c r="AG9" i="6" s="1"/>
  <c r="AG64" i="6" s="1"/>
  <c r="AF9" i="4"/>
  <c r="AF9" i="6" s="1"/>
  <c r="AF64" i="6" s="1"/>
  <c r="AE9" i="4"/>
  <c r="AE9" i="6" s="1"/>
  <c r="AE64" i="6" s="1"/>
  <c r="AC9" i="4"/>
  <c r="AC9" i="6" s="1"/>
  <c r="AC64" i="6" s="1"/>
  <c r="AB9" i="4"/>
  <c r="AB9" i="6" s="1"/>
  <c r="AB64" i="6" s="1"/>
  <c r="AA9" i="4"/>
  <c r="AA9" i="6" s="1"/>
  <c r="Z9" i="4"/>
  <c r="Z9" i="6" s="1"/>
  <c r="Y9" i="4"/>
  <c r="Y9" i="6" s="1"/>
  <c r="Y64" i="6" s="1"/>
  <c r="X9" i="4"/>
  <c r="X64" i="6" s="1"/>
  <c r="W9" i="4"/>
  <c r="V9" i="4"/>
  <c r="V9" i="6" s="1"/>
  <c r="V64" i="6" s="1"/>
  <c r="U9" i="4"/>
  <c r="U9" i="6" s="1"/>
  <c r="U64" i="6" s="1"/>
  <c r="T9" i="4"/>
  <c r="T9" i="6" s="1"/>
  <c r="T64" i="6" s="1"/>
  <c r="S9" i="4"/>
  <c r="S9" i="6" s="1"/>
  <c r="R9" i="4"/>
  <c r="R9" i="6" s="1"/>
  <c r="R64" i="6" s="1"/>
  <c r="Q9" i="4"/>
  <c r="Q9" i="6" s="1"/>
  <c r="Q64" i="6" s="1"/>
  <c r="P9" i="4"/>
  <c r="O9" i="4"/>
  <c r="N9" i="4"/>
  <c r="M9" i="4"/>
  <c r="M9" i="6" s="1"/>
  <c r="M64" i="6" s="1"/>
  <c r="L9" i="4"/>
  <c r="L9" i="6" s="1"/>
  <c r="L64" i="6" s="1"/>
  <c r="K9" i="4"/>
  <c r="K9" i="6" s="1"/>
  <c r="K64" i="6" s="1"/>
  <c r="J9" i="4"/>
  <c r="J9" i="6" s="1"/>
  <c r="J64" i="6" s="1"/>
  <c r="I9" i="4"/>
  <c r="I9" i="6" s="1"/>
  <c r="I64" i="6" s="1"/>
  <c r="H9" i="4"/>
  <c r="H9" i="6" s="1"/>
  <c r="H64" i="6" s="1"/>
  <c r="G9" i="4"/>
  <c r="G9" i="6" s="1"/>
  <c r="G64" i="6" s="1"/>
  <c r="F9" i="4"/>
  <c r="F9" i="6" s="1"/>
  <c r="F64" i="6" s="1"/>
  <c r="E9" i="4"/>
  <c r="E9" i="6" s="1"/>
  <c r="E64" i="6" s="1"/>
  <c r="D9" i="4"/>
  <c r="D9" i="6" s="1"/>
  <c r="D64" i="6" s="1"/>
  <c r="AH7" i="4"/>
  <c r="AH7" i="6" s="1"/>
  <c r="AG7" i="4"/>
  <c r="AG7" i="6" s="1"/>
  <c r="AF7" i="4"/>
  <c r="AF7" i="6" s="1"/>
  <c r="AE7" i="4"/>
  <c r="AE7" i="6" s="1"/>
  <c r="AC7" i="4"/>
  <c r="AC7" i="6" s="1"/>
  <c r="AB7" i="4"/>
  <c r="AB7" i="6" s="1"/>
  <c r="AA7" i="4"/>
  <c r="AA7" i="6" s="1"/>
  <c r="Z7" i="4"/>
  <c r="Z7" i="6" s="1"/>
  <c r="Y7" i="4"/>
  <c r="Y7" i="6" s="1"/>
  <c r="X7" i="4"/>
  <c r="X7" i="6" s="1"/>
  <c r="W7" i="4"/>
  <c r="V7" i="4"/>
  <c r="V7" i="6" s="1"/>
  <c r="U7" i="4"/>
  <c r="U7" i="6" s="1"/>
  <c r="T7" i="4"/>
  <c r="T7" i="6" s="1"/>
  <c r="S7" i="4"/>
  <c r="S7" i="6" s="1"/>
  <c r="R7" i="4"/>
  <c r="R7" i="6" s="1"/>
  <c r="Q7" i="4"/>
  <c r="Q7" i="6" s="1"/>
  <c r="P7" i="4"/>
  <c r="O7" i="4"/>
  <c r="N7" i="4"/>
  <c r="M7" i="4"/>
  <c r="M7" i="6" s="1"/>
  <c r="L7" i="4"/>
  <c r="L7" i="6" s="1"/>
  <c r="K7" i="4"/>
  <c r="K7" i="6" s="1"/>
  <c r="J7" i="4"/>
  <c r="J7" i="6" s="1"/>
  <c r="I7" i="4"/>
  <c r="I7" i="6" s="1"/>
  <c r="H7" i="4"/>
  <c r="H7" i="6" s="1"/>
  <c r="G7" i="4"/>
  <c r="G7" i="6" s="1"/>
  <c r="F7" i="4"/>
  <c r="F7" i="6" s="1"/>
  <c r="E7" i="4"/>
  <c r="E7" i="6" s="1"/>
  <c r="D7" i="4"/>
  <c r="D7" i="6" s="1"/>
  <c r="AH6" i="4"/>
  <c r="AH6" i="6" s="1"/>
  <c r="AG6" i="4"/>
  <c r="AG6" i="6" s="1"/>
  <c r="AF6" i="4"/>
  <c r="AF6" i="6" s="1"/>
  <c r="AE6" i="4"/>
  <c r="AE6" i="6" s="1"/>
  <c r="AC6" i="4"/>
  <c r="AC6" i="6" s="1"/>
  <c r="AB6" i="4"/>
  <c r="AB6" i="6" s="1"/>
  <c r="AA6" i="4"/>
  <c r="AA6" i="6" s="1"/>
  <c r="Z6" i="4"/>
  <c r="Z6" i="6" s="1"/>
  <c r="Y6" i="4"/>
  <c r="Y6" i="6" s="1"/>
  <c r="X6" i="4"/>
  <c r="W6" i="4"/>
  <c r="V6" i="4"/>
  <c r="V6" i="6" s="1"/>
  <c r="U6" i="4"/>
  <c r="U6" i="6" s="1"/>
  <c r="T6" i="4"/>
  <c r="T6" i="6" s="1"/>
  <c r="S6" i="4"/>
  <c r="S6" i="6" s="1"/>
  <c r="R6" i="4"/>
  <c r="R6" i="6" s="1"/>
  <c r="Q6" i="4"/>
  <c r="Q6" i="6" s="1"/>
  <c r="P6" i="4"/>
  <c r="O6" i="4"/>
  <c r="N6" i="4"/>
  <c r="M6" i="4"/>
  <c r="M6" i="6" s="1"/>
  <c r="L6" i="4"/>
  <c r="L6" i="6" s="1"/>
  <c r="K6" i="4"/>
  <c r="K6" i="6" s="1"/>
  <c r="J6" i="4"/>
  <c r="J6" i="6" s="1"/>
  <c r="I6" i="4"/>
  <c r="I6" i="6" s="1"/>
  <c r="H6" i="4"/>
  <c r="H6" i="6" s="1"/>
  <c r="G6" i="4"/>
  <c r="G6" i="6" s="1"/>
  <c r="F6" i="4"/>
  <c r="F6" i="6" s="1"/>
  <c r="E6" i="4"/>
  <c r="E6" i="6" s="1"/>
  <c r="D6" i="4"/>
  <c r="D6" i="6" s="1"/>
  <c r="AH4" i="4"/>
  <c r="AH4" i="6" s="1"/>
  <c r="AG4" i="4"/>
  <c r="AG4" i="6" s="1"/>
  <c r="AF4" i="4"/>
  <c r="AF4" i="6" s="1"/>
  <c r="AE4" i="4"/>
  <c r="AE4" i="6" s="1"/>
  <c r="AC4" i="4"/>
  <c r="AC4" i="6" s="1"/>
  <c r="AB4" i="4"/>
  <c r="AB4" i="6" s="1"/>
  <c r="AA4" i="4"/>
  <c r="AA4" i="6" s="1"/>
  <c r="Z4" i="4"/>
  <c r="Z4" i="6" s="1"/>
  <c r="Y4" i="4"/>
  <c r="Y4" i="6" s="1"/>
  <c r="X4" i="4"/>
  <c r="X4" i="6" s="1"/>
  <c r="W4" i="4"/>
  <c r="V4" i="4"/>
  <c r="V4" i="6" s="1"/>
  <c r="U4" i="4"/>
  <c r="U4" i="6" s="1"/>
  <c r="T4" i="4"/>
  <c r="T4" i="6" s="1"/>
  <c r="S4" i="4"/>
  <c r="S4" i="6" s="1"/>
  <c r="R4" i="4"/>
  <c r="R4" i="6" s="1"/>
  <c r="Q4" i="4"/>
  <c r="Q4" i="6" s="1"/>
  <c r="P4" i="4"/>
  <c r="P4" i="6" s="1"/>
  <c r="O4" i="4"/>
  <c r="O4" i="6" s="1"/>
  <c r="N4" i="4"/>
  <c r="N4" i="6" s="1"/>
  <c r="M4" i="4"/>
  <c r="M4" i="6" s="1"/>
  <c r="L4" i="4"/>
  <c r="L4" i="6" s="1"/>
  <c r="K4" i="4"/>
  <c r="K4" i="6" s="1"/>
  <c r="J4" i="4"/>
  <c r="J4" i="6" s="1"/>
  <c r="I4" i="4"/>
  <c r="I4" i="6" s="1"/>
  <c r="H4" i="4"/>
  <c r="H4" i="6" s="1"/>
  <c r="G4" i="4"/>
  <c r="G4" i="6" s="1"/>
  <c r="F4" i="4"/>
  <c r="F4" i="6" s="1"/>
  <c r="E4" i="4"/>
  <c r="E4" i="6" s="1"/>
  <c r="AH11" i="4"/>
  <c r="AH11" i="6" s="1"/>
  <c r="AH74" i="6" s="1"/>
  <c r="AG11" i="4"/>
  <c r="AG11" i="6" s="1"/>
  <c r="AG74" i="6" s="1"/>
  <c r="AF11" i="4"/>
  <c r="AF11" i="6" s="1"/>
  <c r="AF74" i="6" s="1"/>
  <c r="AE11" i="4"/>
  <c r="AE11" i="6" s="1"/>
  <c r="AE74" i="6" s="1"/>
  <c r="AE93" i="6" s="1"/>
  <c r="AE107" i="6" s="1"/>
  <c r="AC11" i="4"/>
  <c r="AC11" i="6" s="1"/>
  <c r="AC74" i="6" s="1"/>
  <c r="AB11" i="4"/>
  <c r="AB11" i="6" s="1"/>
  <c r="AB74" i="6" s="1"/>
  <c r="AA11" i="4"/>
  <c r="AA11" i="6" s="1"/>
  <c r="AA74" i="6" s="1"/>
  <c r="Z11" i="4"/>
  <c r="Z11" i="6" s="1"/>
  <c r="Z74" i="6" s="1"/>
  <c r="Y11" i="4"/>
  <c r="Y11" i="6" s="1"/>
  <c r="Y74" i="6" s="1"/>
  <c r="X11" i="4"/>
  <c r="X11" i="6" s="1"/>
  <c r="X74" i="6" s="1"/>
  <c r="W11" i="4"/>
  <c r="V11" i="4"/>
  <c r="V11" i="6" s="1"/>
  <c r="V74" i="6" s="1"/>
  <c r="U11" i="4"/>
  <c r="U11" i="6" s="1"/>
  <c r="U74" i="6" s="1"/>
  <c r="T11" i="4"/>
  <c r="T11" i="6" s="1"/>
  <c r="T74" i="6" s="1"/>
  <c r="S11" i="4"/>
  <c r="S11" i="6" s="1"/>
  <c r="S74" i="6" s="1"/>
  <c r="R11" i="4"/>
  <c r="R11" i="6" s="1"/>
  <c r="R74" i="6" s="1"/>
  <c r="Q11" i="4"/>
  <c r="Q11" i="6" s="1"/>
  <c r="Q74" i="6" s="1"/>
  <c r="P11" i="4"/>
  <c r="O11" i="4"/>
  <c r="N11" i="4"/>
  <c r="M11" i="4"/>
  <c r="M11" i="6" s="1"/>
  <c r="M74" i="6" s="1"/>
  <c r="L11" i="4"/>
  <c r="L11" i="6" s="1"/>
  <c r="L74" i="6" s="1"/>
  <c r="K11" i="4"/>
  <c r="K11" i="6" s="1"/>
  <c r="K74" i="6" s="1"/>
  <c r="J11" i="4"/>
  <c r="J11" i="6" s="1"/>
  <c r="J74" i="6" s="1"/>
  <c r="I11" i="4"/>
  <c r="I11" i="6" s="1"/>
  <c r="I74" i="6" s="1"/>
  <c r="H11" i="4"/>
  <c r="H11" i="6" s="1"/>
  <c r="H74" i="6" s="1"/>
  <c r="G11" i="4"/>
  <c r="G11" i="6" s="1"/>
  <c r="G74" i="6" s="1"/>
  <c r="F11" i="4"/>
  <c r="F11" i="6" s="1"/>
  <c r="F74" i="6" s="1"/>
  <c r="E11" i="4"/>
  <c r="E11" i="6" s="1"/>
  <c r="E74" i="6" s="1"/>
  <c r="D11" i="4"/>
  <c r="D11" i="6" s="1"/>
  <c r="D74" i="6" s="1"/>
  <c r="D93" i="6" s="1"/>
  <c r="D107" i="6" s="1"/>
  <c r="AH10" i="4"/>
  <c r="AH10" i="6" s="1"/>
  <c r="AH70" i="6" s="1"/>
  <c r="AG10" i="4"/>
  <c r="AG10" i="6" s="1"/>
  <c r="AG70" i="6" s="1"/>
  <c r="AF10" i="4"/>
  <c r="AF10" i="6" s="1"/>
  <c r="AF70" i="6" s="1"/>
  <c r="AE10" i="4"/>
  <c r="AE10" i="6" s="1"/>
  <c r="AE70" i="6" s="1"/>
  <c r="AC10" i="4"/>
  <c r="AC10" i="6" s="1"/>
  <c r="AC70" i="6" s="1"/>
  <c r="AB10" i="4"/>
  <c r="AB10" i="6" s="1"/>
  <c r="AB70" i="6" s="1"/>
  <c r="AA10" i="4"/>
  <c r="AA70" i="6" s="1"/>
  <c r="Z10" i="4"/>
  <c r="Z10" i="6" s="1"/>
  <c r="Z70" i="6" s="1"/>
  <c r="Y10" i="4"/>
  <c r="Y10" i="6" s="1"/>
  <c r="Y70" i="6" s="1"/>
  <c r="X10" i="4"/>
  <c r="X10" i="6" s="1"/>
  <c r="X70" i="6" s="1"/>
  <c r="W10" i="4"/>
  <c r="V10" i="4"/>
  <c r="V10" i="6" s="1"/>
  <c r="V70" i="6" s="1"/>
  <c r="U10" i="4"/>
  <c r="U10" i="6" s="1"/>
  <c r="U70" i="6" s="1"/>
  <c r="T10" i="4"/>
  <c r="T10" i="6" s="1"/>
  <c r="T70" i="6" s="1"/>
  <c r="S10" i="4"/>
  <c r="S10" i="6" s="1"/>
  <c r="S70" i="6" s="1"/>
  <c r="R10" i="6"/>
  <c r="R70" i="6" s="1"/>
  <c r="Q10" i="6"/>
  <c r="Q70" i="6" s="1"/>
  <c r="P70" i="6"/>
  <c r="O70" i="6"/>
  <c r="N70" i="6"/>
  <c r="M10" i="4"/>
  <c r="M10" i="6" s="1"/>
  <c r="M70" i="6" s="1"/>
  <c r="L10" i="4"/>
  <c r="L10" i="6" s="1"/>
  <c r="L70" i="6" s="1"/>
  <c r="K10" i="4"/>
  <c r="K10" i="6" s="1"/>
  <c r="K70" i="6" s="1"/>
  <c r="J10" i="4"/>
  <c r="J10" i="6" s="1"/>
  <c r="J70" i="6" s="1"/>
  <c r="J89" i="6" s="1"/>
  <c r="J104" i="6" s="1"/>
  <c r="I10" i="4"/>
  <c r="I10" i="6" s="1"/>
  <c r="I70" i="6" s="1"/>
  <c r="I89" i="6" s="1"/>
  <c r="I104" i="6" s="1"/>
  <c r="H10" i="4"/>
  <c r="H10" i="6" s="1"/>
  <c r="H70" i="6" s="1"/>
  <c r="H89" i="6" s="1"/>
  <c r="H104" i="6" s="1"/>
  <c r="G10" i="4"/>
  <c r="G10" i="6" s="1"/>
  <c r="G70" i="6" s="1"/>
  <c r="F10" i="4"/>
  <c r="F10" i="6" s="1"/>
  <c r="F70" i="6" s="1"/>
  <c r="E10" i="4"/>
  <c r="E10" i="6" s="1"/>
  <c r="E70" i="6" s="1"/>
  <c r="D10" i="4"/>
  <c r="D10" i="6" s="1"/>
  <c r="D70" i="6" s="1"/>
  <c r="D89" i="6" s="1"/>
  <c r="D104" i="6" s="1"/>
  <c r="AH8" i="4"/>
  <c r="AG8" i="4"/>
  <c r="AG8" i="6" s="1"/>
  <c r="AF8" i="4"/>
  <c r="AF8" i="6" s="1"/>
  <c r="AE8" i="4"/>
  <c r="AE8" i="6" s="1"/>
  <c r="AC8" i="4"/>
  <c r="AC8" i="6" s="1"/>
  <c r="AB8" i="4"/>
  <c r="AB8" i="6" s="1"/>
  <c r="AA8" i="4"/>
  <c r="Z8" i="4"/>
  <c r="Z8" i="6" s="1"/>
  <c r="Y8" i="4"/>
  <c r="Y8" i="6" s="1"/>
  <c r="X8" i="4"/>
  <c r="X8" i="6" s="1"/>
  <c r="W8" i="4"/>
  <c r="V8" i="4"/>
  <c r="V8" i="6" s="1"/>
  <c r="U8" i="4"/>
  <c r="U8" i="6" s="1"/>
  <c r="T8" i="4"/>
  <c r="T8" i="6" s="1"/>
  <c r="S8" i="4"/>
  <c r="S8" i="6" s="1"/>
  <c r="R8" i="4"/>
  <c r="R8" i="6" s="1"/>
  <c r="Q8" i="4"/>
  <c r="Q8" i="6" s="1"/>
  <c r="P8" i="4"/>
  <c r="O8" i="4"/>
  <c r="N8" i="4"/>
  <c r="M8" i="4"/>
  <c r="M8" i="6" s="1"/>
  <c r="L8" i="4"/>
  <c r="L8" i="6" s="1"/>
  <c r="K8" i="4"/>
  <c r="K8" i="6" s="1"/>
  <c r="J8" i="4"/>
  <c r="I8" i="4"/>
  <c r="H8" i="4"/>
  <c r="H8" i="6" s="1"/>
  <c r="G8" i="4"/>
  <c r="G8" i="6" s="1"/>
  <c r="F8" i="4"/>
  <c r="F8" i="6" s="1"/>
  <c r="E8" i="4"/>
  <c r="E8" i="6" s="1"/>
  <c r="D8" i="4"/>
  <c r="D8" i="6" s="1"/>
  <c r="AH5" i="4"/>
  <c r="AH5" i="6" s="1"/>
  <c r="AG5" i="4"/>
  <c r="AF5" i="4"/>
  <c r="AF5" i="6" s="1"/>
  <c r="AE5" i="4"/>
  <c r="AE5" i="6" s="1"/>
  <c r="AC5" i="4"/>
  <c r="AC5" i="6" s="1"/>
  <c r="AB5" i="4"/>
  <c r="AB5" i="6" s="1"/>
  <c r="AA5" i="4"/>
  <c r="Z5" i="4"/>
  <c r="Z5" i="6" s="1"/>
  <c r="Y5" i="4"/>
  <c r="Y5" i="6" s="1"/>
  <c r="X5" i="4"/>
  <c r="W5" i="4"/>
  <c r="V5" i="4"/>
  <c r="V5" i="6" s="1"/>
  <c r="U5" i="4"/>
  <c r="U5" i="6" s="1"/>
  <c r="T5" i="4"/>
  <c r="T5" i="6" s="1"/>
  <c r="S5" i="4"/>
  <c r="S5" i="6" s="1"/>
  <c r="R5" i="4"/>
  <c r="R5" i="6" s="1"/>
  <c r="Q5" i="6"/>
  <c r="O5" i="6"/>
  <c r="M5" i="4"/>
  <c r="M5" i="6" s="1"/>
  <c r="L5" i="4"/>
  <c r="L5" i="6" s="1"/>
  <c r="K5" i="4"/>
  <c r="K5" i="6" s="1"/>
  <c r="J5" i="4"/>
  <c r="J5" i="6" s="1"/>
  <c r="I5" i="4"/>
  <c r="I5" i="6" s="1"/>
  <c r="G5" i="4"/>
  <c r="G5" i="6" s="1"/>
  <c r="F5" i="4"/>
  <c r="F5" i="6" s="1"/>
  <c r="E5" i="4"/>
  <c r="E5" i="6" s="1"/>
  <c r="D5" i="4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5" i="5"/>
  <c r="D11" i="5"/>
  <c r="E11" i="5"/>
  <c r="F11" i="5"/>
  <c r="G11" i="5"/>
  <c r="H11" i="5"/>
  <c r="I11" i="5"/>
  <c r="K11" i="5"/>
  <c r="L11" i="5"/>
  <c r="M11" i="5"/>
  <c r="N11" i="5"/>
  <c r="O11" i="5"/>
  <c r="P11" i="5"/>
  <c r="Q11" i="5"/>
  <c r="R11" i="5"/>
  <c r="S11" i="5"/>
  <c r="S20" i="5"/>
  <c r="R20" i="5"/>
  <c r="Q20" i="5"/>
  <c r="P20" i="5"/>
  <c r="O20" i="5"/>
  <c r="N20" i="5"/>
  <c r="M20" i="5"/>
  <c r="L20" i="5"/>
  <c r="K20" i="5"/>
  <c r="I20" i="5"/>
  <c r="H20" i="5"/>
  <c r="G20" i="5"/>
  <c r="F20" i="5"/>
  <c r="E20" i="5"/>
  <c r="D20" i="5"/>
  <c r="S19" i="5"/>
  <c r="R19" i="5"/>
  <c r="Q19" i="5"/>
  <c r="P19" i="5"/>
  <c r="O19" i="5"/>
  <c r="N19" i="5"/>
  <c r="M19" i="5"/>
  <c r="L19" i="5"/>
  <c r="K19" i="5"/>
  <c r="I19" i="5"/>
  <c r="H19" i="5"/>
  <c r="G19" i="5"/>
  <c r="F19" i="5"/>
  <c r="E19" i="5"/>
  <c r="D19" i="5"/>
  <c r="S18" i="5"/>
  <c r="R18" i="5"/>
  <c r="Q18" i="5"/>
  <c r="P18" i="5"/>
  <c r="O18" i="5"/>
  <c r="N18" i="5"/>
  <c r="M18" i="5"/>
  <c r="L18" i="5"/>
  <c r="K18" i="5"/>
  <c r="I18" i="5"/>
  <c r="H18" i="5"/>
  <c r="G18" i="5"/>
  <c r="F18" i="5"/>
  <c r="E18" i="5"/>
  <c r="D18" i="5"/>
  <c r="S17" i="5"/>
  <c r="R17" i="5"/>
  <c r="Q17" i="5"/>
  <c r="P17" i="5"/>
  <c r="O17" i="5"/>
  <c r="N17" i="5"/>
  <c r="M17" i="5"/>
  <c r="L17" i="5"/>
  <c r="K17" i="5"/>
  <c r="I17" i="5"/>
  <c r="H17" i="5"/>
  <c r="G17" i="5"/>
  <c r="F17" i="5"/>
  <c r="E17" i="5"/>
  <c r="D17" i="5"/>
  <c r="S16" i="5"/>
  <c r="R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S15" i="5"/>
  <c r="R15" i="5"/>
  <c r="Q15" i="5"/>
  <c r="P15" i="5"/>
  <c r="O15" i="5"/>
  <c r="N15" i="5"/>
  <c r="M15" i="5"/>
  <c r="L15" i="5"/>
  <c r="K15" i="5"/>
  <c r="I15" i="5"/>
  <c r="H15" i="5"/>
  <c r="G15" i="5"/>
  <c r="F15" i="5"/>
  <c r="E15" i="5"/>
  <c r="D15" i="5"/>
  <c r="S14" i="5"/>
  <c r="R14" i="5"/>
  <c r="Q14" i="5"/>
  <c r="P14" i="5"/>
  <c r="O14" i="5"/>
  <c r="N14" i="5"/>
  <c r="M14" i="5"/>
  <c r="L14" i="5"/>
  <c r="K14" i="5"/>
  <c r="I14" i="5"/>
  <c r="H14" i="5"/>
  <c r="G14" i="5"/>
  <c r="F14" i="5"/>
  <c r="E14" i="5"/>
  <c r="D14" i="5"/>
  <c r="S13" i="5"/>
  <c r="R13" i="5"/>
  <c r="Q13" i="5"/>
  <c r="P13" i="5"/>
  <c r="O13" i="5"/>
  <c r="N13" i="5"/>
  <c r="M13" i="5"/>
  <c r="L13" i="5"/>
  <c r="K13" i="5"/>
  <c r="I13" i="5"/>
  <c r="H13" i="5"/>
  <c r="G13" i="5"/>
  <c r="F13" i="5"/>
  <c r="E13" i="5"/>
  <c r="D13" i="5"/>
  <c r="S12" i="5"/>
  <c r="R12" i="5"/>
  <c r="Q12" i="5"/>
  <c r="P12" i="5"/>
  <c r="O12" i="5"/>
  <c r="N12" i="5"/>
  <c r="M12" i="5"/>
  <c r="L12" i="5"/>
  <c r="K12" i="5"/>
  <c r="I12" i="5"/>
  <c r="H12" i="5"/>
  <c r="G12" i="5"/>
  <c r="F12" i="5"/>
  <c r="E12" i="5"/>
  <c r="D12" i="5"/>
  <c r="S10" i="5"/>
  <c r="R10" i="5"/>
  <c r="Q10" i="5"/>
  <c r="P10" i="5"/>
  <c r="O10" i="5"/>
  <c r="N10" i="5"/>
  <c r="M10" i="5"/>
  <c r="L10" i="5"/>
  <c r="K10" i="5"/>
  <c r="I10" i="5"/>
  <c r="H10" i="5"/>
  <c r="G10" i="5"/>
  <c r="F10" i="5"/>
  <c r="E10" i="5"/>
  <c r="D10" i="5"/>
  <c r="S9" i="5"/>
  <c r="R9" i="5"/>
  <c r="Q9" i="5"/>
  <c r="P9" i="5"/>
  <c r="O9" i="5"/>
  <c r="N9" i="5"/>
  <c r="M9" i="5"/>
  <c r="L9" i="5"/>
  <c r="K9" i="5"/>
  <c r="I9" i="5"/>
  <c r="H9" i="5"/>
  <c r="G9" i="5"/>
  <c r="F9" i="5"/>
  <c r="E9" i="5"/>
  <c r="D9" i="5"/>
  <c r="S8" i="5"/>
  <c r="R8" i="5"/>
  <c r="Q8" i="5"/>
  <c r="P8" i="5"/>
  <c r="O8" i="5"/>
  <c r="N8" i="5"/>
  <c r="M8" i="5"/>
  <c r="L8" i="5"/>
  <c r="K8" i="5"/>
  <c r="I8" i="5"/>
  <c r="H8" i="5"/>
  <c r="G8" i="5"/>
  <c r="F8" i="5"/>
  <c r="E8" i="5"/>
  <c r="D8" i="5"/>
  <c r="S7" i="5"/>
  <c r="R7" i="5"/>
  <c r="Q7" i="5"/>
  <c r="P7" i="5"/>
  <c r="O7" i="5"/>
  <c r="N7" i="5"/>
  <c r="M7" i="5"/>
  <c r="L7" i="5"/>
  <c r="K7" i="5"/>
  <c r="I7" i="5"/>
  <c r="H7" i="5"/>
  <c r="G7" i="5"/>
  <c r="F7" i="5"/>
  <c r="E7" i="5"/>
  <c r="D7" i="5"/>
  <c r="S6" i="5"/>
  <c r="R6" i="5"/>
  <c r="Q6" i="5"/>
  <c r="P6" i="5"/>
  <c r="O6" i="5"/>
  <c r="N6" i="5"/>
  <c r="M6" i="5"/>
  <c r="L6" i="5"/>
  <c r="K6" i="5"/>
  <c r="I6" i="5"/>
  <c r="H6" i="5"/>
  <c r="G6" i="5"/>
  <c r="F6" i="5"/>
  <c r="E6" i="5"/>
  <c r="D6" i="5"/>
  <c r="S5" i="5"/>
  <c r="R5" i="5"/>
  <c r="Q5" i="5"/>
  <c r="P5" i="5"/>
  <c r="O5" i="5"/>
  <c r="N5" i="5"/>
  <c r="M5" i="5"/>
  <c r="L5" i="5"/>
  <c r="K5" i="5"/>
  <c r="I5" i="5"/>
  <c r="H5" i="5"/>
  <c r="G5" i="5"/>
  <c r="F5" i="5"/>
  <c r="E5" i="5"/>
  <c r="D5" i="5"/>
  <c r="AD136" i="1" l="1"/>
  <c r="AD135" i="4"/>
  <c r="AD135" i="6" s="1"/>
  <c r="AA16" i="6"/>
  <c r="AA77" i="6" s="1"/>
  <c r="Y17" i="6"/>
  <c r="Y78" i="6" s="1"/>
  <c r="Y19" i="6"/>
  <c r="Y80" i="6" s="1"/>
  <c r="AC19" i="6"/>
  <c r="AC80" i="6" s="1"/>
  <c r="AE12" i="6"/>
  <c r="AE83" i="6" s="1"/>
  <c r="AE89" i="6" s="1"/>
  <c r="AE104" i="6" s="1"/>
  <c r="Z16" i="6"/>
  <c r="Z77" i="6" s="1"/>
  <c r="AB17" i="6"/>
  <c r="AB78" i="6" s="1"/>
  <c r="Z18" i="6"/>
  <c r="Z79" i="6" s="1"/>
  <c r="AB19" i="6"/>
  <c r="AB80" i="6" s="1"/>
  <c r="AC17" i="6"/>
  <c r="AC78" i="6" s="1"/>
  <c r="AA18" i="6"/>
  <c r="AA79" i="6" s="1"/>
  <c r="AB16" i="6"/>
  <c r="AB77" i="6" s="1"/>
  <c r="Z17" i="6"/>
  <c r="Z78" i="6" s="1"/>
  <c r="AB18" i="6"/>
  <c r="AB79" i="6" s="1"/>
  <c r="Z19" i="6"/>
  <c r="Z80" i="6" s="1"/>
  <c r="Y16" i="6"/>
  <c r="Y77" i="6" s="1"/>
  <c r="AC16" i="6"/>
  <c r="AC77" i="6" s="1"/>
  <c r="AA17" i="6"/>
  <c r="AA78" i="6" s="1"/>
  <c r="Y18" i="6"/>
  <c r="Y79" i="6" s="1"/>
  <c r="AC18" i="6"/>
  <c r="AC79" i="6" s="1"/>
  <c r="AA19" i="6"/>
  <c r="AA80" i="6" s="1"/>
  <c r="F75" i="6"/>
  <c r="F94" i="6" s="1"/>
  <c r="F108" i="6" s="1"/>
  <c r="J75" i="6"/>
  <c r="J94" i="6" s="1"/>
  <c r="J108" i="6" s="1"/>
  <c r="R75" i="6"/>
  <c r="R72" i="6" s="1"/>
  <c r="R91" i="6" s="1"/>
  <c r="R106" i="6" s="1"/>
  <c r="V75" i="6"/>
  <c r="V94" i="6" s="1"/>
  <c r="V108" i="6" s="1"/>
  <c r="AE75" i="6"/>
  <c r="AE94" i="6" s="1"/>
  <c r="AE108" i="6" s="1"/>
  <c r="K75" i="6"/>
  <c r="K72" i="6" s="1"/>
  <c r="K91" i="6" s="1"/>
  <c r="K106" i="6" s="1"/>
  <c r="G75" i="6"/>
  <c r="G94" i="6" s="1"/>
  <c r="G108" i="6" s="1"/>
  <c r="AF75" i="6"/>
  <c r="AF94" i="6" s="1"/>
  <c r="AF108" i="6" s="1"/>
  <c r="D75" i="6"/>
  <c r="D94" i="6" s="1"/>
  <c r="D108" i="6" s="1"/>
  <c r="H75" i="6"/>
  <c r="H94" i="6" s="1"/>
  <c r="H108" i="6" s="1"/>
  <c r="L75" i="6"/>
  <c r="L94" i="6" s="1"/>
  <c r="L108" i="6" s="1"/>
  <c r="T75" i="6"/>
  <c r="T94" i="6" s="1"/>
  <c r="T108" i="6" s="1"/>
  <c r="X75" i="6"/>
  <c r="X94" i="6" s="1"/>
  <c r="X108" i="6" s="1"/>
  <c r="AB75" i="6"/>
  <c r="AB94" i="6" s="1"/>
  <c r="AB108" i="6" s="1"/>
  <c r="AG75" i="6"/>
  <c r="AG94" i="6" s="1"/>
  <c r="AG108" i="6" s="1"/>
  <c r="D5" i="6"/>
  <c r="E75" i="6"/>
  <c r="E94" i="6" s="1"/>
  <c r="E108" i="6" s="1"/>
  <c r="I75" i="6"/>
  <c r="I94" i="6" s="1"/>
  <c r="I108" i="6" s="1"/>
  <c r="M75" i="6"/>
  <c r="M94" i="6" s="1"/>
  <c r="M108" i="6" s="1"/>
  <c r="Q75" i="6"/>
  <c r="Q94" i="6" s="1"/>
  <c r="Q108" i="6" s="1"/>
  <c r="U75" i="6"/>
  <c r="U94" i="6" s="1"/>
  <c r="U108" i="6" s="1"/>
  <c r="Y75" i="6"/>
  <c r="Y94" i="6" s="1"/>
  <c r="Y108" i="6" s="1"/>
  <c r="AC75" i="6"/>
  <c r="AC94" i="6" s="1"/>
  <c r="AC108" i="6" s="1"/>
  <c r="AH75" i="6"/>
  <c r="AH94" i="6" s="1"/>
  <c r="AH108" i="6" s="1"/>
  <c r="F89" i="6"/>
  <c r="F104" i="6" s="1"/>
  <c r="R89" i="6"/>
  <c r="R104" i="6" s="1"/>
  <c r="AC89" i="6"/>
  <c r="AC104" i="6" s="1"/>
  <c r="V89" i="6"/>
  <c r="V104" i="6" s="1"/>
  <c r="Z89" i="6"/>
  <c r="Z104" i="6" s="1"/>
  <c r="G89" i="6"/>
  <c r="G104" i="6" s="1"/>
  <c r="D76" i="6"/>
  <c r="D95" i="6" s="1"/>
  <c r="D109" i="6" s="1"/>
  <c r="H76" i="6"/>
  <c r="H95" i="6" s="1"/>
  <c r="H109" i="6" s="1"/>
  <c r="L76" i="6"/>
  <c r="L95" i="6" s="1"/>
  <c r="L109" i="6" s="1"/>
  <c r="T76" i="6"/>
  <c r="T95" i="6" s="1"/>
  <c r="T109" i="6" s="1"/>
  <c r="X76" i="6"/>
  <c r="X95" i="6" s="1"/>
  <c r="X109" i="6" s="1"/>
  <c r="AG76" i="6"/>
  <c r="AG95" i="6" s="1"/>
  <c r="AG109" i="6" s="1"/>
  <c r="E89" i="6"/>
  <c r="E104" i="6" s="1"/>
  <c r="H72" i="6"/>
  <c r="H91" i="6" s="1"/>
  <c r="H106" i="6" s="1"/>
  <c r="L93" i="6"/>
  <c r="L107" i="6" s="1"/>
  <c r="T93" i="6"/>
  <c r="T107" i="6" s="1"/>
  <c r="X93" i="6"/>
  <c r="X107" i="6" s="1"/>
  <c r="AG93" i="6"/>
  <c r="AG107" i="6" s="1"/>
  <c r="AB93" i="6"/>
  <c r="AB107" i="6" s="1"/>
  <c r="H93" i="6"/>
  <c r="H107" i="6" s="1"/>
  <c r="K89" i="6"/>
  <c r="K104" i="6" s="1"/>
  <c r="S89" i="6"/>
  <c r="S104" i="6" s="1"/>
  <c r="AA89" i="6"/>
  <c r="AA104" i="6" s="1"/>
  <c r="AF89" i="6"/>
  <c r="AF104" i="6" s="1"/>
  <c r="E93" i="6"/>
  <c r="E107" i="6" s="1"/>
  <c r="I93" i="6"/>
  <c r="I107" i="6" s="1"/>
  <c r="M93" i="6"/>
  <c r="M107" i="6" s="1"/>
  <c r="Q93" i="6"/>
  <c r="Q107" i="6" s="1"/>
  <c r="U93" i="6"/>
  <c r="U107" i="6" s="1"/>
  <c r="Y93" i="6"/>
  <c r="Y107" i="6" s="1"/>
  <c r="AC93" i="6"/>
  <c r="AC107" i="6" s="1"/>
  <c r="AH93" i="6"/>
  <c r="AH107" i="6" s="1"/>
  <c r="AG89" i="6"/>
  <c r="AG104" i="6" s="1"/>
  <c r="F93" i="6"/>
  <c r="F107" i="6" s="1"/>
  <c r="J93" i="6"/>
  <c r="J107" i="6" s="1"/>
  <c r="R93" i="6"/>
  <c r="R107" i="6" s="1"/>
  <c r="V93" i="6"/>
  <c r="V107" i="6" s="1"/>
  <c r="Z93" i="6"/>
  <c r="Z107" i="6" s="1"/>
  <c r="E76" i="6"/>
  <c r="E95" i="6" s="1"/>
  <c r="E109" i="6" s="1"/>
  <c r="I76" i="6"/>
  <c r="I95" i="6" s="1"/>
  <c r="I109" i="6" s="1"/>
  <c r="M76" i="6"/>
  <c r="M95" i="6" s="1"/>
  <c r="M109" i="6" s="1"/>
  <c r="Q76" i="6"/>
  <c r="Q95" i="6" s="1"/>
  <c r="Q109" i="6" s="1"/>
  <c r="U76" i="6"/>
  <c r="U95" i="6" s="1"/>
  <c r="U109" i="6" s="1"/>
  <c r="AH76" i="6"/>
  <c r="AH95" i="6" s="1"/>
  <c r="AH109" i="6" s="1"/>
  <c r="M89" i="6"/>
  <c r="M104" i="6" s="1"/>
  <c r="Q89" i="6"/>
  <c r="Q104" i="6" s="1"/>
  <c r="U89" i="6"/>
  <c r="U104" i="6" s="1"/>
  <c r="Y89" i="6"/>
  <c r="Y104" i="6" s="1"/>
  <c r="AH89" i="6"/>
  <c r="AH104" i="6" s="1"/>
  <c r="G93" i="6"/>
  <c r="G107" i="6" s="1"/>
  <c r="K93" i="6"/>
  <c r="K107" i="6" s="1"/>
  <c r="S93" i="6"/>
  <c r="S107" i="6" s="1"/>
  <c r="AA93" i="6"/>
  <c r="AA107" i="6" s="1"/>
  <c r="AF93" i="6"/>
  <c r="AF107" i="6" s="1"/>
  <c r="F76" i="6"/>
  <c r="F95" i="6" s="1"/>
  <c r="F109" i="6" s="1"/>
  <c r="J76" i="6"/>
  <c r="J95" i="6" s="1"/>
  <c r="J109" i="6" s="1"/>
  <c r="V76" i="6"/>
  <c r="V95" i="6" s="1"/>
  <c r="V109" i="6" s="1"/>
  <c r="AE76" i="6"/>
  <c r="AE95" i="6" s="1"/>
  <c r="AE109" i="6" s="1"/>
  <c r="G76" i="6"/>
  <c r="G95" i="6" s="1"/>
  <c r="G109" i="6" s="1"/>
  <c r="K76" i="6"/>
  <c r="K95" i="6" s="1"/>
  <c r="K109" i="6" s="1"/>
  <c r="S76" i="6"/>
  <c r="S95" i="6" s="1"/>
  <c r="S109" i="6" s="1"/>
  <c r="AF76" i="6"/>
  <c r="AF95" i="6" s="1"/>
  <c r="AF109" i="6" s="1"/>
  <c r="R76" i="6"/>
  <c r="R95" i="6" s="1"/>
  <c r="R109" i="6" s="1"/>
  <c r="I50" i="6"/>
  <c r="I61" i="6" s="1"/>
  <c r="I63" i="6" s="1"/>
  <c r="I69" i="6" s="1"/>
  <c r="I68" i="6" s="1"/>
  <c r="I87" i="6" s="1"/>
  <c r="AG50" i="6"/>
  <c r="AG61" i="6" s="1"/>
  <c r="X50" i="6"/>
  <c r="X61" i="6" s="1"/>
  <c r="L89" i="6"/>
  <c r="L104" i="6" s="1"/>
  <c r="T89" i="6"/>
  <c r="T104" i="6" s="1"/>
  <c r="X89" i="6"/>
  <c r="X104" i="6" s="1"/>
  <c r="AB89" i="6"/>
  <c r="AB104" i="6" s="1"/>
  <c r="Z75" i="6"/>
  <c r="Z94" i="6" s="1"/>
  <c r="Z108" i="6" s="1"/>
  <c r="S75" i="6"/>
  <c r="S94" i="6" s="1"/>
  <c r="S108" i="6" s="1"/>
  <c r="S64" i="6"/>
  <c r="AA75" i="6"/>
  <c r="AA94" i="6" s="1"/>
  <c r="AA108" i="6" s="1"/>
  <c r="AC50" i="6"/>
  <c r="AC61" i="6" s="1"/>
  <c r="F61" i="6"/>
  <c r="F63" i="6" s="1"/>
  <c r="F69" i="6" s="1"/>
  <c r="F68" i="6" s="1"/>
  <c r="F87" i="6" s="1"/>
  <c r="Q50" i="6"/>
  <c r="Q61" i="6" s="1"/>
  <c r="AA64" i="6"/>
  <c r="Z64" i="6"/>
  <c r="J61" i="6"/>
  <c r="J63" i="6" s="1"/>
  <c r="J69" i="6" s="1"/>
  <c r="J68" i="6" s="1"/>
  <c r="J87" i="6" s="1"/>
  <c r="Z61" i="6"/>
  <c r="S61" i="6"/>
  <c r="AA61" i="6"/>
  <c r="H61" i="6"/>
  <c r="H63" i="6" s="1"/>
  <c r="H69" i="6" s="1"/>
  <c r="H68" i="6" s="1"/>
  <c r="H87" i="6" s="1"/>
  <c r="AB61" i="6"/>
  <c r="T61" i="6"/>
  <c r="AE61" i="6"/>
  <c r="L61" i="6"/>
  <c r="L63" i="6" s="1"/>
  <c r="L69" i="6" s="1"/>
  <c r="L88" i="6" s="1"/>
  <c r="D61" i="6"/>
  <c r="U61" i="6"/>
  <c r="G61" i="6"/>
  <c r="G63" i="6" s="1"/>
  <c r="G69" i="6" s="1"/>
  <c r="K61" i="6"/>
  <c r="K63" i="6" s="1"/>
  <c r="K69" i="6" s="1"/>
  <c r="AH61" i="6"/>
  <c r="Y61" i="6"/>
  <c r="E61" i="6"/>
  <c r="E63" i="6" s="1"/>
  <c r="E69" i="6" s="1"/>
  <c r="AF61" i="6"/>
  <c r="M61" i="6"/>
  <c r="M63" i="6" s="1"/>
  <c r="M69" i="6" s="1"/>
  <c r="V61" i="6"/>
  <c r="R61" i="6"/>
  <c r="AH83" i="4"/>
  <c r="AG83" i="4"/>
  <c r="AF83" i="4"/>
  <c r="AE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AH80" i="4"/>
  <c r="AG80" i="4"/>
  <c r="AF80" i="4"/>
  <c r="AE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AH79" i="4"/>
  <c r="AG79" i="4"/>
  <c r="AF79" i="4"/>
  <c r="AE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AH78" i="4"/>
  <c r="AG78" i="4"/>
  <c r="AF78" i="4"/>
  <c r="AE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AH77" i="4"/>
  <c r="AG77" i="4"/>
  <c r="AF77" i="4"/>
  <c r="AE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AH75" i="4"/>
  <c r="AG75" i="4"/>
  <c r="AF75" i="4"/>
  <c r="AE75" i="4"/>
  <c r="AE94" i="4" s="1"/>
  <c r="AE108" i="4" s="1"/>
  <c r="AC75" i="4"/>
  <c r="AB75" i="4"/>
  <c r="AA75" i="4"/>
  <c r="AA94" i="4" s="1"/>
  <c r="AA108" i="4" s="1"/>
  <c r="Z75" i="4"/>
  <c r="Z94" i="4" s="1"/>
  <c r="Z108" i="4" s="1"/>
  <c r="Y75" i="4"/>
  <c r="X75" i="4"/>
  <c r="W75" i="4"/>
  <c r="W94" i="4" s="1"/>
  <c r="W108" i="4" s="1"/>
  <c r="V75" i="4"/>
  <c r="V94" i="4" s="1"/>
  <c r="V108" i="4" s="1"/>
  <c r="U75" i="4"/>
  <c r="U94" i="4" s="1"/>
  <c r="U108" i="4" s="1"/>
  <c r="T75" i="4"/>
  <c r="S75" i="4"/>
  <c r="S94" i="4" s="1"/>
  <c r="S108" i="4" s="1"/>
  <c r="R75" i="4"/>
  <c r="R94" i="4" s="1"/>
  <c r="R108" i="4" s="1"/>
  <c r="Q75" i="4"/>
  <c r="Q94" i="4" s="1"/>
  <c r="Q108" i="4" s="1"/>
  <c r="P75" i="4"/>
  <c r="O75" i="4"/>
  <c r="O94" i="4" s="1"/>
  <c r="O108" i="4" s="1"/>
  <c r="N75" i="4"/>
  <c r="N94" i="4" s="1"/>
  <c r="N108" i="4" s="1"/>
  <c r="M75" i="4"/>
  <c r="L75" i="4"/>
  <c r="K75" i="4"/>
  <c r="K94" i="4" s="1"/>
  <c r="K108" i="4" s="1"/>
  <c r="J75" i="4"/>
  <c r="J94" i="4" s="1"/>
  <c r="J108" i="4" s="1"/>
  <c r="I75" i="4"/>
  <c r="H75" i="4"/>
  <c r="G75" i="4"/>
  <c r="G94" i="4" s="1"/>
  <c r="G108" i="4" s="1"/>
  <c r="F75" i="4"/>
  <c r="F94" i="4" s="1"/>
  <c r="F108" i="4" s="1"/>
  <c r="E75" i="4"/>
  <c r="D75" i="4"/>
  <c r="AH74" i="4"/>
  <c r="AH93" i="4" s="1"/>
  <c r="AH107" i="4" s="1"/>
  <c r="AG74" i="4"/>
  <c r="AG93" i="4" s="1"/>
  <c r="AG107" i="4" s="1"/>
  <c r="AF74" i="4"/>
  <c r="AE74" i="4"/>
  <c r="AC74" i="4"/>
  <c r="AC93" i="4" s="1"/>
  <c r="AC107" i="4" s="1"/>
  <c r="AB74" i="4"/>
  <c r="AB93" i="4" s="1"/>
  <c r="AB107" i="4" s="1"/>
  <c r="AA74" i="4"/>
  <c r="Z74" i="4"/>
  <c r="Y74" i="4"/>
  <c r="Y93" i="4" s="1"/>
  <c r="Y107" i="4" s="1"/>
  <c r="X74" i="4"/>
  <c r="X93" i="4" s="1"/>
  <c r="X107" i="4" s="1"/>
  <c r="W74" i="4"/>
  <c r="V74" i="4"/>
  <c r="U74" i="4"/>
  <c r="T74" i="4"/>
  <c r="T93" i="4" s="1"/>
  <c r="T107" i="4" s="1"/>
  <c r="S74" i="4"/>
  <c r="R74" i="4"/>
  <c r="Q74" i="4"/>
  <c r="Q93" i="4" s="1"/>
  <c r="Q107" i="4" s="1"/>
  <c r="P74" i="4"/>
  <c r="P93" i="4" s="1"/>
  <c r="P107" i="4" s="1"/>
  <c r="O74" i="4"/>
  <c r="N74" i="4"/>
  <c r="M74" i="4"/>
  <c r="M93" i="4" s="1"/>
  <c r="M107" i="4" s="1"/>
  <c r="L74" i="4"/>
  <c r="L93" i="4" s="1"/>
  <c r="L107" i="4" s="1"/>
  <c r="K74" i="4"/>
  <c r="J74" i="4"/>
  <c r="I74" i="4"/>
  <c r="I93" i="4" s="1"/>
  <c r="I107" i="4" s="1"/>
  <c r="H74" i="4"/>
  <c r="H93" i="4" s="1"/>
  <c r="H107" i="4" s="1"/>
  <c r="G74" i="4"/>
  <c r="F74" i="4"/>
  <c r="E74" i="4"/>
  <c r="D74" i="4"/>
  <c r="D93" i="4" s="1"/>
  <c r="D107" i="4" s="1"/>
  <c r="AH70" i="4"/>
  <c r="AG70" i="4"/>
  <c r="AF70" i="4"/>
  <c r="AE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AH64" i="4"/>
  <c r="AG64" i="4"/>
  <c r="AF64" i="4"/>
  <c r="AE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AH59" i="4"/>
  <c r="AG59" i="4"/>
  <c r="AF59" i="4"/>
  <c r="AE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AH58" i="4"/>
  <c r="AG58" i="4"/>
  <c r="AF58" i="4"/>
  <c r="AE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AH57" i="4"/>
  <c r="AG57" i="4"/>
  <c r="AF57" i="4"/>
  <c r="AE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AH56" i="4"/>
  <c r="AG56" i="4"/>
  <c r="AF56" i="4"/>
  <c r="AE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AH55" i="4"/>
  <c r="AG55" i="4"/>
  <c r="AF55" i="4"/>
  <c r="AE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AH54" i="4"/>
  <c r="AG54" i="4"/>
  <c r="AF54" i="4"/>
  <c r="AE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AH53" i="4"/>
  <c r="AG53" i="4"/>
  <c r="AF53" i="4"/>
  <c r="AE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AH52" i="4"/>
  <c r="AG52" i="4"/>
  <c r="AF52" i="4"/>
  <c r="AE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AH51" i="4"/>
  <c r="AG51" i="4"/>
  <c r="AF51" i="4"/>
  <c r="AE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AH49" i="4"/>
  <c r="AG49" i="4"/>
  <c r="AF49" i="4"/>
  <c r="AE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AH48" i="4"/>
  <c r="AG48" i="4"/>
  <c r="AF48" i="4"/>
  <c r="AE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AH47" i="4"/>
  <c r="AG47" i="4"/>
  <c r="AF47" i="4"/>
  <c r="AE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AH46" i="4"/>
  <c r="AG46" i="4"/>
  <c r="AF46" i="4"/>
  <c r="AE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AH45" i="4"/>
  <c r="AG45" i="4"/>
  <c r="AF45" i="4"/>
  <c r="AE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AH44" i="4"/>
  <c r="AG44" i="4"/>
  <c r="AF44" i="4"/>
  <c r="AE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AH43" i="4"/>
  <c r="AG43" i="4"/>
  <c r="AF43" i="4"/>
  <c r="AE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AH42" i="4"/>
  <c r="AG42" i="4"/>
  <c r="AF42" i="4"/>
  <c r="AE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AH41" i="4"/>
  <c r="AG41" i="4"/>
  <c r="AF41" i="4"/>
  <c r="AE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AH40" i="4"/>
  <c r="AG40" i="4"/>
  <c r="AF40" i="4"/>
  <c r="AE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AH30" i="4"/>
  <c r="AG30" i="4"/>
  <c r="AF30" i="4"/>
  <c r="AE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AH80" i="1"/>
  <c r="AG80" i="1"/>
  <c r="AF80" i="1"/>
  <c r="AE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H79" i="1"/>
  <c r="AG79" i="1"/>
  <c r="AF79" i="1"/>
  <c r="AE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H78" i="1"/>
  <c r="AG78" i="1"/>
  <c r="AF78" i="1"/>
  <c r="AE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H77" i="1"/>
  <c r="AG77" i="1"/>
  <c r="AF77" i="1"/>
  <c r="AE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80" i="1"/>
  <c r="D79" i="1"/>
  <c r="D78" i="1"/>
  <c r="D77" i="1"/>
  <c r="AH83" i="1"/>
  <c r="AG83" i="1"/>
  <c r="AF83" i="1"/>
  <c r="AE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H75" i="1"/>
  <c r="AH94" i="1" s="1"/>
  <c r="AH108" i="1" s="1"/>
  <c r="AG75" i="1"/>
  <c r="AG94" i="1" s="1"/>
  <c r="AG108" i="1" s="1"/>
  <c r="AF75" i="1"/>
  <c r="AF94" i="1" s="1"/>
  <c r="AF108" i="1" s="1"/>
  <c r="AE75" i="1"/>
  <c r="AE94" i="1" s="1"/>
  <c r="AE108" i="1" s="1"/>
  <c r="AC75" i="1"/>
  <c r="AC94" i="1" s="1"/>
  <c r="AC108" i="1" s="1"/>
  <c r="AB75" i="1"/>
  <c r="AB94" i="1" s="1"/>
  <c r="AB108" i="1" s="1"/>
  <c r="AA75" i="1"/>
  <c r="AA94" i="1" s="1"/>
  <c r="AA108" i="1" s="1"/>
  <c r="Z75" i="1"/>
  <c r="Z94" i="1" s="1"/>
  <c r="Z108" i="1" s="1"/>
  <c r="Y75" i="1"/>
  <c r="Y94" i="1" s="1"/>
  <c r="Y108" i="1" s="1"/>
  <c r="X75" i="1"/>
  <c r="X94" i="1" s="1"/>
  <c r="X108" i="1" s="1"/>
  <c r="W75" i="1"/>
  <c r="W94" i="1" s="1"/>
  <c r="W108" i="1" s="1"/>
  <c r="V75" i="1"/>
  <c r="V94" i="1" s="1"/>
  <c r="V108" i="1" s="1"/>
  <c r="U75" i="1"/>
  <c r="U94" i="1" s="1"/>
  <c r="U108" i="1" s="1"/>
  <c r="T75" i="1"/>
  <c r="T94" i="1" s="1"/>
  <c r="T108" i="1" s="1"/>
  <c r="S75" i="1"/>
  <c r="S94" i="1" s="1"/>
  <c r="S108" i="1" s="1"/>
  <c r="R75" i="1"/>
  <c r="R94" i="1" s="1"/>
  <c r="R108" i="1" s="1"/>
  <c r="Q75" i="1"/>
  <c r="Q94" i="1" s="1"/>
  <c r="Q108" i="1" s="1"/>
  <c r="P75" i="1"/>
  <c r="P94" i="1" s="1"/>
  <c r="P108" i="1" s="1"/>
  <c r="O75" i="1"/>
  <c r="O94" i="1" s="1"/>
  <c r="O108" i="1" s="1"/>
  <c r="N75" i="1"/>
  <c r="N94" i="1" s="1"/>
  <c r="N108" i="1" s="1"/>
  <c r="M75" i="1"/>
  <c r="M94" i="1" s="1"/>
  <c r="M108" i="1" s="1"/>
  <c r="L75" i="1"/>
  <c r="L94" i="1" s="1"/>
  <c r="L108" i="1" s="1"/>
  <c r="K75" i="1"/>
  <c r="K94" i="1" s="1"/>
  <c r="K108" i="1" s="1"/>
  <c r="J75" i="1"/>
  <c r="J94" i="1" s="1"/>
  <c r="J108" i="1" s="1"/>
  <c r="I75" i="1"/>
  <c r="F75" i="1"/>
  <c r="F94" i="1" s="1"/>
  <c r="F108" i="1" s="1"/>
  <c r="E75" i="1"/>
  <c r="E94" i="1" s="1"/>
  <c r="E108" i="1" s="1"/>
  <c r="AH74" i="1"/>
  <c r="AH93" i="1" s="1"/>
  <c r="AH107" i="1" s="1"/>
  <c r="AG74" i="1"/>
  <c r="AG93" i="1" s="1"/>
  <c r="AG107" i="1" s="1"/>
  <c r="AF74" i="1"/>
  <c r="AF93" i="1" s="1"/>
  <c r="AF107" i="1" s="1"/>
  <c r="AE74" i="1"/>
  <c r="AC74" i="1"/>
  <c r="AC93" i="1" s="1"/>
  <c r="AC107" i="1" s="1"/>
  <c r="AB74" i="1"/>
  <c r="AB93" i="1" s="1"/>
  <c r="AB107" i="1" s="1"/>
  <c r="AA74" i="1"/>
  <c r="AA93" i="1" s="1"/>
  <c r="AA107" i="1" s="1"/>
  <c r="Z74" i="1"/>
  <c r="Y74" i="1"/>
  <c r="Y93" i="1" s="1"/>
  <c r="Y107" i="1" s="1"/>
  <c r="X74" i="1"/>
  <c r="X93" i="1" s="1"/>
  <c r="X107" i="1" s="1"/>
  <c r="Q74" i="1"/>
  <c r="Q93" i="1" s="1"/>
  <c r="Q107" i="1" s="1"/>
  <c r="P74" i="1"/>
  <c r="P93" i="1" s="1"/>
  <c r="P107" i="1" s="1"/>
  <c r="O74" i="1"/>
  <c r="O93" i="1" s="1"/>
  <c r="O107" i="1" s="1"/>
  <c r="N74" i="1"/>
  <c r="F74" i="1"/>
  <c r="F93" i="1" s="1"/>
  <c r="F107" i="1" s="1"/>
  <c r="E74" i="1"/>
  <c r="E93" i="1" s="1"/>
  <c r="E107" i="1" s="1"/>
  <c r="AF70" i="1"/>
  <c r="AE70" i="1"/>
  <c r="AC70" i="1"/>
  <c r="AB70" i="1"/>
  <c r="AA70" i="1"/>
  <c r="Z70" i="1"/>
  <c r="Y70" i="1"/>
  <c r="X70" i="1"/>
  <c r="F70" i="1"/>
  <c r="E70" i="1"/>
  <c r="AH64" i="1"/>
  <c r="AG64" i="1"/>
  <c r="AF64" i="1"/>
  <c r="AE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H59" i="1"/>
  <c r="AG59" i="1"/>
  <c r="AF59" i="1"/>
  <c r="AE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H58" i="1"/>
  <c r="AG58" i="1"/>
  <c r="AF58" i="1"/>
  <c r="AE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H57" i="1"/>
  <c r="AG57" i="1"/>
  <c r="AF57" i="1"/>
  <c r="AE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H56" i="1"/>
  <c r="AG56" i="1"/>
  <c r="AF56" i="1"/>
  <c r="AE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H55" i="1"/>
  <c r="AG55" i="1"/>
  <c r="AF55" i="1"/>
  <c r="AE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H54" i="1"/>
  <c r="AG54" i="1"/>
  <c r="AF54" i="1"/>
  <c r="AE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H53" i="1"/>
  <c r="AG53" i="1"/>
  <c r="AF53" i="1"/>
  <c r="AE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H52" i="1"/>
  <c r="AG52" i="1"/>
  <c r="AF52" i="1"/>
  <c r="AE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H51" i="1"/>
  <c r="AG51" i="1"/>
  <c r="AF51" i="1"/>
  <c r="AE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H49" i="1"/>
  <c r="AG49" i="1"/>
  <c r="AF49" i="1"/>
  <c r="AE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H48" i="1"/>
  <c r="AG48" i="1"/>
  <c r="AF48" i="1"/>
  <c r="AE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AH47" i="1"/>
  <c r="AG47" i="1"/>
  <c r="AF47" i="1"/>
  <c r="AE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H46" i="1"/>
  <c r="AG46" i="1"/>
  <c r="AF46" i="1"/>
  <c r="AE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H45" i="1"/>
  <c r="AG45" i="1"/>
  <c r="AF45" i="1"/>
  <c r="AE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H44" i="1"/>
  <c r="AG44" i="1"/>
  <c r="AF44" i="1"/>
  <c r="AE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H43" i="1"/>
  <c r="AG43" i="1"/>
  <c r="AF43" i="1"/>
  <c r="AE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H42" i="1"/>
  <c r="AG42" i="1"/>
  <c r="AF42" i="1"/>
  <c r="AE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H41" i="1"/>
  <c r="AG41" i="1"/>
  <c r="AF41" i="1"/>
  <c r="AE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H30" i="1"/>
  <c r="AG30" i="1"/>
  <c r="AF30" i="1"/>
  <c r="AE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83" i="1"/>
  <c r="D75" i="1"/>
  <c r="D94" i="1" s="1"/>
  <c r="D108" i="1" s="1"/>
  <c r="D74" i="1"/>
  <c r="D93" i="1" s="1"/>
  <c r="D107" i="1" s="1"/>
  <c r="D70" i="1"/>
  <c r="D64" i="1"/>
  <c r="AH40" i="1"/>
  <c r="AG40" i="1"/>
  <c r="AF40" i="1"/>
  <c r="AE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30" i="1"/>
  <c r="D59" i="1"/>
  <c r="D58" i="1"/>
  <c r="D57" i="1"/>
  <c r="D56" i="1"/>
  <c r="D55" i="1"/>
  <c r="D54" i="1"/>
  <c r="D53" i="1"/>
  <c r="D52" i="1"/>
  <c r="D51" i="1"/>
  <c r="D49" i="1"/>
  <c r="D48" i="1"/>
  <c r="D47" i="1"/>
  <c r="D46" i="1"/>
  <c r="D45" i="1"/>
  <c r="D44" i="1"/>
  <c r="D43" i="1"/>
  <c r="D42" i="1"/>
  <c r="D41" i="1"/>
  <c r="G75" i="1"/>
  <c r="G94" i="1" s="1"/>
  <c r="G108" i="1" s="1"/>
  <c r="G74" i="1"/>
  <c r="G70" i="1"/>
  <c r="AG70" i="1"/>
  <c r="W74" i="1"/>
  <c r="W93" i="1" s="1"/>
  <c r="W107" i="1" s="1"/>
  <c r="W70" i="1"/>
  <c r="V74" i="1"/>
  <c r="V70" i="1"/>
  <c r="U74" i="1"/>
  <c r="U93" i="1" s="1"/>
  <c r="U107" i="1" s="1"/>
  <c r="U70" i="1"/>
  <c r="T74" i="1"/>
  <c r="T93" i="1" s="1"/>
  <c r="T107" i="1" s="1"/>
  <c r="T70" i="1"/>
  <c r="T89" i="1" s="1"/>
  <c r="T104" i="1" s="1"/>
  <c r="S74" i="1"/>
  <c r="S93" i="1" s="1"/>
  <c r="S107" i="1" s="1"/>
  <c r="S70" i="1"/>
  <c r="Q70" i="1"/>
  <c r="P70" i="1"/>
  <c r="H75" i="1"/>
  <c r="H94" i="1" s="1"/>
  <c r="H108" i="1" s="1"/>
  <c r="R74" i="1"/>
  <c r="M74" i="1"/>
  <c r="M93" i="1" s="1"/>
  <c r="M107" i="1" s="1"/>
  <c r="L74" i="1"/>
  <c r="L93" i="1" s="1"/>
  <c r="L107" i="1" s="1"/>
  <c r="J74" i="1"/>
  <c r="K74" i="1"/>
  <c r="K93" i="1" s="1"/>
  <c r="K107" i="1" s="1"/>
  <c r="I74" i="1"/>
  <c r="I93" i="1" s="1"/>
  <c r="I107" i="1" s="1"/>
  <c r="H74" i="1"/>
  <c r="H93" i="1" s="1"/>
  <c r="H107" i="1" s="1"/>
  <c r="AH70" i="1"/>
  <c r="AH89" i="1" s="1"/>
  <c r="AH104" i="1" s="1"/>
  <c r="R70" i="1"/>
  <c r="N70" i="1"/>
  <c r="O70" i="1"/>
  <c r="M70" i="1"/>
  <c r="L70" i="1"/>
  <c r="J70" i="1"/>
  <c r="K70" i="1"/>
  <c r="I70" i="1"/>
  <c r="H70" i="1"/>
  <c r="AD137" i="1" l="1"/>
  <c r="AD136" i="4"/>
  <c r="AD136" i="6" s="1"/>
  <c r="AG89" i="1"/>
  <c r="AG104" i="1" s="1"/>
  <c r="AG72" i="4"/>
  <c r="AH94" i="4"/>
  <c r="AH108" i="4" s="1"/>
  <c r="AH72" i="4"/>
  <c r="AF94" i="4"/>
  <c r="AF108" i="4" s="1"/>
  <c r="AF72" i="4"/>
  <c r="K94" i="6"/>
  <c r="K108" i="6" s="1"/>
  <c r="V72" i="6"/>
  <c r="V91" i="6" s="1"/>
  <c r="V106" i="6" s="1"/>
  <c r="J72" i="6"/>
  <c r="Q72" i="6"/>
  <c r="Q91" i="6" s="1"/>
  <c r="Q106" i="6" s="1"/>
  <c r="AB72" i="6"/>
  <c r="AB91" i="6" s="1"/>
  <c r="AB106" i="6" s="1"/>
  <c r="T72" i="6"/>
  <c r="T91" i="6" s="1"/>
  <c r="T106" i="6" s="1"/>
  <c r="AB76" i="6"/>
  <c r="AB95" i="6" s="1"/>
  <c r="AB109" i="6" s="1"/>
  <c r="AA76" i="6"/>
  <c r="AA95" i="6" s="1"/>
  <c r="AA109" i="6" s="1"/>
  <c r="AC76" i="6"/>
  <c r="AC95" i="6" s="1"/>
  <c r="AC109" i="6" s="1"/>
  <c r="Y76" i="6"/>
  <c r="Y95" i="6" s="1"/>
  <c r="Y109" i="6" s="1"/>
  <c r="Z76" i="6"/>
  <c r="Z95" i="6" s="1"/>
  <c r="Z109" i="6" s="1"/>
  <c r="Q89" i="1"/>
  <c r="Q104" i="1" s="1"/>
  <c r="R73" i="6"/>
  <c r="R92" i="6" s="1"/>
  <c r="M72" i="6"/>
  <c r="M91" i="6" s="1"/>
  <c r="M106" i="6" s="1"/>
  <c r="E72" i="6"/>
  <c r="E91" i="6" s="1"/>
  <c r="E106" i="6" s="1"/>
  <c r="M73" i="6"/>
  <c r="M92" i="6" s="1"/>
  <c r="U72" i="6"/>
  <c r="U91" i="6" s="1"/>
  <c r="U106" i="6" s="1"/>
  <c r="D72" i="6"/>
  <c r="D91" i="6" s="1"/>
  <c r="D106" i="6" s="1"/>
  <c r="R94" i="6"/>
  <c r="R108" i="6" s="1"/>
  <c r="AF72" i="6"/>
  <c r="AF91" i="6" s="1"/>
  <c r="AF106" i="6" s="1"/>
  <c r="AE72" i="6"/>
  <c r="AE91" i="6" s="1"/>
  <c r="AE106" i="6" s="1"/>
  <c r="F72" i="6"/>
  <c r="F91" i="6" s="1"/>
  <c r="F106" i="6" s="1"/>
  <c r="AC72" i="6"/>
  <c r="AC91" i="6" s="1"/>
  <c r="AC106" i="6" s="1"/>
  <c r="X72" i="6"/>
  <c r="X91" i="6" s="1"/>
  <c r="X106" i="6" s="1"/>
  <c r="L72" i="6"/>
  <c r="L91" i="6" s="1"/>
  <c r="L106" i="6" s="1"/>
  <c r="G72" i="6"/>
  <c r="G91" i="6" s="1"/>
  <c r="G106" i="6" s="1"/>
  <c r="AH72" i="6"/>
  <c r="AH91" i="6" s="1"/>
  <c r="AH106" i="6" s="1"/>
  <c r="AG72" i="6"/>
  <c r="AG91" i="6" s="1"/>
  <c r="AG106" i="6" s="1"/>
  <c r="D63" i="6"/>
  <c r="D69" i="6" s="1"/>
  <c r="D88" i="6" s="1"/>
  <c r="Y72" i="6"/>
  <c r="Y91" i="6" s="1"/>
  <c r="Y106" i="6" s="1"/>
  <c r="I72" i="6"/>
  <c r="I91" i="6" s="1"/>
  <c r="I106" i="6" s="1"/>
  <c r="Q73" i="6"/>
  <c r="Q92" i="6" s="1"/>
  <c r="V63" i="6"/>
  <c r="V69" i="6" s="1"/>
  <c r="AH63" i="6"/>
  <c r="AH69" i="6" s="1"/>
  <c r="AH88" i="6" s="1"/>
  <c r="Y63" i="6"/>
  <c r="Y69" i="6" s="1"/>
  <c r="R63" i="6"/>
  <c r="R69" i="6" s="1"/>
  <c r="R88" i="6" s="1"/>
  <c r="AF63" i="6"/>
  <c r="AF69" i="6" s="1"/>
  <c r="T63" i="6"/>
  <c r="T69" i="6" s="1"/>
  <c r="T68" i="6" s="1"/>
  <c r="T87" i="6" s="1"/>
  <c r="T97" i="6" s="1"/>
  <c r="T111" i="6" s="1"/>
  <c r="T102" i="6" s="1"/>
  <c r="S63" i="6"/>
  <c r="S69" i="6" s="1"/>
  <c r="K73" i="6"/>
  <c r="K92" i="6" s="1"/>
  <c r="AG63" i="6"/>
  <c r="AG69" i="6" s="1"/>
  <c r="AG88" i="6" s="1"/>
  <c r="U63" i="6"/>
  <c r="U69" i="6" s="1"/>
  <c r="AB63" i="6"/>
  <c r="AB69" i="6" s="1"/>
  <c r="Z63" i="6"/>
  <c r="Z69" i="6" s="1"/>
  <c r="Q63" i="6"/>
  <c r="Q69" i="6" s="1"/>
  <c r="AE63" i="6"/>
  <c r="AE69" i="6" s="1"/>
  <c r="AA63" i="6"/>
  <c r="AA69" i="6" s="1"/>
  <c r="AC63" i="6"/>
  <c r="AC69" i="6" s="1"/>
  <c r="X63" i="6"/>
  <c r="X69" i="6" s="1"/>
  <c r="AH73" i="6"/>
  <c r="AH92" i="6" s="1"/>
  <c r="AG73" i="6"/>
  <c r="AG92" i="6" s="1"/>
  <c r="L73" i="6"/>
  <c r="L92" i="6" s="1"/>
  <c r="H73" i="6"/>
  <c r="H92" i="6" s="1"/>
  <c r="H98" i="6" s="1"/>
  <c r="H112" i="6" s="1"/>
  <c r="AF73" i="6"/>
  <c r="AF92" i="6" s="1"/>
  <c r="J73" i="6"/>
  <c r="J92" i="6" s="1"/>
  <c r="J98" i="6" s="1"/>
  <c r="J112" i="6" s="1"/>
  <c r="F73" i="6"/>
  <c r="F92" i="6" s="1"/>
  <c r="F98" i="6" s="1"/>
  <c r="F112" i="6" s="1"/>
  <c r="AA73" i="6"/>
  <c r="AA92" i="6" s="1"/>
  <c r="AE73" i="6"/>
  <c r="AE92" i="6" s="1"/>
  <c r="X73" i="6"/>
  <c r="X92" i="6" s="1"/>
  <c r="D73" i="6"/>
  <c r="D92" i="6" s="1"/>
  <c r="AA72" i="6"/>
  <c r="AA91" i="6" s="1"/>
  <c r="AA106" i="6" s="1"/>
  <c r="T73" i="6"/>
  <c r="T92" i="6" s="1"/>
  <c r="F76" i="4"/>
  <c r="F95" i="4" s="1"/>
  <c r="F109" i="4" s="1"/>
  <c r="N76" i="4"/>
  <c r="N73" i="4" s="1"/>
  <c r="N92" i="4" s="1"/>
  <c r="Z76" i="4"/>
  <c r="Z95" i="4" s="1"/>
  <c r="Z109" i="4" s="1"/>
  <c r="J89" i="4"/>
  <c r="J104" i="4" s="1"/>
  <c r="V89" i="4"/>
  <c r="V104" i="4" s="1"/>
  <c r="I73" i="6"/>
  <c r="I92" i="6" s="1"/>
  <c r="I98" i="6" s="1"/>
  <c r="I112" i="6" s="1"/>
  <c r="AH89" i="4"/>
  <c r="AH104" i="4" s="1"/>
  <c r="U73" i="6"/>
  <c r="U92" i="6" s="1"/>
  <c r="E73" i="6"/>
  <c r="E92" i="6" s="1"/>
  <c r="S72" i="6"/>
  <c r="S91" i="6" s="1"/>
  <c r="S106" i="6" s="1"/>
  <c r="Z72" i="6"/>
  <c r="Z91" i="6" s="1"/>
  <c r="Z106" i="6" s="1"/>
  <c r="J88" i="6"/>
  <c r="Z73" i="6"/>
  <c r="Z92" i="6" s="1"/>
  <c r="V73" i="6"/>
  <c r="V92" i="6" s="1"/>
  <c r="S73" i="6"/>
  <c r="S92" i="6" s="1"/>
  <c r="G73" i="6"/>
  <c r="G92" i="6" s="1"/>
  <c r="J91" i="6"/>
  <c r="J106" i="6" s="1"/>
  <c r="AF76" i="1"/>
  <c r="AF95" i="1" s="1"/>
  <c r="AF109" i="1" s="1"/>
  <c r="F60" i="4"/>
  <c r="N60" i="4"/>
  <c r="F88" i="6"/>
  <c r="G50" i="4"/>
  <c r="K50" i="4"/>
  <c r="O50" i="4"/>
  <c r="S50" i="4"/>
  <c r="W50" i="4"/>
  <c r="AA50" i="4"/>
  <c r="AF50" i="4"/>
  <c r="E50" i="4"/>
  <c r="M50" i="4"/>
  <c r="Q50" i="4"/>
  <c r="U50" i="4"/>
  <c r="Y50" i="4"/>
  <c r="AC50" i="4"/>
  <c r="R76" i="4"/>
  <c r="R95" i="4" s="1"/>
  <c r="R109" i="4" s="1"/>
  <c r="K76" i="4"/>
  <c r="K95" i="4" s="1"/>
  <c r="K109" i="4" s="1"/>
  <c r="O76" i="4"/>
  <c r="O95" i="4" s="1"/>
  <c r="O109" i="4" s="1"/>
  <c r="AA76" i="4"/>
  <c r="AA95" i="4" s="1"/>
  <c r="AA109" i="4" s="1"/>
  <c r="AF76" i="4"/>
  <c r="AF95" i="4" s="1"/>
  <c r="AF109" i="4" s="1"/>
  <c r="S76" i="4"/>
  <c r="S95" i="4" s="1"/>
  <c r="S109" i="4" s="1"/>
  <c r="H88" i="6"/>
  <c r="L68" i="6"/>
  <c r="L87" i="6" s="1"/>
  <c r="I88" i="6"/>
  <c r="G88" i="6"/>
  <c r="G68" i="6"/>
  <c r="G87" i="6" s="1"/>
  <c r="M88" i="6"/>
  <c r="M68" i="6"/>
  <c r="M87" i="6" s="1"/>
  <c r="H97" i="6"/>
  <c r="H111" i="6" s="1"/>
  <c r="H102" i="6" s="1"/>
  <c r="E88" i="6"/>
  <c r="E68" i="6"/>
  <c r="E87" i="6" s="1"/>
  <c r="K68" i="6"/>
  <c r="K87" i="6" s="1"/>
  <c r="K88" i="6"/>
  <c r="D50" i="4"/>
  <c r="H50" i="4"/>
  <c r="L50" i="4"/>
  <c r="P50" i="4"/>
  <c r="T50" i="4"/>
  <c r="X50" i="4"/>
  <c r="AB50" i="4"/>
  <c r="AG50" i="4"/>
  <c r="F50" i="4"/>
  <c r="J50" i="4"/>
  <c r="N50" i="4"/>
  <c r="R50" i="4"/>
  <c r="V50" i="4"/>
  <c r="Z50" i="4"/>
  <c r="AE50" i="4"/>
  <c r="I50" i="4"/>
  <c r="AH50" i="4"/>
  <c r="G60" i="4"/>
  <c r="K60" i="4"/>
  <c r="O60" i="4"/>
  <c r="S60" i="4"/>
  <c r="W60" i="4"/>
  <c r="AA60" i="4"/>
  <c r="AF60" i="4"/>
  <c r="E60" i="4"/>
  <c r="I60" i="4"/>
  <c r="M60" i="4"/>
  <c r="Q60" i="4"/>
  <c r="U60" i="4"/>
  <c r="Y60" i="4"/>
  <c r="AC60" i="4"/>
  <c r="AH60" i="4"/>
  <c r="D60" i="4"/>
  <c r="D61" i="4" s="1"/>
  <c r="D63" i="4" s="1"/>
  <c r="D69" i="4" s="1"/>
  <c r="H60" i="4"/>
  <c r="H61" i="4" s="1"/>
  <c r="H63" i="4" s="1"/>
  <c r="I11" i="7" s="1"/>
  <c r="L60" i="4"/>
  <c r="L61" i="4" s="1"/>
  <c r="L63" i="4" s="1"/>
  <c r="P60" i="4"/>
  <c r="P61" i="4" s="1"/>
  <c r="P63" i="4" s="1"/>
  <c r="T60" i="4"/>
  <c r="T61" i="4" s="1"/>
  <c r="T63" i="4" s="1"/>
  <c r="X60" i="4"/>
  <c r="AB60" i="4"/>
  <c r="AB61" i="4" s="1"/>
  <c r="AB63" i="4" s="1"/>
  <c r="AG60" i="4"/>
  <c r="AG61" i="4" s="1"/>
  <c r="AG63" i="4" s="1"/>
  <c r="J60" i="4"/>
  <c r="R60" i="4"/>
  <c r="V60" i="4"/>
  <c r="Z60" i="4"/>
  <c r="AE60" i="4"/>
  <c r="Q89" i="4"/>
  <c r="Q104" i="4" s="1"/>
  <c r="P89" i="1"/>
  <c r="P104" i="1" s="1"/>
  <c r="Y76" i="4"/>
  <c r="Y95" i="4" s="1"/>
  <c r="Y109" i="4" s="1"/>
  <c r="J76" i="4"/>
  <c r="J95" i="4" s="1"/>
  <c r="J109" i="4" s="1"/>
  <c r="V76" i="4"/>
  <c r="V95" i="4" s="1"/>
  <c r="V109" i="4" s="1"/>
  <c r="AE76" i="4"/>
  <c r="AE95" i="4" s="1"/>
  <c r="AE109" i="4" s="1"/>
  <c r="E76" i="4"/>
  <c r="E95" i="4" s="1"/>
  <c r="E109" i="4" s="1"/>
  <c r="I76" i="4"/>
  <c r="I95" i="4" s="1"/>
  <c r="I109" i="4" s="1"/>
  <c r="M76" i="4"/>
  <c r="M95" i="4" s="1"/>
  <c r="M109" i="4" s="1"/>
  <c r="Q76" i="4"/>
  <c r="Q95" i="4" s="1"/>
  <c r="Q109" i="4" s="1"/>
  <c r="U76" i="4"/>
  <c r="U95" i="4" s="1"/>
  <c r="U109" i="4" s="1"/>
  <c r="AC76" i="4"/>
  <c r="AC95" i="4" s="1"/>
  <c r="AC109" i="4" s="1"/>
  <c r="AH76" i="4"/>
  <c r="AH95" i="4" s="1"/>
  <c r="AH109" i="4" s="1"/>
  <c r="D76" i="4"/>
  <c r="H76" i="4"/>
  <c r="H91" i="4" s="1"/>
  <c r="H106" i="4" s="1"/>
  <c r="L76" i="4"/>
  <c r="L91" i="4" s="1"/>
  <c r="L106" i="4" s="1"/>
  <c r="P76" i="4"/>
  <c r="T76" i="4"/>
  <c r="X76" i="4"/>
  <c r="X91" i="4" s="1"/>
  <c r="X106" i="4" s="1"/>
  <c r="AB76" i="4"/>
  <c r="AB91" i="4" s="1"/>
  <c r="AB106" i="4" s="1"/>
  <c r="AG76" i="4"/>
  <c r="F89" i="4"/>
  <c r="F104" i="4" s="1"/>
  <c r="N89" i="4"/>
  <c r="N104" i="4" s="1"/>
  <c r="R89" i="4"/>
  <c r="R104" i="4" s="1"/>
  <c r="Z89" i="4"/>
  <c r="Z104" i="4" s="1"/>
  <c r="AE89" i="4"/>
  <c r="AE104" i="4" s="1"/>
  <c r="G89" i="4"/>
  <c r="G104" i="4" s="1"/>
  <c r="K89" i="4"/>
  <c r="K104" i="4" s="1"/>
  <c r="O89" i="4"/>
  <c r="O104" i="4" s="1"/>
  <c r="S89" i="4"/>
  <c r="S104" i="4" s="1"/>
  <c r="W89" i="4"/>
  <c r="W104" i="4" s="1"/>
  <c r="AA89" i="4"/>
  <c r="AA104" i="4" s="1"/>
  <c r="AF89" i="4"/>
  <c r="AF104" i="4" s="1"/>
  <c r="D89" i="4"/>
  <c r="D104" i="4" s="1"/>
  <c r="H89" i="4"/>
  <c r="H104" i="4" s="1"/>
  <c r="L89" i="4"/>
  <c r="L104" i="4" s="1"/>
  <c r="P89" i="4"/>
  <c r="P104" i="4" s="1"/>
  <c r="T89" i="4"/>
  <c r="T104" i="4" s="1"/>
  <c r="X89" i="4"/>
  <c r="X104" i="4" s="1"/>
  <c r="AB89" i="4"/>
  <c r="AB104" i="4" s="1"/>
  <c r="AG89" i="4"/>
  <c r="AG104" i="4" s="1"/>
  <c r="E89" i="4"/>
  <c r="E104" i="4" s="1"/>
  <c r="I89" i="4"/>
  <c r="I104" i="4" s="1"/>
  <c r="M89" i="4"/>
  <c r="M104" i="4" s="1"/>
  <c r="U89" i="4"/>
  <c r="U104" i="4" s="1"/>
  <c r="Y89" i="4"/>
  <c r="Y104" i="4" s="1"/>
  <c r="AC89" i="4"/>
  <c r="AC104" i="4" s="1"/>
  <c r="G93" i="4"/>
  <c r="G107" i="4" s="1"/>
  <c r="K93" i="4"/>
  <c r="K107" i="4" s="1"/>
  <c r="W93" i="4"/>
  <c r="W107" i="4" s="1"/>
  <c r="AA93" i="4"/>
  <c r="AA107" i="4" s="1"/>
  <c r="I94" i="4"/>
  <c r="I108" i="4" s="1"/>
  <c r="M94" i="4"/>
  <c r="M108" i="4" s="1"/>
  <c r="Y94" i="4"/>
  <c r="Y108" i="4" s="1"/>
  <c r="Y73" i="4"/>
  <c r="Y92" i="4" s="1"/>
  <c r="AC94" i="4"/>
  <c r="AC108" i="4" s="1"/>
  <c r="S93" i="4"/>
  <c r="S107" i="4" s="1"/>
  <c r="E94" i="4"/>
  <c r="E108" i="4" s="1"/>
  <c r="G76" i="4"/>
  <c r="G91" i="4" s="1"/>
  <c r="G106" i="4" s="1"/>
  <c r="W76" i="4"/>
  <c r="O93" i="4"/>
  <c r="O107" i="4" s="1"/>
  <c r="AF93" i="4"/>
  <c r="AF107" i="4" s="1"/>
  <c r="U93" i="4"/>
  <c r="U107" i="4" s="1"/>
  <c r="E93" i="4"/>
  <c r="E107" i="4" s="1"/>
  <c r="F93" i="4"/>
  <c r="F107" i="4" s="1"/>
  <c r="J93" i="4"/>
  <c r="J107" i="4" s="1"/>
  <c r="N93" i="4"/>
  <c r="N107" i="4" s="1"/>
  <c r="R93" i="4"/>
  <c r="R107" i="4" s="1"/>
  <c r="V93" i="4"/>
  <c r="V107" i="4" s="1"/>
  <c r="Z93" i="4"/>
  <c r="Z107" i="4" s="1"/>
  <c r="AE93" i="4"/>
  <c r="AE107" i="4" s="1"/>
  <c r="D94" i="4"/>
  <c r="D108" i="4" s="1"/>
  <c r="D91" i="4"/>
  <c r="D106" i="4" s="1"/>
  <c r="H94" i="4"/>
  <c r="H108" i="4" s="1"/>
  <c r="L94" i="4"/>
  <c r="L108" i="4" s="1"/>
  <c r="P94" i="4"/>
  <c r="P108" i="4" s="1"/>
  <c r="T94" i="4"/>
  <c r="T108" i="4" s="1"/>
  <c r="T91" i="4"/>
  <c r="T106" i="4" s="1"/>
  <c r="X94" i="4"/>
  <c r="X108" i="4" s="1"/>
  <c r="AB94" i="4"/>
  <c r="AB108" i="4" s="1"/>
  <c r="AG94" i="4"/>
  <c r="AG108" i="4" s="1"/>
  <c r="N89" i="1"/>
  <c r="N104" i="1" s="1"/>
  <c r="D89" i="1"/>
  <c r="D104" i="1" s="1"/>
  <c r="D72" i="1"/>
  <c r="H89" i="1"/>
  <c r="H104" i="1" s="1"/>
  <c r="L89" i="1"/>
  <c r="L104" i="1" s="1"/>
  <c r="R89" i="1"/>
  <c r="R104" i="1" s="1"/>
  <c r="V89" i="1"/>
  <c r="V104" i="1" s="1"/>
  <c r="AF89" i="1"/>
  <c r="AF104" i="1" s="1"/>
  <c r="O89" i="1"/>
  <c r="O104" i="1" s="1"/>
  <c r="X89" i="1"/>
  <c r="X104" i="1" s="1"/>
  <c r="AB89" i="1"/>
  <c r="AB104" i="1" s="1"/>
  <c r="K89" i="1"/>
  <c r="K104" i="1" s="1"/>
  <c r="J89" i="1"/>
  <c r="J104" i="1" s="1"/>
  <c r="J76" i="1"/>
  <c r="J95" i="1" s="1"/>
  <c r="J109" i="1" s="1"/>
  <c r="T76" i="1"/>
  <c r="T95" i="1" s="1"/>
  <c r="T109" i="1" s="1"/>
  <c r="F89" i="1"/>
  <c r="F104" i="1" s="1"/>
  <c r="G93" i="1"/>
  <c r="G107" i="1" s="1"/>
  <c r="J73" i="1"/>
  <c r="J92" i="1" s="1"/>
  <c r="I89" i="1"/>
  <c r="I104" i="1" s="1"/>
  <c r="M89" i="1"/>
  <c r="M104" i="1" s="1"/>
  <c r="U89" i="1"/>
  <c r="U104" i="1" s="1"/>
  <c r="G60" i="1"/>
  <c r="W60" i="1"/>
  <c r="R60" i="1"/>
  <c r="E89" i="1"/>
  <c r="E104" i="1" s="1"/>
  <c r="Z89" i="1"/>
  <c r="Z104" i="1" s="1"/>
  <c r="AE89" i="1"/>
  <c r="AE104" i="1" s="1"/>
  <c r="Y89" i="1"/>
  <c r="Y104" i="1" s="1"/>
  <c r="AC89" i="1"/>
  <c r="AC104" i="1" s="1"/>
  <c r="G50" i="1"/>
  <c r="K50" i="1"/>
  <c r="O50" i="1"/>
  <c r="S50" i="1"/>
  <c r="W50" i="1"/>
  <c r="AA50" i="1"/>
  <c r="AF50" i="1"/>
  <c r="F50" i="1"/>
  <c r="N50" i="1"/>
  <c r="R50" i="1"/>
  <c r="V50" i="1"/>
  <c r="AE50" i="1"/>
  <c r="M50" i="1"/>
  <c r="Q50" i="1"/>
  <c r="AC50" i="1"/>
  <c r="AH50" i="1"/>
  <c r="H50" i="1"/>
  <c r="L50" i="1"/>
  <c r="X50" i="1"/>
  <c r="AB50" i="1"/>
  <c r="E50" i="1"/>
  <c r="I50" i="1"/>
  <c r="U50" i="1"/>
  <c r="Y50" i="1"/>
  <c r="P50" i="1"/>
  <c r="T50" i="1"/>
  <c r="AG50" i="1"/>
  <c r="H60" i="1"/>
  <c r="L60" i="1"/>
  <c r="P60" i="1"/>
  <c r="T60" i="1"/>
  <c r="X60" i="1"/>
  <c r="AB60" i="1"/>
  <c r="AG60" i="1"/>
  <c r="K60" i="1"/>
  <c r="O60" i="1"/>
  <c r="S60" i="1"/>
  <c r="AA60" i="1"/>
  <c r="AF60" i="1"/>
  <c r="AF61" i="1" s="1"/>
  <c r="AF63" i="1" s="1"/>
  <c r="AF69" i="1" s="1"/>
  <c r="F60" i="1"/>
  <c r="J60" i="1"/>
  <c r="N60" i="1"/>
  <c r="V60" i="1"/>
  <c r="Z60" i="1"/>
  <c r="AE60" i="1"/>
  <c r="F76" i="1"/>
  <c r="F72" i="1" s="1"/>
  <c r="F91" i="1" s="1"/>
  <c r="F106" i="1" s="1"/>
  <c r="N76" i="1"/>
  <c r="R76" i="1"/>
  <c r="R72" i="1" s="1"/>
  <c r="R91" i="1" s="1"/>
  <c r="R106" i="1" s="1"/>
  <c r="V76" i="1"/>
  <c r="V95" i="1" s="1"/>
  <c r="V109" i="1" s="1"/>
  <c r="Z76" i="1"/>
  <c r="Z72" i="1" s="1"/>
  <c r="Z91" i="1" s="1"/>
  <c r="Z106" i="1" s="1"/>
  <c r="AE76" i="1"/>
  <c r="AE72" i="1" s="1"/>
  <c r="AE91" i="1" s="1"/>
  <c r="AE106" i="1" s="1"/>
  <c r="E76" i="1"/>
  <c r="H76" i="1"/>
  <c r="H95" i="1" s="1"/>
  <c r="H109" i="1" s="1"/>
  <c r="L76" i="1"/>
  <c r="L95" i="1" s="1"/>
  <c r="L109" i="1" s="1"/>
  <c r="P76" i="1"/>
  <c r="P73" i="1" s="1"/>
  <c r="P92" i="1" s="1"/>
  <c r="X76" i="1"/>
  <c r="AB76" i="1"/>
  <c r="AG76" i="1"/>
  <c r="AG73" i="1" s="1"/>
  <c r="AG92" i="1" s="1"/>
  <c r="J50" i="1"/>
  <c r="Z50" i="1"/>
  <c r="Z61" i="1" s="1"/>
  <c r="Z63" i="1" s="1"/>
  <c r="O76" i="1"/>
  <c r="S76" i="1"/>
  <c r="S73" i="1" s="1"/>
  <c r="S92" i="1" s="1"/>
  <c r="G89" i="1"/>
  <c r="G104" i="1" s="1"/>
  <c r="S89" i="1"/>
  <c r="S104" i="1" s="1"/>
  <c r="W89" i="1"/>
  <c r="W104" i="1" s="1"/>
  <c r="AA89" i="1"/>
  <c r="AA104" i="1" s="1"/>
  <c r="E60" i="1"/>
  <c r="I60" i="1"/>
  <c r="M60" i="1"/>
  <c r="Q60" i="1"/>
  <c r="Q61" i="1" s="1"/>
  <c r="Q63" i="1" s="1"/>
  <c r="U60" i="1"/>
  <c r="Y60" i="1"/>
  <c r="AC60" i="1"/>
  <c r="AH60" i="1"/>
  <c r="J93" i="1"/>
  <c r="J107" i="1" s="1"/>
  <c r="N93" i="1"/>
  <c r="N107" i="1" s="1"/>
  <c r="Z93" i="1"/>
  <c r="Z107" i="1" s="1"/>
  <c r="AE93" i="1"/>
  <c r="AE107" i="1" s="1"/>
  <c r="G76" i="1"/>
  <c r="G73" i="1" s="1"/>
  <c r="G92" i="1" s="1"/>
  <c r="K76" i="1"/>
  <c r="K73" i="1" s="1"/>
  <c r="K92" i="1" s="1"/>
  <c r="W76" i="1"/>
  <c r="W73" i="1" s="1"/>
  <c r="W92" i="1" s="1"/>
  <c r="AA76" i="1"/>
  <c r="AA73" i="1" s="1"/>
  <c r="AA92" i="1" s="1"/>
  <c r="I94" i="1"/>
  <c r="I108" i="1" s="1"/>
  <c r="R93" i="1"/>
  <c r="R107" i="1" s="1"/>
  <c r="V93" i="1"/>
  <c r="V107" i="1" s="1"/>
  <c r="I76" i="1"/>
  <c r="M76" i="1"/>
  <c r="Q76" i="1"/>
  <c r="Q73" i="1" s="1"/>
  <c r="Q92" i="1" s="1"/>
  <c r="U76" i="1"/>
  <c r="U73" i="1" s="1"/>
  <c r="U92" i="1" s="1"/>
  <c r="Y76" i="1"/>
  <c r="AC76" i="1"/>
  <c r="AC72" i="1" s="1"/>
  <c r="AC91" i="1" s="1"/>
  <c r="AC106" i="1" s="1"/>
  <c r="AH76" i="1"/>
  <c r="AH73" i="1" s="1"/>
  <c r="AH92" i="1" s="1"/>
  <c r="D76" i="1"/>
  <c r="D60" i="1"/>
  <c r="D50" i="1"/>
  <c r="AD138" i="1" l="1"/>
  <c r="AD137" i="4"/>
  <c r="AD137" i="6" s="1"/>
  <c r="T73" i="1"/>
  <c r="T92" i="1" s="1"/>
  <c r="AB73" i="6"/>
  <c r="AB92" i="6" s="1"/>
  <c r="AC73" i="6"/>
  <c r="AC92" i="6" s="1"/>
  <c r="Y73" i="6"/>
  <c r="Y92" i="6" s="1"/>
  <c r="F97" i="6"/>
  <c r="F111" i="6" s="1"/>
  <c r="F102" i="6" s="1"/>
  <c r="D68" i="6"/>
  <c r="D87" i="6" s="1"/>
  <c r="D97" i="6" s="1"/>
  <c r="D111" i="6" s="1"/>
  <c r="D102" i="6" s="1"/>
  <c r="I97" i="6"/>
  <c r="I111" i="6" s="1"/>
  <c r="I102" i="6" s="1"/>
  <c r="G61" i="1"/>
  <c r="G63" i="1" s="1"/>
  <c r="X68" i="6"/>
  <c r="X87" i="6" s="1"/>
  <c r="X98" i="6" s="1"/>
  <c r="X112" i="6" s="1"/>
  <c r="X88" i="6"/>
  <c r="Q68" i="6"/>
  <c r="Q87" i="6" s="1"/>
  <c r="Q88" i="6"/>
  <c r="AA68" i="6"/>
  <c r="AA87" i="6" s="1"/>
  <c r="AA97" i="6" s="1"/>
  <c r="AA111" i="6" s="1"/>
  <c r="AA102" i="6" s="1"/>
  <c r="AA88" i="6"/>
  <c r="AB88" i="6"/>
  <c r="AB68" i="6"/>
  <c r="AB87" i="6" s="1"/>
  <c r="AG68" i="6"/>
  <c r="AG87" i="6" s="1"/>
  <c r="AG97" i="6" s="1"/>
  <c r="AG111" i="6" s="1"/>
  <c r="AG103" i="6" s="1"/>
  <c r="AC88" i="6"/>
  <c r="AC68" i="6"/>
  <c r="AC87" i="6" s="1"/>
  <c r="AC98" i="6" s="1"/>
  <c r="AC112" i="6" s="1"/>
  <c r="U68" i="6"/>
  <c r="U87" i="6" s="1"/>
  <c r="U97" i="6" s="1"/>
  <c r="U111" i="6" s="1"/>
  <c r="U88" i="6"/>
  <c r="S88" i="6"/>
  <c r="S68" i="6"/>
  <c r="S87" i="6" s="1"/>
  <c r="S98" i="6" s="1"/>
  <c r="S112" i="6" s="1"/>
  <c r="AE68" i="6"/>
  <c r="AE87" i="6" s="1"/>
  <c r="AE97" i="6" s="1"/>
  <c r="AE111" i="6" s="1"/>
  <c r="AE102" i="6" s="1"/>
  <c r="AE88" i="6"/>
  <c r="Y68" i="6"/>
  <c r="Y87" i="6" s="1"/>
  <c r="Y88" i="6"/>
  <c r="AF68" i="6"/>
  <c r="AF87" i="6" s="1"/>
  <c r="AF98" i="6" s="1"/>
  <c r="AF112" i="6" s="1"/>
  <c r="AF88" i="6"/>
  <c r="Z68" i="6"/>
  <c r="Z87" i="6" s="1"/>
  <c r="Z97" i="6" s="1"/>
  <c r="Z111" i="6" s="1"/>
  <c r="Z102" i="6" s="1"/>
  <c r="Z88" i="6"/>
  <c r="V68" i="6"/>
  <c r="V87" i="6" s="1"/>
  <c r="V97" i="6" s="1"/>
  <c r="V111" i="6" s="1"/>
  <c r="V88" i="6"/>
  <c r="R68" i="6"/>
  <c r="R87" i="6" s="1"/>
  <c r="R97" i="6" s="1"/>
  <c r="R111" i="6" s="1"/>
  <c r="R102" i="6" s="1"/>
  <c r="AH68" i="6"/>
  <c r="AH87" i="6" s="1"/>
  <c r="AH97" i="6" s="1"/>
  <c r="AH111" i="6" s="1"/>
  <c r="AH103" i="6" s="1"/>
  <c r="T88" i="6"/>
  <c r="T103" i="6" s="1"/>
  <c r="T98" i="6"/>
  <c r="T112" i="6" s="1"/>
  <c r="Z98" i="6"/>
  <c r="Z112" i="6" s="1"/>
  <c r="N91" i="4"/>
  <c r="N106" i="4" s="1"/>
  <c r="J97" i="6"/>
  <c r="J111" i="6" s="1"/>
  <c r="J102" i="6" s="1"/>
  <c r="N95" i="4"/>
  <c r="N109" i="4" s="1"/>
  <c r="F73" i="4"/>
  <c r="F92" i="4" s="1"/>
  <c r="Q91" i="4"/>
  <c r="Q106" i="4" s="1"/>
  <c r="Y61" i="4"/>
  <c r="Y63" i="4" s="1"/>
  <c r="Y69" i="4" s="1"/>
  <c r="Y88" i="4" s="1"/>
  <c r="Y91" i="4"/>
  <c r="Y106" i="4" s="1"/>
  <c r="AA61" i="4"/>
  <c r="AA63" i="4" s="1"/>
  <c r="AA69" i="4" s="1"/>
  <c r="AA68" i="4" s="1"/>
  <c r="AA87" i="4" s="1"/>
  <c r="K61" i="4"/>
  <c r="K63" i="4" s="1"/>
  <c r="K69" i="4" s="1"/>
  <c r="O73" i="4"/>
  <c r="O92" i="4" s="1"/>
  <c r="Z73" i="4"/>
  <c r="Z92" i="4" s="1"/>
  <c r="Z91" i="4"/>
  <c r="Z106" i="4" s="1"/>
  <c r="U61" i="4"/>
  <c r="U63" i="4" s="1"/>
  <c r="U69" i="4" s="1"/>
  <c r="U88" i="4" s="1"/>
  <c r="AH61" i="4"/>
  <c r="AH63" i="4" s="1"/>
  <c r="AH69" i="4" s="1"/>
  <c r="AH88" i="4" s="1"/>
  <c r="F91" i="4"/>
  <c r="F106" i="4" s="1"/>
  <c r="AC61" i="4"/>
  <c r="AC63" i="4" s="1"/>
  <c r="AC69" i="4" s="1"/>
  <c r="AC88" i="4" s="1"/>
  <c r="M61" i="4"/>
  <c r="M63" i="4" s="1"/>
  <c r="M69" i="4" s="1"/>
  <c r="N61" i="4"/>
  <c r="Q61" i="4"/>
  <c r="Q63" i="4" s="1"/>
  <c r="Q69" i="4" s="1"/>
  <c r="Q88" i="4" s="1"/>
  <c r="R73" i="4"/>
  <c r="R92" i="4" s="1"/>
  <c r="AF72" i="1"/>
  <c r="AF91" i="1" s="1"/>
  <c r="AF106" i="1" s="1"/>
  <c r="AF73" i="1"/>
  <c r="AF92" i="1" s="1"/>
  <c r="AF91" i="4"/>
  <c r="AF106" i="4" s="1"/>
  <c r="R91" i="4"/>
  <c r="R106" i="4" s="1"/>
  <c r="AA91" i="4"/>
  <c r="AA106" i="4" s="1"/>
  <c r="F61" i="4"/>
  <c r="F63" i="4" s="1"/>
  <c r="V73" i="4"/>
  <c r="V92" i="4" s="1"/>
  <c r="O91" i="4"/>
  <c r="O106" i="4" s="1"/>
  <c r="AF73" i="4"/>
  <c r="AF92" i="4" s="1"/>
  <c r="O61" i="4"/>
  <c r="O63" i="4" s="1"/>
  <c r="O69" i="4" s="1"/>
  <c r="O88" i="4" s="1"/>
  <c r="Q73" i="4"/>
  <c r="Q92" i="4" s="1"/>
  <c r="D98" i="6"/>
  <c r="D112" i="6" s="1"/>
  <c r="AC97" i="6"/>
  <c r="AC111" i="6" s="1"/>
  <c r="AE91" i="4"/>
  <c r="AE106" i="4" s="1"/>
  <c r="K91" i="4"/>
  <c r="K106" i="4" s="1"/>
  <c r="S91" i="4"/>
  <c r="S106" i="4" s="1"/>
  <c r="I103" i="6"/>
  <c r="H103" i="6"/>
  <c r="AE73" i="4"/>
  <c r="AE92" i="4" s="1"/>
  <c r="S73" i="4"/>
  <c r="S92" i="4" s="1"/>
  <c r="I73" i="4"/>
  <c r="I92" i="4" s="1"/>
  <c r="AA73" i="4"/>
  <c r="AA92" i="4" s="1"/>
  <c r="K73" i="4"/>
  <c r="K92" i="4" s="1"/>
  <c r="Q69" i="1"/>
  <c r="Q88" i="1" s="1"/>
  <c r="Q125" i="1"/>
  <c r="Q125" i="4" s="1"/>
  <c r="Q125" i="6" s="1"/>
  <c r="G69" i="1"/>
  <c r="G88" i="1" s="1"/>
  <c r="G125" i="1"/>
  <c r="G125" i="4" s="1"/>
  <c r="G125" i="6" s="1"/>
  <c r="W61" i="4"/>
  <c r="W63" i="4" s="1"/>
  <c r="G61" i="4"/>
  <c r="G63" i="4" s="1"/>
  <c r="G69" i="4" s="1"/>
  <c r="G68" i="4" s="1"/>
  <c r="G87" i="4" s="1"/>
  <c r="G97" i="4" s="1"/>
  <c r="G111" i="4" s="1"/>
  <c r="Z69" i="1"/>
  <c r="Z88" i="1" s="1"/>
  <c r="Z125" i="1"/>
  <c r="Z125" i="4" s="1"/>
  <c r="Z125" i="6" s="1"/>
  <c r="E61" i="4"/>
  <c r="E63" i="4" s="1"/>
  <c r="S61" i="4"/>
  <c r="S63" i="4" s="1"/>
  <c r="S69" i="4" s="1"/>
  <c r="S68" i="4" s="1"/>
  <c r="S87" i="4" s="1"/>
  <c r="Z61" i="4"/>
  <c r="Z63" i="4" s="1"/>
  <c r="Z69" i="4" s="1"/>
  <c r="D68" i="4"/>
  <c r="D87" i="4" s="1"/>
  <c r="U91" i="4"/>
  <c r="U106" i="4" s="1"/>
  <c r="AG69" i="4"/>
  <c r="AG68" i="4" s="1"/>
  <c r="AG87" i="4" s="1"/>
  <c r="P69" i="4"/>
  <c r="P88" i="4" s="1"/>
  <c r="AF61" i="4"/>
  <c r="AF63" i="4" s="1"/>
  <c r="AB69" i="4"/>
  <c r="AB88" i="4" s="1"/>
  <c r="L69" i="4"/>
  <c r="L68" i="4" s="1"/>
  <c r="L87" i="4" s="1"/>
  <c r="T69" i="4"/>
  <c r="T88" i="4" s="1"/>
  <c r="U73" i="4"/>
  <c r="U92" i="4" s="1"/>
  <c r="V91" i="4"/>
  <c r="V106" i="4" s="1"/>
  <c r="H69" i="4"/>
  <c r="H68" i="4" s="1"/>
  <c r="H87" i="4" s="1"/>
  <c r="X61" i="4"/>
  <c r="X63" i="4" s="1"/>
  <c r="L98" i="6"/>
  <c r="L112" i="6" s="1"/>
  <c r="L97" i="6"/>
  <c r="L111" i="6" s="1"/>
  <c r="L103" i="6" s="1"/>
  <c r="M98" i="6"/>
  <c r="M112" i="6" s="1"/>
  <c r="M97" i="6"/>
  <c r="M111" i="6" s="1"/>
  <c r="M102" i="6" s="1"/>
  <c r="G98" i="6"/>
  <c r="G112" i="6" s="1"/>
  <c r="G97" i="6"/>
  <c r="G111" i="6" s="1"/>
  <c r="G102" i="6" s="1"/>
  <c r="K97" i="6"/>
  <c r="K111" i="6" s="1"/>
  <c r="K103" i="6" s="1"/>
  <c r="K98" i="6"/>
  <c r="K112" i="6" s="1"/>
  <c r="E97" i="6"/>
  <c r="E111" i="6" s="1"/>
  <c r="E98" i="6"/>
  <c r="E112" i="6" s="1"/>
  <c r="AE61" i="4"/>
  <c r="AE63" i="4" s="1"/>
  <c r="J61" i="4"/>
  <c r="J63" i="4" s="1"/>
  <c r="V61" i="4"/>
  <c r="V63" i="4" s="1"/>
  <c r="R61" i="4"/>
  <c r="R63" i="4" s="1"/>
  <c r="I61" i="4"/>
  <c r="I63" i="4" s="1"/>
  <c r="J73" i="4"/>
  <c r="J92" i="4" s="1"/>
  <c r="E73" i="4"/>
  <c r="E92" i="4" s="1"/>
  <c r="E91" i="4"/>
  <c r="E106" i="4" s="1"/>
  <c r="J91" i="4"/>
  <c r="J106" i="4" s="1"/>
  <c r="I91" i="4"/>
  <c r="I106" i="4" s="1"/>
  <c r="AG95" i="4"/>
  <c r="AG109" i="4" s="1"/>
  <c r="AG73" i="4"/>
  <c r="AG92" i="4" s="1"/>
  <c r="P95" i="4"/>
  <c r="P109" i="4" s="1"/>
  <c r="P73" i="4"/>
  <c r="P92" i="4" s="1"/>
  <c r="AB95" i="4"/>
  <c r="AB109" i="4" s="1"/>
  <c r="AB73" i="4"/>
  <c r="AB92" i="4" s="1"/>
  <c r="L73" i="4"/>
  <c r="L92" i="4" s="1"/>
  <c r="L95" i="4"/>
  <c r="L109" i="4" s="1"/>
  <c r="AG91" i="4"/>
  <c r="AG106" i="4" s="1"/>
  <c r="M91" i="4"/>
  <c r="M106" i="4" s="1"/>
  <c r="M73" i="4"/>
  <c r="M92" i="4" s="1"/>
  <c r="AH73" i="4"/>
  <c r="AH92" i="4" s="1"/>
  <c r="T95" i="4"/>
  <c r="T109" i="4" s="1"/>
  <c r="T73" i="4"/>
  <c r="T92" i="4" s="1"/>
  <c r="D95" i="4"/>
  <c r="D109" i="4" s="1"/>
  <c r="D73" i="4"/>
  <c r="D92" i="4" s="1"/>
  <c r="P91" i="4"/>
  <c r="P106" i="4" s="1"/>
  <c r="AC73" i="4"/>
  <c r="AC92" i="4" s="1"/>
  <c r="AH91" i="4"/>
  <c r="AH106" i="4" s="1"/>
  <c r="AC91" i="4"/>
  <c r="AC106" i="4" s="1"/>
  <c r="X95" i="4"/>
  <c r="X109" i="4" s="1"/>
  <c r="X73" i="4"/>
  <c r="X92" i="4" s="1"/>
  <c r="H95" i="4"/>
  <c r="H109" i="4" s="1"/>
  <c r="H73" i="4"/>
  <c r="H92" i="4" s="1"/>
  <c r="W95" i="4"/>
  <c r="W109" i="4" s="1"/>
  <c r="W73" i="4"/>
  <c r="W92" i="4" s="1"/>
  <c r="G95" i="4"/>
  <c r="G109" i="4" s="1"/>
  <c r="G73" i="4"/>
  <c r="G92" i="4" s="1"/>
  <c r="W91" i="4"/>
  <c r="T72" i="1"/>
  <c r="T91" i="1" s="1"/>
  <c r="T106" i="1" s="1"/>
  <c r="I61" i="1"/>
  <c r="I63" i="1" s="1"/>
  <c r="J72" i="1"/>
  <c r="J91" i="1" s="1"/>
  <c r="J106" i="1" s="1"/>
  <c r="L72" i="1"/>
  <c r="L91" i="1" s="1"/>
  <c r="L106" i="1" s="1"/>
  <c r="S95" i="1"/>
  <c r="S109" i="1" s="1"/>
  <c r="S72" i="1"/>
  <c r="S91" i="1" s="1"/>
  <c r="S106" i="1" s="1"/>
  <c r="L73" i="1"/>
  <c r="L92" i="1" s="1"/>
  <c r="D95" i="1"/>
  <c r="D109" i="1" s="1"/>
  <c r="D73" i="1"/>
  <c r="D92" i="1" s="1"/>
  <c r="Y95" i="1"/>
  <c r="Y109" i="1" s="1"/>
  <c r="Y73" i="1"/>
  <c r="Y92" i="1" s="1"/>
  <c r="I95" i="1"/>
  <c r="I109" i="1" s="1"/>
  <c r="I73" i="1"/>
  <c r="I92" i="1" s="1"/>
  <c r="O95" i="1"/>
  <c r="O109" i="1" s="1"/>
  <c r="O73" i="1"/>
  <c r="O92" i="1" s="1"/>
  <c r="AB72" i="1"/>
  <c r="AB91" i="1" s="1"/>
  <c r="AB106" i="1" s="1"/>
  <c r="AB73" i="1"/>
  <c r="AB92" i="1" s="1"/>
  <c r="X95" i="1"/>
  <c r="X109" i="1" s="1"/>
  <c r="X73" i="1"/>
  <c r="X92" i="1" s="1"/>
  <c r="R95" i="1"/>
  <c r="R109" i="1" s="1"/>
  <c r="R73" i="1"/>
  <c r="R92" i="1" s="1"/>
  <c r="AC95" i="1"/>
  <c r="AC109" i="1" s="1"/>
  <c r="AC73" i="1"/>
  <c r="AC92" i="1" s="1"/>
  <c r="M95" i="1"/>
  <c r="M109" i="1" s="1"/>
  <c r="M73" i="1"/>
  <c r="M92" i="1" s="1"/>
  <c r="V72" i="1"/>
  <c r="V91" i="1" s="1"/>
  <c r="V106" i="1" s="1"/>
  <c r="H72" i="1"/>
  <c r="H91" i="1" s="1"/>
  <c r="H106" i="1" s="1"/>
  <c r="Z95" i="1"/>
  <c r="Z109" i="1" s="1"/>
  <c r="Z73" i="1"/>
  <c r="Z92" i="1" s="1"/>
  <c r="F95" i="1"/>
  <c r="F109" i="1" s="1"/>
  <c r="F73" i="1"/>
  <c r="F92" i="1" s="1"/>
  <c r="E95" i="1"/>
  <c r="E109" i="1" s="1"/>
  <c r="E73" i="1"/>
  <c r="E92" i="1" s="1"/>
  <c r="AB95" i="1"/>
  <c r="AB109" i="1" s="1"/>
  <c r="J61" i="1"/>
  <c r="J63" i="1" s="1"/>
  <c r="AE95" i="1"/>
  <c r="AE109" i="1" s="1"/>
  <c r="AE73" i="1"/>
  <c r="AE92" i="1" s="1"/>
  <c r="N95" i="1"/>
  <c r="N109" i="1" s="1"/>
  <c r="N73" i="1"/>
  <c r="N92" i="1" s="1"/>
  <c r="AG61" i="1"/>
  <c r="AG63" i="1" s="1"/>
  <c r="H73" i="1"/>
  <c r="H92" i="1" s="1"/>
  <c r="V73" i="1"/>
  <c r="V92" i="1" s="1"/>
  <c r="R61" i="1"/>
  <c r="R63" i="1" s="1"/>
  <c r="AC61" i="1"/>
  <c r="AC63" i="1" s="1"/>
  <c r="X72" i="1"/>
  <c r="X91" i="1" s="1"/>
  <c r="X106" i="1" s="1"/>
  <c r="P61" i="1"/>
  <c r="P63" i="1" s="1"/>
  <c r="H61" i="1"/>
  <c r="H63" i="1" s="1"/>
  <c r="M61" i="1"/>
  <c r="M63" i="1" s="1"/>
  <c r="N61" i="1"/>
  <c r="N63" i="1" s="1"/>
  <c r="W61" i="1"/>
  <c r="W63" i="1" s="1"/>
  <c r="E72" i="1"/>
  <c r="E91" i="1" s="1"/>
  <c r="E106" i="1" s="1"/>
  <c r="AH61" i="1"/>
  <c r="AH63" i="1" s="1"/>
  <c r="AB61" i="1"/>
  <c r="AB63" i="1" s="1"/>
  <c r="AE61" i="1"/>
  <c r="AE63" i="1" s="1"/>
  <c r="F61" i="1"/>
  <c r="F63" i="1" s="1"/>
  <c r="S61" i="1"/>
  <c r="S63" i="1" s="1"/>
  <c r="M72" i="1"/>
  <c r="M91" i="1" s="1"/>
  <c r="M106" i="1" s="1"/>
  <c r="Y61" i="1"/>
  <c r="Y63" i="1" s="1"/>
  <c r="P95" i="1"/>
  <c r="P109" i="1" s="1"/>
  <c r="P72" i="1"/>
  <c r="P91" i="1" s="1"/>
  <c r="P106" i="1" s="1"/>
  <c r="X61" i="1"/>
  <c r="X63" i="1" s="1"/>
  <c r="V61" i="1"/>
  <c r="V63" i="1" s="1"/>
  <c r="O61" i="1"/>
  <c r="O63" i="1" s="1"/>
  <c r="O72" i="1"/>
  <c r="O91" i="1" s="1"/>
  <c r="O106" i="1" s="1"/>
  <c r="N72" i="1"/>
  <c r="N91" i="1" s="1"/>
  <c r="N106" i="1" s="1"/>
  <c r="U61" i="1"/>
  <c r="U63" i="1" s="1"/>
  <c r="E61" i="1"/>
  <c r="E63" i="1" s="1"/>
  <c r="AG95" i="1"/>
  <c r="AG109" i="1" s="1"/>
  <c r="AG72" i="1"/>
  <c r="AG91" i="1" s="1"/>
  <c r="AG106" i="1" s="1"/>
  <c r="T61" i="1"/>
  <c r="T63" i="1" s="1"/>
  <c r="L61" i="1"/>
  <c r="L63" i="1" s="1"/>
  <c r="AA61" i="1"/>
  <c r="AA63" i="1" s="1"/>
  <c r="K61" i="1"/>
  <c r="K63" i="1" s="1"/>
  <c r="W95" i="1"/>
  <c r="W109" i="1" s="1"/>
  <c r="W72" i="1"/>
  <c r="W91" i="1" s="1"/>
  <c r="W106" i="1" s="1"/>
  <c r="U95" i="1"/>
  <c r="U109" i="1" s="1"/>
  <c r="U72" i="1"/>
  <c r="U91" i="1" s="1"/>
  <c r="U106" i="1" s="1"/>
  <c r="K95" i="1"/>
  <c r="K109" i="1" s="1"/>
  <c r="K72" i="1"/>
  <c r="K91" i="1" s="1"/>
  <c r="K106" i="1" s="1"/>
  <c r="AH95" i="1"/>
  <c r="AH109" i="1" s="1"/>
  <c r="AH72" i="1"/>
  <c r="AH91" i="1" s="1"/>
  <c r="AH106" i="1" s="1"/>
  <c r="Q95" i="1"/>
  <c r="Q109" i="1" s="1"/>
  <c r="Q72" i="1"/>
  <c r="Q91" i="1" s="1"/>
  <c r="Q106" i="1" s="1"/>
  <c r="G72" i="1"/>
  <c r="G91" i="1" s="1"/>
  <c r="G106" i="1" s="1"/>
  <c r="G95" i="1"/>
  <c r="G109" i="1" s="1"/>
  <c r="Y72" i="1"/>
  <c r="Y91" i="1" s="1"/>
  <c r="Y106" i="1" s="1"/>
  <c r="D91" i="1"/>
  <c r="D106" i="1" s="1"/>
  <c r="AA95" i="1"/>
  <c r="AA109" i="1" s="1"/>
  <c r="AA72" i="1"/>
  <c r="AA91" i="1" s="1"/>
  <c r="AA106" i="1" s="1"/>
  <c r="I72" i="1"/>
  <c r="I91" i="1" s="1"/>
  <c r="I106" i="1" s="1"/>
  <c r="D61" i="1"/>
  <c r="D63" i="1" s="1"/>
  <c r="N63" i="4" l="1"/>
  <c r="N69" i="4" s="1"/>
  <c r="AD139" i="1"/>
  <c r="AD138" i="4"/>
  <c r="AD138" i="6" s="1"/>
  <c r="W106" i="4"/>
  <c r="Y98" i="6"/>
  <c r="Y112" i="6" s="1"/>
  <c r="F103" i="6"/>
  <c r="AB98" i="6"/>
  <c r="AB112" i="6" s="1"/>
  <c r="F69" i="4"/>
  <c r="F68" i="4" s="1"/>
  <c r="F87" i="4" s="1"/>
  <c r="X97" i="6"/>
  <c r="X111" i="6" s="1"/>
  <c r="X102" i="6" s="1"/>
  <c r="Y97" i="6"/>
  <c r="Y111" i="6" s="1"/>
  <c r="Y103" i="6" s="1"/>
  <c r="AB97" i="6"/>
  <c r="AB111" i="6" s="1"/>
  <c r="AB103" i="6" s="1"/>
  <c r="U98" i="6"/>
  <c r="U112" i="6" s="1"/>
  <c r="V98" i="6"/>
  <c r="V112" i="6" s="1"/>
  <c r="AA103" i="6"/>
  <c r="Q68" i="1"/>
  <c r="Q87" i="1" s="1"/>
  <c r="Q98" i="1" s="1"/>
  <c r="Q112" i="1" s="1"/>
  <c r="AC103" i="6"/>
  <c r="R98" i="6"/>
  <c r="R112" i="6" s="1"/>
  <c r="AG98" i="6"/>
  <c r="AG112" i="6" s="1"/>
  <c r="V103" i="6"/>
  <c r="U103" i="6"/>
  <c r="AA98" i="6"/>
  <c r="AA112" i="6" s="1"/>
  <c r="Q98" i="6"/>
  <c r="Q112" i="6" s="1"/>
  <c r="Q97" i="6"/>
  <c r="Q111" i="6" s="1"/>
  <c r="Z103" i="6"/>
  <c r="AH98" i="6"/>
  <c r="AH112" i="6" s="1"/>
  <c r="AF97" i="6"/>
  <c r="AF111" i="6" s="1"/>
  <c r="AF103" i="6" s="1"/>
  <c r="AE103" i="6"/>
  <c r="S97" i="6"/>
  <c r="S111" i="6" s="1"/>
  <c r="S103" i="6" s="1"/>
  <c r="AE98" i="6"/>
  <c r="AE112" i="6" s="1"/>
  <c r="J103" i="6"/>
  <c r="K88" i="4"/>
  <c r="K68" i="4"/>
  <c r="K87" i="4" s="1"/>
  <c r="K98" i="4" s="1"/>
  <c r="K112" i="4" s="1"/>
  <c r="M88" i="4"/>
  <c r="M68" i="4"/>
  <c r="M87" i="4" s="1"/>
  <c r="M98" i="4" s="1"/>
  <c r="M112" i="4" s="1"/>
  <c r="Q68" i="4"/>
  <c r="Q87" i="4" s="1"/>
  <c r="Q97" i="4" s="1"/>
  <c r="Q111" i="4" s="1"/>
  <c r="Q103" i="4" s="1"/>
  <c r="S98" i="4"/>
  <c r="S112" i="4" s="1"/>
  <c r="Z68" i="1"/>
  <c r="Z87" i="1" s="1"/>
  <c r="Z98" i="1" s="1"/>
  <c r="Z112" i="1" s="1"/>
  <c r="H88" i="4"/>
  <c r="L88" i="4"/>
  <c r="P68" i="4"/>
  <c r="P87" i="4" s="1"/>
  <c r="P97" i="4" s="1"/>
  <c r="Y68" i="4"/>
  <c r="Y87" i="4" s="1"/>
  <c r="Y97" i="4" s="1"/>
  <c r="Y111" i="4" s="1"/>
  <c r="Y102" i="4" s="1"/>
  <c r="E103" i="6"/>
  <c r="O111" i="6"/>
  <c r="O97" i="6" s="1"/>
  <c r="O87" i="6" s="1"/>
  <c r="O102" i="6" s="1"/>
  <c r="N111" i="6"/>
  <c r="P111" i="6"/>
  <c r="W69" i="4"/>
  <c r="W68" i="4" s="1"/>
  <c r="W87" i="4" s="1"/>
  <c r="W97" i="4" s="1"/>
  <c r="T68" i="4"/>
  <c r="T87" i="4" s="1"/>
  <c r="T98" i="4" s="1"/>
  <c r="T112" i="4" s="1"/>
  <c r="E102" i="6"/>
  <c r="AC102" i="6"/>
  <c r="AH102" i="6"/>
  <c r="AG102" i="6"/>
  <c r="H98" i="4"/>
  <c r="H112" i="4" s="1"/>
  <c r="G98" i="4"/>
  <c r="G112" i="4" s="1"/>
  <c r="V102" i="6"/>
  <c r="H97" i="4"/>
  <c r="H111" i="4" s="1"/>
  <c r="O68" i="4"/>
  <c r="O87" i="4" s="1"/>
  <c r="O97" i="4" s="1"/>
  <c r="O111" i="4" s="1"/>
  <c r="O103" i="4" s="1"/>
  <c r="E69" i="4"/>
  <c r="E68" i="4" s="1"/>
  <c r="E87" i="4" s="1"/>
  <c r="E98" i="4" s="1"/>
  <c r="E112" i="4" s="1"/>
  <c r="G103" i="6"/>
  <c r="K102" i="6"/>
  <c r="M103" i="6"/>
  <c r="L102" i="6"/>
  <c r="G102" i="4"/>
  <c r="D98" i="4"/>
  <c r="D112" i="4" s="1"/>
  <c r="S97" i="4"/>
  <c r="S111" i="4" s="1"/>
  <c r="S102" i="4" s="1"/>
  <c r="G68" i="1"/>
  <c r="G87" i="1" s="1"/>
  <c r="G98" i="1" s="1"/>
  <c r="G112" i="1" s="1"/>
  <c r="G88" i="4"/>
  <c r="G103" i="4" s="1"/>
  <c r="F98" i="4"/>
  <c r="F112" i="4" s="1"/>
  <c r="D103" i="6"/>
  <c r="L97" i="4"/>
  <c r="L111" i="4" s="1"/>
  <c r="U102" i="6"/>
  <c r="R103" i="6"/>
  <c r="Z68" i="4"/>
  <c r="Z87" i="4" s="1"/>
  <c r="Z88" i="4"/>
  <c r="L69" i="1"/>
  <c r="L88" i="1" s="1"/>
  <c r="L125" i="1"/>
  <c r="E69" i="1"/>
  <c r="E88" i="1" s="1"/>
  <c r="E125" i="1"/>
  <c r="E125" i="4" s="1"/>
  <c r="E125" i="6" s="1"/>
  <c r="O69" i="1"/>
  <c r="O88" i="1" s="1"/>
  <c r="O125" i="1"/>
  <c r="O125" i="4" s="1"/>
  <c r="S69" i="1"/>
  <c r="S68" i="1" s="1"/>
  <c r="S87" i="1" s="1"/>
  <c r="S125" i="1"/>
  <c r="N69" i="1"/>
  <c r="N88" i="1" s="1"/>
  <c r="T69" i="1"/>
  <c r="T68" i="1" s="1"/>
  <c r="T87" i="1" s="1"/>
  <c r="T125" i="1"/>
  <c r="T125" i="4" s="1"/>
  <c r="T125" i="6" s="1"/>
  <c r="U69" i="1"/>
  <c r="U125" i="1"/>
  <c r="U125" i="4" s="1"/>
  <c r="U125" i="6" s="1"/>
  <c r="AF88" i="1"/>
  <c r="AF125" i="1"/>
  <c r="AF125" i="4" s="1"/>
  <c r="AF125" i="6" s="1"/>
  <c r="F69" i="1"/>
  <c r="F68" i="1" s="1"/>
  <c r="F87" i="1" s="1"/>
  <c r="F125" i="1"/>
  <c r="F125" i="4" s="1"/>
  <c r="F125" i="6" s="1"/>
  <c r="AH69" i="1"/>
  <c r="AH88" i="1" s="1"/>
  <c r="AH125" i="1"/>
  <c r="AH125" i="4" s="1"/>
  <c r="AH125" i="6" s="1"/>
  <c r="M69" i="1"/>
  <c r="M68" i="1" s="1"/>
  <c r="M87" i="1" s="1"/>
  <c r="M125" i="1"/>
  <c r="AC69" i="1"/>
  <c r="AC88" i="1" s="1"/>
  <c r="AC125" i="1"/>
  <c r="AG69" i="1"/>
  <c r="AG88" i="1" s="1"/>
  <c r="AG125" i="1"/>
  <c r="AG125" i="4" s="1"/>
  <c r="AG125" i="6" s="1"/>
  <c r="U68" i="4"/>
  <c r="U87" i="4" s="1"/>
  <c r="K69" i="1"/>
  <c r="K88" i="1" s="1"/>
  <c r="K125" i="1"/>
  <c r="V69" i="1"/>
  <c r="V88" i="1" s="1"/>
  <c r="V125" i="1"/>
  <c r="V125" i="4" s="1"/>
  <c r="V125" i="6" s="1"/>
  <c r="Y69" i="1"/>
  <c r="Y68" i="1" s="1"/>
  <c r="Y87" i="1" s="1"/>
  <c r="Y97" i="1" s="1"/>
  <c r="Y111" i="1" s="1"/>
  <c r="Y125" i="1"/>
  <c r="Y125" i="4" s="1"/>
  <c r="Y125" i="6" s="1"/>
  <c r="AE69" i="1"/>
  <c r="AE68" i="1" s="1"/>
  <c r="AE87" i="1" s="1"/>
  <c r="AE125" i="1"/>
  <c r="AE125" i="4" s="1"/>
  <c r="AE125" i="6" s="1"/>
  <c r="H69" i="1"/>
  <c r="H88" i="1" s="1"/>
  <c r="H125" i="1"/>
  <c r="H125" i="4" s="1"/>
  <c r="H125" i="6" s="1"/>
  <c r="R69" i="1"/>
  <c r="R68" i="1" s="1"/>
  <c r="R87" i="1" s="1"/>
  <c r="R125" i="1"/>
  <c r="J69" i="1"/>
  <c r="J88" i="1" s="1"/>
  <c r="J125" i="1"/>
  <c r="I69" i="1"/>
  <c r="I68" i="1" s="1"/>
  <c r="I87" i="1" s="1"/>
  <c r="I125" i="1"/>
  <c r="I125" i="4" s="1"/>
  <c r="I125" i="6" s="1"/>
  <c r="AG88" i="4"/>
  <c r="D97" i="4"/>
  <c r="D111" i="4" s="1"/>
  <c r="D102" i="4" s="1"/>
  <c r="D88" i="4"/>
  <c r="S88" i="4"/>
  <c r="D69" i="1"/>
  <c r="D88" i="1" s="1"/>
  <c r="D125" i="1"/>
  <c r="D125" i="4" s="1"/>
  <c r="D125" i="6" s="1"/>
  <c r="AA69" i="1"/>
  <c r="AA88" i="1" s="1"/>
  <c r="AA125" i="1"/>
  <c r="AA125" i="4" s="1"/>
  <c r="X69" i="1"/>
  <c r="X88" i="1" s="1"/>
  <c r="X125" i="1"/>
  <c r="X125" i="4" s="1"/>
  <c r="AB69" i="1"/>
  <c r="AB68" i="1" s="1"/>
  <c r="AB87" i="1" s="1"/>
  <c r="AB125" i="1"/>
  <c r="W69" i="1"/>
  <c r="W88" i="1" s="1"/>
  <c r="W125" i="4"/>
  <c r="P69" i="1"/>
  <c r="P88" i="1" s="1"/>
  <c r="P125" i="1"/>
  <c r="P125" i="4" s="1"/>
  <c r="AH68" i="4"/>
  <c r="AH87" i="4" s="1"/>
  <c r="AH98" i="4" s="1"/>
  <c r="AH112" i="4" s="1"/>
  <c r="AB68" i="4"/>
  <c r="AB87" i="4" s="1"/>
  <c r="AB97" i="4" s="1"/>
  <c r="AB111" i="4" s="1"/>
  <c r="AB103" i="4" s="1"/>
  <c r="J69" i="4"/>
  <c r="AF69" i="4"/>
  <c r="I69" i="4"/>
  <c r="AE69" i="4"/>
  <c r="V69" i="4"/>
  <c r="AA88" i="4"/>
  <c r="AC68" i="4"/>
  <c r="AC87" i="4" s="1"/>
  <c r="AC97" i="4" s="1"/>
  <c r="AC111" i="4" s="1"/>
  <c r="AC103" i="4" s="1"/>
  <c r="R69" i="4"/>
  <c r="R88" i="4" s="1"/>
  <c r="X69" i="4"/>
  <c r="L98" i="4"/>
  <c r="L112" i="4" s="1"/>
  <c r="AA98" i="4"/>
  <c r="AA112" i="4" s="1"/>
  <c r="AA97" i="4"/>
  <c r="AA111" i="4" s="1"/>
  <c r="AA102" i="4" s="1"/>
  <c r="AG98" i="4"/>
  <c r="AG112" i="4" s="1"/>
  <c r="AG97" i="4"/>
  <c r="AG111" i="4" s="1"/>
  <c r="AG102" i="4" s="1"/>
  <c r="Q97" i="1"/>
  <c r="Q111" i="1" s="1"/>
  <c r="Q103" i="1" s="1"/>
  <c r="N88" i="4" l="1"/>
  <c r="N68" i="4"/>
  <c r="AD140" i="1"/>
  <c r="AD139" i="4"/>
  <c r="AD139" i="6" s="1"/>
  <c r="N97" i="6"/>
  <c r="N87" i="6" s="1"/>
  <c r="N68" i="6" s="1"/>
  <c r="N162" i="6" s="1"/>
  <c r="N177" i="6" s="1"/>
  <c r="N87" i="4"/>
  <c r="N97" i="4" s="1"/>
  <c r="N111" i="4" s="1"/>
  <c r="F88" i="4"/>
  <c r="P111" i="4"/>
  <c r="J125" i="4"/>
  <c r="J125" i="6" s="1"/>
  <c r="Q98" i="4"/>
  <c r="Q112" i="4" s="1"/>
  <c r="AB102" i="6"/>
  <c r="S102" i="6"/>
  <c r="X103" i="6"/>
  <c r="Y102" i="6"/>
  <c r="Z97" i="1"/>
  <c r="Z111" i="1" s="1"/>
  <c r="Z102" i="1" s="1"/>
  <c r="Q102" i="6"/>
  <c r="Q103" i="6"/>
  <c r="AF102" i="6"/>
  <c r="AE88" i="1"/>
  <c r="O68" i="1"/>
  <c r="O87" i="1" s="1"/>
  <c r="O98" i="1" s="1"/>
  <c r="O112" i="1" s="1"/>
  <c r="D68" i="1"/>
  <c r="D87" i="1" s="1"/>
  <c r="D98" i="1" s="1"/>
  <c r="D112" i="1" s="1"/>
  <c r="Y88" i="1"/>
  <c r="X68" i="1"/>
  <c r="X87" i="1" s="1"/>
  <c r="X98" i="1" s="1"/>
  <c r="X112" i="1" s="1"/>
  <c r="AH97" i="4"/>
  <c r="AH111" i="4" s="1"/>
  <c r="AH103" i="4" s="1"/>
  <c r="AC98" i="4"/>
  <c r="AC112" i="4" s="1"/>
  <c r="K97" i="4"/>
  <c r="K111" i="4" s="1"/>
  <c r="K103" i="4" s="1"/>
  <c r="L103" i="4"/>
  <c r="P98" i="4"/>
  <c r="P112" i="4" s="1"/>
  <c r="AA68" i="1"/>
  <c r="AA87" i="1" s="1"/>
  <c r="AA98" i="1" s="1"/>
  <c r="AA112" i="1" s="1"/>
  <c r="M97" i="4"/>
  <c r="M111" i="4" s="1"/>
  <c r="M103" i="4" s="1"/>
  <c r="G97" i="1"/>
  <c r="G111" i="1" s="1"/>
  <c r="G103" i="1" s="1"/>
  <c r="AC68" i="1"/>
  <c r="AC87" i="1" s="1"/>
  <c r="AC97" i="1" s="1"/>
  <c r="AC111" i="1" s="1"/>
  <c r="AC102" i="1" s="1"/>
  <c r="T97" i="4"/>
  <c r="T111" i="4" s="1"/>
  <c r="T102" i="4" s="1"/>
  <c r="K68" i="1"/>
  <c r="K87" i="1" s="1"/>
  <c r="K98" i="1" s="1"/>
  <c r="K112" i="1" s="1"/>
  <c r="J68" i="1"/>
  <c r="J87" i="1" s="1"/>
  <c r="J97" i="1" s="1"/>
  <c r="J111" i="1" s="1"/>
  <c r="J102" i="1" s="1"/>
  <c r="E97" i="4"/>
  <c r="E111" i="4" s="1"/>
  <c r="E102" i="4" s="1"/>
  <c r="K126" i="1"/>
  <c r="K125" i="4"/>
  <c r="K125" i="6" s="1"/>
  <c r="AC125" i="4"/>
  <c r="AC126" i="1"/>
  <c r="S125" i="4"/>
  <c r="S125" i="6" s="1"/>
  <c r="S126" i="1"/>
  <c r="AB125" i="4"/>
  <c r="AB125" i="6" s="1"/>
  <c r="AB126" i="1"/>
  <c r="R126" i="1"/>
  <c r="R125" i="4"/>
  <c r="R125" i="6" s="1"/>
  <c r="M125" i="4"/>
  <c r="M125" i="6" s="1"/>
  <c r="M126" i="1"/>
  <c r="L125" i="4"/>
  <c r="L125" i="6" s="1"/>
  <c r="L126" i="1"/>
  <c r="H103" i="4"/>
  <c r="Y98" i="4"/>
  <c r="Y112" i="4" s="1"/>
  <c r="AB88" i="1"/>
  <c r="H68" i="1"/>
  <c r="H87" i="1" s="1"/>
  <c r="H97" i="1" s="1"/>
  <c r="H111" i="1" s="1"/>
  <c r="H103" i="1" s="1"/>
  <c r="W88" i="4"/>
  <c r="T88" i="1"/>
  <c r="AH68" i="1"/>
  <c r="AH87" i="1" s="1"/>
  <c r="AH97" i="1" s="1"/>
  <c r="AH111" i="1" s="1"/>
  <c r="AH102" i="1" s="1"/>
  <c r="S88" i="1"/>
  <c r="P68" i="1"/>
  <c r="P87" i="1" s="1"/>
  <c r="P97" i="1" s="1"/>
  <c r="P111" i="1" s="1"/>
  <c r="P103" i="1" s="1"/>
  <c r="W68" i="1"/>
  <c r="W87" i="1" s="1"/>
  <c r="W98" i="1" s="1"/>
  <c r="W112" i="1" s="1"/>
  <c r="E88" i="4"/>
  <c r="S103" i="4"/>
  <c r="L102" i="4"/>
  <c r="Y103" i="1"/>
  <c r="D103" i="4"/>
  <c r="Q102" i="4"/>
  <c r="Q102" i="1"/>
  <c r="S98" i="1"/>
  <c r="S112" i="1" s="1"/>
  <c r="AC102" i="4"/>
  <c r="U98" i="4"/>
  <c r="U112" i="4" s="1"/>
  <c r="N68" i="1"/>
  <c r="N87" i="1" s="1"/>
  <c r="N97" i="1" s="1"/>
  <c r="N111" i="1" s="1"/>
  <c r="N103" i="1" s="1"/>
  <c r="U97" i="4"/>
  <c r="U111" i="4" s="1"/>
  <c r="U103" i="4" s="1"/>
  <c r="AA103" i="4"/>
  <c r="I97" i="1"/>
  <c r="I111" i="1" s="1"/>
  <c r="I102" i="1" s="1"/>
  <c r="R97" i="1"/>
  <c r="R111" i="1" s="1"/>
  <c r="R102" i="1" s="1"/>
  <c r="AE97" i="1"/>
  <c r="AE111" i="1" s="1"/>
  <c r="Y103" i="4"/>
  <c r="O98" i="4"/>
  <c r="O112" i="4" s="1"/>
  <c r="O102" i="4"/>
  <c r="M97" i="1"/>
  <c r="M111" i="1" s="1"/>
  <c r="M102" i="1" s="1"/>
  <c r="F97" i="1"/>
  <c r="F111" i="1" s="1"/>
  <c r="F102" i="1" s="1"/>
  <c r="L68" i="1"/>
  <c r="L87" i="1" s="1"/>
  <c r="L98" i="1" s="1"/>
  <c r="L112" i="1" s="1"/>
  <c r="E68" i="1"/>
  <c r="E87" i="1" s="1"/>
  <c r="E97" i="1" s="1"/>
  <c r="E111" i="1" s="1"/>
  <c r="E103" i="1" s="1"/>
  <c r="AG68" i="1"/>
  <c r="AG87" i="1" s="1"/>
  <c r="AG97" i="1" s="1"/>
  <c r="AG111" i="1" s="1"/>
  <c r="AG103" i="1" s="1"/>
  <c r="M98" i="1"/>
  <c r="M112" i="1" s="1"/>
  <c r="AB102" i="4"/>
  <c r="AB98" i="1"/>
  <c r="AB112" i="1" s="1"/>
  <c r="AG103" i="4"/>
  <c r="Y98" i="1"/>
  <c r="Y112" i="1" s="1"/>
  <c r="Y102" i="1"/>
  <c r="F97" i="4"/>
  <c r="F111" i="4" s="1"/>
  <c r="F103" i="4" s="1"/>
  <c r="H102" i="4"/>
  <c r="R88" i="1"/>
  <c r="I98" i="1"/>
  <c r="I112" i="1" s="1"/>
  <c r="U88" i="1"/>
  <c r="U68" i="1"/>
  <c r="U87" i="1" s="1"/>
  <c r="V68" i="1"/>
  <c r="V87" i="1" s="1"/>
  <c r="F88" i="1"/>
  <c r="I88" i="1"/>
  <c r="AB98" i="4"/>
  <c r="AB112" i="4" s="1"/>
  <c r="M88" i="1"/>
  <c r="R68" i="4"/>
  <c r="R87" i="4" s="1"/>
  <c r="Z97" i="4"/>
  <c r="Z111" i="4" s="1"/>
  <c r="Z102" i="4" s="1"/>
  <c r="Z98" i="4"/>
  <c r="Z112" i="4" s="1"/>
  <c r="V88" i="4"/>
  <c r="V68" i="4"/>
  <c r="V87" i="4" s="1"/>
  <c r="I88" i="4"/>
  <c r="I68" i="4"/>
  <c r="I87" i="4" s="1"/>
  <c r="J88" i="4"/>
  <c r="J68" i="4"/>
  <c r="J87" i="4" s="1"/>
  <c r="AF68" i="4"/>
  <c r="AF87" i="4" s="1"/>
  <c r="AF88" i="4"/>
  <c r="X88" i="4"/>
  <c r="X68" i="4"/>
  <c r="X87" i="4" s="1"/>
  <c r="AE88" i="4"/>
  <c r="AE68" i="4"/>
  <c r="AE87" i="4" s="1"/>
  <c r="O68" i="6"/>
  <c r="O69" i="6" s="1"/>
  <c r="O63" i="6" s="1"/>
  <c r="O98" i="6"/>
  <c r="O112" i="6" s="1"/>
  <c r="AE98" i="1"/>
  <c r="AE112" i="1" s="1"/>
  <c r="AB97" i="1"/>
  <c r="AB111" i="1" s="1"/>
  <c r="AB102" i="1" s="1"/>
  <c r="S97" i="1"/>
  <c r="S111" i="1" s="1"/>
  <c r="R98" i="1"/>
  <c r="R112" i="1" s="1"/>
  <c r="T98" i="1"/>
  <c r="T112" i="1" s="1"/>
  <c r="T97" i="1"/>
  <c r="T111" i="1" s="1"/>
  <c r="T102" i="1" s="1"/>
  <c r="F98" i="1"/>
  <c r="F112" i="1" s="1"/>
  <c r="N163" i="6" l="1"/>
  <c r="AD141" i="1"/>
  <c r="AD140" i="4"/>
  <c r="AD140" i="6" s="1"/>
  <c r="N98" i="4"/>
  <c r="N112" i="4" s="1"/>
  <c r="AF87" i="1"/>
  <c r="N98" i="6"/>
  <c r="N112" i="6" s="1"/>
  <c r="N102" i="6"/>
  <c r="N103" i="4"/>
  <c r="N102" i="4"/>
  <c r="H98" i="1"/>
  <c r="H112" i="1" s="1"/>
  <c r="O97" i="1"/>
  <c r="O111" i="1" s="1"/>
  <c r="O103" i="1" s="1"/>
  <c r="P103" i="4"/>
  <c r="P102" i="4"/>
  <c r="D97" i="1"/>
  <c r="D111" i="1" s="1"/>
  <c r="D103" i="1" s="1"/>
  <c r="K97" i="1"/>
  <c r="K111" i="1" s="1"/>
  <c r="K103" i="1" s="1"/>
  <c r="AE103" i="1"/>
  <c r="Z103" i="1"/>
  <c r="N69" i="6"/>
  <c r="N63" i="6" s="1"/>
  <c r="J98" i="1"/>
  <c r="J112" i="1" s="1"/>
  <c r="X97" i="1"/>
  <c r="X111" i="1" s="1"/>
  <c r="X102" i="1" s="1"/>
  <c r="G102" i="1"/>
  <c r="AH98" i="1"/>
  <c r="AH112" i="1" s="1"/>
  <c r="AA97" i="1"/>
  <c r="AA111" i="1" s="1"/>
  <c r="AA102" i="1" s="1"/>
  <c r="AH102" i="4"/>
  <c r="K102" i="4"/>
  <c r="M102" i="4"/>
  <c r="T103" i="4"/>
  <c r="AC98" i="1"/>
  <c r="AC112" i="1" s="1"/>
  <c r="E103" i="4"/>
  <c r="W97" i="1"/>
  <c r="W111" i="1" s="1"/>
  <c r="W102" i="1" s="1"/>
  <c r="L127" i="1"/>
  <c r="L126" i="4"/>
  <c r="L126" i="6" s="1"/>
  <c r="S127" i="1"/>
  <c r="S126" i="4"/>
  <c r="S126" i="6" s="1"/>
  <c r="R127" i="1"/>
  <c r="R126" i="4"/>
  <c r="R126" i="6" s="1"/>
  <c r="M127" i="1"/>
  <c r="M126" i="4"/>
  <c r="M126" i="6" s="1"/>
  <c r="AB127" i="1"/>
  <c r="AB126" i="4"/>
  <c r="AB126" i="6" s="1"/>
  <c r="AC127" i="1"/>
  <c r="AC126" i="4"/>
  <c r="K126" i="4"/>
  <c r="K126" i="6" s="1"/>
  <c r="K127" i="1"/>
  <c r="W111" i="4"/>
  <c r="V116" i="6" s="1"/>
  <c r="V120" i="6" s="1"/>
  <c r="W98" i="4"/>
  <c r="W112" i="4" s="1"/>
  <c r="P98" i="1"/>
  <c r="P112" i="1" s="1"/>
  <c r="S103" i="1"/>
  <c r="I103" i="1"/>
  <c r="R103" i="1"/>
  <c r="F102" i="4"/>
  <c r="J103" i="1"/>
  <c r="H102" i="1"/>
  <c r="AA103" i="1"/>
  <c r="T103" i="1"/>
  <c r="P102" i="1"/>
  <c r="AB103" i="1"/>
  <c r="Z103" i="4"/>
  <c r="AE102" i="1"/>
  <c r="AH103" i="1"/>
  <c r="S102" i="1"/>
  <c r="M103" i="1"/>
  <c r="F103" i="1"/>
  <c r="AG98" i="1"/>
  <c r="AG112" i="1" s="1"/>
  <c r="AG102" i="1"/>
  <c r="L97" i="1"/>
  <c r="L111" i="1" s="1"/>
  <c r="L103" i="1" s="1"/>
  <c r="AC103" i="1"/>
  <c r="V98" i="1"/>
  <c r="V112" i="1" s="1"/>
  <c r="E102" i="1"/>
  <c r="N98" i="1"/>
  <c r="N112" i="1" s="1"/>
  <c r="N102" i="1"/>
  <c r="U102" i="4"/>
  <c r="E98" i="1"/>
  <c r="E112" i="1" s="1"/>
  <c r="R97" i="4"/>
  <c r="R111" i="4" s="1"/>
  <c r="R103" i="4" s="1"/>
  <c r="R98" i="4"/>
  <c r="R112" i="4" s="1"/>
  <c r="V97" i="1"/>
  <c r="V111" i="1" s="1"/>
  <c r="V103" i="1" s="1"/>
  <c r="U98" i="1"/>
  <c r="U112" i="1" s="1"/>
  <c r="U97" i="1"/>
  <c r="U111" i="1" s="1"/>
  <c r="U103" i="1" s="1"/>
  <c r="AF97" i="4"/>
  <c r="AF111" i="4" s="1"/>
  <c r="AF102" i="4" s="1"/>
  <c r="AF98" i="4"/>
  <c r="AF112" i="4" s="1"/>
  <c r="X97" i="4"/>
  <c r="X111" i="4" s="1"/>
  <c r="X103" i="4" s="1"/>
  <c r="X98" i="4"/>
  <c r="X112" i="4" s="1"/>
  <c r="J98" i="4"/>
  <c r="J112" i="4" s="1"/>
  <c r="J97" i="4"/>
  <c r="J111" i="4" s="1"/>
  <c r="J102" i="4" s="1"/>
  <c r="V97" i="4"/>
  <c r="V111" i="4" s="1"/>
  <c r="V102" i="4" s="1"/>
  <c r="V98" i="4"/>
  <c r="V112" i="4" s="1"/>
  <c r="AE97" i="4"/>
  <c r="AE111" i="4" s="1"/>
  <c r="AE103" i="4" s="1"/>
  <c r="AE98" i="4"/>
  <c r="AE112" i="4" s="1"/>
  <c r="I97" i="4"/>
  <c r="I111" i="4" s="1"/>
  <c r="I103" i="4" s="1"/>
  <c r="I98" i="4"/>
  <c r="I112" i="4" s="1"/>
  <c r="N5" i="6" l="1"/>
  <c r="E117" i="7"/>
  <c r="E118" i="7"/>
  <c r="AD142" i="1"/>
  <c r="AD141" i="4"/>
  <c r="AD141" i="6" s="1"/>
  <c r="AF97" i="1"/>
  <c r="AF111" i="1" s="1"/>
  <c r="AF98" i="1"/>
  <c r="AF112" i="1" s="1"/>
  <c r="O102" i="1"/>
  <c r="D102" i="1"/>
  <c r="K102" i="1"/>
  <c r="X103" i="1"/>
  <c r="N187" i="6"/>
  <c r="N197" i="6"/>
  <c r="W103" i="1"/>
  <c r="AC128" i="1"/>
  <c r="AC127" i="4"/>
  <c r="M128" i="1"/>
  <c r="M127" i="4"/>
  <c r="M127" i="6" s="1"/>
  <c r="S128" i="1"/>
  <c r="S127" i="4"/>
  <c r="S127" i="6" s="1"/>
  <c r="K128" i="1"/>
  <c r="K127" i="4"/>
  <c r="K127" i="6" s="1"/>
  <c r="AB128" i="1"/>
  <c r="AB127" i="4"/>
  <c r="AB127" i="6" s="1"/>
  <c r="R128" i="1"/>
  <c r="R127" i="4"/>
  <c r="R127" i="6" s="1"/>
  <c r="L128" i="1"/>
  <c r="L127" i="4"/>
  <c r="L127" i="6" s="1"/>
  <c r="W103" i="4"/>
  <c r="W102" i="4"/>
  <c r="U102" i="1"/>
  <c r="L102" i="1"/>
  <c r="J103" i="4"/>
  <c r="X102" i="4"/>
  <c r="I102" i="4"/>
  <c r="R102" i="4"/>
  <c r="AF103" i="4"/>
  <c r="V103" i="4"/>
  <c r="AE102" i="4"/>
  <c r="V102" i="1"/>
  <c r="P97" i="6"/>
  <c r="E115" i="7" l="1"/>
  <c r="E114" i="7"/>
  <c r="AD143" i="1"/>
  <c r="AD142" i="4"/>
  <c r="AD142" i="6" s="1"/>
  <c r="AF103" i="1"/>
  <c r="AF102" i="1"/>
  <c r="P87" i="6"/>
  <c r="P68" i="6" s="1"/>
  <c r="N178" i="6"/>
  <c r="N179" i="6" s="1"/>
  <c r="N180" i="6" s="1"/>
  <c r="N181" i="6" s="1"/>
  <c r="N182" i="6" s="1"/>
  <c r="N183" i="6" s="1"/>
  <c r="N184" i="6" s="1"/>
  <c r="N185" i="6" s="1"/>
  <c r="N186" i="6" s="1"/>
  <c r="N164" i="6"/>
  <c r="N165" i="6" s="1"/>
  <c r="N166" i="6" s="1"/>
  <c r="N167" i="6" s="1"/>
  <c r="N168" i="6" s="1"/>
  <c r="N169" i="6" s="1"/>
  <c r="N170" i="6" s="1"/>
  <c r="N171" i="6" s="1"/>
  <c r="N172" i="6" s="1"/>
  <c r="N173" i="6" s="1"/>
  <c r="N174" i="6" s="1"/>
  <c r="N175" i="6" s="1"/>
  <c r="N176" i="6" s="1"/>
  <c r="N188" i="6"/>
  <c r="N189" i="6" s="1"/>
  <c r="N190" i="6" s="1"/>
  <c r="N191" i="6" s="1"/>
  <c r="N192" i="6" s="1"/>
  <c r="N193" i="6" s="1"/>
  <c r="N194" i="6" s="1"/>
  <c r="N195" i="6" s="1"/>
  <c r="N196" i="6" s="1"/>
  <c r="R129" i="1"/>
  <c r="R128" i="4"/>
  <c r="R128" i="6" s="1"/>
  <c r="K129" i="1"/>
  <c r="K128" i="4"/>
  <c r="K128" i="6" s="1"/>
  <c r="M129" i="1"/>
  <c r="M128" i="4"/>
  <c r="M128" i="6" s="1"/>
  <c r="L129" i="1"/>
  <c r="L128" i="4"/>
  <c r="L128" i="6" s="1"/>
  <c r="AB129" i="1"/>
  <c r="AB128" i="4"/>
  <c r="AB128" i="6" s="1"/>
  <c r="S129" i="1"/>
  <c r="S128" i="4"/>
  <c r="S128" i="6" s="1"/>
  <c r="AC129" i="1"/>
  <c r="AC128" i="4"/>
  <c r="AD144" i="1" l="1"/>
  <c r="AD143" i="4"/>
  <c r="AD143" i="6" s="1"/>
  <c r="P98" i="6"/>
  <c r="P112" i="6" s="1"/>
  <c r="P102" i="6"/>
  <c r="P69" i="6"/>
  <c r="P63" i="6" s="1"/>
  <c r="P162" i="6"/>
  <c r="P177" i="6" s="1"/>
  <c r="S130" i="1"/>
  <c r="S129" i="4"/>
  <c r="S129" i="6" s="1"/>
  <c r="L130" i="1"/>
  <c r="L129" i="4"/>
  <c r="L129" i="6" s="1"/>
  <c r="K130" i="1"/>
  <c r="K129" i="4"/>
  <c r="K129" i="6" s="1"/>
  <c r="AC130" i="1"/>
  <c r="AC129" i="4"/>
  <c r="AB130" i="1"/>
  <c r="AB129" i="4"/>
  <c r="AB129" i="6" s="1"/>
  <c r="M130" i="1"/>
  <c r="M129" i="4"/>
  <c r="M129" i="6" s="1"/>
  <c r="R130" i="1"/>
  <c r="R129" i="4"/>
  <c r="R129" i="6" s="1"/>
  <c r="P5" i="6" l="1"/>
  <c r="G117" i="7"/>
  <c r="G118" i="7"/>
  <c r="AD145" i="1"/>
  <c r="AD144" i="4"/>
  <c r="AD144" i="6" s="1"/>
  <c r="P187" i="6"/>
  <c r="P197" i="6"/>
  <c r="M131" i="1"/>
  <c r="M130" i="4"/>
  <c r="M130" i="6" s="1"/>
  <c r="AC131" i="1"/>
  <c r="AC130" i="4"/>
  <c r="L131" i="1"/>
  <c r="L130" i="4"/>
  <c r="L130" i="6" s="1"/>
  <c r="R131" i="1"/>
  <c r="R130" i="4"/>
  <c r="R130" i="6" s="1"/>
  <c r="AB131" i="1"/>
  <c r="AB130" i="4"/>
  <c r="AB130" i="6" s="1"/>
  <c r="K131" i="1"/>
  <c r="K130" i="4"/>
  <c r="K130" i="6" s="1"/>
  <c r="S131" i="1"/>
  <c r="S130" i="4"/>
  <c r="S130" i="6" s="1"/>
  <c r="G115" i="7" l="1"/>
  <c r="G114" i="7"/>
  <c r="AD146" i="1"/>
  <c r="AD145" i="4"/>
  <c r="AD145" i="6" s="1"/>
  <c r="P178" i="6"/>
  <c r="P179" i="6" s="1"/>
  <c r="P180" i="6" s="1"/>
  <c r="P181" i="6" s="1"/>
  <c r="P182" i="6" s="1"/>
  <c r="P183" i="6" s="1"/>
  <c r="P184" i="6" s="1"/>
  <c r="P185" i="6" s="1"/>
  <c r="P186" i="6" s="1"/>
  <c r="P163" i="6"/>
  <c r="P164" i="6" s="1"/>
  <c r="P165" i="6" s="1"/>
  <c r="P166" i="6" s="1"/>
  <c r="P167" i="6" s="1"/>
  <c r="P168" i="6" s="1"/>
  <c r="P169" i="6" s="1"/>
  <c r="P170" i="6" s="1"/>
  <c r="P171" i="6" s="1"/>
  <c r="P172" i="6" s="1"/>
  <c r="P173" i="6" s="1"/>
  <c r="P174" i="6" s="1"/>
  <c r="P175" i="6" s="1"/>
  <c r="P176" i="6" s="1"/>
  <c r="P188" i="6"/>
  <c r="P189" i="6" s="1"/>
  <c r="P190" i="6" s="1"/>
  <c r="P191" i="6" s="1"/>
  <c r="P192" i="6" s="1"/>
  <c r="P193" i="6" s="1"/>
  <c r="P194" i="6" s="1"/>
  <c r="P195" i="6" s="1"/>
  <c r="P196" i="6" s="1"/>
  <c r="S132" i="1"/>
  <c r="S131" i="4"/>
  <c r="S131" i="6" s="1"/>
  <c r="AB132" i="1"/>
  <c r="AB131" i="4"/>
  <c r="AB131" i="6" s="1"/>
  <c r="L132" i="1"/>
  <c r="L131" i="4"/>
  <c r="L131" i="6" s="1"/>
  <c r="M132" i="1"/>
  <c r="M131" i="4"/>
  <c r="M131" i="6" s="1"/>
  <c r="K132" i="1"/>
  <c r="K131" i="4"/>
  <c r="K131" i="6" s="1"/>
  <c r="R132" i="1"/>
  <c r="R131" i="4"/>
  <c r="R131" i="6" s="1"/>
  <c r="AC132" i="1"/>
  <c r="AC131" i="4"/>
  <c r="AD147" i="1" l="1"/>
  <c r="AD146" i="4"/>
  <c r="AD146" i="6" s="1"/>
  <c r="R133" i="1"/>
  <c r="R132" i="4"/>
  <c r="R132" i="6" s="1"/>
  <c r="M133" i="1"/>
  <c r="M132" i="4"/>
  <c r="M132" i="6" s="1"/>
  <c r="AB133" i="1"/>
  <c r="AB132" i="4"/>
  <c r="AB132" i="6" s="1"/>
  <c r="AC133" i="1"/>
  <c r="AC132" i="4"/>
  <c r="K133" i="1"/>
  <c r="K132" i="4"/>
  <c r="K132" i="6" s="1"/>
  <c r="L133" i="1"/>
  <c r="L132" i="4"/>
  <c r="L132" i="6" s="1"/>
  <c r="S133" i="1"/>
  <c r="S132" i="4"/>
  <c r="S132" i="6" s="1"/>
  <c r="AD148" i="1" l="1"/>
  <c r="AD147" i="4"/>
  <c r="AD147" i="6" s="1"/>
  <c r="S134" i="1"/>
  <c r="S133" i="4"/>
  <c r="S133" i="6" s="1"/>
  <c r="K134" i="1"/>
  <c r="K133" i="4"/>
  <c r="K133" i="6" s="1"/>
  <c r="AB134" i="1"/>
  <c r="AB133" i="4"/>
  <c r="AB133" i="6" s="1"/>
  <c r="R134" i="1"/>
  <c r="R133" i="4"/>
  <c r="R133" i="6" s="1"/>
  <c r="L134" i="1"/>
  <c r="L133" i="4"/>
  <c r="L133" i="6" s="1"/>
  <c r="AC134" i="1"/>
  <c r="AC133" i="4"/>
  <c r="M134" i="1"/>
  <c r="M133" i="4"/>
  <c r="M133" i="6" s="1"/>
  <c r="AD149" i="1" l="1"/>
  <c r="AD148" i="4"/>
  <c r="AD148" i="6" s="1"/>
  <c r="AC135" i="1"/>
  <c r="AC134" i="4"/>
  <c r="R135" i="1"/>
  <c r="R134" i="4"/>
  <c r="R134" i="6" s="1"/>
  <c r="K135" i="1"/>
  <c r="K134" i="4"/>
  <c r="K134" i="6" s="1"/>
  <c r="M135" i="1"/>
  <c r="M134" i="4"/>
  <c r="M134" i="6" s="1"/>
  <c r="L135" i="1"/>
  <c r="L134" i="4"/>
  <c r="L134" i="6" s="1"/>
  <c r="AB135" i="1"/>
  <c r="AB134" i="4"/>
  <c r="AB134" i="6" s="1"/>
  <c r="S135" i="1"/>
  <c r="S134" i="4"/>
  <c r="S134" i="6" s="1"/>
  <c r="AD150" i="1" l="1"/>
  <c r="AD149" i="4"/>
  <c r="AD149" i="6" s="1"/>
  <c r="AB136" i="1"/>
  <c r="AB135" i="4"/>
  <c r="AB135" i="6" s="1"/>
  <c r="M136" i="1"/>
  <c r="M135" i="4"/>
  <c r="M135" i="6" s="1"/>
  <c r="R136" i="1"/>
  <c r="R135" i="4"/>
  <c r="R135" i="6" s="1"/>
  <c r="S136" i="1"/>
  <c r="S135" i="4"/>
  <c r="S135" i="6" s="1"/>
  <c r="L136" i="1"/>
  <c r="L135" i="4"/>
  <c r="L135" i="6" s="1"/>
  <c r="K136" i="1"/>
  <c r="K135" i="4"/>
  <c r="K135" i="6" s="1"/>
  <c r="AC136" i="1"/>
  <c r="AC135" i="4"/>
  <c r="AD151" i="1" l="1"/>
  <c r="AD150" i="4"/>
  <c r="AD150" i="6" s="1"/>
  <c r="K137" i="1"/>
  <c r="K136" i="4"/>
  <c r="K136" i="6" s="1"/>
  <c r="S137" i="1"/>
  <c r="S136" i="4"/>
  <c r="S136" i="6" s="1"/>
  <c r="M137" i="1"/>
  <c r="M136" i="4"/>
  <c r="M136" i="6" s="1"/>
  <c r="AC137" i="1"/>
  <c r="AC136" i="4"/>
  <c r="L137" i="1"/>
  <c r="L136" i="4"/>
  <c r="L136" i="6" s="1"/>
  <c r="R137" i="1"/>
  <c r="R136" i="4"/>
  <c r="R136" i="6" s="1"/>
  <c r="AB137" i="1"/>
  <c r="AB136" i="4"/>
  <c r="AB136" i="6" s="1"/>
  <c r="AD152" i="1" l="1"/>
  <c r="AD151" i="4"/>
  <c r="AD151" i="6" s="1"/>
  <c r="R138" i="1"/>
  <c r="R137" i="4"/>
  <c r="R137" i="6" s="1"/>
  <c r="AC138" i="1"/>
  <c r="AC137" i="4"/>
  <c r="S138" i="1"/>
  <c r="S137" i="4"/>
  <c r="S137" i="6" s="1"/>
  <c r="AB138" i="1"/>
  <c r="AB137" i="4"/>
  <c r="AB137" i="6" s="1"/>
  <c r="L138" i="1"/>
  <c r="L137" i="4"/>
  <c r="L137" i="6" s="1"/>
  <c r="M138" i="1"/>
  <c r="M137" i="4"/>
  <c r="M137" i="6" s="1"/>
  <c r="K138" i="1"/>
  <c r="K137" i="4"/>
  <c r="K137" i="6" s="1"/>
  <c r="AD153" i="1" l="1"/>
  <c r="AD152" i="4"/>
  <c r="AD152" i="6" s="1"/>
  <c r="M139" i="1"/>
  <c r="M138" i="4"/>
  <c r="M138" i="6" s="1"/>
  <c r="AB139" i="1"/>
  <c r="AB138" i="4"/>
  <c r="AB138" i="6" s="1"/>
  <c r="AC139" i="1"/>
  <c r="AC138" i="4"/>
  <c r="K139" i="1"/>
  <c r="K138" i="4"/>
  <c r="K138" i="6" s="1"/>
  <c r="L139" i="1"/>
  <c r="L138" i="4"/>
  <c r="L138" i="6" s="1"/>
  <c r="S139" i="1"/>
  <c r="S138" i="4"/>
  <c r="S138" i="6" s="1"/>
  <c r="R139" i="1"/>
  <c r="R138" i="4"/>
  <c r="R138" i="6" s="1"/>
  <c r="AD154" i="1" l="1"/>
  <c r="AD153" i="4"/>
  <c r="AD153" i="6" s="1"/>
  <c r="R140" i="1"/>
  <c r="R139" i="4"/>
  <c r="R139" i="6" s="1"/>
  <c r="S140" i="1"/>
  <c r="S139" i="4"/>
  <c r="S139" i="6" s="1"/>
  <c r="K140" i="1"/>
  <c r="K139" i="4"/>
  <c r="K139" i="6" s="1"/>
  <c r="AB140" i="1"/>
  <c r="AB139" i="4"/>
  <c r="AB139" i="6" s="1"/>
  <c r="L140" i="1"/>
  <c r="L139" i="4"/>
  <c r="L139" i="6" s="1"/>
  <c r="AC140" i="1"/>
  <c r="AC139" i="4"/>
  <c r="M140" i="1"/>
  <c r="M139" i="4"/>
  <c r="M139" i="6" s="1"/>
  <c r="AD155" i="1" l="1"/>
  <c r="AD154" i="4"/>
  <c r="AD154" i="6" s="1"/>
  <c r="AC141" i="1"/>
  <c r="AC140" i="4"/>
  <c r="AB141" i="1"/>
  <c r="AB140" i="4"/>
  <c r="AB140" i="6" s="1"/>
  <c r="S141" i="1"/>
  <c r="S140" i="4"/>
  <c r="S140" i="6" s="1"/>
  <c r="M141" i="1"/>
  <c r="M140" i="4"/>
  <c r="M140" i="6" s="1"/>
  <c r="L141" i="1"/>
  <c r="L140" i="4"/>
  <c r="L140" i="6" s="1"/>
  <c r="K141" i="1"/>
  <c r="K140" i="4"/>
  <c r="K140" i="6" s="1"/>
  <c r="R141" i="1"/>
  <c r="R140" i="4"/>
  <c r="R140" i="6" s="1"/>
  <c r="AD156" i="1" l="1"/>
  <c r="AD155" i="4"/>
  <c r="AD155" i="6" s="1"/>
  <c r="L142" i="1"/>
  <c r="L141" i="4"/>
  <c r="L141" i="6" s="1"/>
  <c r="S142" i="1"/>
  <c r="S141" i="4"/>
  <c r="S141" i="6" s="1"/>
  <c r="AC142" i="1"/>
  <c r="AC141" i="4"/>
  <c r="K142" i="1"/>
  <c r="K141" i="4"/>
  <c r="K141" i="6" s="1"/>
  <c r="M142" i="1"/>
  <c r="M141" i="4"/>
  <c r="M141" i="6" s="1"/>
  <c r="AB142" i="1"/>
  <c r="AB141" i="4"/>
  <c r="AB141" i="6" s="1"/>
  <c r="R142" i="1"/>
  <c r="R141" i="4"/>
  <c r="R141" i="6" s="1"/>
  <c r="AD157" i="1" l="1"/>
  <c r="AD156" i="4"/>
  <c r="AD156" i="6" s="1"/>
  <c r="AB143" i="1"/>
  <c r="AB142" i="4"/>
  <c r="AB142" i="6" s="1"/>
  <c r="K143" i="1"/>
  <c r="K142" i="4"/>
  <c r="K142" i="6" s="1"/>
  <c r="S143" i="1"/>
  <c r="S142" i="4"/>
  <c r="S142" i="6" s="1"/>
  <c r="R143" i="1"/>
  <c r="R142" i="4"/>
  <c r="R142" i="6" s="1"/>
  <c r="M143" i="1"/>
  <c r="M142" i="4"/>
  <c r="M142" i="6" s="1"/>
  <c r="AC143" i="1"/>
  <c r="AC142" i="4"/>
  <c r="L143" i="1"/>
  <c r="L142" i="4"/>
  <c r="L142" i="6" s="1"/>
  <c r="AD158" i="1" l="1"/>
  <c r="AD157" i="4"/>
  <c r="AD157" i="6" s="1"/>
  <c r="AC144" i="1"/>
  <c r="AC143" i="4"/>
  <c r="R144" i="1"/>
  <c r="R143" i="4"/>
  <c r="R143" i="6" s="1"/>
  <c r="K144" i="1"/>
  <c r="K143" i="4"/>
  <c r="K143" i="6" s="1"/>
  <c r="L144" i="1"/>
  <c r="L143" i="4"/>
  <c r="L143" i="6" s="1"/>
  <c r="M144" i="1"/>
  <c r="M143" i="4"/>
  <c r="M143" i="6" s="1"/>
  <c r="S144" i="1"/>
  <c r="S143" i="4"/>
  <c r="S143" i="6" s="1"/>
  <c r="AB144" i="1"/>
  <c r="AB143" i="4"/>
  <c r="AB143" i="6" s="1"/>
  <c r="AD159" i="1" l="1"/>
  <c r="AD158" i="4"/>
  <c r="AD158" i="6" s="1"/>
  <c r="S145" i="1"/>
  <c r="S144" i="4"/>
  <c r="S144" i="6" s="1"/>
  <c r="L145" i="1"/>
  <c r="L144" i="4"/>
  <c r="L144" i="6" s="1"/>
  <c r="R145" i="1"/>
  <c r="R144" i="4"/>
  <c r="R144" i="6" s="1"/>
  <c r="AB145" i="1"/>
  <c r="AB144" i="4"/>
  <c r="AB144" i="6" s="1"/>
  <c r="M145" i="1"/>
  <c r="M144" i="4"/>
  <c r="M144" i="6" s="1"/>
  <c r="K145" i="1"/>
  <c r="K144" i="4"/>
  <c r="K144" i="6" s="1"/>
  <c r="AC145" i="1"/>
  <c r="AC144" i="4"/>
  <c r="AD160" i="1" l="1"/>
  <c r="AD160" i="4" s="1"/>
  <c r="AD160" i="6" s="1"/>
  <c r="AD159" i="4"/>
  <c r="AD159" i="6" s="1"/>
  <c r="K146" i="1"/>
  <c r="K145" i="4"/>
  <c r="K145" i="6" s="1"/>
  <c r="AB146" i="1"/>
  <c r="AB145" i="4"/>
  <c r="AB145" i="6" s="1"/>
  <c r="L146" i="1"/>
  <c r="L145" i="4"/>
  <c r="L145" i="6" s="1"/>
  <c r="AC146" i="1"/>
  <c r="AC145" i="4"/>
  <c r="M146" i="1"/>
  <c r="M145" i="4"/>
  <c r="M145" i="6" s="1"/>
  <c r="R146" i="1"/>
  <c r="R145" i="4"/>
  <c r="R145" i="6" s="1"/>
  <c r="S146" i="1"/>
  <c r="S145" i="4"/>
  <c r="S145" i="6" s="1"/>
  <c r="R147" i="1" l="1"/>
  <c r="R146" i="4"/>
  <c r="R146" i="6" s="1"/>
  <c r="AC147" i="1"/>
  <c r="AC146" i="4"/>
  <c r="AB147" i="1"/>
  <c r="AB146" i="4"/>
  <c r="AB146" i="6" s="1"/>
  <c r="S147" i="1"/>
  <c r="S146" i="4"/>
  <c r="S146" i="6" s="1"/>
  <c r="M147" i="1"/>
  <c r="M146" i="4"/>
  <c r="M146" i="6" s="1"/>
  <c r="L147" i="1"/>
  <c r="L146" i="4"/>
  <c r="L146" i="6" s="1"/>
  <c r="K147" i="1"/>
  <c r="K146" i="4"/>
  <c r="K146" i="6" s="1"/>
  <c r="K148" i="1" l="1"/>
  <c r="K147" i="4"/>
  <c r="K147" i="6" s="1"/>
  <c r="M148" i="1"/>
  <c r="M147" i="4"/>
  <c r="M147" i="6" s="1"/>
  <c r="AB148" i="1"/>
  <c r="AB147" i="4"/>
  <c r="AB147" i="6" s="1"/>
  <c r="R148" i="1"/>
  <c r="R147" i="4"/>
  <c r="R147" i="6" s="1"/>
  <c r="L148" i="1"/>
  <c r="L147" i="4"/>
  <c r="L147" i="6" s="1"/>
  <c r="S148" i="1"/>
  <c r="S147" i="4"/>
  <c r="S147" i="6" s="1"/>
  <c r="AC148" i="1"/>
  <c r="AC147" i="4"/>
  <c r="AC149" i="1" l="1"/>
  <c r="AC148" i="4"/>
  <c r="S149" i="1"/>
  <c r="S148" i="4"/>
  <c r="S148" i="6" s="1"/>
  <c r="R149" i="1"/>
  <c r="R148" i="4"/>
  <c r="R148" i="6" s="1"/>
  <c r="M149" i="1"/>
  <c r="M148" i="4"/>
  <c r="M148" i="6" s="1"/>
  <c r="L149" i="1"/>
  <c r="L148" i="4"/>
  <c r="L148" i="6" s="1"/>
  <c r="AB149" i="1"/>
  <c r="AB148" i="4"/>
  <c r="AB148" i="6" s="1"/>
  <c r="K149" i="1"/>
  <c r="K148" i="4"/>
  <c r="K148" i="6" s="1"/>
  <c r="AB150" i="1" l="1"/>
  <c r="AB149" i="4"/>
  <c r="AB149" i="6" s="1"/>
  <c r="M150" i="1"/>
  <c r="M149" i="4"/>
  <c r="M149" i="6" s="1"/>
  <c r="S150" i="1"/>
  <c r="S149" i="4"/>
  <c r="S149" i="6" s="1"/>
  <c r="K150" i="1"/>
  <c r="K149" i="4"/>
  <c r="K149" i="6" s="1"/>
  <c r="L150" i="1"/>
  <c r="L149" i="4"/>
  <c r="L149" i="6" s="1"/>
  <c r="R150" i="1"/>
  <c r="R149" i="4"/>
  <c r="R149" i="6" s="1"/>
  <c r="AC150" i="1"/>
  <c r="AC149" i="4"/>
  <c r="AC151" i="1" l="1"/>
  <c r="AC150" i="4"/>
  <c r="L151" i="1"/>
  <c r="L150" i="4"/>
  <c r="L150" i="6" s="1"/>
  <c r="S151" i="1"/>
  <c r="S150" i="4"/>
  <c r="S150" i="6" s="1"/>
  <c r="AB151" i="1"/>
  <c r="AB150" i="4"/>
  <c r="AB150" i="6" s="1"/>
  <c r="R151" i="1"/>
  <c r="R150" i="4"/>
  <c r="R150" i="6" s="1"/>
  <c r="K151" i="1"/>
  <c r="K150" i="4"/>
  <c r="K150" i="6" s="1"/>
  <c r="M151" i="1"/>
  <c r="M150" i="4"/>
  <c r="M150" i="6" s="1"/>
  <c r="M152" i="1" l="1"/>
  <c r="M151" i="4"/>
  <c r="M151" i="6" s="1"/>
  <c r="K152" i="1"/>
  <c r="K151" i="4"/>
  <c r="K151" i="6" s="1"/>
  <c r="AB152" i="1"/>
  <c r="AB151" i="4"/>
  <c r="AB151" i="6" s="1"/>
  <c r="L152" i="1"/>
  <c r="L151" i="4"/>
  <c r="L151" i="6" s="1"/>
  <c r="R152" i="1"/>
  <c r="R151" i="4"/>
  <c r="R151" i="6" s="1"/>
  <c r="S152" i="1"/>
  <c r="S151" i="4"/>
  <c r="S151" i="6" s="1"/>
  <c r="AC152" i="1"/>
  <c r="AC151" i="4"/>
  <c r="S153" i="1" l="1"/>
  <c r="S152" i="4"/>
  <c r="S152" i="6" s="1"/>
  <c r="L153" i="1"/>
  <c r="L152" i="4"/>
  <c r="L152" i="6" s="1"/>
  <c r="K153" i="1"/>
  <c r="K152" i="4"/>
  <c r="K152" i="6" s="1"/>
  <c r="AC153" i="1"/>
  <c r="AC152" i="4"/>
  <c r="R153" i="1"/>
  <c r="R152" i="4"/>
  <c r="R152" i="6" s="1"/>
  <c r="AB153" i="1"/>
  <c r="AB152" i="4"/>
  <c r="AB152" i="6" s="1"/>
  <c r="M153" i="1"/>
  <c r="M152" i="4"/>
  <c r="M152" i="6" s="1"/>
  <c r="AB154" i="1" l="1"/>
  <c r="AB153" i="4"/>
  <c r="AB153" i="6" s="1"/>
  <c r="AC154" i="1"/>
  <c r="AC153" i="4"/>
  <c r="L154" i="1"/>
  <c r="L153" i="4"/>
  <c r="L153" i="6" s="1"/>
  <c r="M154" i="1"/>
  <c r="M153" i="4"/>
  <c r="M153" i="6" s="1"/>
  <c r="R154" i="1"/>
  <c r="R153" i="4"/>
  <c r="R153" i="6" s="1"/>
  <c r="K154" i="1"/>
  <c r="K153" i="4"/>
  <c r="K153" i="6" s="1"/>
  <c r="S154" i="1"/>
  <c r="S153" i="4"/>
  <c r="S153" i="6" s="1"/>
  <c r="S155" i="1" l="1"/>
  <c r="S154" i="4"/>
  <c r="S154" i="6" s="1"/>
  <c r="R155" i="1"/>
  <c r="R154" i="4"/>
  <c r="R154" i="6" s="1"/>
  <c r="L155" i="1"/>
  <c r="L154" i="4"/>
  <c r="L154" i="6" s="1"/>
  <c r="AB155" i="1"/>
  <c r="AB154" i="4"/>
  <c r="AB154" i="6" s="1"/>
  <c r="K155" i="1"/>
  <c r="K154" i="4"/>
  <c r="K154" i="6" s="1"/>
  <c r="M155" i="1"/>
  <c r="M154" i="4"/>
  <c r="M154" i="6" s="1"/>
  <c r="AC155" i="1"/>
  <c r="AC154" i="4"/>
  <c r="M156" i="1" l="1"/>
  <c r="M155" i="4"/>
  <c r="M155" i="6" s="1"/>
  <c r="AB156" i="1"/>
  <c r="AB155" i="4"/>
  <c r="AB155" i="6" s="1"/>
  <c r="R156" i="1"/>
  <c r="R155" i="4"/>
  <c r="R155" i="6" s="1"/>
  <c r="AC156" i="1"/>
  <c r="AC155" i="4"/>
  <c r="K156" i="1"/>
  <c r="K155" i="4"/>
  <c r="K155" i="6" s="1"/>
  <c r="L156" i="1"/>
  <c r="L155" i="4"/>
  <c r="L155" i="6" s="1"/>
  <c r="S156" i="1"/>
  <c r="S155" i="4"/>
  <c r="S155" i="6" s="1"/>
  <c r="S157" i="1" l="1"/>
  <c r="S156" i="4"/>
  <c r="S156" i="6" s="1"/>
  <c r="K157" i="1"/>
  <c r="K156" i="4"/>
  <c r="K156" i="6" s="1"/>
  <c r="R157" i="1"/>
  <c r="R156" i="4"/>
  <c r="R156" i="6" s="1"/>
  <c r="M157" i="1"/>
  <c r="M156" i="4"/>
  <c r="M156" i="6" s="1"/>
  <c r="L157" i="1"/>
  <c r="L156" i="4"/>
  <c r="L156" i="6" s="1"/>
  <c r="AC157" i="1"/>
  <c r="AC156" i="4"/>
  <c r="AB157" i="1"/>
  <c r="AB156" i="4"/>
  <c r="AB156" i="6" s="1"/>
  <c r="AB158" i="1" l="1"/>
  <c r="AB157" i="4"/>
  <c r="AB157" i="6" s="1"/>
  <c r="AC158" i="1"/>
  <c r="AC157" i="4"/>
  <c r="M158" i="1"/>
  <c r="M157" i="4"/>
  <c r="M157" i="6" s="1"/>
  <c r="K158" i="1"/>
  <c r="K157" i="4"/>
  <c r="K157" i="6" s="1"/>
  <c r="L158" i="1"/>
  <c r="L157" i="4"/>
  <c r="L157" i="6" s="1"/>
  <c r="R158" i="1"/>
  <c r="R157" i="4"/>
  <c r="R157" i="6" s="1"/>
  <c r="S158" i="1"/>
  <c r="S157" i="4"/>
  <c r="S157" i="6" s="1"/>
  <c r="R159" i="1" l="1"/>
  <c r="R158" i="4"/>
  <c r="R158" i="6" s="1"/>
  <c r="K159" i="1"/>
  <c r="K158" i="4"/>
  <c r="K158" i="6" s="1"/>
  <c r="AC159" i="1"/>
  <c r="AC158" i="4"/>
  <c r="S159" i="1"/>
  <c r="S158" i="4"/>
  <c r="S158" i="6" s="1"/>
  <c r="L159" i="1"/>
  <c r="L158" i="4"/>
  <c r="L158" i="6" s="1"/>
  <c r="M159" i="1"/>
  <c r="M158" i="4"/>
  <c r="M158" i="6" s="1"/>
  <c r="AB159" i="1"/>
  <c r="AB158" i="4"/>
  <c r="AB158" i="6" s="1"/>
  <c r="L160" i="1" l="1"/>
  <c r="L160" i="4" s="1"/>
  <c r="L160" i="6" s="1"/>
  <c r="L159" i="4"/>
  <c r="L159" i="6" s="1"/>
  <c r="AC160" i="1"/>
  <c r="AC160" i="4" s="1"/>
  <c r="AC159" i="4"/>
  <c r="R160" i="1"/>
  <c r="R160" i="4" s="1"/>
  <c r="R160" i="6" s="1"/>
  <c r="R159" i="4"/>
  <c r="R159" i="6" s="1"/>
  <c r="M160" i="1"/>
  <c r="M160" i="4" s="1"/>
  <c r="M160" i="6" s="1"/>
  <c r="M159" i="4"/>
  <c r="M159" i="6" s="1"/>
  <c r="S160" i="1"/>
  <c r="S160" i="4" s="1"/>
  <c r="S160" i="6" s="1"/>
  <c r="S159" i="4"/>
  <c r="S159" i="6" s="1"/>
  <c r="K160" i="1"/>
  <c r="K160" i="4" s="1"/>
  <c r="K160" i="6" s="1"/>
  <c r="K159" i="4"/>
  <c r="K159" i="6" s="1"/>
  <c r="AB160" i="1"/>
  <c r="AB160" i="4" s="1"/>
  <c r="AB160" i="6" s="1"/>
  <c r="AB159" i="4"/>
  <c r="AB159" i="6" s="1"/>
  <c r="N199" i="7"/>
  <c r="N198" i="7"/>
  <c r="W5" i="8"/>
  <c r="N196" i="7" s="1"/>
</calcChain>
</file>

<file path=xl/comments1.xml><?xml version="1.0" encoding="utf-8"?>
<comments xmlns="http://schemas.openxmlformats.org/spreadsheetml/2006/main">
  <authors>
    <author>TBischofNiemz</author>
  </authors>
  <commentList>
    <comment ref="P120" authorId="0">
      <text>
        <r>
          <rPr>
            <b/>
            <sz val="9"/>
            <color indexed="81"/>
            <rFont val="Tahoma"/>
            <family val="2"/>
          </rPr>
          <t>TBischofNiemz:</t>
        </r>
        <r>
          <rPr>
            <sz val="9"/>
            <color indexed="81"/>
            <rFont val="Tahoma"/>
            <family val="2"/>
          </rPr>
          <t xml:space="preserve">
Average of high and low from IRP2010</t>
        </r>
      </text>
    </comment>
  </commentList>
</comments>
</file>

<file path=xl/comments2.xml><?xml version="1.0" encoding="utf-8"?>
<comments xmlns="http://schemas.openxmlformats.org/spreadsheetml/2006/main">
  <authors>
    <author>TBischofNiemz</author>
  </authors>
  <commentList>
    <comment ref="P120" authorId="0">
      <text>
        <r>
          <rPr>
            <b/>
            <sz val="9"/>
            <color indexed="81"/>
            <rFont val="Tahoma"/>
            <family val="2"/>
          </rPr>
          <t>TBischofNiemz:</t>
        </r>
        <r>
          <rPr>
            <sz val="9"/>
            <color indexed="81"/>
            <rFont val="Tahoma"/>
            <family val="2"/>
          </rPr>
          <t xml:space="preserve">
Average of high and low from IRP2010</t>
        </r>
      </text>
    </comment>
  </commentList>
</comments>
</file>

<file path=xl/sharedStrings.xml><?xml version="1.0" encoding="utf-8"?>
<sst xmlns="http://schemas.openxmlformats.org/spreadsheetml/2006/main" count="1561" uniqueCount="180">
  <si>
    <t>MW</t>
  </si>
  <si>
    <t>Coal (PF)</t>
  </si>
  <si>
    <t>OCGT</t>
  </si>
  <si>
    <t>CCGT</t>
  </si>
  <si>
    <t>Demand response</t>
  </si>
  <si>
    <t>Biogas</t>
  </si>
  <si>
    <t>Wind</t>
  </si>
  <si>
    <t>Rated capacity (net)</t>
  </si>
  <si>
    <t>Economic lifetime</t>
  </si>
  <si>
    <t>Construction time</t>
  </si>
  <si>
    <t>Fixed O&amp;M</t>
  </si>
  <si>
    <t>Variable O&amp;M</t>
  </si>
  <si>
    <t>Water usage</t>
  </si>
  <si>
    <t>CO2 emissions</t>
  </si>
  <si>
    <t>Load factor (typical)</t>
  </si>
  <si>
    <t>Discount rate</t>
  </si>
  <si>
    <t>R/kW</t>
  </si>
  <si>
    <t>CAPEX per capacity</t>
  </si>
  <si>
    <t>R/kW/a</t>
  </si>
  <si>
    <t>R/kWh</t>
  </si>
  <si>
    <t>kWh/kW/a</t>
  </si>
  <si>
    <t>Jan-2015-Rand</t>
  </si>
  <si>
    <t>Unit</t>
  </si>
  <si>
    <t>Parameter</t>
  </si>
  <si>
    <t>a</t>
  </si>
  <si>
    <t>R/MWh</t>
  </si>
  <si>
    <t>R/GJ</t>
  </si>
  <si>
    <t>./.</t>
  </si>
  <si>
    <t>l/MWh</t>
  </si>
  <si>
    <t>kg/MWh</t>
  </si>
  <si>
    <t>Coal (FBC)</t>
  </si>
  <si>
    <t>Nuclear (DoE)</t>
  </si>
  <si>
    <t>ICE (2 MW)</t>
  </si>
  <si>
    <t>ICE (10 MW)</t>
  </si>
  <si>
    <t>Solar PV (tracking)</t>
  </si>
  <si>
    <t>Solar PV (fixed)</t>
  </si>
  <si>
    <t>CPV</t>
  </si>
  <si>
    <t>Biomass (forestry)</t>
  </si>
  <si>
    <t>Biomass (MSW)</t>
  </si>
  <si>
    <t>Landfill Gas</t>
  </si>
  <si>
    <t>Bagasse (Felixton)</t>
  </si>
  <si>
    <t>Bagasse (gen)</t>
  </si>
  <si>
    <t>Pumped Storage</t>
  </si>
  <si>
    <t>Battery
(Li-Ion, 1h)</t>
  </si>
  <si>
    <t>Battery
(Li-Ion, 3h)</t>
  </si>
  <si>
    <t>CSP
(trough, 3h)</t>
  </si>
  <si>
    <t>CSP
(trough, 6h)</t>
  </si>
  <si>
    <t>CSP
(trough, 9h)</t>
  </si>
  <si>
    <t>CSP
(tower, 3h)</t>
  </si>
  <si>
    <t>CSP
(tower, 6h)</t>
  </si>
  <si>
    <t>CSP
(tower, 9h)</t>
  </si>
  <si>
    <t>CAES
(8h)</t>
  </si>
  <si>
    <t>Coal 
(PF with CCS)</t>
  </si>
  <si>
    <t>Coal (IGCC)</t>
  </si>
  <si>
    <t>Fuel energy content</t>
  </si>
  <si>
    <t>kJ/kg</t>
  </si>
  <si>
    <t>Fuel cost</t>
  </si>
  <si>
    <t>Heat rate</t>
  </si>
  <si>
    <t>kJ/kWh</t>
  </si>
  <si>
    <t>SOx emissions</t>
  </si>
  <si>
    <t>NOx emissions</t>
  </si>
  <si>
    <t>Hg emissions</t>
  </si>
  <si>
    <t>Particulate emissions</t>
  </si>
  <si>
    <t>Overnight cost per capacity</t>
  </si>
  <si>
    <t>Present value of cash</t>
  </si>
  <si>
    <t>./a</t>
  </si>
  <si>
    <t>Present value of units</t>
  </si>
  <si>
    <t>unit/a</t>
  </si>
  <si>
    <t>Conversion ratio CAPEX/overnight cost</t>
  </si>
  <si>
    <t>Nominal cash spent</t>
  </si>
  <si>
    <t>Nominal units built</t>
  </si>
  <si>
    <t>units</t>
  </si>
  <si>
    <t>Cash spend profile (nominal)</t>
  </si>
  <si>
    <t>Build profile (nominal)</t>
  </si>
  <si>
    <t>Cash spend profile (present value)</t>
  </si>
  <si>
    <t>Build profile (present value)</t>
  </si>
  <si>
    <t>Electrical efficiency</t>
  </si>
  <si>
    <t>Fixed Cost</t>
  </si>
  <si>
    <t>Variable Cost</t>
  </si>
  <si>
    <t>SOx cost</t>
  </si>
  <si>
    <t>NOx cost</t>
  </si>
  <si>
    <t>Hg cost</t>
  </si>
  <si>
    <t>Particulate cost</t>
  </si>
  <si>
    <t>R/kg</t>
  </si>
  <si>
    <t>mR/kt = R/kg</t>
  </si>
  <si>
    <t>… Annualised CAPEX</t>
  </si>
  <si>
    <t>… Fixed O&amp;M</t>
  </si>
  <si>
    <t>… Variable O&amp;M</t>
  </si>
  <si>
    <t>… Fuel</t>
  </si>
  <si>
    <t>… Emissions</t>
  </si>
  <si>
    <t>… … SOx cost</t>
  </si>
  <si>
    <t>… … NOx cost</t>
  </si>
  <si>
    <t>… … Hg cost</t>
  </si>
  <si>
    <t>… … Particulate cost</t>
  </si>
  <si>
    <t>Electricity production (typical)</t>
  </si>
  <si>
    <t>ANNUAL AND VARIABLE COST</t>
  </si>
  <si>
    <t>LEVELISED COST OF ELECTRICITY (IRP)</t>
  </si>
  <si>
    <t>LEVELISED COST OF ELECTRICITY (IPP)</t>
  </si>
  <si>
    <t>LCOE (without emissions)</t>
  </si>
  <si>
    <t>Variable Cost (w/o emissions)</t>
  </si>
  <si>
    <t>Variable Cost (w/ emissions)</t>
  </si>
  <si>
    <t>LCOE (with emissions)</t>
  </si>
  <si>
    <t>Value</t>
  </si>
  <si>
    <t>Conventionals</t>
  </si>
  <si>
    <t>Renewables</t>
  </si>
  <si>
    <t>Storage</t>
  </si>
  <si>
    <t>Side calculations for inflationary adjustments</t>
  </si>
  <si>
    <t>to</t>
  </si>
  <si>
    <t>Source</t>
  </si>
  <si>
    <t>from</t>
  </si>
  <si>
    <t>CPI</t>
  </si>
  <si>
    <t>Jan 2008</t>
  </si>
  <si>
    <t>Jan 2012</t>
  </si>
  <si>
    <t>Apr 2013</t>
  </si>
  <si>
    <t>Apr 2014</t>
  </si>
  <si>
    <t>Jul 2014</t>
  </si>
  <si>
    <t>Oct 2014</t>
  </si>
  <si>
    <t>Apr 2015</t>
  </si>
  <si>
    <t>May 2015</t>
  </si>
  <si>
    <t>Jul 2015</t>
  </si>
  <si>
    <t>Oct 2015</t>
  </si>
  <si>
    <t>Dec 2015</t>
  </si>
  <si>
    <t>Jan 2016</t>
  </si>
  <si>
    <t>Apr 2016</t>
  </si>
  <si>
    <t>May 2016</t>
  </si>
  <si>
    <t>Aug 2016</t>
  </si>
  <si>
    <t>http://beta2.statssa.gov.za/publications/P0141/CPIHistory.pdf</t>
  </si>
  <si>
    <t>Jan 2015</t>
  </si>
  <si>
    <t>Apr-2016-Rand</t>
  </si>
  <si>
    <t>Model input parameter</t>
  </si>
  <si>
    <t>ACTUAL TARIFFS (IPP)</t>
  </si>
  <si>
    <t>Model Input over time</t>
  </si>
  <si>
    <t>CAPEX per capacity in 2015</t>
  </si>
  <si>
    <t>Calibration ratio IRP LCOE / IPP LCOE</t>
  </si>
  <si>
    <t>Tariff for new-build in 2030</t>
  </si>
  <si>
    <t>Average tariff as model input for 2030</t>
  </si>
  <si>
    <t>Average tariff as model input for 2040</t>
  </si>
  <si>
    <t>Average tariff as model input for 2050</t>
  </si>
  <si>
    <t>Fixed cost in 2015</t>
  </si>
  <si>
    <t>Tariff for new-build in 2015</t>
  </si>
  <si>
    <t>CSIR input</t>
  </si>
  <si>
    <t>Pulled from IRP</t>
  </si>
  <si>
    <t>Inga</t>
  </si>
  <si>
    <t>Property</t>
  </si>
  <si>
    <t>[MW]</t>
  </si>
  <si>
    <t>[GJ/MWh]</t>
  </si>
  <si>
    <t>Capital phasing</t>
  </si>
  <si>
    <t>[a]</t>
  </si>
  <si>
    <t>[ZAR/GJ]</t>
  </si>
  <si>
    <t>[ZAR/kW/a]</t>
  </si>
  <si>
    <t>[ZAR/MWh]</t>
  </si>
  <si>
    <t>[./.]</t>
  </si>
  <si>
    <t>Coal 
(FBC)</t>
  </si>
  <si>
    <t>Coal 
(IGCC)</t>
  </si>
  <si>
    <t>Nuclear 
(DoE)</t>
  </si>
  <si>
    <t>ICE 
(2 MW)</t>
  </si>
  <si>
    <t>ICE 
(10 MW)</t>
  </si>
  <si>
    <t>[ZAR/kW]</t>
  </si>
  <si>
    <t>Storage technologies</t>
  </si>
  <si>
    <t>[%/a]</t>
  </si>
  <si>
    <r>
      <t>Capital cost (calculated)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</si>
  <si>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From capital phasing, discount rate and economic lifetime.
All costs in Apr-2016 Rands</t>
    </r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</si>
  <si>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From capital phasing, discount rate and economic lifetime
All costs in Apr-2016 Rands</t>
    </r>
  </si>
  <si>
    <r>
      <t xml:space="preserve">All costs in Apr-2016 Rands
</t>
    </r>
    <r>
      <rPr>
        <i/>
        <vertAlign val="superscript"/>
        <sz val="9"/>
        <color theme="1"/>
        <rFont val="Calibri"/>
        <family val="2"/>
        <scheme val="minor"/>
      </rPr>
      <t xml:space="preserve">1 </t>
    </r>
    <r>
      <rPr>
        <i/>
        <sz val="9"/>
        <color theme="1"/>
        <rFont val="Calibri"/>
        <family val="2"/>
        <scheme val="minor"/>
      </rPr>
      <t>From capital phasing, discount rate and economic lifetime.</t>
    </r>
  </si>
  <si>
    <t>2030-2050</t>
  </si>
  <si>
    <t>Round-trip efficiency</t>
  </si>
  <si>
    <t>[%]</t>
  </si>
  <si>
    <t>DoE IRP 2016 technology cost inputs</t>
  </si>
  <si>
    <t>CSIR technology cost inputs</t>
  </si>
  <si>
    <t>-</t>
  </si>
  <si>
    <t>"Expected" costs  - technology cost inputs</t>
  </si>
  <si>
    <r>
      <t>Capital cost (calculated)</t>
    </r>
    <r>
      <rPr>
        <vertAlign val="superscript"/>
        <sz val="11"/>
        <rFont val="Calibri"/>
        <family val="2"/>
        <scheme val="minor"/>
      </rPr>
      <t>1</t>
    </r>
  </si>
  <si>
    <t>Conv</t>
  </si>
  <si>
    <t>Ren</t>
  </si>
  <si>
    <t>Sto</t>
  </si>
  <si>
    <t>Formal comments on the Integrated Resource Plan (IRP) Update Assumptions, Base Case and Observations 2016</t>
  </si>
  <si>
    <t>CSIR Energy Centre</t>
  </si>
  <si>
    <t>March 2017</t>
  </si>
  <si>
    <t>This spreadsheet forms part of the above submission as part of the draft IRP 2016 public participation process.</t>
  </si>
  <si>
    <t xml:space="preserve">The input assumptions and results presented are final in the context of this submission and using the data available.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</si>
</sst>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R&quot;\ #,##0.00_);[Red]\(&quot;R&quot;\ #,##0.00\)"/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0.0%"/>
    <numFmt numFmtId="168" formatCode="#,##0.0"/>
    <numFmt numFmtId="169" formatCode="#,##0.000"/>
    <numFmt numFmtId="170" formatCode="0.000"/>
    <numFmt numFmtId="171" formatCode="#,##0.0000000"/>
    <numFmt numFmtId="172" formatCode="_ * #,##0.000_ ;_ * \-#,##0.000_ ;_ * &quot;-&quot;??_ ;_ @_ "/>
    <numFmt numFmtId="173" formatCode="_ * #,##0.0_ ;_ * \-#,##0.0_ ;_ * &quot;-&quot;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26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0" fillId="5" borderId="0" xfId="0" applyFill="1"/>
    <xf numFmtId="0" fontId="7" fillId="5" borderId="0" xfId="0" applyFont="1" applyFill="1"/>
    <xf numFmtId="164" fontId="0" fillId="5" borderId="0" xfId="1" applyFont="1" applyFill="1"/>
    <xf numFmtId="164" fontId="0" fillId="5" borderId="0" xfId="0" applyNumberFormat="1" applyFill="1"/>
    <xf numFmtId="1" fontId="7" fillId="5" borderId="0" xfId="0" applyNumberFormat="1" applyFont="1" applyFill="1" applyBorder="1" applyAlignment="1">
      <alignment vertical="top" wrapText="1"/>
    </xf>
    <xf numFmtId="0" fontId="5" fillId="5" borderId="0" xfId="0" applyFont="1" applyFill="1"/>
    <xf numFmtId="166" fontId="0" fillId="5" borderId="0" xfId="1" applyNumberFormat="1" applyFont="1" applyFill="1"/>
    <xf numFmtId="165" fontId="7" fillId="5" borderId="0" xfId="1" applyNumberFormat="1" applyFont="1" applyFill="1"/>
    <xf numFmtId="1" fontId="0" fillId="5" borderId="0" xfId="0" applyNumberFormat="1" applyFill="1"/>
    <xf numFmtId="167" fontId="2" fillId="2" borderId="1" xfId="2" applyNumberFormat="1" applyAlignment="1">
      <alignment horizontal="right"/>
    </xf>
    <xf numFmtId="2" fontId="0" fillId="5" borderId="0" xfId="0" applyNumberFormat="1" applyFont="1" applyFill="1" applyBorder="1"/>
    <xf numFmtId="0" fontId="0" fillId="5" borderId="0" xfId="0" applyFont="1" applyFill="1"/>
    <xf numFmtId="9" fontId="2" fillId="2" borderId="1" xfId="2" applyNumberFormat="1"/>
    <xf numFmtId="9" fontId="0" fillId="5" borderId="0" xfId="0" applyNumberFormat="1" applyFill="1"/>
    <xf numFmtId="4" fontId="0" fillId="5" borderId="0" xfId="0" applyNumberFormat="1" applyFill="1"/>
    <xf numFmtId="4" fontId="0" fillId="5" borderId="0" xfId="1" applyNumberFormat="1" applyFont="1" applyFill="1" applyAlignment="1">
      <alignment horizontal="right"/>
    </xf>
    <xf numFmtId="168" fontId="2" fillId="2" borderId="1" xfId="2" applyNumberFormat="1" applyAlignment="1">
      <alignment horizontal="right"/>
    </xf>
    <xf numFmtId="168" fontId="4" fillId="3" borderId="1" xfId="4" applyNumberFormat="1" applyAlignment="1">
      <alignment horizontal="right"/>
    </xf>
    <xf numFmtId="3" fontId="2" fillId="2" borderId="1" xfId="2" applyNumberFormat="1" applyAlignment="1">
      <alignment horizontal="right"/>
    </xf>
    <xf numFmtId="3" fontId="4" fillId="3" borderId="1" xfId="4" applyNumberFormat="1" applyAlignment="1">
      <alignment horizontal="right"/>
    </xf>
    <xf numFmtId="3" fontId="0" fillId="5" borderId="0" xfId="0" applyNumberFormat="1" applyFill="1"/>
    <xf numFmtId="3" fontId="0" fillId="5" borderId="0" xfId="1" applyNumberFormat="1" applyFont="1" applyFill="1" applyAlignment="1">
      <alignment horizontal="right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right" wrapText="1"/>
    </xf>
    <xf numFmtId="0" fontId="0" fillId="5" borderId="0" xfId="0" applyFont="1" applyFill="1" applyBorder="1"/>
    <xf numFmtId="9" fontId="2" fillId="2" borderId="1" xfId="2" applyNumberFormat="1" applyAlignment="1">
      <alignment horizontal="right"/>
    </xf>
    <xf numFmtId="9" fontId="4" fillId="3" borderId="1" xfId="4" applyNumberFormat="1" applyAlignment="1">
      <alignment horizontal="right"/>
    </xf>
    <xf numFmtId="9" fontId="0" fillId="5" borderId="0" xfId="1" applyNumberFormat="1" applyFont="1" applyFill="1" applyAlignment="1">
      <alignment horizontal="right"/>
    </xf>
    <xf numFmtId="168" fontId="2" fillId="2" borderId="1" xfId="2" applyNumberFormat="1"/>
    <xf numFmtId="3" fontId="2" fillId="2" borderId="1" xfId="2" applyNumberFormat="1"/>
    <xf numFmtId="9" fontId="8" fillId="5" borderId="0" xfId="1" applyNumberFormat="1" applyFont="1" applyFill="1"/>
    <xf numFmtId="168" fontId="8" fillId="5" borderId="0" xfId="1" applyNumberFormat="1" applyFont="1" applyFill="1"/>
    <xf numFmtId="169" fontId="2" fillId="2" borderId="1" xfId="2" applyNumberFormat="1" applyAlignment="1">
      <alignment horizontal="right"/>
    </xf>
    <xf numFmtId="169" fontId="0" fillId="5" borderId="0" xfId="0" applyNumberFormat="1" applyFill="1"/>
    <xf numFmtId="3" fontId="0" fillId="5" borderId="0" xfId="0" applyNumberFormat="1" applyFont="1" applyFill="1"/>
    <xf numFmtId="0" fontId="2" fillId="2" borderId="1" xfId="2"/>
    <xf numFmtId="4" fontId="3" fillId="3" borderId="2" xfId="3" applyNumberFormat="1"/>
    <xf numFmtId="165" fontId="9" fillId="5" borderId="0" xfId="1" applyNumberFormat="1" applyFont="1" applyFill="1"/>
    <xf numFmtId="0" fontId="5" fillId="5" borderId="3" xfId="0" applyFont="1" applyFill="1" applyBorder="1" applyAlignment="1">
      <alignment horizontal="right" wrapText="1"/>
    </xf>
    <xf numFmtId="15" fontId="0" fillId="5" borderId="0" xfId="0" quotePrefix="1" applyNumberFormat="1" applyFill="1"/>
    <xf numFmtId="0" fontId="0" fillId="5" borderId="0" xfId="0" quotePrefix="1" applyFill="1"/>
    <xf numFmtId="0" fontId="10" fillId="5" borderId="0" xfId="6" applyFill="1"/>
    <xf numFmtId="169" fontId="0" fillId="6" borderId="0" xfId="0" applyNumberFormat="1" applyFill="1"/>
    <xf numFmtId="170" fontId="0" fillId="5" borderId="0" xfId="0" applyNumberFormat="1" applyFill="1"/>
    <xf numFmtId="0" fontId="5" fillId="5" borderId="3" xfId="0" applyFont="1" applyFill="1" applyBorder="1"/>
    <xf numFmtId="3" fontId="4" fillId="3" borderId="6" xfId="4" applyNumberFormat="1" applyBorder="1" applyAlignment="1">
      <alignment horizontal="right"/>
    </xf>
    <xf numFmtId="3" fontId="4" fillId="3" borderId="7" xfId="4" applyNumberFormat="1" applyBorder="1" applyAlignment="1">
      <alignment horizontal="right"/>
    </xf>
    <xf numFmtId="9" fontId="4" fillId="3" borderId="8" xfId="4" applyNumberFormat="1" applyBorder="1" applyAlignment="1">
      <alignment horizontal="right"/>
    </xf>
    <xf numFmtId="0" fontId="6" fillId="4" borderId="2" xfId="5" applyBorder="1"/>
    <xf numFmtId="3" fontId="6" fillId="4" borderId="2" xfId="5" applyNumberFormat="1" applyBorder="1" applyAlignment="1">
      <alignment horizontal="right"/>
    </xf>
    <xf numFmtId="168" fontId="6" fillId="4" borderId="2" xfId="5" applyNumberFormat="1" applyBorder="1" applyAlignment="1">
      <alignment horizontal="right"/>
    </xf>
    <xf numFmtId="4" fontId="4" fillId="3" borderId="1" xfId="4" applyNumberFormat="1"/>
    <xf numFmtId="3" fontId="6" fillId="4" borderId="0" xfId="5" applyNumberFormat="1"/>
    <xf numFmtId="8" fontId="0" fillId="5" borderId="0" xfId="0" applyNumberFormat="1" applyFill="1"/>
    <xf numFmtId="4" fontId="2" fillId="2" borderId="1" xfId="2" applyNumberFormat="1"/>
    <xf numFmtId="3" fontId="6" fillId="4" borderId="5" xfId="5" applyNumberFormat="1" applyBorder="1" applyAlignment="1">
      <alignment horizontal="right"/>
    </xf>
    <xf numFmtId="3" fontId="4" fillId="3" borderId="9" xfId="4" applyNumberFormat="1" applyBorder="1" applyAlignment="1">
      <alignment horizontal="right"/>
    </xf>
    <xf numFmtId="3" fontId="6" fillId="4" borderId="10" xfId="5" applyNumberFormat="1" applyBorder="1" applyAlignment="1">
      <alignment horizontal="right"/>
    </xf>
    <xf numFmtId="168" fontId="6" fillId="4" borderId="10" xfId="5" applyNumberFormat="1" applyBorder="1" applyAlignment="1">
      <alignment horizontal="right"/>
    </xf>
    <xf numFmtId="168" fontId="4" fillId="3" borderId="9" xfId="4" applyNumberFormat="1" applyBorder="1" applyAlignment="1">
      <alignment horizontal="right"/>
    </xf>
    <xf numFmtId="168" fontId="6" fillId="4" borderId="5" xfId="5" applyNumberFormat="1" applyBorder="1" applyAlignment="1">
      <alignment horizontal="right"/>
    </xf>
    <xf numFmtId="0" fontId="0" fillId="5" borderId="0" xfId="0" applyFont="1" applyFill="1" applyAlignment="1">
      <alignment horizontal="right"/>
    </xf>
    <xf numFmtId="3" fontId="6" fillId="4" borderId="1" xfId="5" applyNumberFormat="1" applyBorder="1" applyAlignment="1">
      <alignment horizontal="right"/>
    </xf>
    <xf numFmtId="0" fontId="4" fillId="3" borderId="1" xfId="4"/>
    <xf numFmtId="171" fontId="0" fillId="5" borderId="0" xfId="0" applyNumberFormat="1" applyFill="1"/>
    <xf numFmtId="165" fontId="0" fillId="5" borderId="0" xfId="1" applyNumberFormat="1" applyFont="1" applyFill="1"/>
    <xf numFmtId="172" fontId="0" fillId="5" borderId="0" xfId="1" applyNumberFormat="1" applyFont="1" applyFill="1"/>
    <xf numFmtId="173" fontId="0" fillId="5" borderId="0" xfId="0" applyNumberFormat="1" applyFill="1"/>
    <xf numFmtId="166" fontId="7" fillId="5" borderId="0" xfId="1" applyNumberFormat="1" applyFont="1" applyFill="1"/>
    <xf numFmtId="2" fontId="2" fillId="2" borderId="1" xfId="2" applyNumberFormat="1"/>
    <xf numFmtId="166" fontId="2" fillId="2" borderId="1" xfId="2" quotePrefix="1" applyNumberFormat="1" applyAlignment="1">
      <alignment horizontal="right"/>
    </xf>
    <xf numFmtId="3" fontId="7" fillId="5" borderId="0" xfId="1" applyNumberFormat="1" applyFont="1" applyFill="1"/>
    <xf numFmtId="3" fontId="2" fillId="5" borderId="0" xfId="2" applyNumberFormat="1" applyFill="1" applyBorder="1"/>
    <xf numFmtId="3" fontId="0" fillId="5" borderId="0" xfId="0" applyNumberFormat="1" applyFill="1" applyBorder="1"/>
    <xf numFmtId="4" fontId="0" fillId="5" borderId="0" xfId="0" applyNumberFormat="1" applyFill="1" applyBorder="1"/>
    <xf numFmtId="166" fontId="2" fillId="2" borderId="1" xfId="2" applyNumberFormat="1"/>
    <xf numFmtId="3" fontId="0" fillId="5" borderId="0" xfId="0" applyNumberFormat="1" applyFill="1" applyAlignment="1">
      <alignment horizontal="right" vertical="center"/>
    </xf>
    <xf numFmtId="9" fontId="0" fillId="5" borderId="0" xfId="7" applyFont="1" applyFill="1" applyAlignment="1">
      <alignment horizontal="right" vertical="center"/>
    </xf>
    <xf numFmtId="0" fontId="5" fillId="5" borderId="11" xfId="0" applyFont="1" applyFill="1" applyBorder="1" applyAlignment="1">
      <alignment horizontal="right" wrapText="1"/>
    </xf>
    <xf numFmtId="0" fontId="6" fillId="7" borderId="0" xfId="0" applyFont="1" applyFill="1"/>
    <xf numFmtId="0" fontId="13" fillId="7" borderId="0" xfId="0" applyFont="1" applyFill="1"/>
    <xf numFmtId="0" fontId="5" fillId="5" borderId="11" xfId="0" applyFont="1" applyFill="1" applyBorder="1" applyAlignment="1">
      <alignment horizontal="right" vertical="center" wrapText="1"/>
    </xf>
    <xf numFmtId="0" fontId="14" fillId="5" borderId="0" xfId="0" applyFont="1" applyFill="1"/>
    <xf numFmtId="3" fontId="0" fillId="8" borderId="0" xfId="0" applyNumberForma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5" borderId="12" xfId="0" applyFill="1" applyBorder="1" applyAlignment="1">
      <alignment vertical="center"/>
    </xf>
    <xf numFmtId="3" fontId="0" fillId="5" borderId="0" xfId="0" applyNumberFormat="1" applyFill="1" applyAlignment="1">
      <alignment vertical="center"/>
    </xf>
    <xf numFmtId="3" fontId="0" fillId="8" borderId="0" xfId="0" applyNumberFormat="1" applyFill="1" applyAlignment="1">
      <alignment vertical="center"/>
    </xf>
    <xf numFmtId="9" fontId="0" fillId="5" borderId="0" xfId="7" applyFont="1" applyFill="1" applyAlignment="1">
      <alignment vertical="center"/>
    </xf>
    <xf numFmtId="3" fontId="0" fillId="5" borderId="12" xfId="0" applyNumberFormat="1" applyFill="1" applyBorder="1"/>
    <xf numFmtId="9" fontId="0" fillId="5" borderId="0" xfId="7" applyFont="1" applyFill="1"/>
    <xf numFmtId="0" fontId="0" fillId="5" borderId="0" xfId="0" applyFill="1" applyBorder="1" applyAlignment="1">
      <alignment vertical="center"/>
    </xf>
    <xf numFmtId="9" fontId="0" fillId="5" borderId="0" xfId="7" applyFont="1" applyFill="1" applyBorder="1" applyAlignment="1">
      <alignment horizontal="right" vertical="center"/>
    </xf>
    <xf numFmtId="0" fontId="0" fillId="5" borderId="13" xfId="0" applyFill="1" applyBorder="1" applyAlignment="1">
      <alignment vertical="center"/>
    </xf>
    <xf numFmtId="9" fontId="0" fillId="5" borderId="13" xfId="7" applyFont="1" applyFill="1" applyBorder="1" applyAlignment="1">
      <alignment horizontal="right" vertical="center"/>
    </xf>
    <xf numFmtId="9" fontId="0" fillId="5" borderId="13" xfId="7" applyFont="1" applyFill="1" applyBorder="1" applyAlignment="1">
      <alignment vertical="center"/>
    </xf>
    <xf numFmtId="9" fontId="0" fillId="5" borderId="0" xfId="7" applyFont="1" applyFill="1" applyBorder="1" applyAlignment="1">
      <alignment vertical="center"/>
    </xf>
    <xf numFmtId="9" fontId="0" fillId="5" borderId="12" xfId="7" applyFont="1" applyFill="1" applyBorder="1" applyAlignment="1">
      <alignment horizontal="right" vertical="center"/>
    </xf>
    <xf numFmtId="9" fontId="0" fillId="5" borderId="12" xfId="7" applyFont="1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3" fontId="0" fillId="8" borderId="12" xfId="0" applyNumberFormat="1" applyFill="1" applyBorder="1" applyAlignment="1">
      <alignment horizontal="right" vertical="center"/>
    </xf>
    <xf numFmtId="3" fontId="0" fillId="8" borderId="12" xfId="0" applyNumberForma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9" fontId="0" fillId="8" borderId="0" xfId="7" applyFont="1" applyFill="1" applyBorder="1" applyAlignment="1">
      <alignment horizontal="right" vertical="center"/>
    </xf>
    <xf numFmtId="9" fontId="0" fillId="8" borderId="0" xfId="7" applyFont="1" applyFill="1" applyBorder="1" applyAlignment="1">
      <alignment vertical="center"/>
    </xf>
    <xf numFmtId="0" fontId="0" fillId="8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14" fillId="5" borderId="0" xfId="0" applyFont="1" applyFill="1" applyBorder="1" applyAlignment="1">
      <alignment vertical="center" wrapText="1"/>
    </xf>
    <xf numFmtId="0" fontId="17" fillId="5" borderId="0" xfId="0" applyFont="1" applyFill="1" applyAlignment="1">
      <alignment horizontal="right" vertical="center"/>
    </xf>
    <xf numFmtId="0" fontId="17" fillId="8" borderId="0" xfId="0" applyFont="1" applyFill="1" applyAlignment="1">
      <alignment horizontal="right" vertical="center"/>
    </xf>
    <xf numFmtId="0" fontId="17" fillId="8" borderId="12" xfId="0" applyFont="1" applyFill="1" applyBorder="1" applyAlignment="1">
      <alignment horizontal="right" vertical="center"/>
    </xf>
    <xf numFmtId="0" fontId="17" fillId="5" borderId="13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0" fillId="5" borderId="0" xfId="0" applyFill="1" applyBorder="1"/>
    <xf numFmtId="3" fontId="0" fillId="8" borderId="0" xfId="0" applyNumberFormat="1" applyFill="1"/>
    <xf numFmtId="9" fontId="0" fillId="8" borderId="0" xfId="7" applyFont="1" applyFill="1"/>
    <xf numFmtId="0" fontId="8" fillId="8" borderId="0" xfId="0" applyFont="1" applyFill="1" applyAlignment="1">
      <alignment vertical="center"/>
    </xf>
    <xf numFmtId="0" fontId="18" fillId="8" borderId="0" xfId="0" applyFont="1" applyFill="1" applyAlignment="1">
      <alignment horizontal="right" vertical="center"/>
    </xf>
    <xf numFmtId="3" fontId="8" fillId="8" borderId="0" xfId="0" applyNumberFormat="1" applyFont="1" applyFill="1"/>
    <xf numFmtId="9" fontId="8" fillId="8" borderId="0" xfId="7" applyFont="1" applyFill="1"/>
    <xf numFmtId="0" fontId="8" fillId="8" borderId="12" xfId="0" applyFont="1" applyFill="1" applyBorder="1" applyAlignment="1">
      <alignment vertical="center"/>
    </xf>
    <xf numFmtId="0" fontId="18" fillId="8" borderId="12" xfId="0" applyFont="1" applyFill="1" applyBorder="1" applyAlignment="1">
      <alignment horizontal="right" vertical="center"/>
    </xf>
    <xf numFmtId="3" fontId="8" fillId="8" borderId="12" xfId="0" applyNumberFormat="1" applyFont="1" applyFill="1" applyBorder="1"/>
    <xf numFmtId="0" fontId="13" fillId="7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7" fillId="8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14" fillId="5" borderId="0" xfId="0" applyFont="1" applyFill="1" applyAlignment="1">
      <alignment horizontal="left"/>
    </xf>
    <xf numFmtId="0" fontId="8" fillId="8" borderId="0" xfId="0" applyFont="1" applyFill="1" applyAlignment="1">
      <alignment horizontal="left" vertical="center"/>
    </xf>
    <xf numFmtId="0" fontId="18" fillId="8" borderId="0" xfId="0" applyFont="1" applyFill="1" applyAlignment="1">
      <alignment horizontal="left" vertical="center"/>
    </xf>
    <xf numFmtId="0" fontId="8" fillId="8" borderId="12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left" vertical="center" readingOrder="1"/>
    </xf>
    <xf numFmtId="0" fontId="21" fillId="5" borderId="0" xfId="0" applyFont="1" applyFill="1" applyAlignment="1">
      <alignment horizontal="left" vertical="center" readingOrder="1"/>
    </xf>
    <xf numFmtId="17" fontId="20" fillId="5" borderId="0" xfId="0" quotePrefix="1" applyNumberFormat="1" applyFont="1" applyFill="1" applyAlignment="1">
      <alignment horizontal="left" vertical="center" readingOrder="1"/>
    </xf>
    <xf numFmtId="0" fontId="22" fillId="5" borderId="0" xfId="0" applyFont="1" applyFill="1"/>
    <xf numFmtId="0" fontId="22" fillId="5" borderId="0" xfId="0" applyFont="1" applyFill="1" applyBorder="1"/>
    <xf numFmtId="0" fontId="22" fillId="5" borderId="0" xfId="0" applyFont="1" applyFill="1" applyBorder="1" applyAlignment="1">
      <alignment horizontal="right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center" vertical="center"/>
    </xf>
  </cellXfs>
  <cellStyles count="8">
    <cellStyle name="Accent6" xfId="5" builtinId="49"/>
    <cellStyle name="Calculation" xfId="4" builtinId="22"/>
    <cellStyle name="Comma" xfId="1" builtinId="3"/>
    <cellStyle name="Hyperlink" xfId="6" builtinId="8"/>
    <cellStyle name="Input" xfId="2" builtinId="20"/>
    <cellStyle name="Normal" xfId="0" builtinId="0"/>
    <cellStyle name="Output" xfId="3" builtinId="21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7</xdr:row>
      <xdr:rowOff>161925</xdr:rowOff>
    </xdr:from>
    <xdr:to>
      <xdr:col>2</xdr:col>
      <xdr:colOff>3300259</xdr:colOff>
      <xdr:row>26</xdr:row>
      <xdr:rowOff>33766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228850"/>
          <a:ext cx="4938559" cy="3491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eta2.statssa.gov.za/publications/P0141/CPIHistory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4"/>
  <sheetViews>
    <sheetView tabSelected="1" workbookViewId="0">
      <selection activeCell="B6" sqref="B6"/>
    </sheetView>
  </sheetViews>
  <sheetFormatPr defaultColWidth="9.109375" defaultRowHeight="14.4" x14ac:dyDescent="0.3"/>
  <cols>
    <col min="1" max="1" width="9.109375" style="1"/>
    <col min="2" max="2" width="26.109375" style="1" customWidth="1"/>
    <col min="3" max="3" width="100.33203125" style="1" bestFit="1" customWidth="1"/>
    <col min="4" max="4" width="24.6640625" style="1" customWidth="1"/>
    <col min="5" max="16384" width="9.109375" style="1"/>
  </cols>
  <sheetData>
    <row r="2" spans="2:2" ht="33.75" x14ac:dyDescent="0.25">
      <c r="B2" s="139" t="s">
        <v>175</v>
      </c>
    </row>
    <row r="3" spans="2:2" ht="33.75" x14ac:dyDescent="0.25">
      <c r="B3" s="140" t="s">
        <v>176</v>
      </c>
    </row>
    <row r="4" spans="2:2" ht="33.75" x14ac:dyDescent="0.25">
      <c r="B4" s="141" t="s">
        <v>177</v>
      </c>
    </row>
    <row r="6" spans="2:2" ht="15.75" x14ac:dyDescent="0.25">
      <c r="B6" s="142" t="s">
        <v>178</v>
      </c>
    </row>
    <row r="7" spans="2:2" ht="15.75" x14ac:dyDescent="0.25">
      <c r="B7" s="142" t="s">
        <v>179</v>
      </c>
    </row>
    <row r="28" spans="2:4" ht="15.75" x14ac:dyDescent="0.25">
      <c r="B28" s="143"/>
      <c r="C28" s="143"/>
      <c r="D28" s="143"/>
    </row>
    <row r="29" spans="2:4" ht="15.75" x14ac:dyDescent="0.25">
      <c r="B29" s="143"/>
      <c r="C29" s="143"/>
      <c r="D29" s="143"/>
    </row>
    <row r="30" spans="2:4" ht="15.75" x14ac:dyDescent="0.25">
      <c r="B30" s="143"/>
      <c r="C30" s="144"/>
      <c r="D30" s="143"/>
    </row>
    <row r="31" spans="2:4" ht="15.75" x14ac:dyDescent="0.25">
      <c r="B31" s="143"/>
      <c r="C31" s="144"/>
      <c r="D31" s="143"/>
    </row>
    <row r="32" spans="2:4" ht="15.75" x14ac:dyDescent="0.25">
      <c r="B32" s="143"/>
      <c r="C32" s="144"/>
      <c r="D32" s="143"/>
    </row>
    <row r="33" spans="2:4" ht="15.75" x14ac:dyDescent="0.25">
      <c r="B33" s="143"/>
      <c r="C33" s="144"/>
      <c r="D33" s="143"/>
    </row>
    <row r="34" spans="2:4" ht="15.75" x14ac:dyDescent="0.25">
      <c r="B34" s="143"/>
      <c r="C34" s="144"/>
      <c r="D34" s="143"/>
    </row>
    <row r="35" spans="2:4" ht="15.75" x14ac:dyDescent="0.25">
      <c r="B35" s="143"/>
      <c r="C35" s="144"/>
      <c r="D35" s="143"/>
    </row>
    <row r="36" spans="2:4" ht="15.75" x14ac:dyDescent="0.25">
      <c r="B36" s="143"/>
      <c r="C36" s="144"/>
      <c r="D36" s="143"/>
    </row>
    <row r="37" spans="2:4" ht="15.75" x14ac:dyDescent="0.25">
      <c r="B37" s="143"/>
      <c r="C37" s="144"/>
      <c r="D37" s="143"/>
    </row>
    <row r="38" spans="2:4" ht="15.6" x14ac:dyDescent="0.3">
      <c r="B38" s="143"/>
      <c r="C38" s="144"/>
      <c r="D38" s="143"/>
    </row>
    <row r="39" spans="2:4" ht="15.6" x14ac:dyDescent="0.3">
      <c r="B39" s="143"/>
      <c r="C39" s="144"/>
      <c r="D39" s="143"/>
    </row>
    <row r="40" spans="2:4" ht="15.6" x14ac:dyDescent="0.3">
      <c r="B40" s="143"/>
      <c r="C40" s="144"/>
      <c r="D40" s="143"/>
    </row>
    <row r="41" spans="2:4" ht="15.6" x14ac:dyDescent="0.3">
      <c r="B41" s="143"/>
      <c r="C41" s="143"/>
      <c r="D41" s="143"/>
    </row>
    <row r="42" spans="2:4" ht="15.6" x14ac:dyDescent="0.3">
      <c r="B42" s="143"/>
      <c r="C42" s="143"/>
      <c r="D42" s="143"/>
    </row>
    <row r="43" spans="2:4" ht="15.6" x14ac:dyDescent="0.3">
      <c r="B43" s="143"/>
      <c r="C43" s="143"/>
      <c r="D43" s="143"/>
    </row>
    <row r="44" spans="2:4" ht="15.6" x14ac:dyDescent="0.3">
      <c r="B44" s="143"/>
      <c r="C44" s="143"/>
      <c r="D44" s="143"/>
    </row>
    <row r="45" spans="2:4" ht="15.6" x14ac:dyDescent="0.3">
      <c r="B45" s="143"/>
      <c r="C45" s="143"/>
      <c r="D45" s="143"/>
    </row>
    <row r="46" spans="2:4" ht="15.6" x14ac:dyDescent="0.3">
      <c r="B46" s="143"/>
      <c r="C46" s="143"/>
      <c r="D46" s="143"/>
    </row>
    <row r="47" spans="2:4" ht="15.6" x14ac:dyDescent="0.3">
      <c r="B47" s="143"/>
      <c r="C47" s="143"/>
      <c r="D47" s="143"/>
    </row>
    <row r="48" spans="2:4" ht="15.6" x14ac:dyDescent="0.3">
      <c r="B48" s="143"/>
      <c r="C48" s="143"/>
      <c r="D48" s="143"/>
    </row>
    <row r="49" spans="2:4" ht="15.6" x14ac:dyDescent="0.3">
      <c r="B49" s="142"/>
      <c r="C49" s="142"/>
      <c r="D49" s="142"/>
    </row>
    <row r="50" spans="2:4" ht="15.6" x14ac:dyDescent="0.3">
      <c r="B50" s="142"/>
      <c r="C50" s="142"/>
      <c r="D50" s="142"/>
    </row>
    <row r="51" spans="2:4" ht="15.6" x14ac:dyDescent="0.3">
      <c r="B51" s="142"/>
      <c r="C51" s="142"/>
      <c r="D51" s="142"/>
    </row>
    <row r="52" spans="2:4" ht="15.6" x14ac:dyDescent="0.3">
      <c r="B52" s="142"/>
      <c r="C52" s="142"/>
      <c r="D52" s="142"/>
    </row>
    <row r="53" spans="2:4" ht="15.6" x14ac:dyDescent="0.3">
      <c r="B53" s="142"/>
      <c r="C53" s="142"/>
      <c r="D53" s="142"/>
    </row>
    <row r="54" spans="2:4" ht="15.6" x14ac:dyDescent="0.3">
      <c r="B54" s="142"/>
      <c r="C54" s="142"/>
      <c r="D54" s="142"/>
    </row>
    <row r="55" spans="2:4" ht="15.6" x14ac:dyDescent="0.3">
      <c r="B55" s="142"/>
      <c r="C55" s="142"/>
      <c r="D55" s="142"/>
    </row>
    <row r="56" spans="2:4" ht="15.6" x14ac:dyDescent="0.3">
      <c r="B56" s="142"/>
      <c r="C56" s="142"/>
      <c r="D56" s="142"/>
    </row>
    <row r="57" spans="2:4" ht="15.6" x14ac:dyDescent="0.3">
      <c r="B57" s="142"/>
      <c r="C57" s="142"/>
      <c r="D57" s="142"/>
    </row>
    <row r="58" spans="2:4" ht="15.6" x14ac:dyDescent="0.3">
      <c r="B58" s="142"/>
      <c r="C58" s="142"/>
      <c r="D58" s="142"/>
    </row>
    <row r="59" spans="2:4" ht="15.6" x14ac:dyDescent="0.3">
      <c r="B59" s="142"/>
      <c r="C59" s="142"/>
      <c r="D59" s="142"/>
    </row>
    <row r="60" spans="2:4" ht="15.6" x14ac:dyDescent="0.3">
      <c r="B60" s="142"/>
      <c r="C60" s="142"/>
      <c r="D60" s="142"/>
    </row>
    <row r="61" spans="2:4" ht="15.6" x14ac:dyDescent="0.3">
      <c r="B61" s="142"/>
      <c r="C61" s="142"/>
      <c r="D61" s="142"/>
    </row>
    <row r="62" spans="2:4" ht="15.6" x14ac:dyDescent="0.3">
      <c r="B62" s="142"/>
      <c r="C62" s="142"/>
      <c r="D62" s="142"/>
    </row>
    <row r="63" spans="2:4" ht="15.6" x14ac:dyDescent="0.3">
      <c r="B63" s="142"/>
      <c r="C63" s="142"/>
      <c r="D63" s="142"/>
    </row>
    <row r="64" spans="2:4" ht="15.6" x14ac:dyDescent="0.3">
      <c r="B64" s="142"/>
      <c r="C64" s="142"/>
      <c r="D64" s="14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8"/>
  <sheetViews>
    <sheetView workbookViewId="0">
      <selection activeCell="D8" sqref="D8"/>
    </sheetView>
  </sheetViews>
  <sheetFormatPr defaultColWidth="9.109375" defaultRowHeight="14.4" x14ac:dyDescent="0.3"/>
  <cols>
    <col min="1" max="1" width="4.33203125" style="1" customWidth="1"/>
    <col min="2" max="2" width="33.5546875" style="1" bestFit="1" customWidth="1"/>
    <col min="3" max="3" width="12.33203125" style="1" bestFit="1" customWidth="1"/>
    <col min="4" max="4" width="6.109375" style="1" bestFit="1" customWidth="1"/>
    <col min="5" max="16384" width="9.109375" style="1"/>
  </cols>
  <sheetData>
    <row r="2" spans="2:31" x14ac:dyDescent="0.25">
      <c r="B2" s="6" t="s">
        <v>23</v>
      </c>
      <c r="C2" s="6" t="s">
        <v>22</v>
      </c>
      <c r="D2" s="6" t="s">
        <v>102</v>
      </c>
    </row>
    <row r="3" spans="2:31" x14ac:dyDescent="0.25">
      <c r="B3" s="25" t="s">
        <v>79</v>
      </c>
      <c r="C3" s="25" t="s">
        <v>83</v>
      </c>
      <c r="D3" s="17">
        <v>7.6</v>
      </c>
    </row>
    <row r="4" spans="2:31" x14ac:dyDescent="0.25">
      <c r="B4" s="25" t="s">
        <v>80</v>
      </c>
      <c r="C4" s="25" t="s">
        <v>83</v>
      </c>
      <c r="D4" s="17">
        <v>4.4550000000000001</v>
      </c>
    </row>
    <row r="5" spans="2:31" x14ac:dyDescent="0.25">
      <c r="B5" s="25" t="s">
        <v>81</v>
      </c>
      <c r="C5" s="25" t="s">
        <v>84</v>
      </c>
      <c r="D5" s="33">
        <v>4.1000000000000002E-2</v>
      </c>
    </row>
    <row r="6" spans="2:31" x14ac:dyDescent="0.25">
      <c r="B6" s="25" t="s">
        <v>82</v>
      </c>
      <c r="C6" s="25" t="s">
        <v>83</v>
      </c>
      <c r="D6" s="17">
        <v>11.318</v>
      </c>
    </row>
    <row r="7" spans="2:31" x14ac:dyDescent="0.25">
      <c r="B7" s="1" t="s">
        <v>133</v>
      </c>
      <c r="C7" s="1" t="s">
        <v>27</v>
      </c>
      <c r="D7" s="55">
        <v>0.97451025456051765</v>
      </c>
    </row>
    <row r="8" spans="2:31" x14ac:dyDescent="0.25">
      <c r="B8" s="11" t="s">
        <v>15</v>
      </c>
      <c r="C8" s="11" t="s">
        <v>27</v>
      </c>
      <c r="D8" s="10">
        <v>8.2000000000000003E-2</v>
      </c>
      <c r="I8" s="3"/>
      <c r="J8" s="4"/>
      <c r="K8" s="3"/>
      <c r="M8" s="2"/>
      <c r="X8" s="5"/>
      <c r="Y8" s="5"/>
      <c r="Z8" s="5"/>
      <c r="AA8" s="5"/>
      <c r="AB8" s="5"/>
      <c r="AC8" s="5"/>
      <c r="AD8" s="5"/>
      <c r="AE8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60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9" sqref="A9"/>
      <selection pane="bottomRight" activeCell="I8" sqref="I8"/>
    </sheetView>
  </sheetViews>
  <sheetFormatPr defaultColWidth="9.109375" defaultRowHeight="14.4" outlineLevelRow="1" x14ac:dyDescent="0.3"/>
  <cols>
    <col min="1" max="1" width="9.109375" style="1"/>
    <col min="2" max="2" width="36.44140625" style="1" bestFit="1" customWidth="1"/>
    <col min="3" max="3" width="13.33203125" style="1" customWidth="1"/>
    <col min="4" max="13" width="14" style="1" customWidth="1"/>
    <col min="14" max="14" width="12.88671875" style="1" customWidth="1"/>
    <col min="15" max="17" width="12.6640625" style="1" customWidth="1"/>
    <col min="18" max="23" width="12.6640625" style="1" bestFit="1" customWidth="1"/>
    <col min="24" max="29" width="14" style="1" customWidth="1"/>
    <col min="30" max="30" width="13.88671875" style="1" bestFit="1" customWidth="1"/>
    <col min="31" max="32" width="14" style="1" customWidth="1"/>
    <col min="33" max="34" width="13.109375" style="1" customWidth="1"/>
    <col min="35" max="16384" width="9.109375" style="1"/>
  </cols>
  <sheetData>
    <row r="2" spans="2:34" ht="15" x14ac:dyDescent="0.25">
      <c r="B2" s="6" t="s">
        <v>21</v>
      </c>
      <c r="D2" s="6" t="s">
        <v>103</v>
      </c>
      <c r="H2" s="7"/>
      <c r="I2" s="4"/>
      <c r="J2" s="4"/>
      <c r="K2" s="4"/>
      <c r="M2" s="2"/>
      <c r="N2" s="6" t="s">
        <v>104</v>
      </c>
      <c r="O2" s="9"/>
      <c r="P2" s="9"/>
      <c r="Q2" s="9"/>
      <c r="X2" s="8"/>
      <c r="Y2" s="8"/>
      <c r="Z2" s="8"/>
      <c r="AA2" s="8"/>
      <c r="AB2" s="8"/>
      <c r="AC2" s="8"/>
      <c r="AE2" s="38" t="s">
        <v>105</v>
      </c>
      <c r="AF2" s="8"/>
    </row>
    <row r="3" spans="2:34" ht="30" x14ac:dyDescent="0.25">
      <c r="B3" s="23" t="s">
        <v>23</v>
      </c>
      <c r="C3" s="23" t="s">
        <v>22</v>
      </c>
      <c r="D3" s="24" t="s">
        <v>1</v>
      </c>
      <c r="E3" s="24" t="s">
        <v>152</v>
      </c>
      <c r="F3" s="24" t="s">
        <v>52</v>
      </c>
      <c r="G3" s="24" t="s">
        <v>153</v>
      </c>
      <c r="H3" s="24" t="s">
        <v>154</v>
      </c>
      <c r="I3" s="24" t="s">
        <v>2</v>
      </c>
      <c r="J3" s="24" t="s">
        <v>3</v>
      </c>
      <c r="K3" s="24" t="s">
        <v>155</v>
      </c>
      <c r="L3" s="24" t="s">
        <v>156</v>
      </c>
      <c r="M3" s="24" t="s">
        <v>4</v>
      </c>
      <c r="N3" s="24" t="s">
        <v>6</v>
      </c>
      <c r="O3" s="24" t="s">
        <v>34</v>
      </c>
      <c r="P3" s="24" t="s">
        <v>35</v>
      </c>
      <c r="Q3" s="24" t="s">
        <v>36</v>
      </c>
      <c r="R3" s="24" t="s">
        <v>45</v>
      </c>
      <c r="S3" s="24" t="s">
        <v>46</v>
      </c>
      <c r="T3" s="24" t="s">
        <v>47</v>
      </c>
      <c r="U3" s="24" t="s">
        <v>48</v>
      </c>
      <c r="V3" s="24" t="s">
        <v>49</v>
      </c>
      <c r="W3" s="24" t="s">
        <v>50</v>
      </c>
      <c r="X3" s="24" t="s">
        <v>37</v>
      </c>
      <c r="Y3" s="24" t="s">
        <v>38</v>
      </c>
      <c r="Z3" s="24" t="s">
        <v>39</v>
      </c>
      <c r="AA3" s="24" t="s">
        <v>5</v>
      </c>
      <c r="AB3" s="24" t="s">
        <v>40</v>
      </c>
      <c r="AC3" s="24" t="s">
        <v>41</v>
      </c>
      <c r="AD3" s="39" t="s">
        <v>142</v>
      </c>
      <c r="AE3" s="24" t="s">
        <v>42</v>
      </c>
      <c r="AF3" s="24" t="s">
        <v>43</v>
      </c>
      <c r="AG3" s="24" t="s">
        <v>44</v>
      </c>
      <c r="AH3" s="24" t="s">
        <v>51</v>
      </c>
    </row>
    <row r="4" spans="2:34" ht="15" x14ac:dyDescent="0.25">
      <c r="B4" s="12" t="s">
        <v>7</v>
      </c>
      <c r="C4" s="12" t="s">
        <v>0</v>
      </c>
      <c r="D4" s="19">
        <v>4500</v>
      </c>
      <c r="E4" s="19">
        <v>250</v>
      </c>
      <c r="F4" s="19">
        <v>4500</v>
      </c>
      <c r="G4" s="19">
        <v>644</v>
      </c>
      <c r="H4" s="19">
        <v>1400</v>
      </c>
      <c r="I4" s="19">
        <v>132</v>
      </c>
      <c r="J4" s="19">
        <v>732</v>
      </c>
      <c r="K4" s="19">
        <v>1.9</v>
      </c>
      <c r="L4" s="19">
        <v>9.4</v>
      </c>
      <c r="M4" s="19">
        <v>500</v>
      </c>
      <c r="N4" s="19">
        <v>100</v>
      </c>
      <c r="O4" s="19">
        <v>10</v>
      </c>
      <c r="P4" s="19">
        <v>10</v>
      </c>
      <c r="Q4" s="19">
        <v>10</v>
      </c>
      <c r="R4" s="19">
        <v>125</v>
      </c>
      <c r="S4" s="19">
        <v>125</v>
      </c>
      <c r="T4" s="19">
        <v>125</v>
      </c>
      <c r="U4" s="19">
        <v>125</v>
      </c>
      <c r="V4" s="19">
        <v>125</v>
      </c>
      <c r="W4" s="19">
        <v>125</v>
      </c>
      <c r="X4" s="19">
        <v>25</v>
      </c>
      <c r="Y4" s="19">
        <v>25</v>
      </c>
      <c r="Z4" s="19">
        <v>5</v>
      </c>
      <c r="AA4" s="19">
        <v>5</v>
      </c>
      <c r="AB4" s="19">
        <v>49</v>
      </c>
      <c r="AC4" s="19">
        <v>52.5</v>
      </c>
      <c r="AD4" s="19">
        <v>2500</v>
      </c>
      <c r="AE4" s="19">
        <v>333</v>
      </c>
      <c r="AF4" s="19">
        <v>3</v>
      </c>
      <c r="AG4" s="19">
        <v>3</v>
      </c>
      <c r="AH4" s="19">
        <v>180</v>
      </c>
    </row>
    <row r="5" spans="2:34" ht="15" x14ac:dyDescent="0.25">
      <c r="B5" s="12" t="s">
        <v>63</v>
      </c>
      <c r="C5" s="12" t="s">
        <v>16</v>
      </c>
      <c r="D5" s="19">
        <v>32420</v>
      </c>
      <c r="E5" s="19">
        <v>39133</v>
      </c>
      <c r="F5" s="19">
        <v>62712</v>
      </c>
      <c r="G5" s="19">
        <v>50327</v>
      </c>
      <c r="H5" s="19">
        <v>55260</v>
      </c>
      <c r="I5" s="19">
        <v>7472</v>
      </c>
      <c r="J5" s="19">
        <v>8205</v>
      </c>
      <c r="K5" s="19">
        <v>11657</v>
      </c>
      <c r="L5" s="19">
        <v>12494</v>
      </c>
      <c r="M5" s="19">
        <v>0</v>
      </c>
      <c r="N5" s="19">
        <v>19208</v>
      </c>
      <c r="O5" s="19">
        <v>17860</v>
      </c>
      <c r="P5" s="19">
        <v>16860</v>
      </c>
      <c r="Q5" s="19">
        <v>46052</v>
      </c>
      <c r="R5" s="19">
        <v>79077</v>
      </c>
      <c r="S5" s="19">
        <v>97624</v>
      </c>
      <c r="T5" s="19">
        <v>119762</v>
      </c>
      <c r="U5" s="19">
        <v>70561</v>
      </c>
      <c r="V5" s="19">
        <v>86766</v>
      </c>
      <c r="W5" s="19">
        <v>98297</v>
      </c>
      <c r="X5" s="19">
        <v>68062</v>
      </c>
      <c r="Y5" s="19">
        <v>130733</v>
      </c>
      <c r="Z5" s="19">
        <v>28384</v>
      </c>
      <c r="AA5" s="19">
        <v>70655</v>
      </c>
      <c r="AB5" s="19">
        <v>16291.4</v>
      </c>
      <c r="AC5" s="19">
        <v>31233.599999999999</v>
      </c>
      <c r="AD5" s="71">
        <v>41478.800000000003</v>
      </c>
      <c r="AE5" s="19">
        <v>20410</v>
      </c>
      <c r="AF5" s="19">
        <v>9042</v>
      </c>
      <c r="AG5" s="19">
        <v>22216</v>
      </c>
      <c r="AH5" s="19">
        <v>22390</v>
      </c>
    </row>
    <row r="6" spans="2:34" ht="15" x14ac:dyDescent="0.25">
      <c r="B6" s="12" t="s">
        <v>9</v>
      </c>
      <c r="C6" s="12" t="s">
        <v>24</v>
      </c>
      <c r="D6" s="19">
        <v>9</v>
      </c>
      <c r="E6" s="19">
        <v>4</v>
      </c>
      <c r="F6" s="19">
        <v>9</v>
      </c>
      <c r="G6" s="19">
        <v>4</v>
      </c>
      <c r="H6" s="19">
        <v>8</v>
      </c>
      <c r="I6" s="19">
        <v>2</v>
      </c>
      <c r="J6" s="19">
        <v>3</v>
      </c>
      <c r="K6" s="19">
        <v>1</v>
      </c>
      <c r="L6" s="19">
        <v>1</v>
      </c>
      <c r="M6" s="19">
        <v>1</v>
      </c>
      <c r="N6" s="19">
        <v>4</v>
      </c>
      <c r="O6" s="19">
        <v>2</v>
      </c>
      <c r="P6" s="19">
        <v>1</v>
      </c>
      <c r="Q6" s="19">
        <v>1</v>
      </c>
      <c r="R6" s="19">
        <v>4</v>
      </c>
      <c r="S6" s="19">
        <v>4</v>
      </c>
      <c r="T6" s="19">
        <v>4</v>
      </c>
      <c r="U6" s="19">
        <v>4</v>
      </c>
      <c r="V6" s="19">
        <v>4</v>
      </c>
      <c r="W6" s="19">
        <v>4</v>
      </c>
      <c r="X6" s="19">
        <v>4</v>
      </c>
      <c r="Y6" s="19">
        <v>4</v>
      </c>
      <c r="Z6" s="19">
        <v>1</v>
      </c>
      <c r="AA6" s="19">
        <v>1</v>
      </c>
      <c r="AB6" s="19">
        <v>2</v>
      </c>
      <c r="AC6" s="19">
        <v>3</v>
      </c>
      <c r="AD6" s="19">
        <v>8</v>
      </c>
      <c r="AE6" s="19">
        <v>8</v>
      </c>
      <c r="AF6" s="19">
        <v>1</v>
      </c>
      <c r="AG6" s="19">
        <v>1</v>
      </c>
      <c r="AH6" s="19">
        <v>4</v>
      </c>
    </row>
    <row r="7" spans="2:34" ht="15" x14ac:dyDescent="0.25">
      <c r="B7" s="12" t="s">
        <v>54</v>
      </c>
      <c r="C7" s="12" t="s">
        <v>55</v>
      </c>
      <c r="D7" s="19">
        <v>17850</v>
      </c>
      <c r="E7" s="19">
        <v>17850</v>
      </c>
      <c r="F7" s="19">
        <v>17850</v>
      </c>
      <c r="G7" s="19">
        <v>17850</v>
      </c>
      <c r="H7" s="19">
        <v>1299000000</v>
      </c>
      <c r="I7" s="19">
        <v>39.299999999999997</v>
      </c>
      <c r="J7" s="19">
        <v>39.299999999999997</v>
      </c>
      <c r="K7" s="19">
        <v>39.299999999999997</v>
      </c>
      <c r="L7" s="19">
        <v>39.299999999999997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11763</v>
      </c>
      <c r="Y7" s="19">
        <v>11388</v>
      </c>
      <c r="Z7" s="19">
        <v>18.600000000000001</v>
      </c>
      <c r="AA7" s="19">
        <v>18.600000000000001</v>
      </c>
      <c r="AB7" s="19"/>
      <c r="AC7" s="19"/>
      <c r="AD7" s="19">
        <f>'IRP2016-Apr2016'!AI7</f>
        <v>0</v>
      </c>
      <c r="AE7" s="19"/>
      <c r="AF7" s="19"/>
      <c r="AG7" s="19"/>
      <c r="AH7" s="19">
        <v>39.299999999999997</v>
      </c>
    </row>
    <row r="8" spans="2:34" ht="15" x14ac:dyDescent="0.25">
      <c r="B8" s="12" t="s">
        <v>56</v>
      </c>
      <c r="C8" s="12" t="s">
        <v>26</v>
      </c>
      <c r="D8" s="19">
        <v>25</v>
      </c>
      <c r="E8" s="19">
        <v>12.5</v>
      </c>
      <c r="F8" s="19">
        <v>25</v>
      </c>
      <c r="G8" s="19">
        <v>25</v>
      </c>
      <c r="H8" s="19">
        <v>7.35</v>
      </c>
      <c r="I8" s="19">
        <v>115.5</v>
      </c>
      <c r="J8" s="19">
        <v>115.5</v>
      </c>
      <c r="K8" s="19">
        <v>115.5</v>
      </c>
      <c r="L8" s="19">
        <v>115.5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29.3</v>
      </c>
      <c r="Y8" s="19">
        <v>0</v>
      </c>
      <c r="Z8" s="19">
        <v>0</v>
      </c>
      <c r="AA8" s="19">
        <v>0</v>
      </c>
      <c r="AB8" s="19">
        <v>74.099999999999994</v>
      </c>
      <c r="AC8" s="19">
        <v>74.099999999999994</v>
      </c>
      <c r="AD8" s="19">
        <f>'IRP2016-Apr2016'!AI8</f>
        <v>0</v>
      </c>
      <c r="AE8" s="19"/>
      <c r="AF8" s="19"/>
      <c r="AG8" s="19"/>
      <c r="AH8" s="19">
        <v>150</v>
      </c>
    </row>
    <row r="9" spans="2:34" ht="15" x14ac:dyDescent="0.25">
      <c r="B9" s="12" t="s">
        <v>57</v>
      </c>
      <c r="C9" s="12" t="s">
        <v>58</v>
      </c>
      <c r="D9" s="19">
        <v>9812</v>
      </c>
      <c r="E9" s="19">
        <v>10788</v>
      </c>
      <c r="F9" s="19">
        <v>14106</v>
      </c>
      <c r="G9" s="19">
        <v>9758</v>
      </c>
      <c r="H9" s="19">
        <v>10657</v>
      </c>
      <c r="I9" s="19">
        <v>11519</v>
      </c>
      <c r="J9" s="19">
        <v>7395</v>
      </c>
      <c r="K9" s="19">
        <v>9477</v>
      </c>
      <c r="L9" s="19">
        <v>8780</v>
      </c>
      <c r="M9" s="19">
        <v>3.6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14243</v>
      </c>
      <c r="Y9" s="19">
        <v>18991</v>
      </c>
      <c r="Z9" s="19">
        <v>12302</v>
      </c>
      <c r="AA9" s="19">
        <v>11999</v>
      </c>
      <c r="AB9" s="19">
        <v>26874</v>
      </c>
      <c r="AC9" s="19">
        <v>19327</v>
      </c>
      <c r="AD9" s="19">
        <f>'IRP2016-Apr2016'!AI9</f>
        <v>0</v>
      </c>
      <c r="AE9" s="19"/>
      <c r="AF9" s="19">
        <f>3600/0.89</f>
        <v>4044.9438202247188</v>
      </c>
      <c r="AG9" s="19">
        <f>3600/89%</f>
        <v>4044.9438202247188</v>
      </c>
      <c r="AH9" s="19">
        <f>3600/81%</f>
        <v>4444.4444444444443</v>
      </c>
    </row>
    <row r="10" spans="2:34" ht="15" x14ac:dyDescent="0.25">
      <c r="B10" s="12" t="s">
        <v>10</v>
      </c>
      <c r="C10" s="12" t="s">
        <v>18</v>
      </c>
      <c r="D10" s="19">
        <v>845</v>
      </c>
      <c r="E10" s="19">
        <v>568</v>
      </c>
      <c r="F10" s="19">
        <v>1441</v>
      </c>
      <c r="G10" s="19">
        <v>1301</v>
      </c>
      <c r="H10" s="19">
        <v>885</v>
      </c>
      <c r="I10" s="19">
        <v>147</v>
      </c>
      <c r="J10" s="19">
        <v>151</v>
      </c>
      <c r="K10" s="19">
        <v>386</v>
      </c>
      <c r="L10" s="19">
        <v>434</v>
      </c>
      <c r="M10" s="19">
        <v>8</v>
      </c>
      <c r="N10" s="19">
        <v>554</v>
      </c>
      <c r="O10" s="19">
        <v>256</v>
      </c>
      <c r="P10" s="19">
        <v>299</v>
      </c>
      <c r="Q10" s="19">
        <v>287</v>
      </c>
      <c r="R10" s="19">
        <v>935</v>
      </c>
      <c r="S10" s="19">
        <v>960</v>
      </c>
      <c r="T10" s="19">
        <v>985</v>
      </c>
      <c r="U10" s="19">
        <v>860</v>
      </c>
      <c r="V10" s="19">
        <v>897</v>
      </c>
      <c r="W10" s="19">
        <v>922</v>
      </c>
      <c r="X10" s="19">
        <v>1513</v>
      </c>
      <c r="Y10" s="19">
        <v>5915</v>
      </c>
      <c r="Z10" s="19">
        <v>2169</v>
      </c>
      <c r="AA10" s="19">
        <v>1774</v>
      </c>
      <c r="AB10" s="19">
        <v>156.9</v>
      </c>
      <c r="AC10" s="19">
        <v>356.3</v>
      </c>
      <c r="AD10" s="19">
        <f>0.02*AD5</f>
        <v>829.57600000000002</v>
      </c>
      <c r="AE10" s="19">
        <v>184</v>
      </c>
      <c r="AF10" s="19">
        <v>565</v>
      </c>
      <c r="AG10" s="19">
        <v>565</v>
      </c>
      <c r="AH10" s="19">
        <v>194</v>
      </c>
    </row>
    <row r="11" spans="2:34" ht="15" x14ac:dyDescent="0.25">
      <c r="B11" s="12" t="s">
        <v>11</v>
      </c>
      <c r="C11" s="12" t="s">
        <v>25</v>
      </c>
      <c r="D11" s="19">
        <v>73.099999999999994</v>
      </c>
      <c r="E11" s="19">
        <v>158.19999999999999</v>
      </c>
      <c r="F11" s="19">
        <v>134.9</v>
      </c>
      <c r="G11" s="19">
        <v>69</v>
      </c>
      <c r="H11" s="19">
        <v>34</v>
      </c>
      <c r="I11" s="19">
        <v>2.2000000000000002</v>
      </c>
      <c r="J11" s="19">
        <v>20</v>
      </c>
      <c r="K11" s="19">
        <v>64</v>
      </c>
      <c r="L11" s="19">
        <v>110.1</v>
      </c>
      <c r="M11" s="19">
        <v>1317</v>
      </c>
      <c r="N11" s="19">
        <v>0</v>
      </c>
      <c r="O11" s="19">
        <v>0</v>
      </c>
      <c r="P11" s="19">
        <v>0</v>
      </c>
      <c r="Q11" s="19">
        <v>0</v>
      </c>
      <c r="R11" s="19">
        <v>0.8</v>
      </c>
      <c r="S11" s="19">
        <v>0.7</v>
      </c>
      <c r="T11" s="19">
        <v>0.7</v>
      </c>
      <c r="U11" s="19">
        <v>0.8</v>
      </c>
      <c r="V11" s="19">
        <v>0.8</v>
      </c>
      <c r="W11" s="19">
        <v>0.8</v>
      </c>
      <c r="X11" s="19">
        <v>60.5</v>
      </c>
      <c r="Y11" s="19">
        <v>104.4</v>
      </c>
      <c r="Z11" s="19">
        <v>56.5</v>
      </c>
      <c r="AA11" s="19">
        <v>47.4</v>
      </c>
      <c r="AB11" s="19">
        <v>8.1</v>
      </c>
      <c r="AC11" s="19">
        <v>24.6</v>
      </c>
      <c r="AD11" s="19">
        <f>'IRP2016-Apr2016'!AI11</f>
        <v>0</v>
      </c>
      <c r="AE11" s="19">
        <v>0</v>
      </c>
      <c r="AF11" s="19">
        <v>2.9</v>
      </c>
      <c r="AG11" s="19">
        <v>2.9</v>
      </c>
      <c r="AH11" s="19">
        <v>2.2000000000000002</v>
      </c>
    </row>
    <row r="12" spans="2:34" ht="15" x14ac:dyDescent="0.25">
      <c r="B12" s="11" t="s">
        <v>14</v>
      </c>
      <c r="C12" s="11" t="s">
        <v>27</v>
      </c>
      <c r="D12" s="26">
        <v>0.82</v>
      </c>
      <c r="E12" s="26">
        <v>0.82</v>
      </c>
      <c r="F12" s="26">
        <v>0.82</v>
      </c>
      <c r="G12" s="26">
        <v>0.82</v>
      </c>
      <c r="H12" s="26">
        <v>0.9</v>
      </c>
      <c r="I12" s="26">
        <v>0.06</v>
      </c>
      <c r="J12" s="26">
        <v>0.36</v>
      </c>
      <c r="K12" s="26">
        <v>0.36</v>
      </c>
      <c r="L12" s="26">
        <v>0.36</v>
      </c>
      <c r="M12" s="26">
        <v>1.4999999999999999E-2</v>
      </c>
      <c r="N12" s="26">
        <v>0.36</v>
      </c>
      <c r="O12" s="26">
        <v>0.28000000000000003</v>
      </c>
      <c r="P12" s="26">
        <v>0.24</v>
      </c>
      <c r="Q12" s="26">
        <v>0.3</v>
      </c>
      <c r="R12" s="26">
        <v>0.32</v>
      </c>
      <c r="S12" s="26">
        <v>0.38</v>
      </c>
      <c r="T12" s="26">
        <v>0.46</v>
      </c>
      <c r="U12" s="26">
        <v>0.38</v>
      </c>
      <c r="V12" s="26">
        <v>0.5</v>
      </c>
      <c r="W12" s="26">
        <v>0.6</v>
      </c>
      <c r="X12" s="26">
        <v>0.85</v>
      </c>
      <c r="Y12" s="26">
        <v>0.85</v>
      </c>
      <c r="Z12" s="26">
        <v>0.85</v>
      </c>
      <c r="AA12" s="26">
        <v>0.85</v>
      </c>
      <c r="AB12" s="26">
        <v>0.55000000000000004</v>
      </c>
      <c r="AC12" s="26">
        <v>0.5</v>
      </c>
      <c r="AD12" s="26">
        <v>0.7</v>
      </c>
      <c r="AE12" s="26">
        <v>0.33</v>
      </c>
      <c r="AF12" s="26">
        <f>AG12/3</f>
        <v>0.04</v>
      </c>
      <c r="AG12" s="26">
        <v>0.12</v>
      </c>
      <c r="AH12" s="26">
        <v>0.22</v>
      </c>
    </row>
    <row r="13" spans="2:34" ht="15" x14ac:dyDescent="0.25">
      <c r="B13" s="12" t="s">
        <v>8</v>
      </c>
      <c r="C13" s="12" t="s">
        <v>24</v>
      </c>
      <c r="D13" s="19">
        <v>30</v>
      </c>
      <c r="E13" s="19">
        <v>30</v>
      </c>
      <c r="F13" s="19">
        <v>30</v>
      </c>
      <c r="G13" s="19">
        <v>30</v>
      </c>
      <c r="H13" s="19">
        <v>60</v>
      </c>
      <c r="I13" s="19">
        <v>30</v>
      </c>
      <c r="J13" s="19">
        <v>30</v>
      </c>
      <c r="K13" s="19">
        <v>30</v>
      </c>
      <c r="L13" s="19">
        <v>30</v>
      </c>
      <c r="M13" s="19">
        <v>1</v>
      </c>
      <c r="N13" s="19">
        <v>20</v>
      </c>
      <c r="O13" s="19">
        <v>25</v>
      </c>
      <c r="P13" s="19">
        <v>25</v>
      </c>
      <c r="Q13" s="19">
        <v>25</v>
      </c>
      <c r="R13" s="19">
        <v>30</v>
      </c>
      <c r="S13" s="19">
        <v>30</v>
      </c>
      <c r="T13" s="19">
        <v>30</v>
      </c>
      <c r="U13" s="19">
        <v>30</v>
      </c>
      <c r="V13" s="19">
        <v>30</v>
      </c>
      <c r="W13" s="19">
        <v>30</v>
      </c>
      <c r="X13" s="19">
        <v>30</v>
      </c>
      <c r="Y13" s="19">
        <v>30</v>
      </c>
      <c r="Z13" s="19">
        <v>30</v>
      </c>
      <c r="AA13" s="19">
        <v>30</v>
      </c>
      <c r="AB13" s="19">
        <v>30</v>
      </c>
      <c r="AC13" s="19">
        <v>30</v>
      </c>
      <c r="AD13" s="19">
        <v>60</v>
      </c>
      <c r="AE13" s="19">
        <v>50</v>
      </c>
      <c r="AF13" s="19">
        <v>20</v>
      </c>
      <c r="AG13" s="19">
        <v>20</v>
      </c>
      <c r="AH13" s="19">
        <v>40</v>
      </c>
    </row>
    <row r="14" spans="2:34" ht="15" x14ac:dyDescent="0.25">
      <c r="B14" s="12" t="s">
        <v>12</v>
      </c>
      <c r="C14" s="12" t="s">
        <v>28</v>
      </c>
      <c r="D14" s="19">
        <v>231</v>
      </c>
      <c r="E14" s="19">
        <v>33.299999999999997</v>
      </c>
      <c r="F14" s="19">
        <v>320</v>
      </c>
      <c r="G14" s="19">
        <v>256.7</v>
      </c>
      <c r="H14" s="19">
        <v>0</v>
      </c>
      <c r="I14" s="19">
        <v>0</v>
      </c>
      <c r="J14" s="19">
        <v>19.8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16.2</v>
      </c>
      <c r="R14" s="19">
        <v>80.8</v>
      </c>
      <c r="S14" s="19">
        <v>78.599999999999994</v>
      </c>
      <c r="T14" s="19">
        <v>78.099999999999994</v>
      </c>
      <c r="U14" s="19">
        <v>81.900000000000006</v>
      </c>
      <c r="V14" s="19">
        <v>87.1</v>
      </c>
      <c r="W14" s="19">
        <v>86.3</v>
      </c>
      <c r="X14" s="19">
        <v>227</v>
      </c>
      <c r="Y14" s="19">
        <v>227</v>
      </c>
      <c r="Z14" s="19">
        <v>0</v>
      </c>
      <c r="AA14" s="19">
        <v>0</v>
      </c>
      <c r="AB14" s="19">
        <v>217</v>
      </c>
      <c r="AC14" s="19">
        <v>217</v>
      </c>
      <c r="AD14" s="19">
        <f>'IRP2016-Apr2016'!AI14</f>
        <v>0</v>
      </c>
      <c r="AE14" s="19"/>
      <c r="AF14" s="19">
        <v>0</v>
      </c>
      <c r="AG14" s="19">
        <v>0</v>
      </c>
      <c r="AH14" s="19">
        <v>0</v>
      </c>
    </row>
    <row r="15" spans="2:34" ht="15" x14ac:dyDescent="0.25">
      <c r="B15" s="25" t="s">
        <v>13</v>
      </c>
      <c r="C15" s="25" t="s">
        <v>29</v>
      </c>
      <c r="D15" s="19">
        <v>947.3</v>
      </c>
      <c r="E15" s="19">
        <v>1003</v>
      </c>
      <c r="F15" s="19">
        <v>136.19999999999999</v>
      </c>
      <c r="G15" s="19">
        <v>930</v>
      </c>
      <c r="H15" s="19">
        <v>0</v>
      </c>
      <c r="I15" s="19">
        <v>574</v>
      </c>
      <c r="J15" s="19">
        <v>367</v>
      </c>
      <c r="K15" s="19">
        <v>491</v>
      </c>
      <c r="L15" s="19">
        <v>455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1243</v>
      </c>
      <c r="Y15" s="19">
        <v>1633</v>
      </c>
      <c r="Z15" s="19">
        <v>806</v>
      </c>
      <c r="AA15" s="19">
        <v>787</v>
      </c>
      <c r="AB15" s="19">
        <v>2807</v>
      </c>
      <c r="AC15" s="19">
        <v>2129</v>
      </c>
      <c r="AD15" s="19">
        <f>'IRP2016-Apr2016'!AI15</f>
        <v>0</v>
      </c>
      <c r="AE15" s="19"/>
      <c r="AF15" s="19">
        <v>0</v>
      </c>
      <c r="AG15" s="19">
        <v>0</v>
      </c>
      <c r="AH15" s="19">
        <v>0</v>
      </c>
    </row>
    <row r="16" spans="2:34" ht="15" x14ac:dyDescent="0.25">
      <c r="B16" s="25" t="s">
        <v>59</v>
      </c>
      <c r="C16" s="25" t="s">
        <v>29</v>
      </c>
      <c r="D16" s="17">
        <v>0.5</v>
      </c>
      <c r="E16" s="17">
        <v>0.5</v>
      </c>
      <c r="F16" s="17">
        <v>0.7</v>
      </c>
      <c r="G16" s="17">
        <v>0.2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0.8</v>
      </c>
      <c r="Y16" s="17">
        <v>0.6</v>
      </c>
      <c r="Z16" s="17">
        <v>0</v>
      </c>
      <c r="AA16" s="17">
        <v>0</v>
      </c>
      <c r="AB16" s="17">
        <v>0</v>
      </c>
      <c r="AC16" s="17">
        <v>0</v>
      </c>
      <c r="AD16" s="17">
        <f>'IRP2016-Apr2016'!AI16</f>
        <v>0</v>
      </c>
      <c r="AE16" s="17">
        <v>0</v>
      </c>
      <c r="AF16" s="17">
        <v>0</v>
      </c>
      <c r="AG16" s="17">
        <v>0</v>
      </c>
      <c r="AH16" s="17">
        <v>0</v>
      </c>
    </row>
    <row r="17" spans="1:16384" ht="15" x14ac:dyDescent="0.25">
      <c r="B17" s="25" t="s">
        <v>60</v>
      </c>
      <c r="C17" s="25" t="s">
        <v>29</v>
      </c>
      <c r="D17" s="17">
        <v>1.9</v>
      </c>
      <c r="E17" s="17">
        <v>0.3</v>
      </c>
      <c r="F17" s="17">
        <v>0.4</v>
      </c>
      <c r="G17" s="17">
        <v>0.2</v>
      </c>
      <c r="H17" s="17">
        <v>0</v>
      </c>
      <c r="I17" s="17">
        <v>0.3</v>
      </c>
      <c r="J17" s="17">
        <v>0.2</v>
      </c>
      <c r="K17" s="17">
        <v>1.3</v>
      </c>
      <c r="L17" s="17">
        <v>0.1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0.6</v>
      </c>
      <c r="Y17" s="17">
        <v>2.2000000000000002</v>
      </c>
      <c r="Z17" s="17">
        <v>0.6</v>
      </c>
      <c r="AA17" s="17">
        <v>0.6</v>
      </c>
      <c r="AB17" s="17">
        <v>0</v>
      </c>
      <c r="AC17" s="17">
        <v>0</v>
      </c>
      <c r="AD17" s="17">
        <f>'IRP2016-Apr2016'!AI17</f>
        <v>0</v>
      </c>
      <c r="AE17" s="17">
        <v>0</v>
      </c>
      <c r="AF17" s="17">
        <v>0</v>
      </c>
      <c r="AG17" s="17">
        <v>0</v>
      </c>
      <c r="AH17" s="17">
        <v>0.3</v>
      </c>
    </row>
    <row r="18" spans="1:16384" ht="15" x14ac:dyDescent="0.25">
      <c r="B18" s="25" t="s">
        <v>61</v>
      </c>
      <c r="C18" s="25" t="s">
        <v>29</v>
      </c>
      <c r="D18" s="17">
        <v>0.1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f>'IRP2016-Apr2016'!AI18</f>
        <v>0</v>
      </c>
      <c r="AE18" s="17">
        <v>0</v>
      </c>
      <c r="AF18" s="17">
        <v>0</v>
      </c>
      <c r="AG18" s="17">
        <v>0</v>
      </c>
      <c r="AH18" s="17">
        <v>0</v>
      </c>
    </row>
    <row r="19" spans="1:16384" ht="15" x14ac:dyDescent="0.25">
      <c r="B19" s="25" t="s">
        <v>62</v>
      </c>
      <c r="C19" s="25" t="s">
        <v>29</v>
      </c>
      <c r="D19" s="17">
        <v>0.1</v>
      </c>
      <c r="E19" s="17">
        <v>0.1</v>
      </c>
      <c r="F19" s="17">
        <v>0.2</v>
      </c>
      <c r="G19" s="17">
        <v>0.4</v>
      </c>
      <c r="H19" s="17">
        <v>0</v>
      </c>
      <c r="I19" s="17">
        <v>0.1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2.4</v>
      </c>
      <c r="Y19" s="17">
        <v>5.6</v>
      </c>
      <c r="Z19" s="17">
        <v>2.6</v>
      </c>
      <c r="AA19" s="17">
        <v>2.2999999999999998</v>
      </c>
      <c r="AB19" s="17">
        <v>0.8</v>
      </c>
      <c r="AC19" s="17">
        <v>0.5</v>
      </c>
      <c r="AD19" s="17">
        <f>'IRP2016-Apr2016'!AI19</f>
        <v>0</v>
      </c>
      <c r="AE19" s="17">
        <v>0</v>
      </c>
      <c r="AF19" s="17">
        <v>0</v>
      </c>
      <c r="AG19" s="17">
        <v>0</v>
      </c>
      <c r="AH19" s="17">
        <v>0.1</v>
      </c>
    </row>
    <row r="20" spans="1:16384" ht="15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  <c r="BLV20" s="25"/>
      <c r="BLW20" s="25"/>
      <c r="BLX20" s="25"/>
      <c r="BLY20" s="25"/>
      <c r="BLZ20" s="25"/>
      <c r="BMA20" s="25"/>
      <c r="BMB20" s="25"/>
      <c r="BMC20" s="25"/>
      <c r="BMD20" s="25"/>
      <c r="BME20" s="25"/>
      <c r="BMF20" s="25"/>
      <c r="BMG20" s="25"/>
      <c r="BMH20" s="25"/>
      <c r="BMI20" s="25"/>
      <c r="BMJ20" s="25"/>
      <c r="BMK20" s="25"/>
      <c r="BML20" s="25"/>
      <c r="BMM20" s="25"/>
      <c r="BMN20" s="25"/>
      <c r="BMO20" s="25"/>
      <c r="BMP20" s="25"/>
      <c r="BMQ20" s="25"/>
      <c r="BMR20" s="25"/>
      <c r="BMS20" s="25"/>
      <c r="BMT20" s="25"/>
      <c r="BMU20" s="25"/>
      <c r="BMV20" s="25"/>
      <c r="BMW20" s="25"/>
      <c r="BMX20" s="25"/>
      <c r="BMY20" s="25"/>
      <c r="BMZ20" s="25"/>
      <c r="BNA20" s="25"/>
      <c r="BNB20" s="25"/>
      <c r="BNC20" s="25"/>
      <c r="BND20" s="25"/>
      <c r="BNE20" s="25"/>
      <c r="BNF20" s="25"/>
      <c r="BNG20" s="25"/>
      <c r="BNH20" s="25"/>
      <c r="BNI20" s="25"/>
      <c r="BNJ20" s="25"/>
      <c r="BNK20" s="25"/>
      <c r="BNL20" s="25"/>
      <c r="BNM20" s="25"/>
      <c r="BNN20" s="25"/>
      <c r="BNO20" s="25"/>
      <c r="BNP20" s="25"/>
      <c r="BNQ20" s="25"/>
      <c r="BNR20" s="25"/>
      <c r="BNS20" s="25"/>
      <c r="BNT20" s="25"/>
      <c r="BNU20" s="25"/>
      <c r="BNV20" s="25"/>
      <c r="BNW20" s="25"/>
      <c r="BNX20" s="25"/>
      <c r="BNY20" s="25"/>
      <c r="BNZ20" s="25"/>
      <c r="BOA20" s="25"/>
      <c r="BOB20" s="25"/>
      <c r="BOC20" s="25"/>
      <c r="BOD20" s="25"/>
      <c r="BOE20" s="25"/>
      <c r="BOF20" s="25"/>
      <c r="BOG20" s="25"/>
      <c r="BOH20" s="25"/>
      <c r="BOI20" s="25"/>
      <c r="BOJ20" s="25"/>
      <c r="BOK20" s="25"/>
      <c r="BOL20" s="25"/>
      <c r="BOM20" s="25"/>
      <c r="BON20" s="25"/>
      <c r="BOO20" s="25"/>
      <c r="BOP20" s="25"/>
      <c r="BOQ20" s="25"/>
      <c r="BOR20" s="25"/>
      <c r="BOS20" s="25"/>
      <c r="BOT20" s="25"/>
      <c r="BOU20" s="25"/>
      <c r="BOV20" s="25"/>
      <c r="BOW20" s="25"/>
      <c r="BOX20" s="25"/>
      <c r="BOY20" s="25"/>
      <c r="BOZ20" s="25"/>
      <c r="BPA20" s="25"/>
      <c r="BPB20" s="25"/>
      <c r="BPC20" s="25"/>
      <c r="BPD20" s="25"/>
      <c r="BPE20" s="25"/>
      <c r="BPF20" s="25"/>
      <c r="BPG20" s="25"/>
      <c r="BPH20" s="25"/>
      <c r="BPI20" s="25"/>
      <c r="BPJ20" s="25"/>
      <c r="BPK20" s="25"/>
      <c r="BPL20" s="25"/>
      <c r="BPM20" s="25"/>
      <c r="BPN20" s="25"/>
      <c r="BPO20" s="25"/>
      <c r="BPP20" s="25"/>
      <c r="BPQ20" s="25"/>
      <c r="BPR20" s="25"/>
      <c r="BPS20" s="25"/>
      <c r="BPT20" s="25"/>
      <c r="BPU20" s="25"/>
      <c r="BPV20" s="25"/>
      <c r="BPW20" s="25"/>
      <c r="BPX20" s="25"/>
      <c r="BPY20" s="25"/>
      <c r="BPZ20" s="25"/>
      <c r="BQA20" s="25"/>
      <c r="BQB20" s="25"/>
      <c r="BQC20" s="25"/>
      <c r="BQD20" s="25"/>
      <c r="BQE20" s="25"/>
      <c r="BQF20" s="25"/>
      <c r="BQG20" s="25"/>
      <c r="BQH20" s="25"/>
      <c r="BQI20" s="25"/>
      <c r="BQJ20" s="25"/>
      <c r="BQK20" s="25"/>
      <c r="BQL20" s="25"/>
      <c r="BQM20" s="25"/>
      <c r="BQN20" s="25"/>
      <c r="BQO20" s="25"/>
      <c r="BQP20" s="25"/>
      <c r="BQQ20" s="25"/>
      <c r="BQR20" s="25"/>
      <c r="BQS20" s="25"/>
      <c r="BQT20" s="25"/>
      <c r="BQU20" s="25"/>
      <c r="BQV20" s="25"/>
      <c r="BQW20" s="25"/>
      <c r="BQX20" s="25"/>
      <c r="BQY20" s="25"/>
      <c r="BQZ20" s="25"/>
      <c r="BRA20" s="25"/>
      <c r="BRB20" s="25"/>
      <c r="BRC20" s="25"/>
      <c r="BRD20" s="25"/>
      <c r="BRE20" s="25"/>
      <c r="BRF20" s="25"/>
      <c r="BRG20" s="25"/>
      <c r="BRH20" s="25"/>
      <c r="BRI20" s="25"/>
      <c r="BRJ20" s="25"/>
      <c r="BRK20" s="25"/>
      <c r="BRL20" s="25"/>
      <c r="BRM20" s="25"/>
      <c r="BRN20" s="25"/>
      <c r="BRO20" s="25"/>
      <c r="BRP20" s="25"/>
      <c r="BRQ20" s="25"/>
      <c r="BRR20" s="25"/>
      <c r="BRS20" s="25"/>
      <c r="BRT20" s="25"/>
      <c r="BRU20" s="25"/>
      <c r="BRV20" s="25"/>
      <c r="BRW20" s="25"/>
      <c r="BRX20" s="25"/>
      <c r="BRY20" s="25"/>
      <c r="BRZ20" s="25"/>
      <c r="BSA20" s="25"/>
      <c r="BSB20" s="25"/>
      <c r="BSC20" s="25"/>
      <c r="BSD20" s="25"/>
      <c r="BSE20" s="25"/>
      <c r="BSF20" s="25"/>
      <c r="BSG20" s="25"/>
      <c r="BSH20" s="25"/>
      <c r="BSI20" s="25"/>
      <c r="BSJ20" s="25"/>
      <c r="BSK20" s="25"/>
      <c r="BSL20" s="25"/>
      <c r="BSM20" s="25"/>
      <c r="BSN20" s="25"/>
      <c r="BSO20" s="25"/>
      <c r="BSP20" s="25"/>
      <c r="BSQ20" s="25"/>
      <c r="BSR20" s="25"/>
      <c r="BSS20" s="25"/>
      <c r="BST20" s="25"/>
      <c r="BSU20" s="25"/>
      <c r="BSV20" s="25"/>
      <c r="BSW20" s="25"/>
      <c r="BSX20" s="25"/>
      <c r="BSY20" s="25"/>
      <c r="BSZ20" s="25"/>
      <c r="BTA20" s="25"/>
      <c r="BTB20" s="25"/>
      <c r="BTC20" s="25"/>
      <c r="BTD20" s="25"/>
      <c r="BTE20" s="25"/>
      <c r="BTF20" s="25"/>
      <c r="BTG20" s="25"/>
      <c r="BTH20" s="25"/>
      <c r="BTI20" s="25"/>
      <c r="BTJ20" s="25"/>
      <c r="BTK20" s="25"/>
      <c r="BTL20" s="25"/>
      <c r="BTM20" s="25"/>
      <c r="BTN20" s="25"/>
      <c r="BTO20" s="25"/>
      <c r="BTP20" s="25"/>
      <c r="BTQ20" s="25"/>
      <c r="BTR20" s="25"/>
      <c r="BTS20" s="25"/>
      <c r="BTT20" s="25"/>
      <c r="BTU20" s="25"/>
      <c r="BTV20" s="25"/>
      <c r="BTW20" s="25"/>
      <c r="BTX20" s="25"/>
      <c r="BTY20" s="25"/>
      <c r="BTZ20" s="25"/>
      <c r="BUA20" s="25"/>
      <c r="BUB20" s="25"/>
      <c r="BUC20" s="25"/>
      <c r="BUD20" s="25"/>
      <c r="BUE20" s="25"/>
      <c r="BUF20" s="25"/>
      <c r="BUG20" s="25"/>
      <c r="BUH20" s="25"/>
      <c r="BUI20" s="25"/>
      <c r="BUJ20" s="25"/>
      <c r="BUK20" s="25"/>
      <c r="BUL20" s="25"/>
      <c r="BUM20" s="25"/>
      <c r="BUN20" s="25"/>
      <c r="BUO20" s="25"/>
      <c r="BUP20" s="25"/>
      <c r="BUQ20" s="25"/>
      <c r="BUR20" s="25"/>
      <c r="BUS20" s="25"/>
      <c r="BUT20" s="25"/>
      <c r="BUU20" s="25"/>
      <c r="BUV20" s="25"/>
      <c r="BUW20" s="25"/>
      <c r="BUX20" s="25"/>
      <c r="BUY20" s="25"/>
      <c r="BUZ20" s="25"/>
      <c r="BVA20" s="25"/>
      <c r="BVB20" s="25"/>
      <c r="BVC20" s="25"/>
      <c r="BVD20" s="25"/>
      <c r="BVE20" s="25"/>
      <c r="BVF20" s="25"/>
      <c r="BVG20" s="25"/>
      <c r="BVH20" s="25"/>
      <c r="BVI20" s="25"/>
      <c r="BVJ20" s="25"/>
      <c r="BVK20" s="25"/>
      <c r="BVL20" s="25"/>
      <c r="BVM20" s="25"/>
      <c r="BVN20" s="25"/>
      <c r="BVO20" s="25"/>
      <c r="BVP20" s="25"/>
      <c r="BVQ20" s="25"/>
      <c r="BVR20" s="25"/>
      <c r="BVS20" s="25"/>
      <c r="BVT20" s="25"/>
      <c r="BVU20" s="25"/>
      <c r="BVV20" s="25"/>
      <c r="BVW20" s="25"/>
      <c r="BVX20" s="25"/>
      <c r="BVY20" s="25"/>
      <c r="BVZ20" s="25"/>
      <c r="BWA20" s="25"/>
      <c r="BWB20" s="25"/>
      <c r="BWC20" s="25"/>
      <c r="BWD20" s="25"/>
      <c r="BWE20" s="25"/>
      <c r="BWF20" s="25"/>
      <c r="BWG20" s="25"/>
      <c r="BWH20" s="25"/>
      <c r="BWI20" s="25"/>
      <c r="BWJ20" s="25"/>
      <c r="BWK20" s="25"/>
      <c r="BWL20" s="25"/>
      <c r="BWM20" s="25"/>
      <c r="BWN20" s="25"/>
      <c r="BWO20" s="25"/>
      <c r="BWP20" s="25"/>
      <c r="BWQ20" s="25"/>
      <c r="BWR20" s="25"/>
      <c r="BWS20" s="25"/>
      <c r="BWT20" s="25"/>
      <c r="BWU20" s="25"/>
      <c r="BWV20" s="25"/>
      <c r="BWW20" s="25"/>
      <c r="BWX20" s="25"/>
      <c r="BWY20" s="25"/>
      <c r="BWZ20" s="25"/>
      <c r="BXA20" s="25"/>
      <c r="BXB20" s="25"/>
      <c r="BXC20" s="25"/>
      <c r="BXD20" s="25"/>
      <c r="BXE20" s="25"/>
      <c r="BXF20" s="25"/>
      <c r="BXG20" s="25"/>
      <c r="BXH20" s="25"/>
      <c r="BXI20" s="25"/>
      <c r="BXJ20" s="25"/>
      <c r="BXK20" s="25"/>
      <c r="BXL20" s="25"/>
      <c r="BXM20" s="25"/>
      <c r="BXN20" s="25"/>
      <c r="BXO20" s="25"/>
      <c r="BXP20" s="25"/>
      <c r="BXQ20" s="25"/>
      <c r="BXR20" s="25"/>
      <c r="BXS20" s="25"/>
      <c r="BXT20" s="25"/>
      <c r="BXU20" s="25"/>
      <c r="BXV20" s="25"/>
      <c r="BXW20" s="25"/>
      <c r="BXX20" s="25"/>
      <c r="BXY20" s="25"/>
      <c r="BXZ20" s="25"/>
      <c r="BYA20" s="25"/>
      <c r="BYB20" s="25"/>
      <c r="BYC20" s="25"/>
      <c r="BYD20" s="25"/>
      <c r="BYE20" s="25"/>
      <c r="BYF20" s="25"/>
      <c r="BYG20" s="25"/>
      <c r="BYH20" s="25"/>
      <c r="BYI20" s="25"/>
      <c r="BYJ20" s="25"/>
      <c r="BYK20" s="25"/>
      <c r="BYL20" s="25"/>
      <c r="BYM20" s="25"/>
      <c r="BYN20" s="25"/>
      <c r="BYO20" s="25"/>
      <c r="BYP20" s="25"/>
      <c r="BYQ20" s="25"/>
      <c r="BYR20" s="25"/>
      <c r="BYS20" s="25"/>
      <c r="BYT20" s="25"/>
      <c r="BYU20" s="25"/>
      <c r="BYV20" s="25"/>
      <c r="BYW20" s="25"/>
      <c r="BYX20" s="25"/>
      <c r="BYY20" s="25"/>
      <c r="BYZ20" s="25"/>
      <c r="BZA20" s="25"/>
      <c r="BZB20" s="25"/>
      <c r="BZC20" s="25"/>
      <c r="BZD20" s="25"/>
      <c r="BZE20" s="25"/>
      <c r="BZF20" s="25"/>
      <c r="BZG20" s="25"/>
      <c r="BZH20" s="25"/>
      <c r="BZI20" s="25"/>
      <c r="BZJ20" s="25"/>
      <c r="BZK20" s="25"/>
      <c r="BZL20" s="25"/>
      <c r="BZM20" s="25"/>
      <c r="BZN20" s="25"/>
      <c r="BZO20" s="25"/>
      <c r="BZP20" s="25"/>
      <c r="BZQ20" s="25"/>
      <c r="BZR20" s="25"/>
      <c r="BZS20" s="25"/>
      <c r="BZT20" s="25"/>
      <c r="BZU20" s="25"/>
      <c r="BZV20" s="25"/>
      <c r="BZW20" s="25"/>
      <c r="BZX20" s="25"/>
      <c r="BZY20" s="25"/>
      <c r="BZZ20" s="25"/>
      <c r="CAA20" s="25"/>
      <c r="CAB20" s="25"/>
      <c r="CAC20" s="25"/>
      <c r="CAD20" s="25"/>
      <c r="CAE20" s="25"/>
      <c r="CAF20" s="25"/>
      <c r="CAG20" s="25"/>
      <c r="CAH20" s="25"/>
      <c r="CAI20" s="25"/>
      <c r="CAJ20" s="25"/>
      <c r="CAK20" s="25"/>
      <c r="CAL20" s="25"/>
      <c r="CAM20" s="25"/>
      <c r="CAN20" s="25"/>
      <c r="CAO20" s="25"/>
      <c r="CAP20" s="25"/>
      <c r="CAQ20" s="25"/>
      <c r="CAR20" s="25"/>
      <c r="CAS20" s="25"/>
      <c r="CAT20" s="25"/>
      <c r="CAU20" s="25"/>
      <c r="CAV20" s="25"/>
      <c r="CAW20" s="25"/>
      <c r="CAX20" s="25"/>
      <c r="CAY20" s="25"/>
      <c r="CAZ20" s="25"/>
      <c r="CBA20" s="25"/>
      <c r="CBB20" s="25"/>
      <c r="CBC20" s="25"/>
      <c r="CBD20" s="25"/>
      <c r="CBE20" s="25"/>
      <c r="CBF20" s="25"/>
      <c r="CBG20" s="25"/>
      <c r="CBH20" s="25"/>
      <c r="CBI20" s="25"/>
      <c r="CBJ20" s="25"/>
      <c r="CBK20" s="25"/>
      <c r="CBL20" s="25"/>
      <c r="CBM20" s="25"/>
      <c r="CBN20" s="25"/>
      <c r="CBO20" s="25"/>
      <c r="CBP20" s="25"/>
      <c r="CBQ20" s="25"/>
      <c r="CBR20" s="25"/>
      <c r="CBS20" s="25"/>
      <c r="CBT20" s="25"/>
      <c r="CBU20" s="25"/>
      <c r="CBV20" s="25"/>
      <c r="CBW20" s="25"/>
      <c r="CBX20" s="25"/>
      <c r="CBY20" s="25"/>
      <c r="CBZ20" s="25"/>
      <c r="CCA20" s="25"/>
      <c r="CCB20" s="25"/>
      <c r="CCC20" s="25"/>
      <c r="CCD20" s="25"/>
      <c r="CCE20" s="25"/>
      <c r="CCF20" s="25"/>
      <c r="CCG20" s="25"/>
      <c r="CCH20" s="25"/>
      <c r="CCI20" s="25"/>
      <c r="CCJ20" s="25"/>
      <c r="CCK20" s="25"/>
      <c r="CCL20" s="25"/>
      <c r="CCM20" s="25"/>
      <c r="CCN20" s="25"/>
      <c r="CCO20" s="25"/>
      <c r="CCP20" s="25"/>
      <c r="CCQ20" s="25"/>
      <c r="CCR20" s="25"/>
      <c r="CCS20" s="25"/>
      <c r="CCT20" s="25"/>
      <c r="CCU20" s="25"/>
      <c r="CCV20" s="25"/>
      <c r="CCW20" s="25"/>
      <c r="CCX20" s="25"/>
      <c r="CCY20" s="25"/>
      <c r="CCZ20" s="25"/>
      <c r="CDA20" s="25"/>
      <c r="CDB20" s="25"/>
      <c r="CDC20" s="25"/>
      <c r="CDD20" s="25"/>
      <c r="CDE20" s="25"/>
      <c r="CDF20" s="25"/>
      <c r="CDG20" s="25"/>
      <c r="CDH20" s="25"/>
      <c r="CDI20" s="25"/>
      <c r="CDJ20" s="25"/>
      <c r="CDK20" s="25"/>
      <c r="CDL20" s="25"/>
      <c r="CDM20" s="25"/>
      <c r="CDN20" s="25"/>
      <c r="CDO20" s="25"/>
      <c r="CDP20" s="25"/>
      <c r="CDQ20" s="25"/>
      <c r="CDR20" s="25"/>
      <c r="CDS20" s="25"/>
      <c r="CDT20" s="25"/>
      <c r="CDU20" s="25"/>
      <c r="CDV20" s="25"/>
      <c r="CDW20" s="25"/>
      <c r="CDX20" s="25"/>
      <c r="CDY20" s="25"/>
      <c r="CDZ20" s="25"/>
      <c r="CEA20" s="25"/>
      <c r="CEB20" s="25"/>
      <c r="CEC20" s="25"/>
      <c r="CED20" s="25"/>
      <c r="CEE20" s="25"/>
      <c r="CEF20" s="25"/>
      <c r="CEG20" s="25"/>
      <c r="CEH20" s="25"/>
      <c r="CEI20" s="25"/>
      <c r="CEJ20" s="25"/>
      <c r="CEK20" s="25"/>
      <c r="CEL20" s="25"/>
      <c r="CEM20" s="25"/>
      <c r="CEN20" s="25"/>
      <c r="CEO20" s="25"/>
      <c r="CEP20" s="25"/>
      <c r="CEQ20" s="25"/>
      <c r="CER20" s="25"/>
      <c r="CES20" s="25"/>
      <c r="CET20" s="25"/>
      <c r="CEU20" s="25"/>
      <c r="CEV20" s="25"/>
      <c r="CEW20" s="25"/>
      <c r="CEX20" s="25"/>
      <c r="CEY20" s="25"/>
      <c r="CEZ20" s="25"/>
      <c r="CFA20" s="25"/>
      <c r="CFB20" s="25"/>
      <c r="CFC20" s="25"/>
      <c r="CFD20" s="25"/>
      <c r="CFE20" s="25"/>
      <c r="CFF20" s="25"/>
      <c r="CFG20" s="25"/>
      <c r="CFH20" s="25"/>
      <c r="CFI20" s="25"/>
      <c r="CFJ20" s="25"/>
      <c r="CFK20" s="25"/>
      <c r="CFL20" s="25"/>
      <c r="CFM20" s="25"/>
      <c r="CFN20" s="25"/>
      <c r="CFO20" s="25"/>
      <c r="CFP20" s="25"/>
      <c r="CFQ20" s="25"/>
      <c r="CFR20" s="25"/>
      <c r="CFS20" s="25"/>
      <c r="CFT20" s="25"/>
      <c r="CFU20" s="25"/>
      <c r="CFV20" s="25"/>
      <c r="CFW20" s="25"/>
      <c r="CFX20" s="25"/>
      <c r="CFY20" s="25"/>
      <c r="CFZ20" s="25"/>
      <c r="CGA20" s="25"/>
      <c r="CGB20" s="25"/>
      <c r="CGC20" s="25"/>
      <c r="CGD20" s="25"/>
      <c r="CGE20" s="25"/>
      <c r="CGF20" s="25"/>
      <c r="CGG20" s="25"/>
      <c r="CGH20" s="25"/>
      <c r="CGI20" s="25"/>
      <c r="CGJ20" s="25"/>
      <c r="CGK20" s="25"/>
      <c r="CGL20" s="25"/>
      <c r="CGM20" s="25"/>
      <c r="CGN20" s="25"/>
      <c r="CGO20" s="25"/>
      <c r="CGP20" s="25"/>
      <c r="CGQ20" s="25"/>
      <c r="CGR20" s="25"/>
      <c r="CGS20" s="25"/>
      <c r="CGT20" s="25"/>
      <c r="CGU20" s="25"/>
      <c r="CGV20" s="25"/>
      <c r="CGW20" s="25"/>
      <c r="CGX20" s="25"/>
      <c r="CGY20" s="25"/>
      <c r="CGZ20" s="25"/>
      <c r="CHA20" s="25"/>
      <c r="CHB20" s="25"/>
      <c r="CHC20" s="25"/>
      <c r="CHD20" s="25"/>
      <c r="CHE20" s="25"/>
      <c r="CHF20" s="25"/>
      <c r="CHG20" s="25"/>
      <c r="CHH20" s="25"/>
      <c r="CHI20" s="25"/>
      <c r="CHJ20" s="25"/>
      <c r="CHK20" s="25"/>
      <c r="CHL20" s="25"/>
      <c r="CHM20" s="25"/>
      <c r="CHN20" s="25"/>
      <c r="CHO20" s="25"/>
      <c r="CHP20" s="25"/>
      <c r="CHQ20" s="25"/>
      <c r="CHR20" s="25"/>
      <c r="CHS20" s="25"/>
      <c r="CHT20" s="25"/>
      <c r="CHU20" s="25"/>
      <c r="CHV20" s="25"/>
      <c r="CHW20" s="25"/>
      <c r="CHX20" s="25"/>
      <c r="CHY20" s="25"/>
      <c r="CHZ20" s="25"/>
      <c r="CIA20" s="25"/>
      <c r="CIB20" s="25"/>
      <c r="CIC20" s="25"/>
      <c r="CID20" s="25"/>
      <c r="CIE20" s="25"/>
      <c r="CIF20" s="25"/>
      <c r="CIG20" s="25"/>
      <c r="CIH20" s="25"/>
      <c r="CII20" s="25"/>
      <c r="CIJ20" s="25"/>
      <c r="CIK20" s="25"/>
      <c r="CIL20" s="25"/>
      <c r="CIM20" s="25"/>
      <c r="CIN20" s="25"/>
      <c r="CIO20" s="25"/>
      <c r="CIP20" s="25"/>
      <c r="CIQ20" s="25"/>
      <c r="CIR20" s="25"/>
      <c r="CIS20" s="25"/>
      <c r="CIT20" s="25"/>
      <c r="CIU20" s="25"/>
      <c r="CIV20" s="25"/>
      <c r="CIW20" s="25"/>
      <c r="CIX20" s="25"/>
      <c r="CIY20" s="25"/>
      <c r="CIZ20" s="25"/>
      <c r="CJA20" s="25"/>
      <c r="CJB20" s="25"/>
      <c r="CJC20" s="25"/>
      <c r="CJD20" s="25"/>
      <c r="CJE20" s="25"/>
      <c r="CJF20" s="25"/>
      <c r="CJG20" s="25"/>
      <c r="CJH20" s="25"/>
      <c r="CJI20" s="25"/>
      <c r="CJJ20" s="25"/>
      <c r="CJK20" s="25"/>
      <c r="CJL20" s="25"/>
      <c r="CJM20" s="25"/>
      <c r="CJN20" s="25"/>
      <c r="CJO20" s="25"/>
      <c r="CJP20" s="25"/>
      <c r="CJQ20" s="25"/>
      <c r="CJR20" s="25"/>
      <c r="CJS20" s="25"/>
      <c r="CJT20" s="25"/>
      <c r="CJU20" s="25"/>
      <c r="CJV20" s="25"/>
      <c r="CJW20" s="25"/>
      <c r="CJX20" s="25"/>
      <c r="CJY20" s="25"/>
      <c r="CJZ20" s="25"/>
      <c r="CKA20" s="25"/>
      <c r="CKB20" s="25"/>
      <c r="CKC20" s="25"/>
      <c r="CKD20" s="25"/>
      <c r="CKE20" s="25"/>
      <c r="CKF20" s="25"/>
      <c r="CKG20" s="25"/>
      <c r="CKH20" s="25"/>
      <c r="CKI20" s="25"/>
      <c r="CKJ20" s="25"/>
      <c r="CKK20" s="25"/>
      <c r="CKL20" s="25"/>
      <c r="CKM20" s="25"/>
      <c r="CKN20" s="25"/>
      <c r="CKO20" s="25"/>
      <c r="CKP20" s="25"/>
      <c r="CKQ20" s="25"/>
      <c r="CKR20" s="25"/>
      <c r="CKS20" s="25"/>
      <c r="CKT20" s="25"/>
      <c r="CKU20" s="25"/>
      <c r="CKV20" s="25"/>
      <c r="CKW20" s="25"/>
      <c r="CKX20" s="25"/>
      <c r="CKY20" s="25"/>
      <c r="CKZ20" s="25"/>
      <c r="CLA20" s="25"/>
      <c r="CLB20" s="25"/>
      <c r="CLC20" s="25"/>
      <c r="CLD20" s="25"/>
      <c r="CLE20" s="25"/>
      <c r="CLF20" s="25"/>
      <c r="CLG20" s="25"/>
      <c r="CLH20" s="25"/>
      <c r="CLI20" s="25"/>
      <c r="CLJ20" s="25"/>
      <c r="CLK20" s="25"/>
      <c r="CLL20" s="25"/>
      <c r="CLM20" s="25"/>
      <c r="CLN20" s="25"/>
      <c r="CLO20" s="25"/>
      <c r="CLP20" s="25"/>
      <c r="CLQ20" s="25"/>
      <c r="CLR20" s="25"/>
      <c r="CLS20" s="25"/>
      <c r="CLT20" s="25"/>
      <c r="CLU20" s="25"/>
      <c r="CLV20" s="25"/>
      <c r="CLW20" s="25"/>
      <c r="CLX20" s="25"/>
      <c r="CLY20" s="25"/>
      <c r="CLZ20" s="25"/>
      <c r="CMA20" s="25"/>
      <c r="CMB20" s="25"/>
      <c r="CMC20" s="25"/>
      <c r="CMD20" s="25"/>
      <c r="CME20" s="25"/>
      <c r="CMF20" s="25"/>
      <c r="CMG20" s="25"/>
      <c r="CMH20" s="25"/>
      <c r="CMI20" s="25"/>
      <c r="CMJ20" s="25"/>
      <c r="CMK20" s="25"/>
      <c r="CML20" s="25"/>
      <c r="CMM20" s="25"/>
      <c r="CMN20" s="25"/>
      <c r="CMO20" s="25"/>
      <c r="CMP20" s="25"/>
      <c r="CMQ20" s="25"/>
      <c r="CMR20" s="25"/>
      <c r="CMS20" s="25"/>
      <c r="CMT20" s="25"/>
      <c r="CMU20" s="25"/>
      <c r="CMV20" s="25"/>
      <c r="CMW20" s="25"/>
      <c r="CMX20" s="25"/>
      <c r="CMY20" s="25"/>
      <c r="CMZ20" s="25"/>
      <c r="CNA20" s="25"/>
      <c r="CNB20" s="25"/>
      <c r="CNC20" s="25"/>
      <c r="CND20" s="25"/>
      <c r="CNE20" s="25"/>
      <c r="CNF20" s="25"/>
      <c r="CNG20" s="25"/>
      <c r="CNH20" s="25"/>
      <c r="CNI20" s="25"/>
      <c r="CNJ20" s="25"/>
      <c r="CNK20" s="25"/>
      <c r="CNL20" s="25"/>
      <c r="CNM20" s="25"/>
      <c r="CNN20" s="25"/>
      <c r="CNO20" s="25"/>
      <c r="CNP20" s="25"/>
      <c r="CNQ20" s="25"/>
      <c r="CNR20" s="25"/>
      <c r="CNS20" s="25"/>
      <c r="CNT20" s="25"/>
      <c r="CNU20" s="25"/>
      <c r="CNV20" s="25"/>
      <c r="CNW20" s="25"/>
      <c r="CNX20" s="25"/>
      <c r="CNY20" s="25"/>
      <c r="CNZ20" s="25"/>
      <c r="COA20" s="25"/>
      <c r="COB20" s="25"/>
      <c r="COC20" s="25"/>
      <c r="COD20" s="25"/>
      <c r="COE20" s="25"/>
      <c r="COF20" s="25"/>
      <c r="COG20" s="25"/>
      <c r="COH20" s="25"/>
      <c r="COI20" s="25"/>
      <c r="COJ20" s="25"/>
      <c r="COK20" s="25"/>
      <c r="COL20" s="25"/>
      <c r="COM20" s="25"/>
      <c r="CON20" s="25"/>
      <c r="COO20" s="25"/>
      <c r="COP20" s="25"/>
      <c r="COQ20" s="25"/>
      <c r="COR20" s="25"/>
      <c r="COS20" s="25"/>
      <c r="COT20" s="25"/>
      <c r="COU20" s="25"/>
      <c r="COV20" s="25"/>
      <c r="COW20" s="25"/>
      <c r="COX20" s="25"/>
      <c r="COY20" s="25"/>
      <c r="COZ20" s="25"/>
      <c r="CPA20" s="25"/>
      <c r="CPB20" s="25"/>
      <c r="CPC20" s="25"/>
      <c r="CPD20" s="25"/>
      <c r="CPE20" s="25"/>
      <c r="CPF20" s="25"/>
      <c r="CPG20" s="25"/>
      <c r="CPH20" s="25"/>
      <c r="CPI20" s="25"/>
      <c r="CPJ20" s="25"/>
      <c r="CPK20" s="25"/>
      <c r="CPL20" s="25"/>
      <c r="CPM20" s="25"/>
      <c r="CPN20" s="25"/>
      <c r="CPO20" s="25"/>
      <c r="CPP20" s="25"/>
      <c r="CPQ20" s="25"/>
      <c r="CPR20" s="25"/>
      <c r="CPS20" s="25"/>
      <c r="CPT20" s="25"/>
      <c r="CPU20" s="25"/>
      <c r="CPV20" s="25"/>
      <c r="CPW20" s="25"/>
      <c r="CPX20" s="25"/>
      <c r="CPY20" s="25"/>
      <c r="CPZ20" s="25"/>
      <c r="CQA20" s="25"/>
      <c r="CQB20" s="25"/>
      <c r="CQC20" s="25"/>
      <c r="CQD20" s="25"/>
      <c r="CQE20" s="25"/>
      <c r="CQF20" s="25"/>
      <c r="CQG20" s="25"/>
      <c r="CQH20" s="25"/>
      <c r="CQI20" s="25"/>
      <c r="CQJ20" s="25"/>
      <c r="CQK20" s="25"/>
      <c r="CQL20" s="25"/>
      <c r="CQM20" s="25"/>
      <c r="CQN20" s="25"/>
      <c r="CQO20" s="25"/>
      <c r="CQP20" s="25"/>
      <c r="CQQ20" s="25"/>
      <c r="CQR20" s="25"/>
      <c r="CQS20" s="25"/>
      <c r="CQT20" s="25"/>
      <c r="CQU20" s="25"/>
      <c r="CQV20" s="25"/>
      <c r="CQW20" s="25"/>
      <c r="CQX20" s="25"/>
      <c r="CQY20" s="25"/>
      <c r="CQZ20" s="25"/>
      <c r="CRA20" s="25"/>
      <c r="CRB20" s="25"/>
      <c r="CRC20" s="25"/>
      <c r="CRD20" s="25"/>
      <c r="CRE20" s="25"/>
      <c r="CRF20" s="25"/>
      <c r="CRG20" s="25"/>
      <c r="CRH20" s="25"/>
      <c r="CRI20" s="25"/>
      <c r="CRJ20" s="25"/>
      <c r="CRK20" s="25"/>
      <c r="CRL20" s="25"/>
      <c r="CRM20" s="25"/>
      <c r="CRN20" s="25"/>
      <c r="CRO20" s="25"/>
      <c r="CRP20" s="25"/>
      <c r="CRQ20" s="25"/>
      <c r="CRR20" s="25"/>
      <c r="CRS20" s="25"/>
      <c r="CRT20" s="25"/>
      <c r="CRU20" s="25"/>
      <c r="CRV20" s="25"/>
      <c r="CRW20" s="25"/>
      <c r="CRX20" s="25"/>
      <c r="CRY20" s="25"/>
      <c r="CRZ20" s="25"/>
      <c r="CSA20" s="25"/>
      <c r="CSB20" s="25"/>
      <c r="CSC20" s="25"/>
      <c r="CSD20" s="25"/>
      <c r="CSE20" s="25"/>
      <c r="CSF20" s="25"/>
      <c r="CSG20" s="25"/>
      <c r="CSH20" s="25"/>
      <c r="CSI20" s="25"/>
      <c r="CSJ20" s="25"/>
      <c r="CSK20" s="25"/>
      <c r="CSL20" s="25"/>
      <c r="CSM20" s="25"/>
      <c r="CSN20" s="25"/>
      <c r="CSO20" s="25"/>
      <c r="CSP20" s="25"/>
      <c r="CSQ20" s="25"/>
      <c r="CSR20" s="25"/>
      <c r="CSS20" s="25"/>
      <c r="CST20" s="25"/>
      <c r="CSU20" s="25"/>
      <c r="CSV20" s="25"/>
      <c r="CSW20" s="25"/>
      <c r="CSX20" s="25"/>
      <c r="CSY20" s="25"/>
      <c r="CSZ20" s="25"/>
      <c r="CTA20" s="25"/>
      <c r="CTB20" s="25"/>
      <c r="CTC20" s="25"/>
      <c r="CTD20" s="25"/>
      <c r="CTE20" s="25"/>
      <c r="CTF20" s="25"/>
      <c r="CTG20" s="25"/>
      <c r="CTH20" s="25"/>
      <c r="CTI20" s="25"/>
      <c r="CTJ20" s="25"/>
      <c r="CTK20" s="25"/>
      <c r="CTL20" s="25"/>
      <c r="CTM20" s="25"/>
      <c r="CTN20" s="25"/>
      <c r="CTO20" s="25"/>
      <c r="CTP20" s="25"/>
      <c r="CTQ20" s="25"/>
      <c r="CTR20" s="25"/>
      <c r="CTS20" s="25"/>
      <c r="CTT20" s="25"/>
      <c r="CTU20" s="25"/>
      <c r="CTV20" s="25"/>
      <c r="CTW20" s="25"/>
      <c r="CTX20" s="25"/>
      <c r="CTY20" s="25"/>
      <c r="CTZ20" s="25"/>
      <c r="CUA20" s="25"/>
      <c r="CUB20" s="25"/>
      <c r="CUC20" s="25"/>
      <c r="CUD20" s="25"/>
      <c r="CUE20" s="25"/>
      <c r="CUF20" s="25"/>
      <c r="CUG20" s="25"/>
      <c r="CUH20" s="25"/>
      <c r="CUI20" s="25"/>
      <c r="CUJ20" s="25"/>
      <c r="CUK20" s="25"/>
      <c r="CUL20" s="25"/>
      <c r="CUM20" s="25"/>
      <c r="CUN20" s="25"/>
      <c r="CUO20" s="25"/>
      <c r="CUP20" s="25"/>
      <c r="CUQ20" s="25"/>
      <c r="CUR20" s="25"/>
      <c r="CUS20" s="25"/>
      <c r="CUT20" s="25"/>
      <c r="CUU20" s="25"/>
      <c r="CUV20" s="25"/>
      <c r="CUW20" s="25"/>
      <c r="CUX20" s="25"/>
      <c r="CUY20" s="25"/>
      <c r="CUZ20" s="25"/>
      <c r="CVA20" s="25"/>
      <c r="CVB20" s="25"/>
      <c r="CVC20" s="25"/>
      <c r="CVD20" s="25"/>
      <c r="CVE20" s="25"/>
      <c r="CVF20" s="25"/>
      <c r="CVG20" s="25"/>
      <c r="CVH20" s="25"/>
      <c r="CVI20" s="25"/>
      <c r="CVJ20" s="25"/>
      <c r="CVK20" s="25"/>
      <c r="CVL20" s="25"/>
      <c r="CVM20" s="25"/>
      <c r="CVN20" s="25"/>
      <c r="CVO20" s="25"/>
      <c r="CVP20" s="25"/>
      <c r="CVQ20" s="25"/>
      <c r="CVR20" s="25"/>
      <c r="CVS20" s="25"/>
      <c r="CVT20" s="25"/>
      <c r="CVU20" s="25"/>
      <c r="CVV20" s="25"/>
      <c r="CVW20" s="25"/>
      <c r="CVX20" s="25"/>
      <c r="CVY20" s="25"/>
      <c r="CVZ20" s="25"/>
      <c r="CWA20" s="25"/>
      <c r="CWB20" s="25"/>
      <c r="CWC20" s="25"/>
      <c r="CWD20" s="25"/>
      <c r="CWE20" s="25"/>
      <c r="CWF20" s="25"/>
      <c r="CWG20" s="25"/>
      <c r="CWH20" s="25"/>
      <c r="CWI20" s="25"/>
      <c r="CWJ20" s="25"/>
      <c r="CWK20" s="25"/>
      <c r="CWL20" s="25"/>
      <c r="CWM20" s="25"/>
      <c r="CWN20" s="25"/>
      <c r="CWO20" s="25"/>
      <c r="CWP20" s="25"/>
      <c r="CWQ20" s="25"/>
      <c r="CWR20" s="25"/>
      <c r="CWS20" s="25"/>
      <c r="CWT20" s="25"/>
      <c r="CWU20" s="25"/>
      <c r="CWV20" s="25"/>
      <c r="CWW20" s="25"/>
      <c r="CWX20" s="25"/>
      <c r="CWY20" s="25"/>
      <c r="CWZ20" s="25"/>
      <c r="CXA20" s="25"/>
      <c r="CXB20" s="25"/>
      <c r="CXC20" s="25"/>
      <c r="CXD20" s="25"/>
      <c r="CXE20" s="25"/>
      <c r="CXF20" s="25"/>
      <c r="CXG20" s="25"/>
      <c r="CXH20" s="25"/>
      <c r="CXI20" s="25"/>
      <c r="CXJ20" s="25"/>
      <c r="CXK20" s="25"/>
      <c r="CXL20" s="25"/>
      <c r="CXM20" s="25"/>
      <c r="CXN20" s="25"/>
      <c r="CXO20" s="25"/>
      <c r="CXP20" s="25"/>
      <c r="CXQ20" s="25"/>
      <c r="CXR20" s="25"/>
      <c r="CXS20" s="25"/>
      <c r="CXT20" s="25"/>
      <c r="CXU20" s="25"/>
      <c r="CXV20" s="25"/>
      <c r="CXW20" s="25"/>
      <c r="CXX20" s="25"/>
      <c r="CXY20" s="25"/>
      <c r="CXZ20" s="25"/>
      <c r="CYA20" s="25"/>
      <c r="CYB20" s="25"/>
      <c r="CYC20" s="25"/>
      <c r="CYD20" s="25"/>
      <c r="CYE20" s="25"/>
      <c r="CYF20" s="25"/>
      <c r="CYG20" s="25"/>
      <c r="CYH20" s="25"/>
      <c r="CYI20" s="25"/>
      <c r="CYJ20" s="25"/>
      <c r="CYK20" s="25"/>
      <c r="CYL20" s="25"/>
      <c r="CYM20" s="25"/>
      <c r="CYN20" s="25"/>
      <c r="CYO20" s="25"/>
      <c r="CYP20" s="25"/>
      <c r="CYQ20" s="25"/>
      <c r="CYR20" s="25"/>
      <c r="CYS20" s="25"/>
      <c r="CYT20" s="25"/>
      <c r="CYU20" s="25"/>
      <c r="CYV20" s="25"/>
      <c r="CYW20" s="25"/>
      <c r="CYX20" s="25"/>
      <c r="CYY20" s="25"/>
      <c r="CYZ20" s="25"/>
      <c r="CZA20" s="25"/>
      <c r="CZB20" s="25"/>
      <c r="CZC20" s="25"/>
      <c r="CZD20" s="25"/>
      <c r="CZE20" s="25"/>
      <c r="CZF20" s="25"/>
      <c r="CZG20" s="25"/>
      <c r="CZH20" s="25"/>
      <c r="CZI20" s="25"/>
      <c r="CZJ20" s="25"/>
      <c r="CZK20" s="25"/>
      <c r="CZL20" s="25"/>
      <c r="CZM20" s="25"/>
      <c r="CZN20" s="25"/>
      <c r="CZO20" s="25"/>
      <c r="CZP20" s="25"/>
      <c r="CZQ20" s="25"/>
      <c r="CZR20" s="25"/>
      <c r="CZS20" s="25"/>
      <c r="CZT20" s="25"/>
      <c r="CZU20" s="25"/>
      <c r="CZV20" s="25"/>
      <c r="CZW20" s="25"/>
      <c r="CZX20" s="25"/>
      <c r="CZY20" s="25"/>
      <c r="CZZ20" s="25"/>
      <c r="DAA20" s="25"/>
      <c r="DAB20" s="25"/>
      <c r="DAC20" s="25"/>
      <c r="DAD20" s="25"/>
      <c r="DAE20" s="25"/>
      <c r="DAF20" s="25"/>
      <c r="DAG20" s="25"/>
      <c r="DAH20" s="25"/>
      <c r="DAI20" s="25"/>
      <c r="DAJ20" s="25"/>
      <c r="DAK20" s="25"/>
      <c r="DAL20" s="25"/>
      <c r="DAM20" s="25"/>
      <c r="DAN20" s="25"/>
      <c r="DAO20" s="25"/>
      <c r="DAP20" s="25"/>
      <c r="DAQ20" s="25"/>
      <c r="DAR20" s="25"/>
      <c r="DAS20" s="25"/>
      <c r="DAT20" s="25"/>
      <c r="DAU20" s="25"/>
      <c r="DAV20" s="25"/>
      <c r="DAW20" s="25"/>
      <c r="DAX20" s="25"/>
      <c r="DAY20" s="25"/>
      <c r="DAZ20" s="25"/>
      <c r="DBA20" s="25"/>
      <c r="DBB20" s="25"/>
      <c r="DBC20" s="25"/>
      <c r="DBD20" s="25"/>
      <c r="DBE20" s="25"/>
      <c r="DBF20" s="25"/>
      <c r="DBG20" s="25"/>
      <c r="DBH20" s="25"/>
      <c r="DBI20" s="25"/>
      <c r="DBJ20" s="25"/>
      <c r="DBK20" s="25"/>
      <c r="DBL20" s="25"/>
      <c r="DBM20" s="25"/>
      <c r="DBN20" s="25"/>
      <c r="DBO20" s="25"/>
      <c r="DBP20" s="25"/>
      <c r="DBQ20" s="25"/>
      <c r="DBR20" s="25"/>
      <c r="DBS20" s="25"/>
      <c r="DBT20" s="25"/>
      <c r="DBU20" s="25"/>
      <c r="DBV20" s="25"/>
      <c r="DBW20" s="25"/>
      <c r="DBX20" s="25"/>
      <c r="DBY20" s="25"/>
      <c r="DBZ20" s="25"/>
      <c r="DCA20" s="25"/>
      <c r="DCB20" s="25"/>
      <c r="DCC20" s="25"/>
      <c r="DCD20" s="25"/>
      <c r="DCE20" s="25"/>
      <c r="DCF20" s="25"/>
      <c r="DCG20" s="25"/>
      <c r="DCH20" s="25"/>
      <c r="DCI20" s="25"/>
      <c r="DCJ20" s="25"/>
      <c r="DCK20" s="25"/>
      <c r="DCL20" s="25"/>
      <c r="DCM20" s="25"/>
      <c r="DCN20" s="25"/>
      <c r="DCO20" s="25"/>
      <c r="DCP20" s="25"/>
      <c r="DCQ20" s="25"/>
      <c r="DCR20" s="25"/>
      <c r="DCS20" s="25"/>
      <c r="DCT20" s="25"/>
      <c r="DCU20" s="25"/>
      <c r="DCV20" s="25"/>
      <c r="DCW20" s="25"/>
      <c r="DCX20" s="25"/>
      <c r="DCY20" s="25"/>
      <c r="DCZ20" s="25"/>
      <c r="DDA20" s="25"/>
      <c r="DDB20" s="25"/>
      <c r="DDC20" s="25"/>
      <c r="DDD20" s="25"/>
      <c r="DDE20" s="25"/>
      <c r="DDF20" s="25"/>
      <c r="DDG20" s="25"/>
      <c r="DDH20" s="25"/>
      <c r="DDI20" s="25"/>
      <c r="DDJ20" s="25"/>
      <c r="DDK20" s="25"/>
      <c r="DDL20" s="25"/>
      <c r="DDM20" s="25"/>
      <c r="DDN20" s="25"/>
      <c r="DDO20" s="25"/>
      <c r="DDP20" s="25"/>
      <c r="DDQ20" s="25"/>
      <c r="DDR20" s="25"/>
      <c r="DDS20" s="25"/>
      <c r="DDT20" s="25"/>
      <c r="DDU20" s="25"/>
      <c r="DDV20" s="25"/>
      <c r="DDW20" s="25"/>
      <c r="DDX20" s="25"/>
      <c r="DDY20" s="25"/>
      <c r="DDZ20" s="25"/>
      <c r="DEA20" s="25"/>
      <c r="DEB20" s="25"/>
      <c r="DEC20" s="25"/>
      <c r="DED20" s="25"/>
      <c r="DEE20" s="25"/>
      <c r="DEF20" s="25"/>
      <c r="DEG20" s="25"/>
      <c r="DEH20" s="25"/>
      <c r="DEI20" s="25"/>
      <c r="DEJ20" s="25"/>
      <c r="DEK20" s="25"/>
      <c r="DEL20" s="25"/>
      <c r="DEM20" s="25"/>
      <c r="DEN20" s="25"/>
      <c r="DEO20" s="25"/>
      <c r="DEP20" s="25"/>
      <c r="DEQ20" s="25"/>
      <c r="DER20" s="25"/>
      <c r="DES20" s="25"/>
      <c r="DET20" s="25"/>
      <c r="DEU20" s="25"/>
      <c r="DEV20" s="25"/>
      <c r="DEW20" s="25"/>
      <c r="DEX20" s="25"/>
      <c r="DEY20" s="25"/>
      <c r="DEZ20" s="25"/>
      <c r="DFA20" s="25"/>
      <c r="DFB20" s="25"/>
      <c r="DFC20" s="25"/>
      <c r="DFD20" s="25"/>
      <c r="DFE20" s="25"/>
      <c r="DFF20" s="25"/>
      <c r="DFG20" s="25"/>
      <c r="DFH20" s="25"/>
      <c r="DFI20" s="25"/>
      <c r="DFJ20" s="25"/>
      <c r="DFK20" s="25"/>
      <c r="DFL20" s="25"/>
      <c r="DFM20" s="25"/>
      <c r="DFN20" s="25"/>
      <c r="DFO20" s="25"/>
      <c r="DFP20" s="25"/>
      <c r="DFQ20" s="25"/>
      <c r="DFR20" s="25"/>
      <c r="DFS20" s="25"/>
      <c r="DFT20" s="25"/>
      <c r="DFU20" s="25"/>
      <c r="DFV20" s="25"/>
      <c r="DFW20" s="25"/>
      <c r="DFX20" s="25"/>
      <c r="DFY20" s="25"/>
      <c r="DFZ20" s="25"/>
      <c r="DGA20" s="25"/>
      <c r="DGB20" s="25"/>
      <c r="DGC20" s="25"/>
      <c r="DGD20" s="25"/>
      <c r="DGE20" s="25"/>
      <c r="DGF20" s="25"/>
      <c r="DGG20" s="25"/>
      <c r="DGH20" s="25"/>
      <c r="DGI20" s="25"/>
      <c r="DGJ20" s="25"/>
      <c r="DGK20" s="25"/>
      <c r="DGL20" s="25"/>
      <c r="DGM20" s="25"/>
      <c r="DGN20" s="25"/>
      <c r="DGO20" s="25"/>
      <c r="DGP20" s="25"/>
      <c r="DGQ20" s="25"/>
      <c r="DGR20" s="25"/>
      <c r="DGS20" s="25"/>
      <c r="DGT20" s="25"/>
      <c r="DGU20" s="25"/>
      <c r="DGV20" s="25"/>
      <c r="DGW20" s="25"/>
      <c r="DGX20" s="25"/>
      <c r="DGY20" s="25"/>
      <c r="DGZ20" s="25"/>
      <c r="DHA20" s="25"/>
      <c r="DHB20" s="25"/>
      <c r="DHC20" s="25"/>
      <c r="DHD20" s="25"/>
      <c r="DHE20" s="25"/>
      <c r="DHF20" s="25"/>
      <c r="DHG20" s="25"/>
      <c r="DHH20" s="25"/>
      <c r="DHI20" s="25"/>
      <c r="DHJ20" s="25"/>
      <c r="DHK20" s="25"/>
      <c r="DHL20" s="25"/>
      <c r="DHM20" s="25"/>
      <c r="DHN20" s="25"/>
      <c r="DHO20" s="25"/>
      <c r="DHP20" s="25"/>
      <c r="DHQ20" s="25"/>
      <c r="DHR20" s="25"/>
      <c r="DHS20" s="25"/>
      <c r="DHT20" s="25"/>
      <c r="DHU20" s="25"/>
      <c r="DHV20" s="25"/>
      <c r="DHW20" s="25"/>
      <c r="DHX20" s="25"/>
      <c r="DHY20" s="25"/>
      <c r="DHZ20" s="25"/>
      <c r="DIA20" s="25"/>
      <c r="DIB20" s="25"/>
      <c r="DIC20" s="25"/>
      <c r="DID20" s="25"/>
      <c r="DIE20" s="25"/>
      <c r="DIF20" s="25"/>
      <c r="DIG20" s="25"/>
      <c r="DIH20" s="25"/>
      <c r="DII20" s="25"/>
      <c r="DIJ20" s="25"/>
      <c r="DIK20" s="25"/>
      <c r="DIL20" s="25"/>
      <c r="DIM20" s="25"/>
      <c r="DIN20" s="25"/>
      <c r="DIO20" s="25"/>
      <c r="DIP20" s="25"/>
      <c r="DIQ20" s="25"/>
      <c r="DIR20" s="25"/>
      <c r="DIS20" s="25"/>
      <c r="DIT20" s="25"/>
      <c r="DIU20" s="25"/>
      <c r="DIV20" s="25"/>
      <c r="DIW20" s="25"/>
      <c r="DIX20" s="25"/>
      <c r="DIY20" s="25"/>
      <c r="DIZ20" s="25"/>
      <c r="DJA20" s="25"/>
      <c r="DJB20" s="25"/>
      <c r="DJC20" s="25"/>
      <c r="DJD20" s="25"/>
      <c r="DJE20" s="25"/>
      <c r="DJF20" s="25"/>
      <c r="DJG20" s="25"/>
      <c r="DJH20" s="25"/>
      <c r="DJI20" s="25"/>
      <c r="DJJ20" s="25"/>
      <c r="DJK20" s="25"/>
      <c r="DJL20" s="25"/>
      <c r="DJM20" s="25"/>
      <c r="DJN20" s="25"/>
      <c r="DJO20" s="25"/>
      <c r="DJP20" s="25"/>
      <c r="DJQ20" s="25"/>
      <c r="DJR20" s="25"/>
      <c r="DJS20" s="25"/>
      <c r="DJT20" s="25"/>
      <c r="DJU20" s="25"/>
      <c r="DJV20" s="25"/>
      <c r="DJW20" s="25"/>
      <c r="DJX20" s="25"/>
      <c r="DJY20" s="25"/>
      <c r="DJZ20" s="25"/>
      <c r="DKA20" s="25"/>
      <c r="DKB20" s="25"/>
      <c r="DKC20" s="25"/>
      <c r="DKD20" s="25"/>
      <c r="DKE20" s="25"/>
      <c r="DKF20" s="25"/>
      <c r="DKG20" s="25"/>
      <c r="DKH20" s="25"/>
      <c r="DKI20" s="25"/>
      <c r="DKJ20" s="25"/>
      <c r="DKK20" s="25"/>
      <c r="DKL20" s="25"/>
      <c r="DKM20" s="25"/>
      <c r="DKN20" s="25"/>
      <c r="DKO20" s="25"/>
      <c r="DKP20" s="25"/>
      <c r="DKQ20" s="25"/>
      <c r="DKR20" s="25"/>
      <c r="DKS20" s="25"/>
      <c r="DKT20" s="25"/>
      <c r="DKU20" s="25"/>
      <c r="DKV20" s="25"/>
      <c r="DKW20" s="25"/>
      <c r="DKX20" s="25"/>
      <c r="DKY20" s="25"/>
      <c r="DKZ20" s="25"/>
      <c r="DLA20" s="25"/>
      <c r="DLB20" s="25"/>
      <c r="DLC20" s="25"/>
      <c r="DLD20" s="25"/>
      <c r="DLE20" s="25"/>
      <c r="DLF20" s="25"/>
      <c r="DLG20" s="25"/>
      <c r="DLH20" s="25"/>
      <c r="DLI20" s="25"/>
      <c r="DLJ20" s="25"/>
      <c r="DLK20" s="25"/>
      <c r="DLL20" s="25"/>
      <c r="DLM20" s="25"/>
      <c r="DLN20" s="25"/>
      <c r="DLO20" s="25"/>
      <c r="DLP20" s="25"/>
      <c r="DLQ20" s="25"/>
      <c r="DLR20" s="25"/>
      <c r="DLS20" s="25"/>
      <c r="DLT20" s="25"/>
      <c r="DLU20" s="25"/>
      <c r="DLV20" s="25"/>
      <c r="DLW20" s="25"/>
      <c r="DLX20" s="25"/>
      <c r="DLY20" s="25"/>
      <c r="DLZ20" s="25"/>
      <c r="DMA20" s="25"/>
      <c r="DMB20" s="25"/>
      <c r="DMC20" s="25"/>
      <c r="DMD20" s="25"/>
      <c r="DME20" s="25"/>
      <c r="DMF20" s="25"/>
      <c r="DMG20" s="25"/>
      <c r="DMH20" s="25"/>
      <c r="DMI20" s="25"/>
      <c r="DMJ20" s="25"/>
      <c r="DMK20" s="25"/>
      <c r="DML20" s="25"/>
      <c r="DMM20" s="25"/>
      <c r="DMN20" s="25"/>
      <c r="DMO20" s="25"/>
      <c r="DMP20" s="25"/>
      <c r="DMQ20" s="25"/>
      <c r="DMR20" s="25"/>
      <c r="DMS20" s="25"/>
      <c r="DMT20" s="25"/>
      <c r="DMU20" s="25"/>
      <c r="DMV20" s="25"/>
      <c r="DMW20" s="25"/>
      <c r="DMX20" s="25"/>
      <c r="DMY20" s="25"/>
      <c r="DMZ20" s="25"/>
      <c r="DNA20" s="25"/>
      <c r="DNB20" s="25"/>
      <c r="DNC20" s="25"/>
      <c r="DND20" s="25"/>
      <c r="DNE20" s="25"/>
      <c r="DNF20" s="25"/>
      <c r="DNG20" s="25"/>
      <c r="DNH20" s="25"/>
      <c r="DNI20" s="25"/>
      <c r="DNJ20" s="25"/>
      <c r="DNK20" s="25"/>
      <c r="DNL20" s="25"/>
      <c r="DNM20" s="25"/>
      <c r="DNN20" s="25"/>
      <c r="DNO20" s="25"/>
      <c r="DNP20" s="25"/>
      <c r="DNQ20" s="25"/>
      <c r="DNR20" s="25"/>
      <c r="DNS20" s="25"/>
      <c r="DNT20" s="25"/>
      <c r="DNU20" s="25"/>
      <c r="DNV20" s="25"/>
      <c r="DNW20" s="25"/>
      <c r="DNX20" s="25"/>
      <c r="DNY20" s="25"/>
      <c r="DNZ20" s="25"/>
      <c r="DOA20" s="25"/>
      <c r="DOB20" s="25"/>
      <c r="DOC20" s="25"/>
      <c r="DOD20" s="25"/>
      <c r="DOE20" s="25"/>
      <c r="DOF20" s="25"/>
      <c r="DOG20" s="25"/>
      <c r="DOH20" s="25"/>
      <c r="DOI20" s="25"/>
      <c r="DOJ20" s="25"/>
      <c r="DOK20" s="25"/>
      <c r="DOL20" s="25"/>
      <c r="DOM20" s="25"/>
      <c r="DON20" s="25"/>
      <c r="DOO20" s="25"/>
      <c r="DOP20" s="25"/>
      <c r="DOQ20" s="25"/>
      <c r="DOR20" s="25"/>
      <c r="DOS20" s="25"/>
      <c r="DOT20" s="25"/>
      <c r="DOU20" s="25"/>
      <c r="DOV20" s="25"/>
      <c r="DOW20" s="25"/>
      <c r="DOX20" s="25"/>
      <c r="DOY20" s="25"/>
      <c r="DOZ20" s="25"/>
      <c r="DPA20" s="25"/>
      <c r="DPB20" s="25"/>
      <c r="DPC20" s="25"/>
      <c r="DPD20" s="25"/>
      <c r="DPE20" s="25"/>
      <c r="DPF20" s="25"/>
      <c r="DPG20" s="25"/>
      <c r="DPH20" s="25"/>
      <c r="DPI20" s="25"/>
      <c r="DPJ20" s="25"/>
      <c r="DPK20" s="25"/>
      <c r="DPL20" s="25"/>
      <c r="DPM20" s="25"/>
      <c r="DPN20" s="25"/>
      <c r="DPO20" s="25"/>
      <c r="DPP20" s="25"/>
      <c r="DPQ20" s="25"/>
      <c r="DPR20" s="25"/>
      <c r="DPS20" s="25"/>
      <c r="DPT20" s="25"/>
      <c r="DPU20" s="25"/>
      <c r="DPV20" s="25"/>
      <c r="DPW20" s="25"/>
      <c r="DPX20" s="25"/>
      <c r="DPY20" s="25"/>
      <c r="DPZ20" s="25"/>
      <c r="DQA20" s="25"/>
      <c r="DQB20" s="25"/>
      <c r="DQC20" s="25"/>
      <c r="DQD20" s="25"/>
      <c r="DQE20" s="25"/>
      <c r="DQF20" s="25"/>
      <c r="DQG20" s="25"/>
      <c r="DQH20" s="25"/>
      <c r="DQI20" s="25"/>
      <c r="DQJ20" s="25"/>
      <c r="DQK20" s="25"/>
      <c r="DQL20" s="25"/>
      <c r="DQM20" s="25"/>
      <c r="DQN20" s="25"/>
      <c r="DQO20" s="25"/>
      <c r="DQP20" s="25"/>
      <c r="DQQ20" s="25"/>
      <c r="DQR20" s="25"/>
      <c r="DQS20" s="25"/>
      <c r="DQT20" s="25"/>
      <c r="DQU20" s="25"/>
      <c r="DQV20" s="25"/>
      <c r="DQW20" s="25"/>
      <c r="DQX20" s="25"/>
      <c r="DQY20" s="25"/>
      <c r="DQZ20" s="25"/>
      <c r="DRA20" s="25"/>
      <c r="DRB20" s="25"/>
      <c r="DRC20" s="25"/>
      <c r="DRD20" s="25"/>
      <c r="DRE20" s="25"/>
      <c r="DRF20" s="25"/>
      <c r="DRG20" s="25"/>
      <c r="DRH20" s="25"/>
      <c r="DRI20" s="25"/>
      <c r="DRJ20" s="25"/>
      <c r="DRK20" s="25"/>
      <c r="DRL20" s="25"/>
      <c r="DRM20" s="25"/>
      <c r="DRN20" s="25"/>
      <c r="DRO20" s="25"/>
      <c r="DRP20" s="25"/>
      <c r="DRQ20" s="25"/>
      <c r="DRR20" s="25"/>
      <c r="DRS20" s="25"/>
      <c r="DRT20" s="25"/>
      <c r="DRU20" s="25"/>
      <c r="DRV20" s="25"/>
      <c r="DRW20" s="25"/>
      <c r="DRX20" s="25"/>
      <c r="DRY20" s="25"/>
      <c r="DRZ20" s="25"/>
      <c r="DSA20" s="25"/>
      <c r="DSB20" s="25"/>
      <c r="DSC20" s="25"/>
      <c r="DSD20" s="25"/>
      <c r="DSE20" s="25"/>
      <c r="DSF20" s="25"/>
      <c r="DSG20" s="25"/>
      <c r="DSH20" s="25"/>
      <c r="DSI20" s="25"/>
      <c r="DSJ20" s="25"/>
      <c r="DSK20" s="25"/>
      <c r="DSL20" s="25"/>
      <c r="DSM20" s="25"/>
      <c r="DSN20" s="25"/>
      <c r="DSO20" s="25"/>
      <c r="DSP20" s="25"/>
      <c r="DSQ20" s="25"/>
      <c r="DSR20" s="25"/>
      <c r="DSS20" s="25"/>
      <c r="DST20" s="25"/>
      <c r="DSU20" s="25"/>
      <c r="DSV20" s="25"/>
      <c r="DSW20" s="25"/>
      <c r="DSX20" s="25"/>
      <c r="DSY20" s="25"/>
      <c r="DSZ20" s="25"/>
      <c r="DTA20" s="25"/>
      <c r="DTB20" s="25"/>
      <c r="DTC20" s="25"/>
      <c r="DTD20" s="25"/>
      <c r="DTE20" s="25"/>
      <c r="DTF20" s="25"/>
      <c r="DTG20" s="25"/>
      <c r="DTH20" s="25"/>
      <c r="DTI20" s="25"/>
      <c r="DTJ20" s="25"/>
      <c r="DTK20" s="25"/>
      <c r="DTL20" s="25"/>
      <c r="DTM20" s="25"/>
      <c r="DTN20" s="25"/>
      <c r="DTO20" s="25"/>
      <c r="DTP20" s="25"/>
      <c r="DTQ20" s="25"/>
      <c r="DTR20" s="25"/>
      <c r="DTS20" s="25"/>
      <c r="DTT20" s="25"/>
      <c r="DTU20" s="25"/>
      <c r="DTV20" s="25"/>
      <c r="DTW20" s="25"/>
      <c r="DTX20" s="25"/>
      <c r="DTY20" s="25"/>
      <c r="DTZ20" s="25"/>
      <c r="DUA20" s="25"/>
      <c r="DUB20" s="25"/>
      <c r="DUC20" s="25"/>
      <c r="DUD20" s="25"/>
      <c r="DUE20" s="25"/>
      <c r="DUF20" s="25"/>
      <c r="DUG20" s="25"/>
      <c r="DUH20" s="25"/>
      <c r="DUI20" s="25"/>
      <c r="DUJ20" s="25"/>
      <c r="DUK20" s="25"/>
      <c r="DUL20" s="25"/>
      <c r="DUM20" s="25"/>
      <c r="DUN20" s="25"/>
      <c r="DUO20" s="25"/>
      <c r="DUP20" s="25"/>
      <c r="DUQ20" s="25"/>
      <c r="DUR20" s="25"/>
      <c r="DUS20" s="25"/>
      <c r="DUT20" s="25"/>
      <c r="DUU20" s="25"/>
      <c r="DUV20" s="25"/>
      <c r="DUW20" s="25"/>
      <c r="DUX20" s="25"/>
      <c r="DUY20" s="25"/>
      <c r="DUZ20" s="25"/>
      <c r="DVA20" s="25"/>
      <c r="DVB20" s="25"/>
      <c r="DVC20" s="25"/>
      <c r="DVD20" s="25"/>
      <c r="DVE20" s="25"/>
      <c r="DVF20" s="25"/>
      <c r="DVG20" s="25"/>
      <c r="DVH20" s="25"/>
      <c r="DVI20" s="25"/>
      <c r="DVJ20" s="25"/>
      <c r="DVK20" s="25"/>
      <c r="DVL20" s="25"/>
      <c r="DVM20" s="25"/>
      <c r="DVN20" s="25"/>
      <c r="DVO20" s="25"/>
      <c r="DVP20" s="25"/>
      <c r="DVQ20" s="25"/>
      <c r="DVR20" s="25"/>
      <c r="DVS20" s="25"/>
      <c r="DVT20" s="25"/>
      <c r="DVU20" s="25"/>
      <c r="DVV20" s="25"/>
      <c r="DVW20" s="25"/>
      <c r="DVX20" s="25"/>
      <c r="DVY20" s="25"/>
      <c r="DVZ20" s="25"/>
      <c r="DWA20" s="25"/>
      <c r="DWB20" s="25"/>
      <c r="DWC20" s="25"/>
      <c r="DWD20" s="25"/>
      <c r="DWE20" s="25"/>
      <c r="DWF20" s="25"/>
      <c r="DWG20" s="25"/>
      <c r="DWH20" s="25"/>
      <c r="DWI20" s="25"/>
      <c r="DWJ20" s="25"/>
      <c r="DWK20" s="25"/>
      <c r="DWL20" s="25"/>
      <c r="DWM20" s="25"/>
      <c r="DWN20" s="25"/>
      <c r="DWO20" s="25"/>
      <c r="DWP20" s="25"/>
      <c r="DWQ20" s="25"/>
      <c r="DWR20" s="25"/>
      <c r="DWS20" s="25"/>
      <c r="DWT20" s="25"/>
      <c r="DWU20" s="25"/>
      <c r="DWV20" s="25"/>
      <c r="DWW20" s="25"/>
      <c r="DWX20" s="25"/>
      <c r="DWY20" s="25"/>
      <c r="DWZ20" s="25"/>
      <c r="DXA20" s="25"/>
      <c r="DXB20" s="25"/>
      <c r="DXC20" s="25"/>
      <c r="DXD20" s="25"/>
      <c r="DXE20" s="25"/>
      <c r="DXF20" s="25"/>
      <c r="DXG20" s="25"/>
      <c r="DXH20" s="25"/>
      <c r="DXI20" s="25"/>
      <c r="DXJ20" s="25"/>
      <c r="DXK20" s="25"/>
      <c r="DXL20" s="25"/>
      <c r="DXM20" s="25"/>
      <c r="DXN20" s="25"/>
      <c r="DXO20" s="25"/>
      <c r="DXP20" s="25"/>
      <c r="DXQ20" s="25"/>
      <c r="DXR20" s="25"/>
      <c r="DXS20" s="25"/>
      <c r="DXT20" s="25"/>
      <c r="DXU20" s="25"/>
      <c r="DXV20" s="25"/>
      <c r="DXW20" s="25"/>
      <c r="DXX20" s="25"/>
      <c r="DXY20" s="25"/>
      <c r="DXZ20" s="25"/>
      <c r="DYA20" s="25"/>
      <c r="DYB20" s="25"/>
      <c r="DYC20" s="25"/>
      <c r="DYD20" s="25"/>
      <c r="DYE20" s="25"/>
      <c r="DYF20" s="25"/>
      <c r="DYG20" s="25"/>
      <c r="DYH20" s="25"/>
      <c r="DYI20" s="25"/>
      <c r="DYJ20" s="25"/>
      <c r="DYK20" s="25"/>
      <c r="DYL20" s="25"/>
      <c r="DYM20" s="25"/>
      <c r="DYN20" s="25"/>
      <c r="DYO20" s="25"/>
      <c r="DYP20" s="25"/>
      <c r="DYQ20" s="25"/>
      <c r="DYR20" s="25"/>
      <c r="DYS20" s="25"/>
      <c r="DYT20" s="25"/>
      <c r="DYU20" s="25"/>
      <c r="DYV20" s="25"/>
      <c r="DYW20" s="25"/>
      <c r="DYX20" s="25"/>
      <c r="DYY20" s="25"/>
      <c r="DYZ20" s="25"/>
      <c r="DZA20" s="25"/>
      <c r="DZB20" s="25"/>
      <c r="DZC20" s="25"/>
      <c r="DZD20" s="25"/>
      <c r="DZE20" s="25"/>
      <c r="DZF20" s="25"/>
      <c r="DZG20" s="25"/>
      <c r="DZH20" s="25"/>
      <c r="DZI20" s="25"/>
      <c r="DZJ20" s="25"/>
      <c r="DZK20" s="25"/>
      <c r="DZL20" s="25"/>
      <c r="DZM20" s="25"/>
      <c r="DZN20" s="25"/>
      <c r="DZO20" s="25"/>
      <c r="DZP20" s="25"/>
      <c r="DZQ20" s="25"/>
      <c r="DZR20" s="25"/>
      <c r="DZS20" s="25"/>
      <c r="DZT20" s="25"/>
      <c r="DZU20" s="25"/>
      <c r="DZV20" s="25"/>
      <c r="DZW20" s="25"/>
      <c r="DZX20" s="25"/>
      <c r="DZY20" s="25"/>
      <c r="DZZ20" s="25"/>
      <c r="EAA20" s="25"/>
      <c r="EAB20" s="25"/>
      <c r="EAC20" s="25"/>
      <c r="EAD20" s="25"/>
      <c r="EAE20" s="25"/>
      <c r="EAF20" s="25"/>
      <c r="EAG20" s="25"/>
      <c r="EAH20" s="25"/>
      <c r="EAI20" s="25"/>
      <c r="EAJ20" s="25"/>
      <c r="EAK20" s="25"/>
      <c r="EAL20" s="25"/>
      <c r="EAM20" s="25"/>
      <c r="EAN20" s="25"/>
      <c r="EAO20" s="25"/>
      <c r="EAP20" s="25"/>
      <c r="EAQ20" s="25"/>
      <c r="EAR20" s="25"/>
      <c r="EAS20" s="25"/>
      <c r="EAT20" s="25"/>
      <c r="EAU20" s="25"/>
      <c r="EAV20" s="25"/>
      <c r="EAW20" s="25"/>
      <c r="EAX20" s="25"/>
      <c r="EAY20" s="25"/>
      <c r="EAZ20" s="25"/>
      <c r="EBA20" s="25"/>
      <c r="EBB20" s="25"/>
      <c r="EBC20" s="25"/>
      <c r="EBD20" s="25"/>
      <c r="EBE20" s="25"/>
      <c r="EBF20" s="25"/>
      <c r="EBG20" s="25"/>
      <c r="EBH20" s="25"/>
      <c r="EBI20" s="25"/>
      <c r="EBJ20" s="25"/>
      <c r="EBK20" s="25"/>
      <c r="EBL20" s="25"/>
      <c r="EBM20" s="25"/>
      <c r="EBN20" s="25"/>
      <c r="EBO20" s="25"/>
      <c r="EBP20" s="25"/>
      <c r="EBQ20" s="25"/>
      <c r="EBR20" s="25"/>
      <c r="EBS20" s="25"/>
      <c r="EBT20" s="25"/>
      <c r="EBU20" s="25"/>
      <c r="EBV20" s="25"/>
      <c r="EBW20" s="25"/>
      <c r="EBX20" s="25"/>
      <c r="EBY20" s="25"/>
      <c r="EBZ20" s="25"/>
      <c r="ECA20" s="25"/>
      <c r="ECB20" s="25"/>
      <c r="ECC20" s="25"/>
      <c r="ECD20" s="25"/>
      <c r="ECE20" s="25"/>
      <c r="ECF20" s="25"/>
      <c r="ECG20" s="25"/>
      <c r="ECH20" s="25"/>
      <c r="ECI20" s="25"/>
      <c r="ECJ20" s="25"/>
      <c r="ECK20" s="25"/>
      <c r="ECL20" s="25"/>
      <c r="ECM20" s="25"/>
      <c r="ECN20" s="25"/>
      <c r="ECO20" s="25"/>
      <c r="ECP20" s="25"/>
      <c r="ECQ20" s="25"/>
      <c r="ECR20" s="25"/>
      <c r="ECS20" s="25"/>
      <c r="ECT20" s="25"/>
      <c r="ECU20" s="25"/>
      <c r="ECV20" s="25"/>
      <c r="ECW20" s="25"/>
      <c r="ECX20" s="25"/>
      <c r="ECY20" s="25"/>
      <c r="ECZ20" s="25"/>
      <c r="EDA20" s="25"/>
      <c r="EDB20" s="25"/>
      <c r="EDC20" s="25"/>
      <c r="EDD20" s="25"/>
      <c r="EDE20" s="25"/>
      <c r="EDF20" s="25"/>
      <c r="EDG20" s="25"/>
      <c r="EDH20" s="25"/>
      <c r="EDI20" s="25"/>
      <c r="EDJ20" s="25"/>
      <c r="EDK20" s="25"/>
      <c r="EDL20" s="25"/>
      <c r="EDM20" s="25"/>
      <c r="EDN20" s="25"/>
      <c r="EDO20" s="25"/>
      <c r="EDP20" s="25"/>
      <c r="EDQ20" s="25"/>
      <c r="EDR20" s="25"/>
      <c r="EDS20" s="25"/>
      <c r="EDT20" s="25"/>
      <c r="EDU20" s="25"/>
      <c r="EDV20" s="25"/>
      <c r="EDW20" s="25"/>
      <c r="EDX20" s="25"/>
      <c r="EDY20" s="25"/>
      <c r="EDZ20" s="25"/>
      <c r="EEA20" s="25"/>
      <c r="EEB20" s="25"/>
      <c r="EEC20" s="25"/>
      <c r="EED20" s="25"/>
      <c r="EEE20" s="25"/>
      <c r="EEF20" s="25"/>
      <c r="EEG20" s="25"/>
      <c r="EEH20" s="25"/>
      <c r="EEI20" s="25"/>
      <c r="EEJ20" s="25"/>
      <c r="EEK20" s="25"/>
      <c r="EEL20" s="25"/>
      <c r="EEM20" s="25"/>
      <c r="EEN20" s="25"/>
      <c r="EEO20" s="25"/>
      <c r="EEP20" s="25"/>
      <c r="EEQ20" s="25"/>
      <c r="EER20" s="25"/>
      <c r="EES20" s="25"/>
      <c r="EET20" s="25"/>
      <c r="EEU20" s="25"/>
      <c r="EEV20" s="25"/>
      <c r="EEW20" s="25"/>
      <c r="EEX20" s="25"/>
      <c r="EEY20" s="25"/>
      <c r="EEZ20" s="25"/>
      <c r="EFA20" s="25"/>
      <c r="EFB20" s="25"/>
      <c r="EFC20" s="25"/>
      <c r="EFD20" s="25"/>
      <c r="EFE20" s="25"/>
      <c r="EFF20" s="25"/>
      <c r="EFG20" s="25"/>
      <c r="EFH20" s="25"/>
      <c r="EFI20" s="25"/>
      <c r="EFJ20" s="25"/>
      <c r="EFK20" s="25"/>
      <c r="EFL20" s="25"/>
      <c r="EFM20" s="25"/>
      <c r="EFN20" s="25"/>
      <c r="EFO20" s="25"/>
      <c r="EFP20" s="25"/>
      <c r="EFQ20" s="25"/>
      <c r="EFR20" s="25"/>
      <c r="EFS20" s="25"/>
      <c r="EFT20" s="25"/>
      <c r="EFU20" s="25"/>
      <c r="EFV20" s="25"/>
      <c r="EFW20" s="25"/>
      <c r="EFX20" s="25"/>
      <c r="EFY20" s="25"/>
      <c r="EFZ20" s="25"/>
      <c r="EGA20" s="25"/>
      <c r="EGB20" s="25"/>
      <c r="EGC20" s="25"/>
      <c r="EGD20" s="25"/>
      <c r="EGE20" s="25"/>
      <c r="EGF20" s="25"/>
      <c r="EGG20" s="25"/>
      <c r="EGH20" s="25"/>
      <c r="EGI20" s="25"/>
      <c r="EGJ20" s="25"/>
      <c r="EGK20" s="25"/>
      <c r="EGL20" s="25"/>
      <c r="EGM20" s="25"/>
      <c r="EGN20" s="25"/>
      <c r="EGO20" s="25"/>
      <c r="EGP20" s="25"/>
      <c r="EGQ20" s="25"/>
      <c r="EGR20" s="25"/>
      <c r="EGS20" s="25"/>
      <c r="EGT20" s="25"/>
      <c r="EGU20" s="25"/>
      <c r="EGV20" s="25"/>
      <c r="EGW20" s="25"/>
      <c r="EGX20" s="25"/>
      <c r="EGY20" s="25"/>
      <c r="EGZ20" s="25"/>
      <c r="EHA20" s="25"/>
      <c r="EHB20" s="25"/>
      <c r="EHC20" s="25"/>
      <c r="EHD20" s="25"/>
      <c r="EHE20" s="25"/>
      <c r="EHF20" s="25"/>
      <c r="EHG20" s="25"/>
      <c r="EHH20" s="25"/>
      <c r="EHI20" s="25"/>
      <c r="EHJ20" s="25"/>
      <c r="EHK20" s="25"/>
      <c r="EHL20" s="25"/>
      <c r="EHM20" s="25"/>
      <c r="EHN20" s="25"/>
      <c r="EHO20" s="25"/>
      <c r="EHP20" s="25"/>
      <c r="EHQ20" s="25"/>
      <c r="EHR20" s="25"/>
      <c r="EHS20" s="25"/>
      <c r="EHT20" s="25"/>
      <c r="EHU20" s="25"/>
      <c r="EHV20" s="25"/>
      <c r="EHW20" s="25"/>
      <c r="EHX20" s="25"/>
      <c r="EHY20" s="25"/>
      <c r="EHZ20" s="25"/>
      <c r="EIA20" s="25"/>
      <c r="EIB20" s="25"/>
      <c r="EIC20" s="25"/>
      <c r="EID20" s="25"/>
      <c r="EIE20" s="25"/>
      <c r="EIF20" s="25"/>
      <c r="EIG20" s="25"/>
      <c r="EIH20" s="25"/>
      <c r="EII20" s="25"/>
      <c r="EIJ20" s="25"/>
      <c r="EIK20" s="25"/>
      <c r="EIL20" s="25"/>
      <c r="EIM20" s="25"/>
      <c r="EIN20" s="25"/>
      <c r="EIO20" s="25"/>
      <c r="EIP20" s="25"/>
      <c r="EIQ20" s="25"/>
      <c r="EIR20" s="25"/>
      <c r="EIS20" s="25"/>
      <c r="EIT20" s="25"/>
      <c r="EIU20" s="25"/>
      <c r="EIV20" s="25"/>
      <c r="EIW20" s="25"/>
      <c r="EIX20" s="25"/>
      <c r="EIY20" s="25"/>
      <c r="EIZ20" s="25"/>
      <c r="EJA20" s="25"/>
      <c r="EJB20" s="25"/>
      <c r="EJC20" s="25"/>
      <c r="EJD20" s="25"/>
      <c r="EJE20" s="25"/>
      <c r="EJF20" s="25"/>
      <c r="EJG20" s="25"/>
      <c r="EJH20" s="25"/>
      <c r="EJI20" s="25"/>
      <c r="EJJ20" s="25"/>
      <c r="EJK20" s="25"/>
      <c r="EJL20" s="25"/>
      <c r="EJM20" s="25"/>
      <c r="EJN20" s="25"/>
      <c r="EJO20" s="25"/>
      <c r="EJP20" s="25"/>
      <c r="EJQ20" s="25"/>
      <c r="EJR20" s="25"/>
      <c r="EJS20" s="25"/>
      <c r="EJT20" s="25"/>
      <c r="EJU20" s="25"/>
      <c r="EJV20" s="25"/>
      <c r="EJW20" s="25"/>
      <c r="EJX20" s="25"/>
      <c r="EJY20" s="25"/>
      <c r="EJZ20" s="25"/>
      <c r="EKA20" s="25"/>
      <c r="EKB20" s="25"/>
      <c r="EKC20" s="25"/>
      <c r="EKD20" s="25"/>
      <c r="EKE20" s="25"/>
      <c r="EKF20" s="25"/>
      <c r="EKG20" s="25"/>
      <c r="EKH20" s="25"/>
      <c r="EKI20" s="25"/>
      <c r="EKJ20" s="25"/>
      <c r="EKK20" s="25"/>
      <c r="EKL20" s="25"/>
      <c r="EKM20" s="25"/>
      <c r="EKN20" s="25"/>
      <c r="EKO20" s="25"/>
      <c r="EKP20" s="25"/>
      <c r="EKQ20" s="25"/>
      <c r="EKR20" s="25"/>
      <c r="EKS20" s="25"/>
      <c r="EKT20" s="25"/>
      <c r="EKU20" s="25"/>
      <c r="EKV20" s="25"/>
      <c r="EKW20" s="25"/>
      <c r="EKX20" s="25"/>
      <c r="EKY20" s="25"/>
      <c r="EKZ20" s="25"/>
      <c r="ELA20" s="25"/>
      <c r="ELB20" s="25"/>
      <c r="ELC20" s="25"/>
      <c r="ELD20" s="25"/>
      <c r="ELE20" s="25"/>
      <c r="ELF20" s="25"/>
      <c r="ELG20" s="25"/>
      <c r="ELH20" s="25"/>
      <c r="ELI20" s="25"/>
      <c r="ELJ20" s="25"/>
      <c r="ELK20" s="25"/>
      <c r="ELL20" s="25"/>
      <c r="ELM20" s="25"/>
      <c r="ELN20" s="25"/>
      <c r="ELO20" s="25"/>
      <c r="ELP20" s="25"/>
      <c r="ELQ20" s="25"/>
      <c r="ELR20" s="25"/>
      <c r="ELS20" s="25"/>
      <c r="ELT20" s="25"/>
      <c r="ELU20" s="25"/>
      <c r="ELV20" s="25"/>
      <c r="ELW20" s="25"/>
      <c r="ELX20" s="25"/>
      <c r="ELY20" s="25"/>
      <c r="ELZ20" s="25"/>
      <c r="EMA20" s="25"/>
      <c r="EMB20" s="25"/>
      <c r="EMC20" s="25"/>
      <c r="EMD20" s="25"/>
      <c r="EME20" s="25"/>
      <c r="EMF20" s="25"/>
      <c r="EMG20" s="25"/>
      <c r="EMH20" s="25"/>
      <c r="EMI20" s="25"/>
      <c r="EMJ20" s="25"/>
      <c r="EMK20" s="25"/>
      <c r="EML20" s="25"/>
      <c r="EMM20" s="25"/>
      <c r="EMN20" s="25"/>
      <c r="EMO20" s="25"/>
      <c r="EMP20" s="25"/>
      <c r="EMQ20" s="25"/>
      <c r="EMR20" s="25"/>
      <c r="EMS20" s="25"/>
      <c r="EMT20" s="25"/>
      <c r="EMU20" s="25"/>
      <c r="EMV20" s="25"/>
      <c r="EMW20" s="25"/>
      <c r="EMX20" s="25"/>
      <c r="EMY20" s="25"/>
      <c r="EMZ20" s="25"/>
      <c r="ENA20" s="25"/>
      <c r="ENB20" s="25"/>
      <c r="ENC20" s="25"/>
      <c r="END20" s="25"/>
      <c r="ENE20" s="25"/>
      <c r="ENF20" s="25"/>
      <c r="ENG20" s="25"/>
      <c r="ENH20" s="25"/>
      <c r="ENI20" s="25"/>
      <c r="ENJ20" s="25"/>
      <c r="ENK20" s="25"/>
      <c r="ENL20" s="25"/>
      <c r="ENM20" s="25"/>
      <c r="ENN20" s="25"/>
      <c r="ENO20" s="25"/>
      <c r="ENP20" s="25"/>
      <c r="ENQ20" s="25"/>
      <c r="ENR20" s="25"/>
      <c r="ENS20" s="25"/>
      <c r="ENT20" s="25"/>
      <c r="ENU20" s="25"/>
      <c r="ENV20" s="25"/>
      <c r="ENW20" s="25"/>
      <c r="ENX20" s="25"/>
      <c r="ENY20" s="25"/>
      <c r="ENZ20" s="25"/>
      <c r="EOA20" s="25"/>
      <c r="EOB20" s="25"/>
      <c r="EOC20" s="25"/>
      <c r="EOD20" s="25"/>
      <c r="EOE20" s="25"/>
      <c r="EOF20" s="25"/>
      <c r="EOG20" s="25"/>
      <c r="EOH20" s="25"/>
      <c r="EOI20" s="25"/>
      <c r="EOJ20" s="25"/>
      <c r="EOK20" s="25"/>
      <c r="EOL20" s="25"/>
      <c r="EOM20" s="25"/>
      <c r="EON20" s="25"/>
      <c r="EOO20" s="25"/>
      <c r="EOP20" s="25"/>
      <c r="EOQ20" s="25"/>
      <c r="EOR20" s="25"/>
      <c r="EOS20" s="25"/>
      <c r="EOT20" s="25"/>
      <c r="EOU20" s="25"/>
      <c r="EOV20" s="25"/>
      <c r="EOW20" s="25"/>
      <c r="EOX20" s="25"/>
      <c r="EOY20" s="25"/>
      <c r="EOZ20" s="25"/>
      <c r="EPA20" s="25"/>
      <c r="EPB20" s="25"/>
      <c r="EPC20" s="25"/>
      <c r="EPD20" s="25"/>
      <c r="EPE20" s="25"/>
      <c r="EPF20" s="25"/>
      <c r="EPG20" s="25"/>
      <c r="EPH20" s="25"/>
      <c r="EPI20" s="25"/>
      <c r="EPJ20" s="25"/>
      <c r="EPK20" s="25"/>
      <c r="EPL20" s="25"/>
      <c r="EPM20" s="25"/>
      <c r="EPN20" s="25"/>
      <c r="EPO20" s="25"/>
      <c r="EPP20" s="25"/>
      <c r="EPQ20" s="25"/>
      <c r="EPR20" s="25"/>
      <c r="EPS20" s="25"/>
      <c r="EPT20" s="25"/>
      <c r="EPU20" s="25"/>
      <c r="EPV20" s="25"/>
      <c r="EPW20" s="25"/>
      <c r="EPX20" s="25"/>
      <c r="EPY20" s="25"/>
      <c r="EPZ20" s="25"/>
      <c r="EQA20" s="25"/>
      <c r="EQB20" s="25"/>
      <c r="EQC20" s="25"/>
      <c r="EQD20" s="25"/>
      <c r="EQE20" s="25"/>
      <c r="EQF20" s="25"/>
      <c r="EQG20" s="25"/>
      <c r="EQH20" s="25"/>
      <c r="EQI20" s="25"/>
      <c r="EQJ20" s="25"/>
      <c r="EQK20" s="25"/>
      <c r="EQL20" s="25"/>
      <c r="EQM20" s="25"/>
      <c r="EQN20" s="25"/>
      <c r="EQO20" s="25"/>
      <c r="EQP20" s="25"/>
      <c r="EQQ20" s="25"/>
      <c r="EQR20" s="25"/>
      <c r="EQS20" s="25"/>
      <c r="EQT20" s="25"/>
      <c r="EQU20" s="25"/>
      <c r="EQV20" s="25"/>
      <c r="EQW20" s="25"/>
      <c r="EQX20" s="25"/>
      <c r="EQY20" s="25"/>
      <c r="EQZ20" s="25"/>
      <c r="ERA20" s="25"/>
      <c r="ERB20" s="25"/>
      <c r="ERC20" s="25"/>
      <c r="ERD20" s="25"/>
      <c r="ERE20" s="25"/>
      <c r="ERF20" s="25"/>
      <c r="ERG20" s="25"/>
      <c r="ERH20" s="25"/>
      <c r="ERI20" s="25"/>
      <c r="ERJ20" s="25"/>
      <c r="ERK20" s="25"/>
      <c r="ERL20" s="25"/>
      <c r="ERM20" s="25"/>
      <c r="ERN20" s="25"/>
      <c r="ERO20" s="25"/>
      <c r="ERP20" s="25"/>
      <c r="ERQ20" s="25"/>
      <c r="ERR20" s="25"/>
      <c r="ERS20" s="25"/>
      <c r="ERT20" s="25"/>
      <c r="ERU20" s="25"/>
      <c r="ERV20" s="25"/>
      <c r="ERW20" s="25"/>
      <c r="ERX20" s="25"/>
      <c r="ERY20" s="25"/>
      <c r="ERZ20" s="25"/>
      <c r="ESA20" s="25"/>
      <c r="ESB20" s="25"/>
      <c r="ESC20" s="25"/>
      <c r="ESD20" s="25"/>
      <c r="ESE20" s="25"/>
      <c r="ESF20" s="25"/>
      <c r="ESG20" s="25"/>
      <c r="ESH20" s="25"/>
      <c r="ESI20" s="25"/>
      <c r="ESJ20" s="25"/>
      <c r="ESK20" s="25"/>
      <c r="ESL20" s="25"/>
      <c r="ESM20" s="25"/>
      <c r="ESN20" s="25"/>
      <c r="ESO20" s="25"/>
      <c r="ESP20" s="25"/>
      <c r="ESQ20" s="25"/>
      <c r="ESR20" s="25"/>
      <c r="ESS20" s="25"/>
      <c r="EST20" s="25"/>
      <c r="ESU20" s="25"/>
      <c r="ESV20" s="25"/>
      <c r="ESW20" s="25"/>
      <c r="ESX20" s="25"/>
      <c r="ESY20" s="25"/>
      <c r="ESZ20" s="25"/>
      <c r="ETA20" s="25"/>
      <c r="ETB20" s="25"/>
      <c r="ETC20" s="25"/>
      <c r="ETD20" s="25"/>
      <c r="ETE20" s="25"/>
      <c r="ETF20" s="25"/>
      <c r="ETG20" s="25"/>
      <c r="ETH20" s="25"/>
      <c r="ETI20" s="25"/>
      <c r="ETJ20" s="25"/>
      <c r="ETK20" s="25"/>
      <c r="ETL20" s="25"/>
      <c r="ETM20" s="25"/>
      <c r="ETN20" s="25"/>
      <c r="ETO20" s="25"/>
      <c r="ETP20" s="25"/>
      <c r="ETQ20" s="25"/>
      <c r="ETR20" s="25"/>
      <c r="ETS20" s="25"/>
      <c r="ETT20" s="25"/>
      <c r="ETU20" s="25"/>
      <c r="ETV20" s="25"/>
      <c r="ETW20" s="25"/>
      <c r="ETX20" s="25"/>
      <c r="ETY20" s="25"/>
      <c r="ETZ20" s="25"/>
      <c r="EUA20" s="25"/>
      <c r="EUB20" s="25"/>
      <c r="EUC20" s="25"/>
      <c r="EUD20" s="25"/>
      <c r="EUE20" s="25"/>
      <c r="EUF20" s="25"/>
      <c r="EUG20" s="25"/>
      <c r="EUH20" s="25"/>
      <c r="EUI20" s="25"/>
      <c r="EUJ20" s="25"/>
      <c r="EUK20" s="25"/>
      <c r="EUL20" s="25"/>
      <c r="EUM20" s="25"/>
      <c r="EUN20" s="25"/>
      <c r="EUO20" s="25"/>
      <c r="EUP20" s="25"/>
      <c r="EUQ20" s="25"/>
      <c r="EUR20" s="25"/>
      <c r="EUS20" s="25"/>
      <c r="EUT20" s="25"/>
      <c r="EUU20" s="25"/>
      <c r="EUV20" s="25"/>
      <c r="EUW20" s="25"/>
      <c r="EUX20" s="25"/>
      <c r="EUY20" s="25"/>
      <c r="EUZ20" s="25"/>
      <c r="EVA20" s="25"/>
      <c r="EVB20" s="25"/>
      <c r="EVC20" s="25"/>
      <c r="EVD20" s="25"/>
      <c r="EVE20" s="25"/>
      <c r="EVF20" s="25"/>
      <c r="EVG20" s="25"/>
      <c r="EVH20" s="25"/>
      <c r="EVI20" s="25"/>
      <c r="EVJ20" s="25"/>
      <c r="EVK20" s="25"/>
      <c r="EVL20" s="25"/>
      <c r="EVM20" s="25"/>
      <c r="EVN20" s="25"/>
      <c r="EVO20" s="25"/>
      <c r="EVP20" s="25"/>
      <c r="EVQ20" s="25"/>
      <c r="EVR20" s="25"/>
      <c r="EVS20" s="25"/>
      <c r="EVT20" s="25"/>
      <c r="EVU20" s="25"/>
      <c r="EVV20" s="25"/>
      <c r="EVW20" s="25"/>
      <c r="EVX20" s="25"/>
      <c r="EVY20" s="25"/>
      <c r="EVZ20" s="25"/>
      <c r="EWA20" s="25"/>
      <c r="EWB20" s="25"/>
      <c r="EWC20" s="25"/>
      <c r="EWD20" s="25"/>
      <c r="EWE20" s="25"/>
      <c r="EWF20" s="25"/>
      <c r="EWG20" s="25"/>
      <c r="EWH20" s="25"/>
      <c r="EWI20" s="25"/>
      <c r="EWJ20" s="25"/>
      <c r="EWK20" s="25"/>
      <c r="EWL20" s="25"/>
      <c r="EWM20" s="25"/>
      <c r="EWN20" s="25"/>
      <c r="EWO20" s="25"/>
      <c r="EWP20" s="25"/>
      <c r="EWQ20" s="25"/>
      <c r="EWR20" s="25"/>
      <c r="EWS20" s="25"/>
      <c r="EWT20" s="25"/>
      <c r="EWU20" s="25"/>
      <c r="EWV20" s="25"/>
      <c r="EWW20" s="25"/>
      <c r="EWX20" s="25"/>
      <c r="EWY20" s="25"/>
      <c r="EWZ20" s="25"/>
      <c r="EXA20" s="25"/>
      <c r="EXB20" s="25"/>
      <c r="EXC20" s="25"/>
      <c r="EXD20" s="25"/>
      <c r="EXE20" s="25"/>
      <c r="EXF20" s="25"/>
      <c r="EXG20" s="25"/>
      <c r="EXH20" s="25"/>
      <c r="EXI20" s="25"/>
      <c r="EXJ20" s="25"/>
      <c r="EXK20" s="25"/>
      <c r="EXL20" s="25"/>
      <c r="EXM20" s="25"/>
      <c r="EXN20" s="25"/>
      <c r="EXO20" s="25"/>
      <c r="EXP20" s="25"/>
      <c r="EXQ20" s="25"/>
      <c r="EXR20" s="25"/>
      <c r="EXS20" s="25"/>
      <c r="EXT20" s="25"/>
      <c r="EXU20" s="25"/>
      <c r="EXV20" s="25"/>
      <c r="EXW20" s="25"/>
      <c r="EXX20" s="25"/>
      <c r="EXY20" s="25"/>
      <c r="EXZ20" s="25"/>
      <c r="EYA20" s="25"/>
      <c r="EYB20" s="25"/>
      <c r="EYC20" s="25"/>
      <c r="EYD20" s="25"/>
      <c r="EYE20" s="25"/>
      <c r="EYF20" s="25"/>
      <c r="EYG20" s="25"/>
      <c r="EYH20" s="25"/>
      <c r="EYI20" s="25"/>
      <c r="EYJ20" s="25"/>
      <c r="EYK20" s="25"/>
      <c r="EYL20" s="25"/>
      <c r="EYM20" s="25"/>
      <c r="EYN20" s="25"/>
      <c r="EYO20" s="25"/>
      <c r="EYP20" s="25"/>
      <c r="EYQ20" s="25"/>
      <c r="EYR20" s="25"/>
      <c r="EYS20" s="25"/>
      <c r="EYT20" s="25"/>
      <c r="EYU20" s="25"/>
      <c r="EYV20" s="25"/>
      <c r="EYW20" s="25"/>
      <c r="EYX20" s="25"/>
      <c r="EYY20" s="25"/>
      <c r="EYZ20" s="25"/>
      <c r="EZA20" s="25"/>
      <c r="EZB20" s="25"/>
      <c r="EZC20" s="25"/>
      <c r="EZD20" s="25"/>
      <c r="EZE20" s="25"/>
      <c r="EZF20" s="25"/>
      <c r="EZG20" s="25"/>
      <c r="EZH20" s="25"/>
      <c r="EZI20" s="25"/>
      <c r="EZJ20" s="25"/>
      <c r="EZK20" s="25"/>
      <c r="EZL20" s="25"/>
      <c r="EZM20" s="25"/>
      <c r="EZN20" s="25"/>
      <c r="EZO20" s="25"/>
      <c r="EZP20" s="25"/>
      <c r="EZQ20" s="25"/>
      <c r="EZR20" s="25"/>
      <c r="EZS20" s="25"/>
      <c r="EZT20" s="25"/>
      <c r="EZU20" s="25"/>
      <c r="EZV20" s="25"/>
      <c r="EZW20" s="25"/>
      <c r="EZX20" s="25"/>
      <c r="EZY20" s="25"/>
      <c r="EZZ20" s="25"/>
      <c r="FAA20" s="25"/>
      <c r="FAB20" s="25"/>
      <c r="FAC20" s="25"/>
      <c r="FAD20" s="25"/>
      <c r="FAE20" s="25"/>
      <c r="FAF20" s="25"/>
      <c r="FAG20" s="25"/>
      <c r="FAH20" s="25"/>
      <c r="FAI20" s="25"/>
      <c r="FAJ20" s="25"/>
      <c r="FAK20" s="25"/>
      <c r="FAL20" s="25"/>
      <c r="FAM20" s="25"/>
      <c r="FAN20" s="25"/>
      <c r="FAO20" s="25"/>
      <c r="FAP20" s="25"/>
      <c r="FAQ20" s="25"/>
      <c r="FAR20" s="25"/>
      <c r="FAS20" s="25"/>
      <c r="FAT20" s="25"/>
      <c r="FAU20" s="25"/>
      <c r="FAV20" s="25"/>
      <c r="FAW20" s="25"/>
      <c r="FAX20" s="25"/>
      <c r="FAY20" s="25"/>
      <c r="FAZ20" s="25"/>
      <c r="FBA20" s="25"/>
      <c r="FBB20" s="25"/>
      <c r="FBC20" s="25"/>
      <c r="FBD20" s="25"/>
      <c r="FBE20" s="25"/>
      <c r="FBF20" s="25"/>
      <c r="FBG20" s="25"/>
      <c r="FBH20" s="25"/>
      <c r="FBI20" s="25"/>
      <c r="FBJ20" s="25"/>
      <c r="FBK20" s="25"/>
      <c r="FBL20" s="25"/>
      <c r="FBM20" s="25"/>
      <c r="FBN20" s="25"/>
      <c r="FBO20" s="25"/>
      <c r="FBP20" s="25"/>
      <c r="FBQ20" s="25"/>
      <c r="FBR20" s="25"/>
      <c r="FBS20" s="25"/>
      <c r="FBT20" s="25"/>
      <c r="FBU20" s="25"/>
      <c r="FBV20" s="25"/>
      <c r="FBW20" s="25"/>
      <c r="FBX20" s="25"/>
      <c r="FBY20" s="25"/>
      <c r="FBZ20" s="25"/>
      <c r="FCA20" s="25"/>
      <c r="FCB20" s="25"/>
      <c r="FCC20" s="25"/>
      <c r="FCD20" s="25"/>
      <c r="FCE20" s="25"/>
      <c r="FCF20" s="25"/>
      <c r="FCG20" s="25"/>
      <c r="FCH20" s="25"/>
      <c r="FCI20" s="25"/>
      <c r="FCJ20" s="25"/>
      <c r="FCK20" s="25"/>
      <c r="FCL20" s="25"/>
      <c r="FCM20" s="25"/>
      <c r="FCN20" s="25"/>
      <c r="FCO20" s="25"/>
      <c r="FCP20" s="25"/>
      <c r="FCQ20" s="25"/>
      <c r="FCR20" s="25"/>
      <c r="FCS20" s="25"/>
      <c r="FCT20" s="25"/>
      <c r="FCU20" s="25"/>
      <c r="FCV20" s="25"/>
      <c r="FCW20" s="25"/>
      <c r="FCX20" s="25"/>
      <c r="FCY20" s="25"/>
      <c r="FCZ20" s="25"/>
      <c r="FDA20" s="25"/>
      <c r="FDB20" s="25"/>
      <c r="FDC20" s="25"/>
      <c r="FDD20" s="25"/>
      <c r="FDE20" s="25"/>
      <c r="FDF20" s="25"/>
      <c r="FDG20" s="25"/>
      <c r="FDH20" s="25"/>
      <c r="FDI20" s="25"/>
      <c r="FDJ20" s="25"/>
      <c r="FDK20" s="25"/>
      <c r="FDL20" s="25"/>
      <c r="FDM20" s="25"/>
      <c r="FDN20" s="25"/>
      <c r="FDO20" s="25"/>
      <c r="FDP20" s="25"/>
      <c r="FDQ20" s="25"/>
      <c r="FDR20" s="25"/>
      <c r="FDS20" s="25"/>
      <c r="FDT20" s="25"/>
      <c r="FDU20" s="25"/>
      <c r="FDV20" s="25"/>
      <c r="FDW20" s="25"/>
      <c r="FDX20" s="25"/>
      <c r="FDY20" s="25"/>
      <c r="FDZ20" s="25"/>
      <c r="FEA20" s="25"/>
      <c r="FEB20" s="25"/>
      <c r="FEC20" s="25"/>
      <c r="FED20" s="25"/>
      <c r="FEE20" s="25"/>
      <c r="FEF20" s="25"/>
      <c r="FEG20" s="25"/>
      <c r="FEH20" s="25"/>
      <c r="FEI20" s="25"/>
      <c r="FEJ20" s="25"/>
      <c r="FEK20" s="25"/>
      <c r="FEL20" s="25"/>
      <c r="FEM20" s="25"/>
      <c r="FEN20" s="25"/>
      <c r="FEO20" s="25"/>
      <c r="FEP20" s="25"/>
      <c r="FEQ20" s="25"/>
      <c r="FER20" s="25"/>
      <c r="FES20" s="25"/>
      <c r="FET20" s="25"/>
      <c r="FEU20" s="25"/>
      <c r="FEV20" s="25"/>
      <c r="FEW20" s="25"/>
      <c r="FEX20" s="25"/>
      <c r="FEY20" s="25"/>
      <c r="FEZ20" s="25"/>
      <c r="FFA20" s="25"/>
      <c r="FFB20" s="25"/>
      <c r="FFC20" s="25"/>
      <c r="FFD20" s="25"/>
      <c r="FFE20" s="25"/>
      <c r="FFF20" s="25"/>
      <c r="FFG20" s="25"/>
      <c r="FFH20" s="25"/>
      <c r="FFI20" s="25"/>
      <c r="FFJ20" s="25"/>
      <c r="FFK20" s="25"/>
      <c r="FFL20" s="25"/>
      <c r="FFM20" s="25"/>
      <c r="FFN20" s="25"/>
      <c r="FFO20" s="25"/>
      <c r="FFP20" s="25"/>
      <c r="FFQ20" s="25"/>
      <c r="FFR20" s="25"/>
      <c r="FFS20" s="25"/>
      <c r="FFT20" s="25"/>
      <c r="FFU20" s="25"/>
      <c r="FFV20" s="25"/>
      <c r="FFW20" s="25"/>
      <c r="FFX20" s="25"/>
      <c r="FFY20" s="25"/>
      <c r="FFZ20" s="25"/>
      <c r="FGA20" s="25"/>
      <c r="FGB20" s="25"/>
      <c r="FGC20" s="25"/>
      <c r="FGD20" s="25"/>
      <c r="FGE20" s="25"/>
      <c r="FGF20" s="25"/>
      <c r="FGG20" s="25"/>
      <c r="FGH20" s="25"/>
      <c r="FGI20" s="25"/>
      <c r="FGJ20" s="25"/>
      <c r="FGK20" s="25"/>
      <c r="FGL20" s="25"/>
      <c r="FGM20" s="25"/>
      <c r="FGN20" s="25"/>
      <c r="FGO20" s="25"/>
      <c r="FGP20" s="25"/>
      <c r="FGQ20" s="25"/>
      <c r="FGR20" s="25"/>
      <c r="FGS20" s="25"/>
      <c r="FGT20" s="25"/>
      <c r="FGU20" s="25"/>
      <c r="FGV20" s="25"/>
      <c r="FGW20" s="25"/>
      <c r="FGX20" s="25"/>
      <c r="FGY20" s="25"/>
      <c r="FGZ20" s="25"/>
      <c r="FHA20" s="25"/>
      <c r="FHB20" s="25"/>
      <c r="FHC20" s="25"/>
      <c r="FHD20" s="25"/>
      <c r="FHE20" s="25"/>
      <c r="FHF20" s="25"/>
      <c r="FHG20" s="25"/>
      <c r="FHH20" s="25"/>
      <c r="FHI20" s="25"/>
      <c r="FHJ20" s="25"/>
      <c r="FHK20" s="25"/>
      <c r="FHL20" s="25"/>
      <c r="FHM20" s="25"/>
      <c r="FHN20" s="25"/>
      <c r="FHO20" s="25"/>
      <c r="FHP20" s="25"/>
      <c r="FHQ20" s="25"/>
      <c r="FHR20" s="25"/>
      <c r="FHS20" s="25"/>
      <c r="FHT20" s="25"/>
      <c r="FHU20" s="25"/>
      <c r="FHV20" s="25"/>
      <c r="FHW20" s="25"/>
      <c r="FHX20" s="25"/>
      <c r="FHY20" s="25"/>
      <c r="FHZ20" s="25"/>
      <c r="FIA20" s="25"/>
      <c r="FIB20" s="25"/>
      <c r="FIC20" s="25"/>
      <c r="FID20" s="25"/>
      <c r="FIE20" s="25"/>
      <c r="FIF20" s="25"/>
      <c r="FIG20" s="25"/>
      <c r="FIH20" s="25"/>
      <c r="FII20" s="25"/>
      <c r="FIJ20" s="25"/>
      <c r="FIK20" s="25"/>
      <c r="FIL20" s="25"/>
      <c r="FIM20" s="25"/>
      <c r="FIN20" s="25"/>
      <c r="FIO20" s="25"/>
      <c r="FIP20" s="25"/>
      <c r="FIQ20" s="25"/>
      <c r="FIR20" s="25"/>
      <c r="FIS20" s="25"/>
      <c r="FIT20" s="25"/>
      <c r="FIU20" s="25"/>
      <c r="FIV20" s="25"/>
      <c r="FIW20" s="25"/>
      <c r="FIX20" s="25"/>
      <c r="FIY20" s="25"/>
      <c r="FIZ20" s="25"/>
      <c r="FJA20" s="25"/>
      <c r="FJB20" s="25"/>
      <c r="FJC20" s="25"/>
      <c r="FJD20" s="25"/>
      <c r="FJE20" s="25"/>
      <c r="FJF20" s="25"/>
      <c r="FJG20" s="25"/>
      <c r="FJH20" s="25"/>
      <c r="FJI20" s="25"/>
      <c r="FJJ20" s="25"/>
      <c r="FJK20" s="25"/>
      <c r="FJL20" s="25"/>
      <c r="FJM20" s="25"/>
      <c r="FJN20" s="25"/>
      <c r="FJO20" s="25"/>
      <c r="FJP20" s="25"/>
      <c r="FJQ20" s="25"/>
      <c r="FJR20" s="25"/>
      <c r="FJS20" s="25"/>
      <c r="FJT20" s="25"/>
      <c r="FJU20" s="25"/>
      <c r="FJV20" s="25"/>
      <c r="FJW20" s="25"/>
      <c r="FJX20" s="25"/>
      <c r="FJY20" s="25"/>
      <c r="FJZ20" s="25"/>
      <c r="FKA20" s="25"/>
      <c r="FKB20" s="25"/>
      <c r="FKC20" s="25"/>
      <c r="FKD20" s="25"/>
      <c r="FKE20" s="25"/>
      <c r="FKF20" s="25"/>
      <c r="FKG20" s="25"/>
      <c r="FKH20" s="25"/>
      <c r="FKI20" s="25"/>
      <c r="FKJ20" s="25"/>
      <c r="FKK20" s="25"/>
      <c r="FKL20" s="25"/>
      <c r="FKM20" s="25"/>
      <c r="FKN20" s="25"/>
      <c r="FKO20" s="25"/>
      <c r="FKP20" s="25"/>
      <c r="FKQ20" s="25"/>
      <c r="FKR20" s="25"/>
      <c r="FKS20" s="25"/>
      <c r="FKT20" s="25"/>
      <c r="FKU20" s="25"/>
      <c r="FKV20" s="25"/>
      <c r="FKW20" s="25"/>
      <c r="FKX20" s="25"/>
      <c r="FKY20" s="25"/>
      <c r="FKZ20" s="25"/>
      <c r="FLA20" s="25"/>
      <c r="FLB20" s="25"/>
      <c r="FLC20" s="25"/>
      <c r="FLD20" s="25"/>
      <c r="FLE20" s="25"/>
      <c r="FLF20" s="25"/>
      <c r="FLG20" s="25"/>
      <c r="FLH20" s="25"/>
      <c r="FLI20" s="25"/>
      <c r="FLJ20" s="25"/>
      <c r="FLK20" s="25"/>
      <c r="FLL20" s="25"/>
      <c r="FLM20" s="25"/>
      <c r="FLN20" s="25"/>
      <c r="FLO20" s="25"/>
      <c r="FLP20" s="25"/>
      <c r="FLQ20" s="25"/>
      <c r="FLR20" s="25"/>
      <c r="FLS20" s="25"/>
      <c r="FLT20" s="25"/>
      <c r="FLU20" s="25"/>
      <c r="FLV20" s="25"/>
      <c r="FLW20" s="25"/>
      <c r="FLX20" s="25"/>
      <c r="FLY20" s="25"/>
      <c r="FLZ20" s="25"/>
      <c r="FMA20" s="25"/>
      <c r="FMB20" s="25"/>
      <c r="FMC20" s="25"/>
      <c r="FMD20" s="25"/>
      <c r="FME20" s="25"/>
      <c r="FMF20" s="25"/>
      <c r="FMG20" s="25"/>
      <c r="FMH20" s="25"/>
      <c r="FMI20" s="25"/>
      <c r="FMJ20" s="25"/>
      <c r="FMK20" s="25"/>
      <c r="FML20" s="25"/>
      <c r="FMM20" s="25"/>
      <c r="FMN20" s="25"/>
      <c r="FMO20" s="25"/>
      <c r="FMP20" s="25"/>
      <c r="FMQ20" s="25"/>
      <c r="FMR20" s="25"/>
      <c r="FMS20" s="25"/>
      <c r="FMT20" s="25"/>
      <c r="FMU20" s="25"/>
      <c r="FMV20" s="25"/>
      <c r="FMW20" s="25"/>
      <c r="FMX20" s="25"/>
      <c r="FMY20" s="25"/>
      <c r="FMZ20" s="25"/>
      <c r="FNA20" s="25"/>
      <c r="FNB20" s="25"/>
      <c r="FNC20" s="25"/>
      <c r="FND20" s="25"/>
      <c r="FNE20" s="25"/>
      <c r="FNF20" s="25"/>
      <c r="FNG20" s="25"/>
      <c r="FNH20" s="25"/>
      <c r="FNI20" s="25"/>
      <c r="FNJ20" s="25"/>
      <c r="FNK20" s="25"/>
      <c r="FNL20" s="25"/>
      <c r="FNM20" s="25"/>
      <c r="FNN20" s="25"/>
      <c r="FNO20" s="25"/>
      <c r="FNP20" s="25"/>
      <c r="FNQ20" s="25"/>
      <c r="FNR20" s="25"/>
      <c r="FNS20" s="25"/>
      <c r="FNT20" s="25"/>
      <c r="FNU20" s="25"/>
      <c r="FNV20" s="25"/>
      <c r="FNW20" s="25"/>
      <c r="FNX20" s="25"/>
      <c r="FNY20" s="25"/>
      <c r="FNZ20" s="25"/>
      <c r="FOA20" s="25"/>
      <c r="FOB20" s="25"/>
      <c r="FOC20" s="25"/>
      <c r="FOD20" s="25"/>
      <c r="FOE20" s="25"/>
      <c r="FOF20" s="25"/>
      <c r="FOG20" s="25"/>
      <c r="FOH20" s="25"/>
      <c r="FOI20" s="25"/>
      <c r="FOJ20" s="25"/>
      <c r="FOK20" s="25"/>
      <c r="FOL20" s="25"/>
      <c r="FOM20" s="25"/>
      <c r="FON20" s="25"/>
      <c r="FOO20" s="25"/>
      <c r="FOP20" s="25"/>
      <c r="FOQ20" s="25"/>
      <c r="FOR20" s="25"/>
      <c r="FOS20" s="25"/>
      <c r="FOT20" s="25"/>
      <c r="FOU20" s="25"/>
      <c r="FOV20" s="25"/>
      <c r="FOW20" s="25"/>
      <c r="FOX20" s="25"/>
      <c r="FOY20" s="25"/>
      <c r="FOZ20" s="25"/>
      <c r="FPA20" s="25"/>
      <c r="FPB20" s="25"/>
      <c r="FPC20" s="25"/>
      <c r="FPD20" s="25"/>
      <c r="FPE20" s="25"/>
      <c r="FPF20" s="25"/>
      <c r="FPG20" s="25"/>
      <c r="FPH20" s="25"/>
      <c r="FPI20" s="25"/>
      <c r="FPJ20" s="25"/>
      <c r="FPK20" s="25"/>
      <c r="FPL20" s="25"/>
      <c r="FPM20" s="25"/>
      <c r="FPN20" s="25"/>
      <c r="FPO20" s="25"/>
      <c r="FPP20" s="25"/>
      <c r="FPQ20" s="25"/>
      <c r="FPR20" s="25"/>
      <c r="FPS20" s="25"/>
      <c r="FPT20" s="25"/>
      <c r="FPU20" s="25"/>
      <c r="FPV20" s="25"/>
      <c r="FPW20" s="25"/>
      <c r="FPX20" s="25"/>
      <c r="FPY20" s="25"/>
      <c r="FPZ20" s="25"/>
      <c r="FQA20" s="25"/>
      <c r="FQB20" s="25"/>
      <c r="FQC20" s="25"/>
      <c r="FQD20" s="25"/>
      <c r="FQE20" s="25"/>
      <c r="FQF20" s="25"/>
      <c r="FQG20" s="25"/>
      <c r="FQH20" s="25"/>
      <c r="FQI20" s="25"/>
      <c r="FQJ20" s="25"/>
      <c r="FQK20" s="25"/>
      <c r="FQL20" s="25"/>
      <c r="FQM20" s="25"/>
      <c r="FQN20" s="25"/>
      <c r="FQO20" s="25"/>
      <c r="FQP20" s="25"/>
      <c r="FQQ20" s="25"/>
      <c r="FQR20" s="25"/>
      <c r="FQS20" s="25"/>
      <c r="FQT20" s="25"/>
      <c r="FQU20" s="25"/>
      <c r="FQV20" s="25"/>
      <c r="FQW20" s="25"/>
      <c r="FQX20" s="25"/>
      <c r="FQY20" s="25"/>
      <c r="FQZ20" s="25"/>
      <c r="FRA20" s="25"/>
      <c r="FRB20" s="25"/>
      <c r="FRC20" s="25"/>
      <c r="FRD20" s="25"/>
      <c r="FRE20" s="25"/>
      <c r="FRF20" s="25"/>
      <c r="FRG20" s="25"/>
      <c r="FRH20" s="25"/>
      <c r="FRI20" s="25"/>
      <c r="FRJ20" s="25"/>
      <c r="FRK20" s="25"/>
      <c r="FRL20" s="25"/>
      <c r="FRM20" s="25"/>
      <c r="FRN20" s="25"/>
      <c r="FRO20" s="25"/>
      <c r="FRP20" s="25"/>
      <c r="FRQ20" s="25"/>
      <c r="FRR20" s="25"/>
      <c r="FRS20" s="25"/>
      <c r="FRT20" s="25"/>
      <c r="FRU20" s="25"/>
      <c r="FRV20" s="25"/>
      <c r="FRW20" s="25"/>
      <c r="FRX20" s="25"/>
      <c r="FRY20" s="25"/>
      <c r="FRZ20" s="25"/>
      <c r="FSA20" s="25"/>
      <c r="FSB20" s="25"/>
      <c r="FSC20" s="25"/>
      <c r="FSD20" s="25"/>
      <c r="FSE20" s="25"/>
      <c r="FSF20" s="25"/>
      <c r="FSG20" s="25"/>
      <c r="FSH20" s="25"/>
      <c r="FSI20" s="25"/>
      <c r="FSJ20" s="25"/>
      <c r="FSK20" s="25"/>
      <c r="FSL20" s="25"/>
      <c r="FSM20" s="25"/>
      <c r="FSN20" s="25"/>
      <c r="FSO20" s="25"/>
      <c r="FSP20" s="25"/>
      <c r="FSQ20" s="25"/>
      <c r="FSR20" s="25"/>
      <c r="FSS20" s="25"/>
      <c r="FST20" s="25"/>
      <c r="FSU20" s="25"/>
      <c r="FSV20" s="25"/>
      <c r="FSW20" s="25"/>
      <c r="FSX20" s="25"/>
      <c r="FSY20" s="25"/>
      <c r="FSZ20" s="25"/>
      <c r="FTA20" s="25"/>
      <c r="FTB20" s="25"/>
      <c r="FTC20" s="25"/>
      <c r="FTD20" s="25"/>
      <c r="FTE20" s="25"/>
      <c r="FTF20" s="25"/>
      <c r="FTG20" s="25"/>
      <c r="FTH20" s="25"/>
      <c r="FTI20" s="25"/>
      <c r="FTJ20" s="25"/>
      <c r="FTK20" s="25"/>
      <c r="FTL20" s="25"/>
      <c r="FTM20" s="25"/>
      <c r="FTN20" s="25"/>
      <c r="FTO20" s="25"/>
      <c r="FTP20" s="25"/>
      <c r="FTQ20" s="25"/>
      <c r="FTR20" s="25"/>
      <c r="FTS20" s="25"/>
      <c r="FTT20" s="25"/>
      <c r="FTU20" s="25"/>
      <c r="FTV20" s="25"/>
      <c r="FTW20" s="25"/>
      <c r="FTX20" s="25"/>
      <c r="FTY20" s="25"/>
      <c r="FTZ20" s="25"/>
      <c r="FUA20" s="25"/>
      <c r="FUB20" s="25"/>
      <c r="FUC20" s="25"/>
      <c r="FUD20" s="25"/>
      <c r="FUE20" s="25"/>
      <c r="FUF20" s="25"/>
      <c r="FUG20" s="25"/>
      <c r="FUH20" s="25"/>
      <c r="FUI20" s="25"/>
      <c r="FUJ20" s="25"/>
      <c r="FUK20" s="25"/>
      <c r="FUL20" s="25"/>
      <c r="FUM20" s="25"/>
      <c r="FUN20" s="25"/>
      <c r="FUO20" s="25"/>
      <c r="FUP20" s="25"/>
      <c r="FUQ20" s="25"/>
      <c r="FUR20" s="25"/>
      <c r="FUS20" s="25"/>
      <c r="FUT20" s="25"/>
      <c r="FUU20" s="25"/>
      <c r="FUV20" s="25"/>
      <c r="FUW20" s="25"/>
      <c r="FUX20" s="25"/>
      <c r="FUY20" s="25"/>
      <c r="FUZ20" s="25"/>
      <c r="FVA20" s="25"/>
      <c r="FVB20" s="25"/>
      <c r="FVC20" s="25"/>
      <c r="FVD20" s="25"/>
      <c r="FVE20" s="25"/>
      <c r="FVF20" s="25"/>
      <c r="FVG20" s="25"/>
      <c r="FVH20" s="25"/>
      <c r="FVI20" s="25"/>
      <c r="FVJ20" s="25"/>
      <c r="FVK20" s="25"/>
      <c r="FVL20" s="25"/>
      <c r="FVM20" s="25"/>
      <c r="FVN20" s="25"/>
      <c r="FVO20" s="25"/>
      <c r="FVP20" s="25"/>
      <c r="FVQ20" s="25"/>
      <c r="FVR20" s="25"/>
      <c r="FVS20" s="25"/>
      <c r="FVT20" s="25"/>
      <c r="FVU20" s="25"/>
      <c r="FVV20" s="25"/>
      <c r="FVW20" s="25"/>
      <c r="FVX20" s="25"/>
      <c r="FVY20" s="25"/>
      <c r="FVZ20" s="25"/>
      <c r="FWA20" s="25"/>
      <c r="FWB20" s="25"/>
      <c r="FWC20" s="25"/>
      <c r="FWD20" s="25"/>
      <c r="FWE20" s="25"/>
      <c r="FWF20" s="25"/>
      <c r="FWG20" s="25"/>
      <c r="FWH20" s="25"/>
      <c r="FWI20" s="25"/>
      <c r="FWJ20" s="25"/>
      <c r="FWK20" s="25"/>
      <c r="FWL20" s="25"/>
      <c r="FWM20" s="25"/>
      <c r="FWN20" s="25"/>
      <c r="FWO20" s="25"/>
      <c r="FWP20" s="25"/>
      <c r="FWQ20" s="25"/>
      <c r="FWR20" s="25"/>
      <c r="FWS20" s="25"/>
      <c r="FWT20" s="25"/>
      <c r="FWU20" s="25"/>
      <c r="FWV20" s="25"/>
      <c r="FWW20" s="25"/>
      <c r="FWX20" s="25"/>
      <c r="FWY20" s="25"/>
      <c r="FWZ20" s="25"/>
      <c r="FXA20" s="25"/>
      <c r="FXB20" s="25"/>
      <c r="FXC20" s="25"/>
      <c r="FXD20" s="25"/>
      <c r="FXE20" s="25"/>
      <c r="FXF20" s="25"/>
      <c r="FXG20" s="25"/>
      <c r="FXH20" s="25"/>
      <c r="FXI20" s="25"/>
      <c r="FXJ20" s="25"/>
      <c r="FXK20" s="25"/>
      <c r="FXL20" s="25"/>
      <c r="FXM20" s="25"/>
      <c r="FXN20" s="25"/>
      <c r="FXO20" s="25"/>
      <c r="FXP20" s="25"/>
      <c r="FXQ20" s="25"/>
      <c r="FXR20" s="25"/>
      <c r="FXS20" s="25"/>
      <c r="FXT20" s="25"/>
      <c r="FXU20" s="25"/>
      <c r="FXV20" s="25"/>
      <c r="FXW20" s="25"/>
      <c r="FXX20" s="25"/>
      <c r="FXY20" s="25"/>
      <c r="FXZ20" s="25"/>
      <c r="FYA20" s="25"/>
      <c r="FYB20" s="25"/>
      <c r="FYC20" s="25"/>
      <c r="FYD20" s="25"/>
      <c r="FYE20" s="25"/>
      <c r="FYF20" s="25"/>
      <c r="FYG20" s="25"/>
      <c r="FYH20" s="25"/>
      <c r="FYI20" s="25"/>
      <c r="FYJ20" s="25"/>
      <c r="FYK20" s="25"/>
      <c r="FYL20" s="25"/>
      <c r="FYM20" s="25"/>
      <c r="FYN20" s="25"/>
      <c r="FYO20" s="25"/>
      <c r="FYP20" s="25"/>
      <c r="FYQ20" s="25"/>
      <c r="FYR20" s="25"/>
      <c r="FYS20" s="25"/>
      <c r="FYT20" s="25"/>
      <c r="FYU20" s="25"/>
      <c r="FYV20" s="25"/>
      <c r="FYW20" s="25"/>
      <c r="FYX20" s="25"/>
      <c r="FYY20" s="25"/>
      <c r="FYZ20" s="25"/>
      <c r="FZA20" s="25"/>
      <c r="FZB20" s="25"/>
      <c r="FZC20" s="25"/>
      <c r="FZD20" s="25"/>
      <c r="FZE20" s="25"/>
      <c r="FZF20" s="25"/>
      <c r="FZG20" s="25"/>
      <c r="FZH20" s="25"/>
      <c r="FZI20" s="25"/>
      <c r="FZJ20" s="25"/>
      <c r="FZK20" s="25"/>
      <c r="FZL20" s="25"/>
      <c r="FZM20" s="25"/>
      <c r="FZN20" s="25"/>
      <c r="FZO20" s="25"/>
      <c r="FZP20" s="25"/>
      <c r="FZQ20" s="25"/>
      <c r="FZR20" s="25"/>
      <c r="FZS20" s="25"/>
      <c r="FZT20" s="25"/>
      <c r="FZU20" s="25"/>
      <c r="FZV20" s="25"/>
      <c r="FZW20" s="25"/>
      <c r="FZX20" s="25"/>
      <c r="FZY20" s="25"/>
      <c r="FZZ20" s="25"/>
      <c r="GAA20" s="25"/>
      <c r="GAB20" s="25"/>
      <c r="GAC20" s="25"/>
      <c r="GAD20" s="25"/>
      <c r="GAE20" s="25"/>
      <c r="GAF20" s="25"/>
      <c r="GAG20" s="25"/>
      <c r="GAH20" s="25"/>
      <c r="GAI20" s="25"/>
      <c r="GAJ20" s="25"/>
      <c r="GAK20" s="25"/>
      <c r="GAL20" s="25"/>
      <c r="GAM20" s="25"/>
      <c r="GAN20" s="25"/>
      <c r="GAO20" s="25"/>
      <c r="GAP20" s="25"/>
      <c r="GAQ20" s="25"/>
      <c r="GAR20" s="25"/>
      <c r="GAS20" s="25"/>
      <c r="GAT20" s="25"/>
      <c r="GAU20" s="25"/>
      <c r="GAV20" s="25"/>
      <c r="GAW20" s="25"/>
      <c r="GAX20" s="25"/>
      <c r="GAY20" s="25"/>
      <c r="GAZ20" s="25"/>
      <c r="GBA20" s="25"/>
      <c r="GBB20" s="25"/>
      <c r="GBC20" s="25"/>
      <c r="GBD20" s="25"/>
      <c r="GBE20" s="25"/>
      <c r="GBF20" s="25"/>
      <c r="GBG20" s="25"/>
      <c r="GBH20" s="25"/>
      <c r="GBI20" s="25"/>
      <c r="GBJ20" s="25"/>
      <c r="GBK20" s="25"/>
      <c r="GBL20" s="25"/>
      <c r="GBM20" s="25"/>
      <c r="GBN20" s="25"/>
      <c r="GBO20" s="25"/>
      <c r="GBP20" s="25"/>
      <c r="GBQ20" s="25"/>
      <c r="GBR20" s="25"/>
      <c r="GBS20" s="25"/>
      <c r="GBT20" s="25"/>
      <c r="GBU20" s="25"/>
      <c r="GBV20" s="25"/>
      <c r="GBW20" s="25"/>
      <c r="GBX20" s="25"/>
      <c r="GBY20" s="25"/>
      <c r="GBZ20" s="25"/>
      <c r="GCA20" s="25"/>
      <c r="GCB20" s="25"/>
      <c r="GCC20" s="25"/>
      <c r="GCD20" s="25"/>
      <c r="GCE20" s="25"/>
      <c r="GCF20" s="25"/>
      <c r="GCG20" s="25"/>
      <c r="GCH20" s="25"/>
      <c r="GCI20" s="25"/>
      <c r="GCJ20" s="25"/>
      <c r="GCK20" s="25"/>
      <c r="GCL20" s="25"/>
      <c r="GCM20" s="25"/>
      <c r="GCN20" s="25"/>
      <c r="GCO20" s="25"/>
      <c r="GCP20" s="25"/>
      <c r="GCQ20" s="25"/>
      <c r="GCR20" s="25"/>
      <c r="GCS20" s="25"/>
      <c r="GCT20" s="25"/>
      <c r="GCU20" s="25"/>
      <c r="GCV20" s="25"/>
      <c r="GCW20" s="25"/>
      <c r="GCX20" s="25"/>
      <c r="GCY20" s="25"/>
      <c r="GCZ20" s="25"/>
      <c r="GDA20" s="25"/>
      <c r="GDB20" s="25"/>
      <c r="GDC20" s="25"/>
      <c r="GDD20" s="25"/>
      <c r="GDE20" s="25"/>
      <c r="GDF20" s="25"/>
      <c r="GDG20" s="25"/>
      <c r="GDH20" s="25"/>
      <c r="GDI20" s="25"/>
      <c r="GDJ20" s="25"/>
      <c r="GDK20" s="25"/>
      <c r="GDL20" s="25"/>
      <c r="GDM20" s="25"/>
      <c r="GDN20" s="25"/>
      <c r="GDO20" s="25"/>
      <c r="GDP20" s="25"/>
      <c r="GDQ20" s="25"/>
      <c r="GDR20" s="25"/>
      <c r="GDS20" s="25"/>
      <c r="GDT20" s="25"/>
      <c r="GDU20" s="25"/>
      <c r="GDV20" s="25"/>
      <c r="GDW20" s="25"/>
      <c r="GDX20" s="25"/>
      <c r="GDY20" s="25"/>
      <c r="GDZ20" s="25"/>
      <c r="GEA20" s="25"/>
      <c r="GEB20" s="25"/>
      <c r="GEC20" s="25"/>
      <c r="GED20" s="25"/>
      <c r="GEE20" s="25"/>
      <c r="GEF20" s="25"/>
      <c r="GEG20" s="25"/>
      <c r="GEH20" s="25"/>
      <c r="GEI20" s="25"/>
      <c r="GEJ20" s="25"/>
      <c r="GEK20" s="25"/>
      <c r="GEL20" s="25"/>
      <c r="GEM20" s="25"/>
      <c r="GEN20" s="25"/>
      <c r="GEO20" s="25"/>
      <c r="GEP20" s="25"/>
      <c r="GEQ20" s="25"/>
      <c r="GER20" s="25"/>
      <c r="GES20" s="25"/>
      <c r="GET20" s="25"/>
      <c r="GEU20" s="25"/>
      <c r="GEV20" s="25"/>
      <c r="GEW20" s="25"/>
      <c r="GEX20" s="25"/>
      <c r="GEY20" s="25"/>
      <c r="GEZ20" s="25"/>
      <c r="GFA20" s="25"/>
      <c r="GFB20" s="25"/>
      <c r="GFC20" s="25"/>
      <c r="GFD20" s="25"/>
      <c r="GFE20" s="25"/>
      <c r="GFF20" s="25"/>
      <c r="GFG20" s="25"/>
      <c r="GFH20" s="25"/>
      <c r="GFI20" s="25"/>
      <c r="GFJ20" s="25"/>
      <c r="GFK20" s="25"/>
      <c r="GFL20" s="25"/>
      <c r="GFM20" s="25"/>
      <c r="GFN20" s="25"/>
      <c r="GFO20" s="25"/>
      <c r="GFP20" s="25"/>
      <c r="GFQ20" s="25"/>
      <c r="GFR20" s="25"/>
      <c r="GFS20" s="25"/>
      <c r="GFT20" s="25"/>
      <c r="GFU20" s="25"/>
      <c r="GFV20" s="25"/>
      <c r="GFW20" s="25"/>
      <c r="GFX20" s="25"/>
      <c r="GFY20" s="25"/>
      <c r="GFZ20" s="25"/>
      <c r="GGA20" s="25"/>
      <c r="GGB20" s="25"/>
      <c r="GGC20" s="25"/>
      <c r="GGD20" s="25"/>
      <c r="GGE20" s="25"/>
      <c r="GGF20" s="25"/>
      <c r="GGG20" s="25"/>
      <c r="GGH20" s="25"/>
      <c r="GGI20" s="25"/>
      <c r="GGJ20" s="25"/>
      <c r="GGK20" s="25"/>
      <c r="GGL20" s="25"/>
      <c r="GGM20" s="25"/>
      <c r="GGN20" s="25"/>
      <c r="GGO20" s="25"/>
      <c r="GGP20" s="25"/>
      <c r="GGQ20" s="25"/>
      <c r="GGR20" s="25"/>
      <c r="GGS20" s="25"/>
      <c r="GGT20" s="25"/>
      <c r="GGU20" s="25"/>
      <c r="GGV20" s="25"/>
      <c r="GGW20" s="25"/>
      <c r="GGX20" s="25"/>
      <c r="GGY20" s="25"/>
      <c r="GGZ20" s="25"/>
      <c r="GHA20" s="25"/>
      <c r="GHB20" s="25"/>
      <c r="GHC20" s="25"/>
      <c r="GHD20" s="25"/>
      <c r="GHE20" s="25"/>
      <c r="GHF20" s="25"/>
      <c r="GHG20" s="25"/>
      <c r="GHH20" s="25"/>
      <c r="GHI20" s="25"/>
      <c r="GHJ20" s="25"/>
      <c r="GHK20" s="25"/>
      <c r="GHL20" s="25"/>
      <c r="GHM20" s="25"/>
      <c r="GHN20" s="25"/>
      <c r="GHO20" s="25"/>
      <c r="GHP20" s="25"/>
      <c r="GHQ20" s="25"/>
      <c r="GHR20" s="25"/>
      <c r="GHS20" s="25"/>
      <c r="GHT20" s="25"/>
      <c r="GHU20" s="25"/>
      <c r="GHV20" s="25"/>
      <c r="GHW20" s="25"/>
      <c r="GHX20" s="25"/>
      <c r="GHY20" s="25"/>
      <c r="GHZ20" s="25"/>
      <c r="GIA20" s="25"/>
      <c r="GIB20" s="25"/>
      <c r="GIC20" s="25"/>
      <c r="GID20" s="25"/>
      <c r="GIE20" s="25"/>
      <c r="GIF20" s="25"/>
      <c r="GIG20" s="25"/>
      <c r="GIH20" s="25"/>
      <c r="GII20" s="25"/>
      <c r="GIJ20" s="25"/>
      <c r="GIK20" s="25"/>
      <c r="GIL20" s="25"/>
      <c r="GIM20" s="25"/>
      <c r="GIN20" s="25"/>
      <c r="GIO20" s="25"/>
      <c r="GIP20" s="25"/>
      <c r="GIQ20" s="25"/>
      <c r="GIR20" s="25"/>
      <c r="GIS20" s="25"/>
      <c r="GIT20" s="25"/>
      <c r="GIU20" s="25"/>
      <c r="GIV20" s="25"/>
      <c r="GIW20" s="25"/>
      <c r="GIX20" s="25"/>
      <c r="GIY20" s="25"/>
      <c r="GIZ20" s="25"/>
      <c r="GJA20" s="25"/>
      <c r="GJB20" s="25"/>
      <c r="GJC20" s="25"/>
      <c r="GJD20" s="25"/>
      <c r="GJE20" s="25"/>
      <c r="GJF20" s="25"/>
      <c r="GJG20" s="25"/>
      <c r="GJH20" s="25"/>
      <c r="GJI20" s="25"/>
      <c r="GJJ20" s="25"/>
      <c r="GJK20" s="25"/>
      <c r="GJL20" s="25"/>
      <c r="GJM20" s="25"/>
      <c r="GJN20" s="25"/>
      <c r="GJO20" s="25"/>
      <c r="GJP20" s="25"/>
      <c r="GJQ20" s="25"/>
      <c r="GJR20" s="25"/>
      <c r="GJS20" s="25"/>
      <c r="GJT20" s="25"/>
      <c r="GJU20" s="25"/>
      <c r="GJV20" s="25"/>
      <c r="GJW20" s="25"/>
      <c r="GJX20" s="25"/>
      <c r="GJY20" s="25"/>
      <c r="GJZ20" s="25"/>
      <c r="GKA20" s="25"/>
      <c r="GKB20" s="25"/>
      <c r="GKC20" s="25"/>
      <c r="GKD20" s="25"/>
      <c r="GKE20" s="25"/>
      <c r="GKF20" s="25"/>
      <c r="GKG20" s="25"/>
      <c r="GKH20" s="25"/>
      <c r="GKI20" s="25"/>
      <c r="GKJ20" s="25"/>
      <c r="GKK20" s="25"/>
      <c r="GKL20" s="25"/>
      <c r="GKM20" s="25"/>
      <c r="GKN20" s="25"/>
      <c r="GKO20" s="25"/>
      <c r="GKP20" s="25"/>
      <c r="GKQ20" s="25"/>
      <c r="GKR20" s="25"/>
      <c r="GKS20" s="25"/>
      <c r="GKT20" s="25"/>
      <c r="GKU20" s="25"/>
      <c r="GKV20" s="25"/>
      <c r="GKW20" s="25"/>
      <c r="GKX20" s="25"/>
      <c r="GKY20" s="25"/>
      <c r="GKZ20" s="25"/>
      <c r="GLA20" s="25"/>
      <c r="GLB20" s="25"/>
      <c r="GLC20" s="25"/>
      <c r="GLD20" s="25"/>
      <c r="GLE20" s="25"/>
      <c r="GLF20" s="25"/>
      <c r="GLG20" s="25"/>
      <c r="GLH20" s="25"/>
      <c r="GLI20" s="25"/>
      <c r="GLJ20" s="25"/>
      <c r="GLK20" s="25"/>
      <c r="GLL20" s="25"/>
      <c r="GLM20" s="25"/>
      <c r="GLN20" s="25"/>
      <c r="GLO20" s="25"/>
      <c r="GLP20" s="25"/>
      <c r="GLQ20" s="25"/>
      <c r="GLR20" s="25"/>
      <c r="GLS20" s="25"/>
      <c r="GLT20" s="25"/>
      <c r="GLU20" s="25"/>
      <c r="GLV20" s="25"/>
      <c r="GLW20" s="25"/>
      <c r="GLX20" s="25"/>
      <c r="GLY20" s="25"/>
      <c r="GLZ20" s="25"/>
      <c r="GMA20" s="25"/>
      <c r="GMB20" s="25"/>
      <c r="GMC20" s="25"/>
      <c r="GMD20" s="25"/>
      <c r="GME20" s="25"/>
      <c r="GMF20" s="25"/>
      <c r="GMG20" s="25"/>
      <c r="GMH20" s="25"/>
      <c r="GMI20" s="25"/>
      <c r="GMJ20" s="25"/>
      <c r="GMK20" s="25"/>
      <c r="GML20" s="25"/>
      <c r="GMM20" s="25"/>
      <c r="GMN20" s="25"/>
      <c r="GMO20" s="25"/>
      <c r="GMP20" s="25"/>
      <c r="GMQ20" s="25"/>
      <c r="GMR20" s="25"/>
      <c r="GMS20" s="25"/>
      <c r="GMT20" s="25"/>
      <c r="GMU20" s="25"/>
      <c r="GMV20" s="25"/>
      <c r="GMW20" s="25"/>
      <c r="GMX20" s="25"/>
      <c r="GMY20" s="25"/>
      <c r="GMZ20" s="25"/>
      <c r="GNA20" s="25"/>
      <c r="GNB20" s="25"/>
      <c r="GNC20" s="25"/>
      <c r="GND20" s="25"/>
      <c r="GNE20" s="25"/>
      <c r="GNF20" s="25"/>
      <c r="GNG20" s="25"/>
      <c r="GNH20" s="25"/>
      <c r="GNI20" s="25"/>
      <c r="GNJ20" s="25"/>
      <c r="GNK20" s="25"/>
      <c r="GNL20" s="25"/>
      <c r="GNM20" s="25"/>
      <c r="GNN20" s="25"/>
      <c r="GNO20" s="25"/>
      <c r="GNP20" s="25"/>
      <c r="GNQ20" s="25"/>
      <c r="GNR20" s="25"/>
      <c r="GNS20" s="25"/>
      <c r="GNT20" s="25"/>
      <c r="GNU20" s="25"/>
      <c r="GNV20" s="25"/>
      <c r="GNW20" s="25"/>
      <c r="GNX20" s="25"/>
      <c r="GNY20" s="25"/>
      <c r="GNZ20" s="25"/>
      <c r="GOA20" s="25"/>
      <c r="GOB20" s="25"/>
      <c r="GOC20" s="25"/>
      <c r="GOD20" s="25"/>
      <c r="GOE20" s="25"/>
      <c r="GOF20" s="25"/>
      <c r="GOG20" s="25"/>
      <c r="GOH20" s="25"/>
      <c r="GOI20" s="25"/>
      <c r="GOJ20" s="25"/>
      <c r="GOK20" s="25"/>
      <c r="GOL20" s="25"/>
      <c r="GOM20" s="25"/>
      <c r="GON20" s="25"/>
      <c r="GOO20" s="25"/>
      <c r="GOP20" s="25"/>
      <c r="GOQ20" s="25"/>
      <c r="GOR20" s="25"/>
      <c r="GOS20" s="25"/>
      <c r="GOT20" s="25"/>
      <c r="GOU20" s="25"/>
      <c r="GOV20" s="25"/>
      <c r="GOW20" s="25"/>
      <c r="GOX20" s="25"/>
      <c r="GOY20" s="25"/>
      <c r="GOZ20" s="25"/>
      <c r="GPA20" s="25"/>
      <c r="GPB20" s="25"/>
      <c r="GPC20" s="25"/>
      <c r="GPD20" s="25"/>
      <c r="GPE20" s="25"/>
      <c r="GPF20" s="25"/>
      <c r="GPG20" s="25"/>
      <c r="GPH20" s="25"/>
      <c r="GPI20" s="25"/>
      <c r="GPJ20" s="25"/>
      <c r="GPK20" s="25"/>
      <c r="GPL20" s="25"/>
      <c r="GPM20" s="25"/>
      <c r="GPN20" s="25"/>
      <c r="GPO20" s="25"/>
      <c r="GPP20" s="25"/>
      <c r="GPQ20" s="25"/>
      <c r="GPR20" s="25"/>
      <c r="GPS20" s="25"/>
      <c r="GPT20" s="25"/>
      <c r="GPU20" s="25"/>
      <c r="GPV20" s="25"/>
      <c r="GPW20" s="25"/>
      <c r="GPX20" s="25"/>
      <c r="GPY20" s="25"/>
      <c r="GPZ20" s="25"/>
      <c r="GQA20" s="25"/>
      <c r="GQB20" s="25"/>
      <c r="GQC20" s="25"/>
      <c r="GQD20" s="25"/>
      <c r="GQE20" s="25"/>
      <c r="GQF20" s="25"/>
      <c r="GQG20" s="25"/>
      <c r="GQH20" s="25"/>
      <c r="GQI20" s="25"/>
      <c r="GQJ20" s="25"/>
      <c r="GQK20" s="25"/>
      <c r="GQL20" s="25"/>
      <c r="GQM20" s="25"/>
      <c r="GQN20" s="25"/>
      <c r="GQO20" s="25"/>
      <c r="GQP20" s="25"/>
      <c r="GQQ20" s="25"/>
      <c r="GQR20" s="25"/>
      <c r="GQS20" s="25"/>
      <c r="GQT20" s="25"/>
      <c r="GQU20" s="25"/>
      <c r="GQV20" s="25"/>
      <c r="GQW20" s="25"/>
      <c r="GQX20" s="25"/>
      <c r="GQY20" s="25"/>
      <c r="GQZ20" s="25"/>
      <c r="GRA20" s="25"/>
      <c r="GRB20" s="25"/>
      <c r="GRC20" s="25"/>
      <c r="GRD20" s="25"/>
      <c r="GRE20" s="25"/>
      <c r="GRF20" s="25"/>
      <c r="GRG20" s="25"/>
      <c r="GRH20" s="25"/>
      <c r="GRI20" s="25"/>
      <c r="GRJ20" s="25"/>
      <c r="GRK20" s="25"/>
      <c r="GRL20" s="25"/>
      <c r="GRM20" s="25"/>
      <c r="GRN20" s="25"/>
      <c r="GRO20" s="25"/>
      <c r="GRP20" s="25"/>
      <c r="GRQ20" s="25"/>
      <c r="GRR20" s="25"/>
      <c r="GRS20" s="25"/>
      <c r="GRT20" s="25"/>
      <c r="GRU20" s="25"/>
      <c r="GRV20" s="25"/>
      <c r="GRW20" s="25"/>
      <c r="GRX20" s="25"/>
      <c r="GRY20" s="25"/>
      <c r="GRZ20" s="25"/>
      <c r="GSA20" s="25"/>
      <c r="GSB20" s="25"/>
      <c r="GSC20" s="25"/>
      <c r="GSD20" s="25"/>
      <c r="GSE20" s="25"/>
      <c r="GSF20" s="25"/>
      <c r="GSG20" s="25"/>
      <c r="GSH20" s="25"/>
      <c r="GSI20" s="25"/>
      <c r="GSJ20" s="25"/>
      <c r="GSK20" s="25"/>
      <c r="GSL20" s="25"/>
      <c r="GSM20" s="25"/>
      <c r="GSN20" s="25"/>
      <c r="GSO20" s="25"/>
      <c r="GSP20" s="25"/>
      <c r="GSQ20" s="25"/>
      <c r="GSR20" s="25"/>
      <c r="GSS20" s="25"/>
      <c r="GST20" s="25"/>
      <c r="GSU20" s="25"/>
      <c r="GSV20" s="25"/>
      <c r="GSW20" s="25"/>
      <c r="GSX20" s="25"/>
      <c r="GSY20" s="25"/>
      <c r="GSZ20" s="25"/>
      <c r="GTA20" s="25"/>
      <c r="GTB20" s="25"/>
      <c r="GTC20" s="25"/>
      <c r="GTD20" s="25"/>
      <c r="GTE20" s="25"/>
      <c r="GTF20" s="25"/>
      <c r="GTG20" s="25"/>
      <c r="GTH20" s="25"/>
      <c r="GTI20" s="25"/>
      <c r="GTJ20" s="25"/>
      <c r="GTK20" s="25"/>
      <c r="GTL20" s="25"/>
      <c r="GTM20" s="25"/>
      <c r="GTN20" s="25"/>
      <c r="GTO20" s="25"/>
      <c r="GTP20" s="25"/>
      <c r="GTQ20" s="25"/>
      <c r="GTR20" s="25"/>
      <c r="GTS20" s="25"/>
      <c r="GTT20" s="25"/>
      <c r="GTU20" s="25"/>
      <c r="GTV20" s="25"/>
      <c r="GTW20" s="25"/>
      <c r="GTX20" s="25"/>
      <c r="GTY20" s="25"/>
      <c r="GTZ20" s="25"/>
      <c r="GUA20" s="25"/>
      <c r="GUB20" s="25"/>
      <c r="GUC20" s="25"/>
      <c r="GUD20" s="25"/>
      <c r="GUE20" s="25"/>
      <c r="GUF20" s="25"/>
      <c r="GUG20" s="25"/>
      <c r="GUH20" s="25"/>
      <c r="GUI20" s="25"/>
      <c r="GUJ20" s="25"/>
      <c r="GUK20" s="25"/>
      <c r="GUL20" s="25"/>
      <c r="GUM20" s="25"/>
      <c r="GUN20" s="25"/>
      <c r="GUO20" s="25"/>
      <c r="GUP20" s="25"/>
      <c r="GUQ20" s="25"/>
      <c r="GUR20" s="25"/>
      <c r="GUS20" s="25"/>
      <c r="GUT20" s="25"/>
      <c r="GUU20" s="25"/>
      <c r="GUV20" s="25"/>
      <c r="GUW20" s="25"/>
      <c r="GUX20" s="25"/>
      <c r="GUY20" s="25"/>
      <c r="GUZ20" s="25"/>
      <c r="GVA20" s="25"/>
      <c r="GVB20" s="25"/>
      <c r="GVC20" s="25"/>
      <c r="GVD20" s="25"/>
      <c r="GVE20" s="25"/>
      <c r="GVF20" s="25"/>
      <c r="GVG20" s="25"/>
      <c r="GVH20" s="25"/>
      <c r="GVI20" s="25"/>
      <c r="GVJ20" s="25"/>
      <c r="GVK20" s="25"/>
      <c r="GVL20" s="25"/>
      <c r="GVM20" s="25"/>
      <c r="GVN20" s="25"/>
      <c r="GVO20" s="25"/>
      <c r="GVP20" s="25"/>
      <c r="GVQ20" s="25"/>
      <c r="GVR20" s="25"/>
      <c r="GVS20" s="25"/>
      <c r="GVT20" s="25"/>
      <c r="GVU20" s="25"/>
      <c r="GVV20" s="25"/>
      <c r="GVW20" s="25"/>
      <c r="GVX20" s="25"/>
      <c r="GVY20" s="25"/>
      <c r="GVZ20" s="25"/>
      <c r="GWA20" s="25"/>
      <c r="GWB20" s="25"/>
      <c r="GWC20" s="25"/>
      <c r="GWD20" s="25"/>
      <c r="GWE20" s="25"/>
      <c r="GWF20" s="25"/>
      <c r="GWG20" s="25"/>
      <c r="GWH20" s="25"/>
      <c r="GWI20" s="25"/>
      <c r="GWJ20" s="25"/>
      <c r="GWK20" s="25"/>
      <c r="GWL20" s="25"/>
      <c r="GWM20" s="25"/>
      <c r="GWN20" s="25"/>
      <c r="GWO20" s="25"/>
      <c r="GWP20" s="25"/>
      <c r="GWQ20" s="25"/>
      <c r="GWR20" s="25"/>
      <c r="GWS20" s="25"/>
      <c r="GWT20" s="25"/>
      <c r="GWU20" s="25"/>
      <c r="GWV20" s="25"/>
      <c r="GWW20" s="25"/>
      <c r="GWX20" s="25"/>
      <c r="GWY20" s="25"/>
      <c r="GWZ20" s="25"/>
      <c r="GXA20" s="25"/>
      <c r="GXB20" s="25"/>
      <c r="GXC20" s="25"/>
      <c r="GXD20" s="25"/>
      <c r="GXE20" s="25"/>
      <c r="GXF20" s="25"/>
      <c r="GXG20" s="25"/>
      <c r="GXH20" s="25"/>
      <c r="GXI20" s="25"/>
      <c r="GXJ20" s="25"/>
      <c r="GXK20" s="25"/>
      <c r="GXL20" s="25"/>
      <c r="GXM20" s="25"/>
      <c r="GXN20" s="25"/>
      <c r="GXO20" s="25"/>
      <c r="GXP20" s="25"/>
      <c r="GXQ20" s="25"/>
      <c r="GXR20" s="25"/>
      <c r="GXS20" s="25"/>
      <c r="GXT20" s="25"/>
      <c r="GXU20" s="25"/>
      <c r="GXV20" s="25"/>
      <c r="GXW20" s="25"/>
      <c r="GXX20" s="25"/>
      <c r="GXY20" s="25"/>
      <c r="GXZ20" s="25"/>
      <c r="GYA20" s="25"/>
      <c r="GYB20" s="25"/>
      <c r="GYC20" s="25"/>
      <c r="GYD20" s="25"/>
      <c r="GYE20" s="25"/>
      <c r="GYF20" s="25"/>
      <c r="GYG20" s="25"/>
      <c r="GYH20" s="25"/>
      <c r="GYI20" s="25"/>
      <c r="GYJ20" s="25"/>
      <c r="GYK20" s="25"/>
      <c r="GYL20" s="25"/>
      <c r="GYM20" s="25"/>
      <c r="GYN20" s="25"/>
      <c r="GYO20" s="25"/>
      <c r="GYP20" s="25"/>
      <c r="GYQ20" s="25"/>
      <c r="GYR20" s="25"/>
      <c r="GYS20" s="25"/>
      <c r="GYT20" s="25"/>
      <c r="GYU20" s="25"/>
      <c r="GYV20" s="25"/>
      <c r="GYW20" s="25"/>
      <c r="GYX20" s="25"/>
      <c r="GYY20" s="25"/>
      <c r="GYZ20" s="25"/>
      <c r="GZA20" s="25"/>
      <c r="GZB20" s="25"/>
      <c r="GZC20" s="25"/>
      <c r="GZD20" s="25"/>
      <c r="GZE20" s="25"/>
      <c r="GZF20" s="25"/>
      <c r="GZG20" s="25"/>
      <c r="GZH20" s="25"/>
      <c r="GZI20" s="25"/>
      <c r="GZJ20" s="25"/>
      <c r="GZK20" s="25"/>
      <c r="GZL20" s="25"/>
      <c r="GZM20" s="25"/>
      <c r="GZN20" s="25"/>
      <c r="GZO20" s="25"/>
      <c r="GZP20" s="25"/>
      <c r="GZQ20" s="25"/>
      <c r="GZR20" s="25"/>
      <c r="GZS20" s="25"/>
      <c r="GZT20" s="25"/>
      <c r="GZU20" s="25"/>
      <c r="GZV20" s="25"/>
      <c r="GZW20" s="25"/>
      <c r="GZX20" s="25"/>
      <c r="GZY20" s="25"/>
      <c r="GZZ20" s="25"/>
      <c r="HAA20" s="25"/>
      <c r="HAB20" s="25"/>
      <c r="HAC20" s="25"/>
      <c r="HAD20" s="25"/>
      <c r="HAE20" s="25"/>
      <c r="HAF20" s="25"/>
      <c r="HAG20" s="25"/>
      <c r="HAH20" s="25"/>
      <c r="HAI20" s="25"/>
      <c r="HAJ20" s="25"/>
      <c r="HAK20" s="25"/>
      <c r="HAL20" s="25"/>
      <c r="HAM20" s="25"/>
      <c r="HAN20" s="25"/>
      <c r="HAO20" s="25"/>
      <c r="HAP20" s="25"/>
      <c r="HAQ20" s="25"/>
      <c r="HAR20" s="25"/>
      <c r="HAS20" s="25"/>
      <c r="HAT20" s="25"/>
      <c r="HAU20" s="25"/>
      <c r="HAV20" s="25"/>
      <c r="HAW20" s="25"/>
      <c r="HAX20" s="25"/>
      <c r="HAY20" s="25"/>
      <c r="HAZ20" s="25"/>
      <c r="HBA20" s="25"/>
      <c r="HBB20" s="25"/>
      <c r="HBC20" s="25"/>
      <c r="HBD20" s="25"/>
      <c r="HBE20" s="25"/>
      <c r="HBF20" s="25"/>
      <c r="HBG20" s="25"/>
      <c r="HBH20" s="25"/>
      <c r="HBI20" s="25"/>
      <c r="HBJ20" s="25"/>
      <c r="HBK20" s="25"/>
      <c r="HBL20" s="25"/>
      <c r="HBM20" s="25"/>
      <c r="HBN20" s="25"/>
      <c r="HBO20" s="25"/>
      <c r="HBP20" s="25"/>
      <c r="HBQ20" s="25"/>
      <c r="HBR20" s="25"/>
      <c r="HBS20" s="25"/>
      <c r="HBT20" s="25"/>
      <c r="HBU20" s="25"/>
      <c r="HBV20" s="25"/>
      <c r="HBW20" s="25"/>
      <c r="HBX20" s="25"/>
      <c r="HBY20" s="25"/>
      <c r="HBZ20" s="25"/>
      <c r="HCA20" s="25"/>
      <c r="HCB20" s="25"/>
      <c r="HCC20" s="25"/>
      <c r="HCD20" s="25"/>
      <c r="HCE20" s="25"/>
      <c r="HCF20" s="25"/>
      <c r="HCG20" s="25"/>
      <c r="HCH20" s="25"/>
      <c r="HCI20" s="25"/>
      <c r="HCJ20" s="25"/>
      <c r="HCK20" s="25"/>
      <c r="HCL20" s="25"/>
      <c r="HCM20" s="25"/>
      <c r="HCN20" s="25"/>
      <c r="HCO20" s="25"/>
      <c r="HCP20" s="25"/>
      <c r="HCQ20" s="25"/>
      <c r="HCR20" s="25"/>
      <c r="HCS20" s="25"/>
      <c r="HCT20" s="25"/>
      <c r="HCU20" s="25"/>
      <c r="HCV20" s="25"/>
      <c r="HCW20" s="25"/>
      <c r="HCX20" s="25"/>
      <c r="HCY20" s="25"/>
      <c r="HCZ20" s="25"/>
      <c r="HDA20" s="25"/>
      <c r="HDB20" s="25"/>
      <c r="HDC20" s="25"/>
      <c r="HDD20" s="25"/>
      <c r="HDE20" s="25"/>
      <c r="HDF20" s="25"/>
      <c r="HDG20" s="25"/>
      <c r="HDH20" s="25"/>
      <c r="HDI20" s="25"/>
      <c r="HDJ20" s="25"/>
      <c r="HDK20" s="25"/>
      <c r="HDL20" s="25"/>
      <c r="HDM20" s="25"/>
      <c r="HDN20" s="25"/>
      <c r="HDO20" s="25"/>
      <c r="HDP20" s="25"/>
      <c r="HDQ20" s="25"/>
      <c r="HDR20" s="25"/>
      <c r="HDS20" s="25"/>
      <c r="HDT20" s="25"/>
      <c r="HDU20" s="25"/>
      <c r="HDV20" s="25"/>
      <c r="HDW20" s="25"/>
      <c r="HDX20" s="25"/>
      <c r="HDY20" s="25"/>
      <c r="HDZ20" s="25"/>
      <c r="HEA20" s="25"/>
      <c r="HEB20" s="25"/>
      <c r="HEC20" s="25"/>
      <c r="HED20" s="25"/>
      <c r="HEE20" s="25"/>
      <c r="HEF20" s="25"/>
      <c r="HEG20" s="25"/>
      <c r="HEH20" s="25"/>
      <c r="HEI20" s="25"/>
      <c r="HEJ20" s="25"/>
      <c r="HEK20" s="25"/>
      <c r="HEL20" s="25"/>
      <c r="HEM20" s="25"/>
      <c r="HEN20" s="25"/>
      <c r="HEO20" s="25"/>
      <c r="HEP20" s="25"/>
      <c r="HEQ20" s="25"/>
      <c r="HER20" s="25"/>
      <c r="HES20" s="25"/>
      <c r="HET20" s="25"/>
      <c r="HEU20" s="25"/>
      <c r="HEV20" s="25"/>
      <c r="HEW20" s="25"/>
      <c r="HEX20" s="25"/>
      <c r="HEY20" s="25"/>
      <c r="HEZ20" s="25"/>
      <c r="HFA20" s="25"/>
      <c r="HFB20" s="25"/>
      <c r="HFC20" s="25"/>
      <c r="HFD20" s="25"/>
      <c r="HFE20" s="25"/>
      <c r="HFF20" s="25"/>
      <c r="HFG20" s="25"/>
      <c r="HFH20" s="25"/>
      <c r="HFI20" s="25"/>
      <c r="HFJ20" s="25"/>
      <c r="HFK20" s="25"/>
      <c r="HFL20" s="25"/>
      <c r="HFM20" s="25"/>
      <c r="HFN20" s="25"/>
      <c r="HFO20" s="25"/>
      <c r="HFP20" s="25"/>
      <c r="HFQ20" s="25"/>
      <c r="HFR20" s="25"/>
      <c r="HFS20" s="25"/>
      <c r="HFT20" s="25"/>
      <c r="HFU20" s="25"/>
      <c r="HFV20" s="25"/>
      <c r="HFW20" s="25"/>
      <c r="HFX20" s="25"/>
      <c r="HFY20" s="25"/>
      <c r="HFZ20" s="25"/>
      <c r="HGA20" s="25"/>
      <c r="HGB20" s="25"/>
      <c r="HGC20" s="25"/>
      <c r="HGD20" s="25"/>
      <c r="HGE20" s="25"/>
      <c r="HGF20" s="25"/>
      <c r="HGG20" s="25"/>
      <c r="HGH20" s="25"/>
      <c r="HGI20" s="25"/>
      <c r="HGJ20" s="25"/>
      <c r="HGK20" s="25"/>
      <c r="HGL20" s="25"/>
      <c r="HGM20" s="25"/>
      <c r="HGN20" s="25"/>
      <c r="HGO20" s="25"/>
      <c r="HGP20" s="25"/>
      <c r="HGQ20" s="25"/>
      <c r="HGR20" s="25"/>
      <c r="HGS20" s="25"/>
      <c r="HGT20" s="25"/>
      <c r="HGU20" s="25"/>
      <c r="HGV20" s="25"/>
      <c r="HGW20" s="25"/>
      <c r="HGX20" s="25"/>
      <c r="HGY20" s="25"/>
      <c r="HGZ20" s="25"/>
      <c r="HHA20" s="25"/>
      <c r="HHB20" s="25"/>
      <c r="HHC20" s="25"/>
      <c r="HHD20" s="25"/>
      <c r="HHE20" s="25"/>
      <c r="HHF20" s="25"/>
      <c r="HHG20" s="25"/>
      <c r="HHH20" s="25"/>
      <c r="HHI20" s="25"/>
      <c r="HHJ20" s="25"/>
      <c r="HHK20" s="25"/>
      <c r="HHL20" s="25"/>
      <c r="HHM20" s="25"/>
      <c r="HHN20" s="25"/>
      <c r="HHO20" s="25"/>
      <c r="HHP20" s="25"/>
      <c r="HHQ20" s="25"/>
      <c r="HHR20" s="25"/>
      <c r="HHS20" s="25"/>
      <c r="HHT20" s="25"/>
      <c r="HHU20" s="25"/>
      <c r="HHV20" s="25"/>
      <c r="HHW20" s="25"/>
      <c r="HHX20" s="25"/>
      <c r="HHY20" s="25"/>
      <c r="HHZ20" s="25"/>
      <c r="HIA20" s="25"/>
      <c r="HIB20" s="25"/>
      <c r="HIC20" s="25"/>
      <c r="HID20" s="25"/>
      <c r="HIE20" s="25"/>
      <c r="HIF20" s="25"/>
      <c r="HIG20" s="25"/>
      <c r="HIH20" s="25"/>
      <c r="HII20" s="25"/>
      <c r="HIJ20" s="25"/>
      <c r="HIK20" s="25"/>
      <c r="HIL20" s="25"/>
      <c r="HIM20" s="25"/>
      <c r="HIN20" s="25"/>
      <c r="HIO20" s="25"/>
      <c r="HIP20" s="25"/>
      <c r="HIQ20" s="25"/>
      <c r="HIR20" s="25"/>
      <c r="HIS20" s="25"/>
      <c r="HIT20" s="25"/>
      <c r="HIU20" s="25"/>
      <c r="HIV20" s="25"/>
      <c r="HIW20" s="25"/>
      <c r="HIX20" s="25"/>
      <c r="HIY20" s="25"/>
      <c r="HIZ20" s="25"/>
      <c r="HJA20" s="25"/>
      <c r="HJB20" s="25"/>
      <c r="HJC20" s="25"/>
      <c r="HJD20" s="25"/>
      <c r="HJE20" s="25"/>
      <c r="HJF20" s="25"/>
      <c r="HJG20" s="25"/>
      <c r="HJH20" s="25"/>
      <c r="HJI20" s="25"/>
      <c r="HJJ20" s="25"/>
      <c r="HJK20" s="25"/>
      <c r="HJL20" s="25"/>
      <c r="HJM20" s="25"/>
      <c r="HJN20" s="25"/>
      <c r="HJO20" s="25"/>
      <c r="HJP20" s="25"/>
      <c r="HJQ20" s="25"/>
      <c r="HJR20" s="25"/>
      <c r="HJS20" s="25"/>
      <c r="HJT20" s="25"/>
      <c r="HJU20" s="25"/>
      <c r="HJV20" s="25"/>
      <c r="HJW20" s="25"/>
      <c r="HJX20" s="25"/>
      <c r="HJY20" s="25"/>
      <c r="HJZ20" s="25"/>
      <c r="HKA20" s="25"/>
      <c r="HKB20" s="25"/>
      <c r="HKC20" s="25"/>
      <c r="HKD20" s="25"/>
      <c r="HKE20" s="25"/>
      <c r="HKF20" s="25"/>
      <c r="HKG20" s="25"/>
      <c r="HKH20" s="25"/>
      <c r="HKI20" s="25"/>
      <c r="HKJ20" s="25"/>
      <c r="HKK20" s="25"/>
      <c r="HKL20" s="25"/>
      <c r="HKM20" s="25"/>
      <c r="HKN20" s="25"/>
      <c r="HKO20" s="25"/>
      <c r="HKP20" s="25"/>
      <c r="HKQ20" s="25"/>
      <c r="HKR20" s="25"/>
      <c r="HKS20" s="25"/>
      <c r="HKT20" s="25"/>
      <c r="HKU20" s="25"/>
      <c r="HKV20" s="25"/>
      <c r="HKW20" s="25"/>
      <c r="HKX20" s="25"/>
      <c r="HKY20" s="25"/>
      <c r="HKZ20" s="25"/>
      <c r="HLA20" s="25"/>
      <c r="HLB20" s="25"/>
      <c r="HLC20" s="25"/>
      <c r="HLD20" s="25"/>
      <c r="HLE20" s="25"/>
      <c r="HLF20" s="25"/>
      <c r="HLG20" s="25"/>
      <c r="HLH20" s="25"/>
      <c r="HLI20" s="25"/>
      <c r="HLJ20" s="25"/>
      <c r="HLK20" s="25"/>
      <c r="HLL20" s="25"/>
      <c r="HLM20" s="25"/>
      <c r="HLN20" s="25"/>
      <c r="HLO20" s="25"/>
      <c r="HLP20" s="25"/>
      <c r="HLQ20" s="25"/>
      <c r="HLR20" s="25"/>
      <c r="HLS20" s="25"/>
      <c r="HLT20" s="25"/>
      <c r="HLU20" s="25"/>
      <c r="HLV20" s="25"/>
      <c r="HLW20" s="25"/>
      <c r="HLX20" s="25"/>
      <c r="HLY20" s="25"/>
      <c r="HLZ20" s="25"/>
      <c r="HMA20" s="25"/>
      <c r="HMB20" s="25"/>
      <c r="HMC20" s="25"/>
      <c r="HMD20" s="25"/>
      <c r="HME20" s="25"/>
      <c r="HMF20" s="25"/>
      <c r="HMG20" s="25"/>
      <c r="HMH20" s="25"/>
      <c r="HMI20" s="25"/>
      <c r="HMJ20" s="25"/>
      <c r="HMK20" s="25"/>
      <c r="HML20" s="25"/>
      <c r="HMM20" s="25"/>
      <c r="HMN20" s="25"/>
      <c r="HMO20" s="25"/>
      <c r="HMP20" s="25"/>
      <c r="HMQ20" s="25"/>
      <c r="HMR20" s="25"/>
      <c r="HMS20" s="25"/>
      <c r="HMT20" s="25"/>
      <c r="HMU20" s="25"/>
      <c r="HMV20" s="25"/>
      <c r="HMW20" s="25"/>
      <c r="HMX20" s="25"/>
      <c r="HMY20" s="25"/>
      <c r="HMZ20" s="25"/>
      <c r="HNA20" s="25"/>
      <c r="HNB20" s="25"/>
      <c r="HNC20" s="25"/>
      <c r="HND20" s="25"/>
      <c r="HNE20" s="25"/>
      <c r="HNF20" s="25"/>
      <c r="HNG20" s="25"/>
      <c r="HNH20" s="25"/>
      <c r="HNI20" s="25"/>
      <c r="HNJ20" s="25"/>
      <c r="HNK20" s="25"/>
      <c r="HNL20" s="25"/>
      <c r="HNM20" s="25"/>
      <c r="HNN20" s="25"/>
      <c r="HNO20" s="25"/>
      <c r="HNP20" s="25"/>
      <c r="HNQ20" s="25"/>
      <c r="HNR20" s="25"/>
      <c r="HNS20" s="25"/>
      <c r="HNT20" s="25"/>
      <c r="HNU20" s="25"/>
      <c r="HNV20" s="25"/>
      <c r="HNW20" s="25"/>
      <c r="HNX20" s="25"/>
      <c r="HNY20" s="25"/>
      <c r="HNZ20" s="25"/>
      <c r="HOA20" s="25"/>
      <c r="HOB20" s="25"/>
      <c r="HOC20" s="25"/>
      <c r="HOD20" s="25"/>
      <c r="HOE20" s="25"/>
      <c r="HOF20" s="25"/>
      <c r="HOG20" s="25"/>
      <c r="HOH20" s="25"/>
      <c r="HOI20" s="25"/>
      <c r="HOJ20" s="25"/>
      <c r="HOK20" s="25"/>
      <c r="HOL20" s="25"/>
      <c r="HOM20" s="25"/>
      <c r="HON20" s="25"/>
      <c r="HOO20" s="25"/>
      <c r="HOP20" s="25"/>
      <c r="HOQ20" s="25"/>
      <c r="HOR20" s="25"/>
      <c r="HOS20" s="25"/>
      <c r="HOT20" s="25"/>
      <c r="HOU20" s="25"/>
      <c r="HOV20" s="25"/>
      <c r="HOW20" s="25"/>
      <c r="HOX20" s="25"/>
      <c r="HOY20" s="25"/>
      <c r="HOZ20" s="25"/>
      <c r="HPA20" s="25"/>
      <c r="HPB20" s="25"/>
      <c r="HPC20" s="25"/>
      <c r="HPD20" s="25"/>
      <c r="HPE20" s="25"/>
      <c r="HPF20" s="25"/>
      <c r="HPG20" s="25"/>
      <c r="HPH20" s="25"/>
      <c r="HPI20" s="25"/>
      <c r="HPJ20" s="25"/>
      <c r="HPK20" s="25"/>
      <c r="HPL20" s="25"/>
      <c r="HPM20" s="25"/>
      <c r="HPN20" s="25"/>
      <c r="HPO20" s="25"/>
      <c r="HPP20" s="25"/>
      <c r="HPQ20" s="25"/>
      <c r="HPR20" s="25"/>
      <c r="HPS20" s="25"/>
      <c r="HPT20" s="25"/>
      <c r="HPU20" s="25"/>
      <c r="HPV20" s="25"/>
      <c r="HPW20" s="25"/>
      <c r="HPX20" s="25"/>
      <c r="HPY20" s="25"/>
      <c r="HPZ20" s="25"/>
      <c r="HQA20" s="25"/>
      <c r="HQB20" s="25"/>
      <c r="HQC20" s="25"/>
      <c r="HQD20" s="25"/>
      <c r="HQE20" s="25"/>
      <c r="HQF20" s="25"/>
      <c r="HQG20" s="25"/>
      <c r="HQH20" s="25"/>
      <c r="HQI20" s="25"/>
      <c r="HQJ20" s="25"/>
      <c r="HQK20" s="25"/>
      <c r="HQL20" s="25"/>
      <c r="HQM20" s="25"/>
      <c r="HQN20" s="25"/>
      <c r="HQO20" s="25"/>
      <c r="HQP20" s="25"/>
      <c r="HQQ20" s="25"/>
      <c r="HQR20" s="25"/>
      <c r="HQS20" s="25"/>
      <c r="HQT20" s="25"/>
      <c r="HQU20" s="25"/>
      <c r="HQV20" s="25"/>
      <c r="HQW20" s="25"/>
      <c r="HQX20" s="25"/>
      <c r="HQY20" s="25"/>
      <c r="HQZ20" s="25"/>
      <c r="HRA20" s="25"/>
      <c r="HRB20" s="25"/>
      <c r="HRC20" s="25"/>
      <c r="HRD20" s="25"/>
      <c r="HRE20" s="25"/>
      <c r="HRF20" s="25"/>
      <c r="HRG20" s="25"/>
      <c r="HRH20" s="25"/>
      <c r="HRI20" s="25"/>
      <c r="HRJ20" s="25"/>
      <c r="HRK20" s="25"/>
      <c r="HRL20" s="25"/>
      <c r="HRM20" s="25"/>
      <c r="HRN20" s="25"/>
      <c r="HRO20" s="25"/>
      <c r="HRP20" s="25"/>
      <c r="HRQ20" s="25"/>
      <c r="HRR20" s="25"/>
      <c r="HRS20" s="25"/>
      <c r="HRT20" s="25"/>
      <c r="HRU20" s="25"/>
      <c r="HRV20" s="25"/>
      <c r="HRW20" s="25"/>
      <c r="HRX20" s="25"/>
      <c r="HRY20" s="25"/>
      <c r="HRZ20" s="25"/>
      <c r="HSA20" s="25"/>
      <c r="HSB20" s="25"/>
      <c r="HSC20" s="25"/>
      <c r="HSD20" s="25"/>
      <c r="HSE20" s="25"/>
      <c r="HSF20" s="25"/>
      <c r="HSG20" s="25"/>
      <c r="HSH20" s="25"/>
      <c r="HSI20" s="25"/>
      <c r="HSJ20" s="25"/>
      <c r="HSK20" s="25"/>
      <c r="HSL20" s="25"/>
      <c r="HSM20" s="25"/>
      <c r="HSN20" s="25"/>
      <c r="HSO20" s="25"/>
      <c r="HSP20" s="25"/>
      <c r="HSQ20" s="25"/>
      <c r="HSR20" s="25"/>
      <c r="HSS20" s="25"/>
      <c r="HST20" s="25"/>
      <c r="HSU20" s="25"/>
      <c r="HSV20" s="25"/>
      <c r="HSW20" s="25"/>
      <c r="HSX20" s="25"/>
      <c r="HSY20" s="25"/>
      <c r="HSZ20" s="25"/>
      <c r="HTA20" s="25"/>
      <c r="HTB20" s="25"/>
      <c r="HTC20" s="25"/>
      <c r="HTD20" s="25"/>
      <c r="HTE20" s="25"/>
      <c r="HTF20" s="25"/>
      <c r="HTG20" s="25"/>
      <c r="HTH20" s="25"/>
      <c r="HTI20" s="25"/>
      <c r="HTJ20" s="25"/>
      <c r="HTK20" s="25"/>
      <c r="HTL20" s="25"/>
      <c r="HTM20" s="25"/>
      <c r="HTN20" s="25"/>
      <c r="HTO20" s="25"/>
      <c r="HTP20" s="25"/>
      <c r="HTQ20" s="25"/>
      <c r="HTR20" s="25"/>
      <c r="HTS20" s="25"/>
      <c r="HTT20" s="25"/>
      <c r="HTU20" s="25"/>
      <c r="HTV20" s="25"/>
      <c r="HTW20" s="25"/>
      <c r="HTX20" s="25"/>
      <c r="HTY20" s="25"/>
      <c r="HTZ20" s="25"/>
      <c r="HUA20" s="25"/>
      <c r="HUB20" s="25"/>
      <c r="HUC20" s="25"/>
      <c r="HUD20" s="25"/>
      <c r="HUE20" s="25"/>
      <c r="HUF20" s="25"/>
      <c r="HUG20" s="25"/>
      <c r="HUH20" s="25"/>
      <c r="HUI20" s="25"/>
      <c r="HUJ20" s="25"/>
      <c r="HUK20" s="25"/>
      <c r="HUL20" s="25"/>
      <c r="HUM20" s="25"/>
      <c r="HUN20" s="25"/>
      <c r="HUO20" s="25"/>
      <c r="HUP20" s="25"/>
      <c r="HUQ20" s="25"/>
      <c r="HUR20" s="25"/>
      <c r="HUS20" s="25"/>
      <c r="HUT20" s="25"/>
      <c r="HUU20" s="25"/>
      <c r="HUV20" s="25"/>
      <c r="HUW20" s="25"/>
      <c r="HUX20" s="25"/>
      <c r="HUY20" s="25"/>
      <c r="HUZ20" s="25"/>
      <c r="HVA20" s="25"/>
      <c r="HVB20" s="25"/>
      <c r="HVC20" s="25"/>
      <c r="HVD20" s="25"/>
      <c r="HVE20" s="25"/>
      <c r="HVF20" s="25"/>
      <c r="HVG20" s="25"/>
      <c r="HVH20" s="25"/>
      <c r="HVI20" s="25"/>
      <c r="HVJ20" s="25"/>
      <c r="HVK20" s="25"/>
      <c r="HVL20" s="25"/>
      <c r="HVM20" s="25"/>
      <c r="HVN20" s="25"/>
      <c r="HVO20" s="25"/>
      <c r="HVP20" s="25"/>
      <c r="HVQ20" s="25"/>
      <c r="HVR20" s="25"/>
      <c r="HVS20" s="25"/>
      <c r="HVT20" s="25"/>
      <c r="HVU20" s="25"/>
      <c r="HVV20" s="25"/>
      <c r="HVW20" s="25"/>
      <c r="HVX20" s="25"/>
      <c r="HVY20" s="25"/>
      <c r="HVZ20" s="25"/>
      <c r="HWA20" s="25"/>
      <c r="HWB20" s="25"/>
      <c r="HWC20" s="25"/>
      <c r="HWD20" s="25"/>
      <c r="HWE20" s="25"/>
      <c r="HWF20" s="25"/>
      <c r="HWG20" s="25"/>
      <c r="HWH20" s="25"/>
      <c r="HWI20" s="25"/>
      <c r="HWJ20" s="25"/>
      <c r="HWK20" s="25"/>
      <c r="HWL20" s="25"/>
      <c r="HWM20" s="25"/>
      <c r="HWN20" s="25"/>
      <c r="HWO20" s="25"/>
      <c r="HWP20" s="25"/>
      <c r="HWQ20" s="25"/>
      <c r="HWR20" s="25"/>
      <c r="HWS20" s="25"/>
      <c r="HWT20" s="25"/>
      <c r="HWU20" s="25"/>
      <c r="HWV20" s="25"/>
      <c r="HWW20" s="25"/>
      <c r="HWX20" s="25"/>
      <c r="HWY20" s="25"/>
      <c r="HWZ20" s="25"/>
      <c r="HXA20" s="25"/>
      <c r="HXB20" s="25"/>
      <c r="HXC20" s="25"/>
      <c r="HXD20" s="25"/>
      <c r="HXE20" s="25"/>
      <c r="HXF20" s="25"/>
      <c r="HXG20" s="25"/>
      <c r="HXH20" s="25"/>
      <c r="HXI20" s="25"/>
      <c r="HXJ20" s="25"/>
      <c r="HXK20" s="25"/>
      <c r="HXL20" s="25"/>
      <c r="HXM20" s="25"/>
      <c r="HXN20" s="25"/>
      <c r="HXO20" s="25"/>
      <c r="HXP20" s="25"/>
      <c r="HXQ20" s="25"/>
      <c r="HXR20" s="25"/>
      <c r="HXS20" s="25"/>
      <c r="HXT20" s="25"/>
      <c r="HXU20" s="25"/>
      <c r="HXV20" s="25"/>
      <c r="HXW20" s="25"/>
      <c r="HXX20" s="25"/>
      <c r="HXY20" s="25"/>
      <c r="HXZ20" s="25"/>
      <c r="HYA20" s="25"/>
      <c r="HYB20" s="25"/>
      <c r="HYC20" s="25"/>
      <c r="HYD20" s="25"/>
      <c r="HYE20" s="25"/>
      <c r="HYF20" s="25"/>
      <c r="HYG20" s="25"/>
      <c r="HYH20" s="25"/>
      <c r="HYI20" s="25"/>
      <c r="HYJ20" s="25"/>
      <c r="HYK20" s="25"/>
      <c r="HYL20" s="25"/>
      <c r="HYM20" s="25"/>
      <c r="HYN20" s="25"/>
      <c r="HYO20" s="25"/>
      <c r="HYP20" s="25"/>
      <c r="HYQ20" s="25"/>
      <c r="HYR20" s="25"/>
      <c r="HYS20" s="25"/>
      <c r="HYT20" s="25"/>
      <c r="HYU20" s="25"/>
      <c r="HYV20" s="25"/>
      <c r="HYW20" s="25"/>
      <c r="HYX20" s="25"/>
      <c r="HYY20" s="25"/>
      <c r="HYZ20" s="25"/>
      <c r="HZA20" s="25"/>
      <c r="HZB20" s="25"/>
      <c r="HZC20" s="25"/>
      <c r="HZD20" s="25"/>
      <c r="HZE20" s="25"/>
      <c r="HZF20" s="25"/>
      <c r="HZG20" s="25"/>
      <c r="HZH20" s="25"/>
      <c r="HZI20" s="25"/>
      <c r="HZJ20" s="25"/>
      <c r="HZK20" s="25"/>
      <c r="HZL20" s="25"/>
      <c r="HZM20" s="25"/>
      <c r="HZN20" s="25"/>
      <c r="HZO20" s="25"/>
      <c r="HZP20" s="25"/>
      <c r="HZQ20" s="25"/>
      <c r="HZR20" s="25"/>
      <c r="HZS20" s="25"/>
      <c r="HZT20" s="25"/>
      <c r="HZU20" s="25"/>
      <c r="HZV20" s="25"/>
      <c r="HZW20" s="25"/>
      <c r="HZX20" s="25"/>
      <c r="HZY20" s="25"/>
      <c r="HZZ20" s="25"/>
      <c r="IAA20" s="25"/>
      <c r="IAB20" s="25"/>
      <c r="IAC20" s="25"/>
      <c r="IAD20" s="25"/>
      <c r="IAE20" s="25"/>
      <c r="IAF20" s="25"/>
      <c r="IAG20" s="25"/>
      <c r="IAH20" s="25"/>
      <c r="IAI20" s="25"/>
      <c r="IAJ20" s="25"/>
      <c r="IAK20" s="25"/>
      <c r="IAL20" s="25"/>
      <c r="IAM20" s="25"/>
      <c r="IAN20" s="25"/>
      <c r="IAO20" s="25"/>
      <c r="IAP20" s="25"/>
      <c r="IAQ20" s="25"/>
      <c r="IAR20" s="25"/>
      <c r="IAS20" s="25"/>
      <c r="IAT20" s="25"/>
      <c r="IAU20" s="25"/>
      <c r="IAV20" s="25"/>
      <c r="IAW20" s="25"/>
      <c r="IAX20" s="25"/>
      <c r="IAY20" s="25"/>
      <c r="IAZ20" s="25"/>
      <c r="IBA20" s="25"/>
      <c r="IBB20" s="25"/>
      <c r="IBC20" s="25"/>
      <c r="IBD20" s="25"/>
      <c r="IBE20" s="25"/>
      <c r="IBF20" s="25"/>
      <c r="IBG20" s="25"/>
      <c r="IBH20" s="25"/>
      <c r="IBI20" s="25"/>
      <c r="IBJ20" s="25"/>
      <c r="IBK20" s="25"/>
      <c r="IBL20" s="25"/>
      <c r="IBM20" s="25"/>
      <c r="IBN20" s="25"/>
      <c r="IBO20" s="25"/>
      <c r="IBP20" s="25"/>
      <c r="IBQ20" s="25"/>
      <c r="IBR20" s="25"/>
      <c r="IBS20" s="25"/>
      <c r="IBT20" s="25"/>
      <c r="IBU20" s="25"/>
      <c r="IBV20" s="25"/>
      <c r="IBW20" s="25"/>
      <c r="IBX20" s="25"/>
      <c r="IBY20" s="25"/>
      <c r="IBZ20" s="25"/>
      <c r="ICA20" s="25"/>
      <c r="ICB20" s="25"/>
      <c r="ICC20" s="25"/>
      <c r="ICD20" s="25"/>
      <c r="ICE20" s="25"/>
      <c r="ICF20" s="25"/>
      <c r="ICG20" s="25"/>
      <c r="ICH20" s="25"/>
      <c r="ICI20" s="25"/>
      <c r="ICJ20" s="25"/>
      <c r="ICK20" s="25"/>
      <c r="ICL20" s="25"/>
      <c r="ICM20" s="25"/>
      <c r="ICN20" s="25"/>
      <c r="ICO20" s="25"/>
      <c r="ICP20" s="25"/>
      <c r="ICQ20" s="25"/>
      <c r="ICR20" s="25"/>
      <c r="ICS20" s="25"/>
      <c r="ICT20" s="25"/>
      <c r="ICU20" s="25"/>
      <c r="ICV20" s="25"/>
      <c r="ICW20" s="25"/>
      <c r="ICX20" s="25"/>
      <c r="ICY20" s="25"/>
      <c r="ICZ20" s="25"/>
      <c r="IDA20" s="25"/>
      <c r="IDB20" s="25"/>
      <c r="IDC20" s="25"/>
      <c r="IDD20" s="25"/>
      <c r="IDE20" s="25"/>
      <c r="IDF20" s="25"/>
      <c r="IDG20" s="25"/>
      <c r="IDH20" s="25"/>
      <c r="IDI20" s="25"/>
      <c r="IDJ20" s="25"/>
      <c r="IDK20" s="25"/>
      <c r="IDL20" s="25"/>
      <c r="IDM20" s="25"/>
      <c r="IDN20" s="25"/>
      <c r="IDO20" s="25"/>
      <c r="IDP20" s="25"/>
      <c r="IDQ20" s="25"/>
      <c r="IDR20" s="25"/>
      <c r="IDS20" s="25"/>
      <c r="IDT20" s="25"/>
      <c r="IDU20" s="25"/>
      <c r="IDV20" s="25"/>
      <c r="IDW20" s="25"/>
      <c r="IDX20" s="25"/>
      <c r="IDY20" s="25"/>
      <c r="IDZ20" s="25"/>
      <c r="IEA20" s="25"/>
      <c r="IEB20" s="25"/>
      <c r="IEC20" s="25"/>
      <c r="IED20" s="25"/>
      <c r="IEE20" s="25"/>
      <c r="IEF20" s="25"/>
      <c r="IEG20" s="25"/>
      <c r="IEH20" s="25"/>
      <c r="IEI20" s="25"/>
      <c r="IEJ20" s="25"/>
      <c r="IEK20" s="25"/>
      <c r="IEL20" s="25"/>
      <c r="IEM20" s="25"/>
      <c r="IEN20" s="25"/>
      <c r="IEO20" s="25"/>
      <c r="IEP20" s="25"/>
      <c r="IEQ20" s="25"/>
      <c r="IER20" s="25"/>
      <c r="IES20" s="25"/>
      <c r="IET20" s="25"/>
      <c r="IEU20" s="25"/>
      <c r="IEV20" s="25"/>
      <c r="IEW20" s="25"/>
      <c r="IEX20" s="25"/>
      <c r="IEY20" s="25"/>
      <c r="IEZ20" s="25"/>
      <c r="IFA20" s="25"/>
      <c r="IFB20" s="25"/>
      <c r="IFC20" s="25"/>
      <c r="IFD20" s="25"/>
      <c r="IFE20" s="25"/>
      <c r="IFF20" s="25"/>
      <c r="IFG20" s="25"/>
      <c r="IFH20" s="25"/>
      <c r="IFI20" s="25"/>
      <c r="IFJ20" s="25"/>
      <c r="IFK20" s="25"/>
      <c r="IFL20" s="25"/>
      <c r="IFM20" s="25"/>
      <c r="IFN20" s="25"/>
      <c r="IFO20" s="25"/>
      <c r="IFP20" s="25"/>
      <c r="IFQ20" s="25"/>
      <c r="IFR20" s="25"/>
      <c r="IFS20" s="25"/>
      <c r="IFT20" s="25"/>
      <c r="IFU20" s="25"/>
      <c r="IFV20" s="25"/>
      <c r="IFW20" s="25"/>
      <c r="IFX20" s="25"/>
      <c r="IFY20" s="25"/>
      <c r="IFZ20" s="25"/>
      <c r="IGA20" s="25"/>
      <c r="IGB20" s="25"/>
      <c r="IGC20" s="25"/>
      <c r="IGD20" s="25"/>
      <c r="IGE20" s="25"/>
      <c r="IGF20" s="25"/>
      <c r="IGG20" s="25"/>
      <c r="IGH20" s="25"/>
      <c r="IGI20" s="25"/>
      <c r="IGJ20" s="25"/>
      <c r="IGK20" s="25"/>
      <c r="IGL20" s="25"/>
      <c r="IGM20" s="25"/>
      <c r="IGN20" s="25"/>
      <c r="IGO20" s="25"/>
      <c r="IGP20" s="25"/>
      <c r="IGQ20" s="25"/>
      <c r="IGR20" s="25"/>
      <c r="IGS20" s="25"/>
      <c r="IGT20" s="25"/>
      <c r="IGU20" s="25"/>
      <c r="IGV20" s="25"/>
      <c r="IGW20" s="25"/>
      <c r="IGX20" s="25"/>
      <c r="IGY20" s="25"/>
      <c r="IGZ20" s="25"/>
      <c r="IHA20" s="25"/>
      <c r="IHB20" s="25"/>
      <c r="IHC20" s="25"/>
      <c r="IHD20" s="25"/>
      <c r="IHE20" s="25"/>
      <c r="IHF20" s="25"/>
      <c r="IHG20" s="25"/>
      <c r="IHH20" s="25"/>
      <c r="IHI20" s="25"/>
      <c r="IHJ20" s="25"/>
      <c r="IHK20" s="25"/>
      <c r="IHL20" s="25"/>
      <c r="IHM20" s="25"/>
      <c r="IHN20" s="25"/>
      <c r="IHO20" s="25"/>
      <c r="IHP20" s="25"/>
      <c r="IHQ20" s="25"/>
      <c r="IHR20" s="25"/>
      <c r="IHS20" s="25"/>
      <c r="IHT20" s="25"/>
      <c r="IHU20" s="25"/>
      <c r="IHV20" s="25"/>
      <c r="IHW20" s="25"/>
      <c r="IHX20" s="25"/>
      <c r="IHY20" s="25"/>
      <c r="IHZ20" s="25"/>
      <c r="IIA20" s="25"/>
      <c r="IIB20" s="25"/>
      <c r="IIC20" s="25"/>
      <c r="IID20" s="25"/>
      <c r="IIE20" s="25"/>
      <c r="IIF20" s="25"/>
      <c r="IIG20" s="25"/>
      <c r="IIH20" s="25"/>
      <c r="III20" s="25"/>
      <c r="IIJ20" s="25"/>
      <c r="IIK20" s="25"/>
      <c r="IIL20" s="25"/>
      <c r="IIM20" s="25"/>
      <c r="IIN20" s="25"/>
      <c r="IIO20" s="25"/>
      <c r="IIP20" s="25"/>
      <c r="IIQ20" s="25"/>
      <c r="IIR20" s="25"/>
      <c r="IIS20" s="25"/>
      <c r="IIT20" s="25"/>
      <c r="IIU20" s="25"/>
      <c r="IIV20" s="25"/>
      <c r="IIW20" s="25"/>
      <c r="IIX20" s="25"/>
      <c r="IIY20" s="25"/>
      <c r="IIZ20" s="25"/>
      <c r="IJA20" s="25"/>
      <c r="IJB20" s="25"/>
      <c r="IJC20" s="25"/>
      <c r="IJD20" s="25"/>
      <c r="IJE20" s="25"/>
      <c r="IJF20" s="25"/>
      <c r="IJG20" s="25"/>
      <c r="IJH20" s="25"/>
      <c r="IJI20" s="25"/>
      <c r="IJJ20" s="25"/>
      <c r="IJK20" s="25"/>
      <c r="IJL20" s="25"/>
      <c r="IJM20" s="25"/>
      <c r="IJN20" s="25"/>
      <c r="IJO20" s="25"/>
      <c r="IJP20" s="25"/>
      <c r="IJQ20" s="25"/>
      <c r="IJR20" s="25"/>
      <c r="IJS20" s="25"/>
      <c r="IJT20" s="25"/>
      <c r="IJU20" s="25"/>
      <c r="IJV20" s="25"/>
      <c r="IJW20" s="25"/>
      <c r="IJX20" s="25"/>
      <c r="IJY20" s="25"/>
      <c r="IJZ20" s="25"/>
      <c r="IKA20" s="25"/>
      <c r="IKB20" s="25"/>
      <c r="IKC20" s="25"/>
      <c r="IKD20" s="25"/>
      <c r="IKE20" s="25"/>
      <c r="IKF20" s="25"/>
      <c r="IKG20" s="25"/>
      <c r="IKH20" s="25"/>
      <c r="IKI20" s="25"/>
      <c r="IKJ20" s="25"/>
      <c r="IKK20" s="25"/>
      <c r="IKL20" s="25"/>
      <c r="IKM20" s="25"/>
      <c r="IKN20" s="25"/>
      <c r="IKO20" s="25"/>
      <c r="IKP20" s="25"/>
      <c r="IKQ20" s="25"/>
      <c r="IKR20" s="25"/>
      <c r="IKS20" s="25"/>
      <c r="IKT20" s="25"/>
      <c r="IKU20" s="25"/>
      <c r="IKV20" s="25"/>
      <c r="IKW20" s="25"/>
      <c r="IKX20" s="25"/>
      <c r="IKY20" s="25"/>
      <c r="IKZ20" s="25"/>
      <c r="ILA20" s="25"/>
      <c r="ILB20" s="25"/>
      <c r="ILC20" s="25"/>
      <c r="ILD20" s="25"/>
      <c r="ILE20" s="25"/>
      <c r="ILF20" s="25"/>
      <c r="ILG20" s="25"/>
      <c r="ILH20" s="25"/>
      <c r="ILI20" s="25"/>
      <c r="ILJ20" s="25"/>
      <c r="ILK20" s="25"/>
      <c r="ILL20" s="25"/>
      <c r="ILM20" s="25"/>
      <c r="ILN20" s="25"/>
      <c r="ILO20" s="25"/>
      <c r="ILP20" s="25"/>
      <c r="ILQ20" s="25"/>
      <c r="ILR20" s="25"/>
      <c r="ILS20" s="25"/>
      <c r="ILT20" s="25"/>
      <c r="ILU20" s="25"/>
      <c r="ILV20" s="25"/>
      <c r="ILW20" s="25"/>
      <c r="ILX20" s="25"/>
      <c r="ILY20" s="25"/>
      <c r="ILZ20" s="25"/>
      <c r="IMA20" s="25"/>
      <c r="IMB20" s="25"/>
      <c r="IMC20" s="25"/>
      <c r="IMD20" s="25"/>
      <c r="IME20" s="25"/>
      <c r="IMF20" s="25"/>
      <c r="IMG20" s="25"/>
      <c r="IMH20" s="25"/>
      <c r="IMI20" s="25"/>
      <c r="IMJ20" s="25"/>
      <c r="IMK20" s="25"/>
      <c r="IML20" s="25"/>
      <c r="IMM20" s="25"/>
      <c r="IMN20" s="25"/>
      <c r="IMO20" s="25"/>
      <c r="IMP20" s="25"/>
      <c r="IMQ20" s="25"/>
      <c r="IMR20" s="25"/>
      <c r="IMS20" s="25"/>
      <c r="IMT20" s="25"/>
      <c r="IMU20" s="25"/>
      <c r="IMV20" s="25"/>
      <c r="IMW20" s="25"/>
      <c r="IMX20" s="25"/>
      <c r="IMY20" s="25"/>
      <c r="IMZ20" s="25"/>
      <c r="INA20" s="25"/>
      <c r="INB20" s="25"/>
      <c r="INC20" s="25"/>
      <c r="IND20" s="25"/>
      <c r="INE20" s="25"/>
      <c r="INF20" s="25"/>
      <c r="ING20" s="25"/>
      <c r="INH20" s="25"/>
      <c r="INI20" s="25"/>
      <c r="INJ20" s="25"/>
      <c r="INK20" s="25"/>
      <c r="INL20" s="25"/>
      <c r="INM20" s="25"/>
      <c r="INN20" s="25"/>
      <c r="INO20" s="25"/>
      <c r="INP20" s="25"/>
      <c r="INQ20" s="25"/>
      <c r="INR20" s="25"/>
      <c r="INS20" s="25"/>
      <c r="INT20" s="25"/>
      <c r="INU20" s="25"/>
      <c r="INV20" s="25"/>
      <c r="INW20" s="25"/>
      <c r="INX20" s="25"/>
      <c r="INY20" s="25"/>
      <c r="INZ20" s="25"/>
      <c r="IOA20" s="25"/>
      <c r="IOB20" s="25"/>
      <c r="IOC20" s="25"/>
      <c r="IOD20" s="25"/>
      <c r="IOE20" s="25"/>
      <c r="IOF20" s="25"/>
      <c r="IOG20" s="25"/>
      <c r="IOH20" s="25"/>
      <c r="IOI20" s="25"/>
      <c r="IOJ20" s="25"/>
      <c r="IOK20" s="25"/>
      <c r="IOL20" s="25"/>
      <c r="IOM20" s="25"/>
      <c r="ION20" s="25"/>
      <c r="IOO20" s="25"/>
      <c r="IOP20" s="25"/>
      <c r="IOQ20" s="25"/>
      <c r="IOR20" s="25"/>
      <c r="IOS20" s="25"/>
      <c r="IOT20" s="25"/>
      <c r="IOU20" s="25"/>
      <c r="IOV20" s="25"/>
      <c r="IOW20" s="25"/>
      <c r="IOX20" s="25"/>
      <c r="IOY20" s="25"/>
      <c r="IOZ20" s="25"/>
      <c r="IPA20" s="25"/>
      <c r="IPB20" s="25"/>
      <c r="IPC20" s="25"/>
      <c r="IPD20" s="25"/>
      <c r="IPE20" s="25"/>
      <c r="IPF20" s="25"/>
      <c r="IPG20" s="25"/>
      <c r="IPH20" s="25"/>
      <c r="IPI20" s="25"/>
      <c r="IPJ20" s="25"/>
      <c r="IPK20" s="25"/>
      <c r="IPL20" s="25"/>
      <c r="IPM20" s="25"/>
      <c r="IPN20" s="25"/>
      <c r="IPO20" s="25"/>
      <c r="IPP20" s="25"/>
      <c r="IPQ20" s="25"/>
      <c r="IPR20" s="25"/>
      <c r="IPS20" s="25"/>
      <c r="IPT20" s="25"/>
      <c r="IPU20" s="25"/>
      <c r="IPV20" s="25"/>
      <c r="IPW20" s="25"/>
      <c r="IPX20" s="25"/>
      <c r="IPY20" s="25"/>
      <c r="IPZ20" s="25"/>
      <c r="IQA20" s="25"/>
      <c r="IQB20" s="25"/>
      <c r="IQC20" s="25"/>
      <c r="IQD20" s="25"/>
      <c r="IQE20" s="25"/>
      <c r="IQF20" s="25"/>
      <c r="IQG20" s="25"/>
      <c r="IQH20" s="25"/>
      <c r="IQI20" s="25"/>
      <c r="IQJ20" s="25"/>
      <c r="IQK20" s="25"/>
      <c r="IQL20" s="25"/>
      <c r="IQM20" s="25"/>
      <c r="IQN20" s="25"/>
      <c r="IQO20" s="25"/>
      <c r="IQP20" s="25"/>
      <c r="IQQ20" s="25"/>
      <c r="IQR20" s="25"/>
      <c r="IQS20" s="25"/>
      <c r="IQT20" s="25"/>
      <c r="IQU20" s="25"/>
      <c r="IQV20" s="25"/>
      <c r="IQW20" s="25"/>
      <c r="IQX20" s="25"/>
      <c r="IQY20" s="25"/>
      <c r="IQZ20" s="25"/>
      <c r="IRA20" s="25"/>
      <c r="IRB20" s="25"/>
      <c r="IRC20" s="25"/>
      <c r="IRD20" s="25"/>
      <c r="IRE20" s="25"/>
      <c r="IRF20" s="25"/>
      <c r="IRG20" s="25"/>
      <c r="IRH20" s="25"/>
      <c r="IRI20" s="25"/>
      <c r="IRJ20" s="25"/>
      <c r="IRK20" s="25"/>
      <c r="IRL20" s="25"/>
      <c r="IRM20" s="25"/>
      <c r="IRN20" s="25"/>
      <c r="IRO20" s="25"/>
      <c r="IRP20" s="25"/>
      <c r="IRQ20" s="25"/>
      <c r="IRR20" s="25"/>
      <c r="IRS20" s="25"/>
      <c r="IRT20" s="25"/>
      <c r="IRU20" s="25"/>
      <c r="IRV20" s="25"/>
      <c r="IRW20" s="25"/>
      <c r="IRX20" s="25"/>
      <c r="IRY20" s="25"/>
      <c r="IRZ20" s="25"/>
      <c r="ISA20" s="25"/>
      <c r="ISB20" s="25"/>
      <c r="ISC20" s="25"/>
      <c r="ISD20" s="25"/>
      <c r="ISE20" s="25"/>
      <c r="ISF20" s="25"/>
      <c r="ISG20" s="25"/>
      <c r="ISH20" s="25"/>
      <c r="ISI20" s="25"/>
      <c r="ISJ20" s="25"/>
      <c r="ISK20" s="25"/>
      <c r="ISL20" s="25"/>
      <c r="ISM20" s="25"/>
      <c r="ISN20" s="25"/>
      <c r="ISO20" s="25"/>
      <c r="ISP20" s="25"/>
      <c r="ISQ20" s="25"/>
      <c r="ISR20" s="25"/>
      <c r="ISS20" s="25"/>
      <c r="IST20" s="25"/>
      <c r="ISU20" s="25"/>
      <c r="ISV20" s="25"/>
      <c r="ISW20" s="25"/>
      <c r="ISX20" s="25"/>
      <c r="ISY20" s="25"/>
      <c r="ISZ20" s="25"/>
      <c r="ITA20" s="25"/>
      <c r="ITB20" s="25"/>
      <c r="ITC20" s="25"/>
      <c r="ITD20" s="25"/>
      <c r="ITE20" s="25"/>
      <c r="ITF20" s="25"/>
      <c r="ITG20" s="25"/>
      <c r="ITH20" s="25"/>
      <c r="ITI20" s="25"/>
      <c r="ITJ20" s="25"/>
      <c r="ITK20" s="25"/>
      <c r="ITL20" s="25"/>
      <c r="ITM20" s="25"/>
      <c r="ITN20" s="25"/>
      <c r="ITO20" s="25"/>
      <c r="ITP20" s="25"/>
      <c r="ITQ20" s="25"/>
      <c r="ITR20" s="25"/>
      <c r="ITS20" s="25"/>
      <c r="ITT20" s="25"/>
      <c r="ITU20" s="25"/>
      <c r="ITV20" s="25"/>
      <c r="ITW20" s="25"/>
      <c r="ITX20" s="25"/>
      <c r="ITY20" s="25"/>
      <c r="ITZ20" s="25"/>
      <c r="IUA20" s="25"/>
      <c r="IUB20" s="25"/>
      <c r="IUC20" s="25"/>
      <c r="IUD20" s="25"/>
      <c r="IUE20" s="25"/>
      <c r="IUF20" s="25"/>
      <c r="IUG20" s="25"/>
      <c r="IUH20" s="25"/>
      <c r="IUI20" s="25"/>
      <c r="IUJ20" s="25"/>
      <c r="IUK20" s="25"/>
      <c r="IUL20" s="25"/>
      <c r="IUM20" s="25"/>
      <c r="IUN20" s="25"/>
      <c r="IUO20" s="25"/>
      <c r="IUP20" s="25"/>
      <c r="IUQ20" s="25"/>
      <c r="IUR20" s="25"/>
      <c r="IUS20" s="25"/>
      <c r="IUT20" s="25"/>
      <c r="IUU20" s="25"/>
      <c r="IUV20" s="25"/>
      <c r="IUW20" s="25"/>
      <c r="IUX20" s="25"/>
      <c r="IUY20" s="25"/>
      <c r="IUZ20" s="25"/>
      <c r="IVA20" s="25"/>
      <c r="IVB20" s="25"/>
      <c r="IVC20" s="25"/>
      <c r="IVD20" s="25"/>
      <c r="IVE20" s="25"/>
      <c r="IVF20" s="25"/>
      <c r="IVG20" s="25"/>
      <c r="IVH20" s="25"/>
      <c r="IVI20" s="25"/>
      <c r="IVJ20" s="25"/>
      <c r="IVK20" s="25"/>
      <c r="IVL20" s="25"/>
      <c r="IVM20" s="25"/>
      <c r="IVN20" s="25"/>
      <c r="IVO20" s="25"/>
      <c r="IVP20" s="25"/>
      <c r="IVQ20" s="25"/>
      <c r="IVR20" s="25"/>
      <c r="IVS20" s="25"/>
      <c r="IVT20" s="25"/>
      <c r="IVU20" s="25"/>
      <c r="IVV20" s="25"/>
      <c r="IVW20" s="25"/>
      <c r="IVX20" s="25"/>
      <c r="IVY20" s="25"/>
      <c r="IVZ20" s="25"/>
      <c r="IWA20" s="25"/>
      <c r="IWB20" s="25"/>
      <c r="IWC20" s="25"/>
      <c r="IWD20" s="25"/>
      <c r="IWE20" s="25"/>
      <c r="IWF20" s="25"/>
      <c r="IWG20" s="25"/>
      <c r="IWH20" s="25"/>
      <c r="IWI20" s="25"/>
      <c r="IWJ20" s="25"/>
      <c r="IWK20" s="25"/>
      <c r="IWL20" s="25"/>
      <c r="IWM20" s="25"/>
      <c r="IWN20" s="25"/>
      <c r="IWO20" s="25"/>
      <c r="IWP20" s="25"/>
      <c r="IWQ20" s="25"/>
      <c r="IWR20" s="25"/>
      <c r="IWS20" s="25"/>
      <c r="IWT20" s="25"/>
      <c r="IWU20" s="25"/>
      <c r="IWV20" s="25"/>
      <c r="IWW20" s="25"/>
      <c r="IWX20" s="25"/>
      <c r="IWY20" s="25"/>
      <c r="IWZ20" s="25"/>
      <c r="IXA20" s="25"/>
      <c r="IXB20" s="25"/>
      <c r="IXC20" s="25"/>
      <c r="IXD20" s="25"/>
      <c r="IXE20" s="25"/>
      <c r="IXF20" s="25"/>
      <c r="IXG20" s="25"/>
      <c r="IXH20" s="25"/>
      <c r="IXI20" s="25"/>
      <c r="IXJ20" s="25"/>
      <c r="IXK20" s="25"/>
      <c r="IXL20" s="25"/>
      <c r="IXM20" s="25"/>
      <c r="IXN20" s="25"/>
      <c r="IXO20" s="25"/>
      <c r="IXP20" s="25"/>
      <c r="IXQ20" s="25"/>
      <c r="IXR20" s="25"/>
      <c r="IXS20" s="25"/>
      <c r="IXT20" s="25"/>
      <c r="IXU20" s="25"/>
      <c r="IXV20" s="25"/>
      <c r="IXW20" s="25"/>
      <c r="IXX20" s="25"/>
      <c r="IXY20" s="25"/>
      <c r="IXZ20" s="25"/>
      <c r="IYA20" s="25"/>
      <c r="IYB20" s="25"/>
      <c r="IYC20" s="25"/>
      <c r="IYD20" s="25"/>
      <c r="IYE20" s="25"/>
      <c r="IYF20" s="25"/>
      <c r="IYG20" s="25"/>
      <c r="IYH20" s="25"/>
      <c r="IYI20" s="25"/>
      <c r="IYJ20" s="25"/>
      <c r="IYK20" s="25"/>
      <c r="IYL20" s="25"/>
      <c r="IYM20" s="25"/>
      <c r="IYN20" s="25"/>
      <c r="IYO20" s="25"/>
      <c r="IYP20" s="25"/>
      <c r="IYQ20" s="25"/>
      <c r="IYR20" s="25"/>
      <c r="IYS20" s="25"/>
      <c r="IYT20" s="25"/>
      <c r="IYU20" s="25"/>
      <c r="IYV20" s="25"/>
      <c r="IYW20" s="25"/>
      <c r="IYX20" s="25"/>
      <c r="IYY20" s="25"/>
      <c r="IYZ20" s="25"/>
      <c r="IZA20" s="25"/>
      <c r="IZB20" s="25"/>
      <c r="IZC20" s="25"/>
      <c r="IZD20" s="25"/>
      <c r="IZE20" s="25"/>
      <c r="IZF20" s="25"/>
      <c r="IZG20" s="25"/>
      <c r="IZH20" s="25"/>
      <c r="IZI20" s="25"/>
      <c r="IZJ20" s="25"/>
      <c r="IZK20" s="25"/>
      <c r="IZL20" s="25"/>
      <c r="IZM20" s="25"/>
      <c r="IZN20" s="25"/>
      <c r="IZO20" s="25"/>
      <c r="IZP20" s="25"/>
      <c r="IZQ20" s="25"/>
      <c r="IZR20" s="25"/>
      <c r="IZS20" s="25"/>
      <c r="IZT20" s="25"/>
      <c r="IZU20" s="25"/>
      <c r="IZV20" s="25"/>
      <c r="IZW20" s="25"/>
      <c r="IZX20" s="25"/>
      <c r="IZY20" s="25"/>
      <c r="IZZ20" s="25"/>
      <c r="JAA20" s="25"/>
      <c r="JAB20" s="25"/>
      <c r="JAC20" s="25"/>
      <c r="JAD20" s="25"/>
      <c r="JAE20" s="25"/>
      <c r="JAF20" s="25"/>
      <c r="JAG20" s="25"/>
      <c r="JAH20" s="25"/>
      <c r="JAI20" s="25"/>
      <c r="JAJ20" s="25"/>
      <c r="JAK20" s="25"/>
      <c r="JAL20" s="25"/>
      <c r="JAM20" s="25"/>
      <c r="JAN20" s="25"/>
      <c r="JAO20" s="25"/>
      <c r="JAP20" s="25"/>
      <c r="JAQ20" s="25"/>
      <c r="JAR20" s="25"/>
      <c r="JAS20" s="25"/>
      <c r="JAT20" s="25"/>
      <c r="JAU20" s="25"/>
      <c r="JAV20" s="25"/>
      <c r="JAW20" s="25"/>
      <c r="JAX20" s="25"/>
      <c r="JAY20" s="25"/>
      <c r="JAZ20" s="25"/>
      <c r="JBA20" s="25"/>
      <c r="JBB20" s="25"/>
      <c r="JBC20" s="25"/>
      <c r="JBD20" s="25"/>
      <c r="JBE20" s="25"/>
      <c r="JBF20" s="25"/>
      <c r="JBG20" s="25"/>
      <c r="JBH20" s="25"/>
      <c r="JBI20" s="25"/>
      <c r="JBJ20" s="25"/>
      <c r="JBK20" s="25"/>
      <c r="JBL20" s="25"/>
      <c r="JBM20" s="25"/>
      <c r="JBN20" s="25"/>
      <c r="JBO20" s="25"/>
      <c r="JBP20" s="25"/>
      <c r="JBQ20" s="25"/>
      <c r="JBR20" s="25"/>
      <c r="JBS20" s="25"/>
      <c r="JBT20" s="25"/>
      <c r="JBU20" s="25"/>
      <c r="JBV20" s="25"/>
      <c r="JBW20" s="25"/>
      <c r="JBX20" s="25"/>
      <c r="JBY20" s="25"/>
      <c r="JBZ20" s="25"/>
      <c r="JCA20" s="25"/>
      <c r="JCB20" s="25"/>
      <c r="JCC20" s="25"/>
      <c r="JCD20" s="25"/>
      <c r="JCE20" s="25"/>
      <c r="JCF20" s="25"/>
      <c r="JCG20" s="25"/>
      <c r="JCH20" s="25"/>
      <c r="JCI20" s="25"/>
      <c r="JCJ20" s="25"/>
      <c r="JCK20" s="25"/>
      <c r="JCL20" s="25"/>
      <c r="JCM20" s="25"/>
      <c r="JCN20" s="25"/>
      <c r="JCO20" s="25"/>
      <c r="JCP20" s="25"/>
      <c r="JCQ20" s="25"/>
      <c r="JCR20" s="25"/>
      <c r="JCS20" s="25"/>
      <c r="JCT20" s="25"/>
      <c r="JCU20" s="25"/>
      <c r="JCV20" s="25"/>
      <c r="JCW20" s="25"/>
      <c r="JCX20" s="25"/>
      <c r="JCY20" s="25"/>
      <c r="JCZ20" s="25"/>
      <c r="JDA20" s="25"/>
      <c r="JDB20" s="25"/>
      <c r="JDC20" s="25"/>
      <c r="JDD20" s="25"/>
      <c r="JDE20" s="25"/>
      <c r="JDF20" s="25"/>
      <c r="JDG20" s="25"/>
      <c r="JDH20" s="25"/>
      <c r="JDI20" s="25"/>
      <c r="JDJ20" s="25"/>
      <c r="JDK20" s="25"/>
      <c r="JDL20" s="25"/>
      <c r="JDM20" s="25"/>
      <c r="JDN20" s="25"/>
      <c r="JDO20" s="25"/>
      <c r="JDP20" s="25"/>
      <c r="JDQ20" s="25"/>
      <c r="JDR20" s="25"/>
      <c r="JDS20" s="25"/>
      <c r="JDT20" s="25"/>
      <c r="JDU20" s="25"/>
      <c r="JDV20" s="25"/>
      <c r="JDW20" s="25"/>
      <c r="JDX20" s="25"/>
      <c r="JDY20" s="25"/>
      <c r="JDZ20" s="25"/>
      <c r="JEA20" s="25"/>
      <c r="JEB20" s="25"/>
      <c r="JEC20" s="25"/>
      <c r="JED20" s="25"/>
      <c r="JEE20" s="25"/>
      <c r="JEF20" s="25"/>
      <c r="JEG20" s="25"/>
      <c r="JEH20" s="25"/>
      <c r="JEI20" s="25"/>
      <c r="JEJ20" s="25"/>
      <c r="JEK20" s="25"/>
      <c r="JEL20" s="25"/>
      <c r="JEM20" s="25"/>
      <c r="JEN20" s="25"/>
      <c r="JEO20" s="25"/>
      <c r="JEP20" s="25"/>
      <c r="JEQ20" s="25"/>
      <c r="JER20" s="25"/>
      <c r="JES20" s="25"/>
      <c r="JET20" s="25"/>
      <c r="JEU20" s="25"/>
      <c r="JEV20" s="25"/>
      <c r="JEW20" s="25"/>
      <c r="JEX20" s="25"/>
      <c r="JEY20" s="25"/>
      <c r="JEZ20" s="25"/>
      <c r="JFA20" s="25"/>
      <c r="JFB20" s="25"/>
      <c r="JFC20" s="25"/>
      <c r="JFD20" s="25"/>
      <c r="JFE20" s="25"/>
      <c r="JFF20" s="25"/>
      <c r="JFG20" s="25"/>
      <c r="JFH20" s="25"/>
      <c r="JFI20" s="25"/>
      <c r="JFJ20" s="25"/>
      <c r="JFK20" s="25"/>
      <c r="JFL20" s="25"/>
      <c r="JFM20" s="25"/>
      <c r="JFN20" s="25"/>
      <c r="JFO20" s="25"/>
      <c r="JFP20" s="25"/>
      <c r="JFQ20" s="25"/>
      <c r="JFR20" s="25"/>
      <c r="JFS20" s="25"/>
      <c r="JFT20" s="25"/>
      <c r="JFU20" s="25"/>
      <c r="JFV20" s="25"/>
      <c r="JFW20" s="25"/>
      <c r="JFX20" s="25"/>
      <c r="JFY20" s="25"/>
      <c r="JFZ20" s="25"/>
      <c r="JGA20" s="25"/>
      <c r="JGB20" s="25"/>
      <c r="JGC20" s="25"/>
      <c r="JGD20" s="25"/>
      <c r="JGE20" s="25"/>
      <c r="JGF20" s="25"/>
      <c r="JGG20" s="25"/>
      <c r="JGH20" s="25"/>
      <c r="JGI20" s="25"/>
      <c r="JGJ20" s="25"/>
      <c r="JGK20" s="25"/>
      <c r="JGL20" s="25"/>
      <c r="JGM20" s="25"/>
      <c r="JGN20" s="25"/>
      <c r="JGO20" s="25"/>
      <c r="JGP20" s="25"/>
      <c r="JGQ20" s="25"/>
      <c r="JGR20" s="25"/>
      <c r="JGS20" s="25"/>
      <c r="JGT20" s="25"/>
      <c r="JGU20" s="25"/>
      <c r="JGV20" s="25"/>
      <c r="JGW20" s="25"/>
      <c r="JGX20" s="25"/>
      <c r="JGY20" s="25"/>
      <c r="JGZ20" s="25"/>
      <c r="JHA20" s="25"/>
      <c r="JHB20" s="25"/>
      <c r="JHC20" s="25"/>
      <c r="JHD20" s="25"/>
      <c r="JHE20" s="25"/>
      <c r="JHF20" s="25"/>
      <c r="JHG20" s="25"/>
      <c r="JHH20" s="25"/>
      <c r="JHI20" s="25"/>
      <c r="JHJ20" s="25"/>
      <c r="JHK20" s="25"/>
      <c r="JHL20" s="25"/>
      <c r="JHM20" s="25"/>
      <c r="JHN20" s="25"/>
      <c r="JHO20" s="25"/>
      <c r="JHP20" s="25"/>
      <c r="JHQ20" s="25"/>
      <c r="JHR20" s="25"/>
      <c r="JHS20" s="25"/>
      <c r="JHT20" s="25"/>
      <c r="JHU20" s="25"/>
      <c r="JHV20" s="25"/>
      <c r="JHW20" s="25"/>
      <c r="JHX20" s="25"/>
      <c r="JHY20" s="25"/>
      <c r="JHZ20" s="25"/>
      <c r="JIA20" s="25"/>
      <c r="JIB20" s="25"/>
      <c r="JIC20" s="25"/>
      <c r="JID20" s="25"/>
      <c r="JIE20" s="25"/>
      <c r="JIF20" s="25"/>
      <c r="JIG20" s="25"/>
      <c r="JIH20" s="25"/>
      <c r="JII20" s="25"/>
      <c r="JIJ20" s="25"/>
      <c r="JIK20" s="25"/>
      <c r="JIL20" s="25"/>
      <c r="JIM20" s="25"/>
      <c r="JIN20" s="25"/>
      <c r="JIO20" s="25"/>
      <c r="JIP20" s="25"/>
      <c r="JIQ20" s="25"/>
      <c r="JIR20" s="25"/>
      <c r="JIS20" s="25"/>
      <c r="JIT20" s="25"/>
      <c r="JIU20" s="25"/>
      <c r="JIV20" s="25"/>
      <c r="JIW20" s="25"/>
      <c r="JIX20" s="25"/>
      <c r="JIY20" s="25"/>
      <c r="JIZ20" s="25"/>
      <c r="JJA20" s="25"/>
      <c r="JJB20" s="25"/>
      <c r="JJC20" s="25"/>
      <c r="JJD20" s="25"/>
      <c r="JJE20" s="25"/>
      <c r="JJF20" s="25"/>
      <c r="JJG20" s="25"/>
      <c r="JJH20" s="25"/>
      <c r="JJI20" s="25"/>
      <c r="JJJ20" s="25"/>
      <c r="JJK20" s="25"/>
      <c r="JJL20" s="25"/>
      <c r="JJM20" s="25"/>
      <c r="JJN20" s="25"/>
      <c r="JJO20" s="25"/>
      <c r="JJP20" s="25"/>
      <c r="JJQ20" s="25"/>
      <c r="JJR20" s="25"/>
      <c r="JJS20" s="25"/>
      <c r="JJT20" s="25"/>
      <c r="JJU20" s="25"/>
      <c r="JJV20" s="25"/>
      <c r="JJW20" s="25"/>
      <c r="JJX20" s="25"/>
      <c r="JJY20" s="25"/>
      <c r="JJZ20" s="25"/>
      <c r="JKA20" s="25"/>
      <c r="JKB20" s="25"/>
      <c r="JKC20" s="25"/>
      <c r="JKD20" s="25"/>
      <c r="JKE20" s="25"/>
      <c r="JKF20" s="25"/>
      <c r="JKG20" s="25"/>
      <c r="JKH20" s="25"/>
      <c r="JKI20" s="25"/>
      <c r="JKJ20" s="25"/>
      <c r="JKK20" s="25"/>
      <c r="JKL20" s="25"/>
      <c r="JKM20" s="25"/>
      <c r="JKN20" s="25"/>
      <c r="JKO20" s="25"/>
      <c r="JKP20" s="25"/>
      <c r="JKQ20" s="25"/>
      <c r="JKR20" s="25"/>
      <c r="JKS20" s="25"/>
      <c r="JKT20" s="25"/>
      <c r="JKU20" s="25"/>
      <c r="JKV20" s="25"/>
      <c r="JKW20" s="25"/>
      <c r="JKX20" s="25"/>
      <c r="JKY20" s="25"/>
      <c r="JKZ20" s="25"/>
      <c r="JLA20" s="25"/>
      <c r="JLB20" s="25"/>
      <c r="JLC20" s="25"/>
      <c r="JLD20" s="25"/>
      <c r="JLE20" s="25"/>
      <c r="JLF20" s="25"/>
      <c r="JLG20" s="25"/>
      <c r="JLH20" s="25"/>
      <c r="JLI20" s="25"/>
      <c r="JLJ20" s="25"/>
      <c r="JLK20" s="25"/>
      <c r="JLL20" s="25"/>
      <c r="JLM20" s="25"/>
      <c r="JLN20" s="25"/>
      <c r="JLO20" s="25"/>
      <c r="JLP20" s="25"/>
      <c r="JLQ20" s="25"/>
      <c r="JLR20" s="25"/>
      <c r="JLS20" s="25"/>
      <c r="JLT20" s="25"/>
      <c r="JLU20" s="25"/>
      <c r="JLV20" s="25"/>
      <c r="JLW20" s="25"/>
      <c r="JLX20" s="25"/>
      <c r="JLY20" s="25"/>
      <c r="JLZ20" s="25"/>
      <c r="JMA20" s="25"/>
      <c r="JMB20" s="25"/>
      <c r="JMC20" s="25"/>
      <c r="JMD20" s="25"/>
      <c r="JME20" s="25"/>
      <c r="JMF20" s="25"/>
      <c r="JMG20" s="25"/>
      <c r="JMH20" s="25"/>
      <c r="JMI20" s="25"/>
      <c r="JMJ20" s="25"/>
      <c r="JMK20" s="25"/>
      <c r="JML20" s="25"/>
      <c r="JMM20" s="25"/>
      <c r="JMN20" s="25"/>
      <c r="JMO20" s="25"/>
      <c r="JMP20" s="25"/>
      <c r="JMQ20" s="25"/>
      <c r="JMR20" s="25"/>
      <c r="JMS20" s="25"/>
      <c r="JMT20" s="25"/>
      <c r="JMU20" s="25"/>
      <c r="JMV20" s="25"/>
      <c r="JMW20" s="25"/>
      <c r="JMX20" s="25"/>
      <c r="JMY20" s="25"/>
      <c r="JMZ20" s="25"/>
      <c r="JNA20" s="25"/>
      <c r="JNB20" s="25"/>
      <c r="JNC20" s="25"/>
      <c r="JND20" s="25"/>
      <c r="JNE20" s="25"/>
      <c r="JNF20" s="25"/>
      <c r="JNG20" s="25"/>
      <c r="JNH20" s="25"/>
      <c r="JNI20" s="25"/>
      <c r="JNJ20" s="25"/>
      <c r="JNK20" s="25"/>
      <c r="JNL20" s="25"/>
      <c r="JNM20" s="25"/>
      <c r="JNN20" s="25"/>
      <c r="JNO20" s="25"/>
      <c r="JNP20" s="25"/>
      <c r="JNQ20" s="25"/>
      <c r="JNR20" s="25"/>
      <c r="JNS20" s="25"/>
      <c r="JNT20" s="25"/>
      <c r="JNU20" s="25"/>
      <c r="JNV20" s="25"/>
      <c r="JNW20" s="25"/>
      <c r="JNX20" s="25"/>
      <c r="JNY20" s="25"/>
      <c r="JNZ20" s="25"/>
      <c r="JOA20" s="25"/>
      <c r="JOB20" s="25"/>
      <c r="JOC20" s="25"/>
      <c r="JOD20" s="25"/>
      <c r="JOE20" s="25"/>
      <c r="JOF20" s="25"/>
      <c r="JOG20" s="25"/>
      <c r="JOH20" s="25"/>
      <c r="JOI20" s="25"/>
      <c r="JOJ20" s="25"/>
      <c r="JOK20" s="25"/>
      <c r="JOL20" s="25"/>
      <c r="JOM20" s="25"/>
      <c r="JON20" s="25"/>
      <c r="JOO20" s="25"/>
      <c r="JOP20" s="25"/>
      <c r="JOQ20" s="25"/>
      <c r="JOR20" s="25"/>
      <c r="JOS20" s="25"/>
      <c r="JOT20" s="25"/>
      <c r="JOU20" s="25"/>
      <c r="JOV20" s="25"/>
      <c r="JOW20" s="25"/>
      <c r="JOX20" s="25"/>
      <c r="JOY20" s="25"/>
      <c r="JOZ20" s="25"/>
      <c r="JPA20" s="25"/>
      <c r="JPB20" s="25"/>
      <c r="JPC20" s="25"/>
      <c r="JPD20" s="25"/>
      <c r="JPE20" s="25"/>
      <c r="JPF20" s="25"/>
      <c r="JPG20" s="25"/>
      <c r="JPH20" s="25"/>
      <c r="JPI20" s="25"/>
      <c r="JPJ20" s="25"/>
      <c r="JPK20" s="25"/>
      <c r="JPL20" s="25"/>
      <c r="JPM20" s="25"/>
      <c r="JPN20" s="25"/>
      <c r="JPO20" s="25"/>
      <c r="JPP20" s="25"/>
      <c r="JPQ20" s="25"/>
      <c r="JPR20" s="25"/>
      <c r="JPS20" s="25"/>
      <c r="JPT20" s="25"/>
      <c r="JPU20" s="25"/>
      <c r="JPV20" s="25"/>
      <c r="JPW20" s="25"/>
      <c r="JPX20" s="25"/>
      <c r="JPY20" s="25"/>
      <c r="JPZ20" s="25"/>
      <c r="JQA20" s="25"/>
      <c r="JQB20" s="25"/>
      <c r="JQC20" s="25"/>
      <c r="JQD20" s="25"/>
      <c r="JQE20" s="25"/>
      <c r="JQF20" s="25"/>
      <c r="JQG20" s="25"/>
      <c r="JQH20" s="25"/>
      <c r="JQI20" s="25"/>
      <c r="JQJ20" s="25"/>
      <c r="JQK20" s="25"/>
      <c r="JQL20" s="25"/>
      <c r="JQM20" s="25"/>
      <c r="JQN20" s="25"/>
      <c r="JQO20" s="25"/>
      <c r="JQP20" s="25"/>
      <c r="JQQ20" s="25"/>
      <c r="JQR20" s="25"/>
      <c r="JQS20" s="25"/>
      <c r="JQT20" s="25"/>
      <c r="JQU20" s="25"/>
      <c r="JQV20" s="25"/>
      <c r="JQW20" s="25"/>
      <c r="JQX20" s="25"/>
      <c r="JQY20" s="25"/>
      <c r="JQZ20" s="25"/>
      <c r="JRA20" s="25"/>
      <c r="JRB20" s="25"/>
      <c r="JRC20" s="25"/>
      <c r="JRD20" s="25"/>
      <c r="JRE20" s="25"/>
      <c r="JRF20" s="25"/>
      <c r="JRG20" s="25"/>
      <c r="JRH20" s="25"/>
      <c r="JRI20" s="25"/>
      <c r="JRJ20" s="25"/>
      <c r="JRK20" s="25"/>
      <c r="JRL20" s="25"/>
      <c r="JRM20" s="25"/>
      <c r="JRN20" s="25"/>
      <c r="JRO20" s="25"/>
      <c r="JRP20" s="25"/>
      <c r="JRQ20" s="25"/>
      <c r="JRR20" s="25"/>
      <c r="JRS20" s="25"/>
      <c r="JRT20" s="25"/>
      <c r="JRU20" s="25"/>
      <c r="JRV20" s="25"/>
      <c r="JRW20" s="25"/>
      <c r="JRX20" s="25"/>
      <c r="JRY20" s="25"/>
      <c r="JRZ20" s="25"/>
      <c r="JSA20" s="25"/>
      <c r="JSB20" s="25"/>
      <c r="JSC20" s="25"/>
      <c r="JSD20" s="25"/>
      <c r="JSE20" s="25"/>
      <c r="JSF20" s="25"/>
      <c r="JSG20" s="25"/>
      <c r="JSH20" s="25"/>
      <c r="JSI20" s="25"/>
      <c r="JSJ20" s="25"/>
      <c r="JSK20" s="25"/>
      <c r="JSL20" s="25"/>
      <c r="JSM20" s="25"/>
      <c r="JSN20" s="25"/>
      <c r="JSO20" s="25"/>
      <c r="JSP20" s="25"/>
      <c r="JSQ20" s="25"/>
      <c r="JSR20" s="25"/>
      <c r="JSS20" s="25"/>
      <c r="JST20" s="25"/>
      <c r="JSU20" s="25"/>
      <c r="JSV20" s="25"/>
      <c r="JSW20" s="25"/>
      <c r="JSX20" s="25"/>
      <c r="JSY20" s="25"/>
      <c r="JSZ20" s="25"/>
      <c r="JTA20" s="25"/>
      <c r="JTB20" s="25"/>
      <c r="JTC20" s="25"/>
      <c r="JTD20" s="25"/>
      <c r="JTE20" s="25"/>
      <c r="JTF20" s="25"/>
      <c r="JTG20" s="25"/>
      <c r="JTH20" s="25"/>
      <c r="JTI20" s="25"/>
      <c r="JTJ20" s="25"/>
      <c r="JTK20" s="25"/>
      <c r="JTL20" s="25"/>
      <c r="JTM20" s="25"/>
      <c r="JTN20" s="25"/>
      <c r="JTO20" s="25"/>
      <c r="JTP20" s="25"/>
      <c r="JTQ20" s="25"/>
      <c r="JTR20" s="25"/>
      <c r="JTS20" s="25"/>
      <c r="JTT20" s="25"/>
      <c r="JTU20" s="25"/>
      <c r="JTV20" s="25"/>
      <c r="JTW20" s="25"/>
      <c r="JTX20" s="25"/>
      <c r="JTY20" s="25"/>
      <c r="JTZ20" s="25"/>
      <c r="JUA20" s="25"/>
      <c r="JUB20" s="25"/>
      <c r="JUC20" s="25"/>
      <c r="JUD20" s="25"/>
      <c r="JUE20" s="25"/>
      <c r="JUF20" s="25"/>
      <c r="JUG20" s="25"/>
      <c r="JUH20" s="25"/>
      <c r="JUI20" s="25"/>
      <c r="JUJ20" s="25"/>
      <c r="JUK20" s="25"/>
      <c r="JUL20" s="25"/>
      <c r="JUM20" s="25"/>
      <c r="JUN20" s="25"/>
      <c r="JUO20" s="25"/>
      <c r="JUP20" s="25"/>
      <c r="JUQ20" s="25"/>
      <c r="JUR20" s="25"/>
      <c r="JUS20" s="25"/>
      <c r="JUT20" s="25"/>
      <c r="JUU20" s="25"/>
      <c r="JUV20" s="25"/>
      <c r="JUW20" s="25"/>
      <c r="JUX20" s="25"/>
      <c r="JUY20" s="25"/>
      <c r="JUZ20" s="25"/>
      <c r="JVA20" s="25"/>
      <c r="JVB20" s="25"/>
      <c r="JVC20" s="25"/>
      <c r="JVD20" s="25"/>
      <c r="JVE20" s="25"/>
      <c r="JVF20" s="25"/>
      <c r="JVG20" s="25"/>
      <c r="JVH20" s="25"/>
      <c r="JVI20" s="25"/>
      <c r="JVJ20" s="25"/>
      <c r="JVK20" s="25"/>
      <c r="JVL20" s="25"/>
      <c r="JVM20" s="25"/>
      <c r="JVN20" s="25"/>
      <c r="JVO20" s="25"/>
      <c r="JVP20" s="25"/>
      <c r="JVQ20" s="25"/>
      <c r="JVR20" s="25"/>
      <c r="JVS20" s="25"/>
      <c r="JVT20" s="25"/>
      <c r="JVU20" s="25"/>
      <c r="JVV20" s="25"/>
      <c r="JVW20" s="25"/>
      <c r="JVX20" s="25"/>
      <c r="JVY20" s="25"/>
      <c r="JVZ20" s="25"/>
      <c r="JWA20" s="25"/>
      <c r="JWB20" s="25"/>
      <c r="JWC20" s="25"/>
      <c r="JWD20" s="25"/>
      <c r="JWE20" s="25"/>
      <c r="JWF20" s="25"/>
      <c r="JWG20" s="25"/>
      <c r="JWH20" s="25"/>
      <c r="JWI20" s="25"/>
      <c r="JWJ20" s="25"/>
      <c r="JWK20" s="25"/>
      <c r="JWL20" s="25"/>
      <c r="JWM20" s="25"/>
      <c r="JWN20" s="25"/>
      <c r="JWO20" s="25"/>
      <c r="JWP20" s="25"/>
      <c r="JWQ20" s="25"/>
      <c r="JWR20" s="25"/>
      <c r="JWS20" s="25"/>
      <c r="JWT20" s="25"/>
      <c r="JWU20" s="25"/>
      <c r="JWV20" s="25"/>
      <c r="JWW20" s="25"/>
      <c r="JWX20" s="25"/>
      <c r="JWY20" s="25"/>
      <c r="JWZ20" s="25"/>
      <c r="JXA20" s="25"/>
      <c r="JXB20" s="25"/>
      <c r="JXC20" s="25"/>
      <c r="JXD20" s="25"/>
      <c r="JXE20" s="25"/>
      <c r="JXF20" s="25"/>
      <c r="JXG20" s="25"/>
      <c r="JXH20" s="25"/>
      <c r="JXI20" s="25"/>
      <c r="JXJ20" s="25"/>
      <c r="JXK20" s="25"/>
      <c r="JXL20" s="25"/>
      <c r="JXM20" s="25"/>
      <c r="JXN20" s="25"/>
      <c r="JXO20" s="25"/>
      <c r="JXP20" s="25"/>
      <c r="JXQ20" s="25"/>
      <c r="JXR20" s="25"/>
      <c r="JXS20" s="25"/>
      <c r="JXT20" s="25"/>
      <c r="JXU20" s="25"/>
      <c r="JXV20" s="25"/>
      <c r="JXW20" s="25"/>
      <c r="JXX20" s="25"/>
      <c r="JXY20" s="25"/>
      <c r="JXZ20" s="25"/>
      <c r="JYA20" s="25"/>
      <c r="JYB20" s="25"/>
      <c r="JYC20" s="25"/>
      <c r="JYD20" s="25"/>
      <c r="JYE20" s="25"/>
      <c r="JYF20" s="25"/>
      <c r="JYG20" s="25"/>
      <c r="JYH20" s="25"/>
      <c r="JYI20" s="25"/>
      <c r="JYJ20" s="25"/>
      <c r="JYK20" s="25"/>
      <c r="JYL20" s="25"/>
      <c r="JYM20" s="25"/>
      <c r="JYN20" s="25"/>
      <c r="JYO20" s="25"/>
      <c r="JYP20" s="25"/>
      <c r="JYQ20" s="25"/>
      <c r="JYR20" s="25"/>
      <c r="JYS20" s="25"/>
      <c r="JYT20" s="25"/>
      <c r="JYU20" s="25"/>
      <c r="JYV20" s="25"/>
      <c r="JYW20" s="25"/>
      <c r="JYX20" s="25"/>
      <c r="JYY20" s="25"/>
      <c r="JYZ20" s="25"/>
      <c r="JZA20" s="25"/>
      <c r="JZB20" s="25"/>
      <c r="JZC20" s="25"/>
      <c r="JZD20" s="25"/>
      <c r="JZE20" s="25"/>
      <c r="JZF20" s="25"/>
      <c r="JZG20" s="25"/>
      <c r="JZH20" s="25"/>
      <c r="JZI20" s="25"/>
      <c r="JZJ20" s="25"/>
      <c r="JZK20" s="25"/>
      <c r="JZL20" s="25"/>
      <c r="JZM20" s="25"/>
      <c r="JZN20" s="25"/>
      <c r="JZO20" s="25"/>
      <c r="JZP20" s="25"/>
      <c r="JZQ20" s="25"/>
      <c r="JZR20" s="25"/>
      <c r="JZS20" s="25"/>
      <c r="JZT20" s="25"/>
      <c r="JZU20" s="25"/>
      <c r="JZV20" s="25"/>
      <c r="JZW20" s="25"/>
      <c r="JZX20" s="25"/>
      <c r="JZY20" s="25"/>
      <c r="JZZ20" s="25"/>
      <c r="KAA20" s="25"/>
      <c r="KAB20" s="25"/>
      <c r="KAC20" s="25"/>
      <c r="KAD20" s="25"/>
      <c r="KAE20" s="25"/>
      <c r="KAF20" s="25"/>
      <c r="KAG20" s="25"/>
      <c r="KAH20" s="25"/>
      <c r="KAI20" s="25"/>
      <c r="KAJ20" s="25"/>
      <c r="KAK20" s="25"/>
      <c r="KAL20" s="25"/>
      <c r="KAM20" s="25"/>
      <c r="KAN20" s="25"/>
      <c r="KAO20" s="25"/>
      <c r="KAP20" s="25"/>
      <c r="KAQ20" s="25"/>
      <c r="KAR20" s="25"/>
      <c r="KAS20" s="25"/>
      <c r="KAT20" s="25"/>
      <c r="KAU20" s="25"/>
      <c r="KAV20" s="25"/>
      <c r="KAW20" s="25"/>
      <c r="KAX20" s="25"/>
      <c r="KAY20" s="25"/>
      <c r="KAZ20" s="25"/>
      <c r="KBA20" s="25"/>
      <c r="KBB20" s="25"/>
      <c r="KBC20" s="25"/>
      <c r="KBD20" s="25"/>
      <c r="KBE20" s="25"/>
      <c r="KBF20" s="25"/>
      <c r="KBG20" s="25"/>
      <c r="KBH20" s="25"/>
      <c r="KBI20" s="25"/>
      <c r="KBJ20" s="25"/>
      <c r="KBK20" s="25"/>
      <c r="KBL20" s="25"/>
      <c r="KBM20" s="25"/>
      <c r="KBN20" s="25"/>
      <c r="KBO20" s="25"/>
      <c r="KBP20" s="25"/>
      <c r="KBQ20" s="25"/>
      <c r="KBR20" s="25"/>
      <c r="KBS20" s="25"/>
      <c r="KBT20" s="25"/>
      <c r="KBU20" s="25"/>
      <c r="KBV20" s="25"/>
      <c r="KBW20" s="25"/>
      <c r="KBX20" s="25"/>
      <c r="KBY20" s="25"/>
      <c r="KBZ20" s="25"/>
      <c r="KCA20" s="25"/>
      <c r="KCB20" s="25"/>
      <c r="KCC20" s="25"/>
      <c r="KCD20" s="25"/>
      <c r="KCE20" s="25"/>
      <c r="KCF20" s="25"/>
      <c r="KCG20" s="25"/>
      <c r="KCH20" s="25"/>
      <c r="KCI20" s="25"/>
      <c r="KCJ20" s="25"/>
      <c r="KCK20" s="25"/>
      <c r="KCL20" s="25"/>
      <c r="KCM20" s="25"/>
      <c r="KCN20" s="25"/>
      <c r="KCO20" s="25"/>
      <c r="KCP20" s="25"/>
      <c r="KCQ20" s="25"/>
      <c r="KCR20" s="25"/>
      <c r="KCS20" s="25"/>
      <c r="KCT20" s="25"/>
      <c r="KCU20" s="25"/>
      <c r="KCV20" s="25"/>
      <c r="KCW20" s="25"/>
      <c r="KCX20" s="25"/>
      <c r="KCY20" s="25"/>
      <c r="KCZ20" s="25"/>
      <c r="KDA20" s="25"/>
      <c r="KDB20" s="25"/>
      <c r="KDC20" s="25"/>
      <c r="KDD20" s="25"/>
      <c r="KDE20" s="25"/>
      <c r="KDF20" s="25"/>
      <c r="KDG20" s="25"/>
      <c r="KDH20" s="25"/>
      <c r="KDI20" s="25"/>
      <c r="KDJ20" s="25"/>
      <c r="KDK20" s="25"/>
      <c r="KDL20" s="25"/>
      <c r="KDM20" s="25"/>
      <c r="KDN20" s="25"/>
      <c r="KDO20" s="25"/>
      <c r="KDP20" s="25"/>
      <c r="KDQ20" s="25"/>
      <c r="KDR20" s="25"/>
      <c r="KDS20" s="25"/>
      <c r="KDT20" s="25"/>
      <c r="KDU20" s="25"/>
      <c r="KDV20" s="25"/>
      <c r="KDW20" s="25"/>
      <c r="KDX20" s="25"/>
      <c r="KDY20" s="25"/>
      <c r="KDZ20" s="25"/>
      <c r="KEA20" s="25"/>
      <c r="KEB20" s="25"/>
      <c r="KEC20" s="25"/>
      <c r="KED20" s="25"/>
      <c r="KEE20" s="25"/>
      <c r="KEF20" s="25"/>
      <c r="KEG20" s="25"/>
      <c r="KEH20" s="25"/>
      <c r="KEI20" s="25"/>
      <c r="KEJ20" s="25"/>
      <c r="KEK20" s="25"/>
      <c r="KEL20" s="25"/>
      <c r="KEM20" s="25"/>
      <c r="KEN20" s="25"/>
      <c r="KEO20" s="25"/>
      <c r="KEP20" s="25"/>
      <c r="KEQ20" s="25"/>
      <c r="KER20" s="25"/>
      <c r="KES20" s="25"/>
      <c r="KET20" s="25"/>
      <c r="KEU20" s="25"/>
      <c r="KEV20" s="25"/>
      <c r="KEW20" s="25"/>
      <c r="KEX20" s="25"/>
      <c r="KEY20" s="25"/>
      <c r="KEZ20" s="25"/>
      <c r="KFA20" s="25"/>
      <c r="KFB20" s="25"/>
      <c r="KFC20" s="25"/>
      <c r="KFD20" s="25"/>
      <c r="KFE20" s="25"/>
      <c r="KFF20" s="25"/>
      <c r="KFG20" s="25"/>
      <c r="KFH20" s="25"/>
      <c r="KFI20" s="25"/>
      <c r="KFJ20" s="25"/>
      <c r="KFK20" s="25"/>
      <c r="KFL20" s="25"/>
      <c r="KFM20" s="25"/>
      <c r="KFN20" s="25"/>
      <c r="KFO20" s="25"/>
      <c r="KFP20" s="25"/>
      <c r="KFQ20" s="25"/>
      <c r="KFR20" s="25"/>
      <c r="KFS20" s="25"/>
      <c r="KFT20" s="25"/>
      <c r="KFU20" s="25"/>
      <c r="KFV20" s="25"/>
      <c r="KFW20" s="25"/>
      <c r="KFX20" s="25"/>
      <c r="KFY20" s="25"/>
      <c r="KFZ20" s="25"/>
      <c r="KGA20" s="25"/>
      <c r="KGB20" s="25"/>
      <c r="KGC20" s="25"/>
      <c r="KGD20" s="25"/>
      <c r="KGE20" s="25"/>
      <c r="KGF20" s="25"/>
      <c r="KGG20" s="25"/>
      <c r="KGH20" s="25"/>
      <c r="KGI20" s="25"/>
      <c r="KGJ20" s="25"/>
      <c r="KGK20" s="25"/>
      <c r="KGL20" s="25"/>
      <c r="KGM20" s="25"/>
      <c r="KGN20" s="25"/>
      <c r="KGO20" s="25"/>
      <c r="KGP20" s="25"/>
      <c r="KGQ20" s="25"/>
      <c r="KGR20" s="25"/>
      <c r="KGS20" s="25"/>
      <c r="KGT20" s="25"/>
      <c r="KGU20" s="25"/>
      <c r="KGV20" s="25"/>
      <c r="KGW20" s="25"/>
      <c r="KGX20" s="25"/>
      <c r="KGY20" s="25"/>
      <c r="KGZ20" s="25"/>
      <c r="KHA20" s="25"/>
      <c r="KHB20" s="25"/>
      <c r="KHC20" s="25"/>
      <c r="KHD20" s="25"/>
      <c r="KHE20" s="25"/>
      <c r="KHF20" s="25"/>
      <c r="KHG20" s="25"/>
      <c r="KHH20" s="25"/>
      <c r="KHI20" s="25"/>
      <c r="KHJ20" s="25"/>
      <c r="KHK20" s="25"/>
      <c r="KHL20" s="25"/>
      <c r="KHM20" s="25"/>
      <c r="KHN20" s="25"/>
      <c r="KHO20" s="25"/>
      <c r="KHP20" s="25"/>
      <c r="KHQ20" s="25"/>
      <c r="KHR20" s="25"/>
      <c r="KHS20" s="25"/>
      <c r="KHT20" s="25"/>
      <c r="KHU20" s="25"/>
      <c r="KHV20" s="25"/>
      <c r="KHW20" s="25"/>
      <c r="KHX20" s="25"/>
      <c r="KHY20" s="25"/>
      <c r="KHZ20" s="25"/>
      <c r="KIA20" s="25"/>
      <c r="KIB20" s="25"/>
      <c r="KIC20" s="25"/>
      <c r="KID20" s="25"/>
      <c r="KIE20" s="25"/>
      <c r="KIF20" s="25"/>
      <c r="KIG20" s="25"/>
      <c r="KIH20" s="25"/>
      <c r="KII20" s="25"/>
      <c r="KIJ20" s="25"/>
      <c r="KIK20" s="25"/>
      <c r="KIL20" s="25"/>
      <c r="KIM20" s="25"/>
      <c r="KIN20" s="25"/>
      <c r="KIO20" s="25"/>
      <c r="KIP20" s="25"/>
      <c r="KIQ20" s="25"/>
      <c r="KIR20" s="25"/>
      <c r="KIS20" s="25"/>
      <c r="KIT20" s="25"/>
      <c r="KIU20" s="25"/>
      <c r="KIV20" s="25"/>
      <c r="KIW20" s="25"/>
      <c r="KIX20" s="25"/>
      <c r="KIY20" s="25"/>
      <c r="KIZ20" s="25"/>
      <c r="KJA20" s="25"/>
      <c r="KJB20" s="25"/>
      <c r="KJC20" s="25"/>
      <c r="KJD20" s="25"/>
      <c r="KJE20" s="25"/>
      <c r="KJF20" s="25"/>
      <c r="KJG20" s="25"/>
      <c r="KJH20" s="25"/>
      <c r="KJI20" s="25"/>
      <c r="KJJ20" s="25"/>
      <c r="KJK20" s="25"/>
      <c r="KJL20" s="25"/>
      <c r="KJM20" s="25"/>
      <c r="KJN20" s="25"/>
      <c r="KJO20" s="25"/>
      <c r="KJP20" s="25"/>
      <c r="KJQ20" s="25"/>
      <c r="KJR20" s="25"/>
      <c r="KJS20" s="25"/>
      <c r="KJT20" s="25"/>
      <c r="KJU20" s="25"/>
      <c r="KJV20" s="25"/>
      <c r="KJW20" s="25"/>
      <c r="KJX20" s="25"/>
      <c r="KJY20" s="25"/>
      <c r="KJZ20" s="25"/>
      <c r="KKA20" s="25"/>
      <c r="KKB20" s="25"/>
      <c r="KKC20" s="25"/>
      <c r="KKD20" s="25"/>
      <c r="KKE20" s="25"/>
      <c r="KKF20" s="25"/>
      <c r="KKG20" s="25"/>
      <c r="KKH20" s="25"/>
      <c r="KKI20" s="25"/>
      <c r="KKJ20" s="25"/>
      <c r="KKK20" s="25"/>
      <c r="KKL20" s="25"/>
      <c r="KKM20" s="25"/>
      <c r="KKN20" s="25"/>
      <c r="KKO20" s="25"/>
      <c r="KKP20" s="25"/>
      <c r="KKQ20" s="25"/>
      <c r="KKR20" s="25"/>
      <c r="KKS20" s="25"/>
      <c r="KKT20" s="25"/>
      <c r="KKU20" s="25"/>
      <c r="KKV20" s="25"/>
      <c r="KKW20" s="25"/>
      <c r="KKX20" s="25"/>
      <c r="KKY20" s="25"/>
      <c r="KKZ20" s="25"/>
      <c r="KLA20" s="25"/>
      <c r="KLB20" s="25"/>
      <c r="KLC20" s="25"/>
      <c r="KLD20" s="25"/>
      <c r="KLE20" s="25"/>
      <c r="KLF20" s="25"/>
      <c r="KLG20" s="25"/>
      <c r="KLH20" s="25"/>
      <c r="KLI20" s="25"/>
      <c r="KLJ20" s="25"/>
      <c r="KLK20" s="25"/>
      <c r="KLL20" s="25"/>
      <c r="KLM20" s="25"/>
      <c r="KLN20" s="25"/>
      <c r="KLO20" s="25"/>
      <c r="KLP20" s="25"/>
      <c r="KLQ20" s="25"/>
      <c r="KLR20" s="25"/>
      <c r="KLS20" s="25"/>
      <c r="KLT20" s="25"/>
      <c r="KLU20" s="25"/>
      <c r="KLV20" s="25"/>
      <c r="KLW20" s="25"/>
      <c r="KLX20" s="25"/>
      <c r="KLY20" s="25"/>
      <c r="KLZ20" s="25"/>
      <c r="KMA20" s="25"/>
      <c r="KMB20" s="25"/>
      <c r="KMC20" s="25"/>
      <c r="KMD20" s="25"/>
      <c r="KME20" s="25"/>
      <c r="KMF20" s="25"/>
      <c r="KMG20" s="25"/>
      <c r="KMH20" s="25"/>
      <c r="KMI20" s="25"/>
      <c r="KMJ20" s="25"/>
      <c r="KMK20" s="25"/>
      <c r="KML20" s="25"/>
      <c r="KMM20" s="25"/>
      <c r="KMN20" s="25"/>
      <c r="KMO20" s="25"/>
      <c r="KMP20" s="25"/>
      <c r="KMQ20" s="25"/>
      <c r="KMR20" s="25"/>
      <c r="KMS20" s="25"/>
      <c r="KMT20" s="25"/>
      <c r="KMU20" s="25"/>
      <c r="KMV20" s="25"/>
      <c r="KMW20" s="25"/>
      <c r="KMX20" s="25"/>
      <c r="KMY20" s="25"/>
      <c r="KMZ20" s="25"/>
      <c r="KNA20" s="25"/>
      <c r="KNB20" s="25"/>
      <c r="KNC20" s="25"/>
      <c r="KND20" s="25"/>
      <c r="KNE20" s="25"/>
      <c r="KNF20" s="25"/>
      <c r="KNG20" s="25"/>
      <c r="KNH20" s="25"/>
      <c r="KNI20" s="25"/>
      <c r="KNJ20" s="25"/>
      <c r="KNK20" s="25"/>
      <c r="KNL20" s="25"/>
      <c r="KNM20" s="25"/>
      <c r="KNN20" s="25"/>
      <c r="KNO20" s="25"/>
      <c r="KNP20" s="25"/>
      <c r="KNQ20" s="25"/>
      <c r="KNR20" s="25"/>
      <c r="KNS20" s="25"/>
      <c r="KNT20" s="25"/>
      <c r="KNU20" s="25"/>
      <c r="KNV20" s="25"/>
      <c r="KNW20" s="25"/>
      <c r="KNX20" s="25"/>
      <c r="KNY20" s="25"/>
      <c r="KNZ20" s="25"/>
      <c r="KOA20" s="25"/>
      <c r="KOB20" s="25"/>
      <c r="KOC20" s="25"/>
      <c r="KOD20" s="25"/>
      <c r="KOE20" s="25"/>
      <c r="KOF20" s="25"/>
      <c r="KOG20" s="25"/>
      <c r="KOH20" s="25"/>
      <c r="KOI20" s="25"/>
      <c r="KOJ20" s="25"/>
      <c r="KOK20" s="25"/>
      <c r="KOL20" s="25"/>
      <c r="KOM20" s="25"/>
      <c r="KON20" s="25"/>
      <c r="KOO20" s="25"/>
      <c r="KOP20" s="25"/>
      <c r="KOQ20" s="25"/>
      <c r="KOR20" s="25"/>
      <c r="KOS20" s="25"/>
      <c r="KOT20" s="25"/>
      <c r="KOU20" s="25"/>
      <c r="KOV20" s="25"/>
      <c r="KOW20" s="25"/>
      <c r="KOX20" s="25"/>
      <c r="KOY20" s="25"/>
      <c r="KOZ20" s="25"/>
      <c r="KPA20" s="25"/>
      <c r="KPB20" s="25"/>
      <c r="KPC20" s="25"/>
      <c r="KPD20" s="25"/>
      <c r="KPE20" s="25"/>
      <c r="KPF20" s="25"/>
      <c r="KPG20" s="25"/>
      <c r="KPH20" s="25"/>
      <c r="KPI20" s="25"/>
      <c r="KPJ20" s="25"/>
      <c r="KPK20" s="25"/>
      <c r="KPL20" s="25"/>
      <c r="KPM20" s="25"/>
      <c r="KPN20" s="25"/>
      <c r="KPO20" s="25"/>
      <c r="KPP20" s="25"/>
      <c r="KPQ20" s="25"/>
      <c r="KPR20" s="25"/>
      <c r="KPS20" s="25"/>
      <c r="KPT20" s="25"/>
      <c r="KPU20" s="25"/>
      <c r="KPV20" s="25"/>
      <c r="KPW20" s="25"/>
      <c r="KPX20" s="25"/>
      <c r="KPY20" s="25"/>
      <c r="KPZ20" s="25"/>
      <c r="KQA20" s="25"/>
      <c r="KQB20" s="25"/>
      <c r="KQC20" s="25"/>
      <c r="KQD20" s="25"/>
      <c r="KQE20" s="25"/>
      <c r="KQF20" s="25"/>
      <c r="KQG20" s="25"/>
      <c r="KQH20" s="25"/>
      <c r="KQI20" s="25"/>
      <c r="KQJ20" s="25"/>
      <c r="KQK20" s="25"/>
      <c r="KQL20" s="25"/>
      <c r="KQM20" s="25"/>
      <c r="KQN20" s="25"/>
      <c r="KQO20" s="25"/>
      <c r="KQP20" s="25"/>
      <c r="KQQ20" s="25"/>
      <c r="KQR20" s="25"/>
      <c r="KQS20" s="25"/>
      <c r="KQT20" s="25"/>
      <c r="KQU20" s="25"/>
      <c r="KQV20" s="25"/>
      <c r="KQW20" s="25"/>
      <c r="KQX20" s="25"/>
      <c r="KQY20" s="25"/>
      <c r="KQZ20" s="25"/>
      <c r="KRA20" s="25"/>
      <c r="KRB20" s="25"/>
      <c r="KRC20" s="25"/>
      <c r="KRD20" s="25"/>
      <c r="KRE20" s="25"/>
      <c r="KRF20" s="25"/>
      <c r="KRG20" s="25"/>
      <c r="KRH20" s="25"/>
      <c r="KRI20" s="25"/>
      <c r="KRJ20" s="25"/>
      <c r="KRK20" s="25"/>
      <c r="KRL20" s="25"/>
      <c r="KRM20" s="25"/>
      <c r="KRN20" s="25"/>
      <c r="KRO20" s="25"/>
      <c r="KRP20" s="25"/>
      <c r="KRQ20" s="25"/>
      <c r="KRR20" s="25"/>
      <c r="KRS20" s="25"/>
      <c r="KRT20" s="25"/>
      <c r="KRU20" s="25"/>
      <c r="KRV20" s="25"/>
      <c r="KRW20" s="25"/>
      <c r="KRX20" s="25"/>
      <c r="KRY20" s="25"/>
      <c r="KRZ20" s="25"/>
      <c r="KSA20" s="25"/>
      <c r="KSB20" s="25"/>
      <c r="KSC20" s="25"/>
      <c r="KSD20" s="25"/>
      <c r="KSE20" s="25"/>
      <c r="KSF20" s="25"/>
      <c r="KSG20" s="25"/>
      <c r="KSH20" s="25"/>
      <c r="KSI20" s="25"/>
      <c r="KSJ20" s="25"/>
      <c r="KSK20" s="25"/>
      <c r="KSL20" s="25"/>
      <c r="KSM20" s="25"/>
      <c r="KSN20" s="25"/>
      <c r="KSO20" s="25"/>
      <c r="KSP20" s="25"/>
      <c r="KSQ20" s="25"/>
      <c r="KSR20" s="25"/>
      <c r="KSS20" s="25"/>
      <c r="KST20" s="25"/>
      <c r="KSU20" s="25"/>
      <c r="KSV20" s="25"/>
      <c r="KSW20" s="25"/>
      <c r="KSX20" s="25"/>
      <c r="KSY20" s="25"/>
      <c r="KSZ20" s="25"/>
      <c r="KTA20" s="25"/>
      <c r="KTB20" s="25"/>
      <c r="KTC20" s="25"/>
      <c r="KTD20" s="25"/>
      <c r="KTE20" s="25"/>
      <c r="KTF20" s="25"/>
      <c r="KTG20" s="25"/>
      <c r="KTH20" s="25"/>
      <c r="KTI20" s="25"/>
      <c r="KTJ20" s="25"/>
      <c r="KTK20" s="25"/>
      <c r="KTL20" s="25"/>
      <c r="KTM20" s="25"/>
      <c r="KTN20" s="25"/>
      <c r="KTO20" s="25"/>
      <c r="KTP20" s="25"/>
      <c r="KTQ20" s="25"/>
      <c r="KTR20" s="25"/>
      <c r="KTS20" s="25"/>
      <c r="KTT20" s="25"/>
      <c r="KTU20" s="25"/>
      <c r="KTV20" s="25"/>
      <c r="KTW20" s="25"/>
      <c r="KTX20" s="25"/>
      <c r="KTY20" s="25"/>
      <c r="KTZ20" s="25"/>
      <c r="KUA20" s="25"/>
      <c r="KUB20" s="25"/>
      <c r="KUC20" s="25"/>
      <c r="KUD20" s="25"/>
      <c r="KUE20" s="25"/>
      <c r="KUF20" s="25"/>
      <c r="KUG20" s="25"/>
      <c r="KUH20" s="25"/>
      <c r="KUI20" s="25"/>
      <c r="KUJ20" s="25"/>
      <c r="KUK20" s="25"/>
      <c r="KUL20" s="25"/>
      <c r="KUM20" s="25"/>
      <c r="KUN20" s="25"/>
      <c r="KUO20" s="25"/>
      <c r="KUP20" s="25"/>
      <c r="KUQ20" s="25"/>
      <c r="KUR20" s="25"/>
      <c r="KUS20" s="25"/>
      <c r="KUT20" s="25"/>
      <c r="KUU20" s="25"/>
      <c r="KUV20" s="25"/>
      <c r="KUW20" s="25"/>
      <c r="KUX20" s="25"/>
      <c r="KUY20" s="25"/>
      <c r="KUZ20" s="25"/>
      <c r="KVA20" s="25"/>
      <c r="KVB20" s="25"/>
      <c r="KVC20" s="25"/>
      <c r="KVD20" s="25"/>
      <c r="KVE20" s="25"/>
      <c r="KVF20" s="25"/>
      <c r="KVG20" s="25"/>
      <c r="KVH20" s="25"/>
      <c r="KVI20" s="25"/>
      <c r="KVJ20" s="25"/>
      <c r="KVK20" s="25"/>
      <c r="KVL20" s="25"/>
      <c r="KVM20" s="25"/>
      <c r="KVN20" s="25"/>
      <c r="KVO20" s="25"/>
      <c r="KVP20" s="25"/>
      <c r="KVQ20" s="25"/>
      <c r="KVR20" s="25"/>
      <c r="KVS20" s="25"/>
      <c r="KVT20" s="25"/>
      <c r="KVU20" s="25"/>
      <c r="KVV20" s="25"/>
      <c r="KVW20" s="25"/>
      <c r="KVX20" s="25"/>
      <c r="KVY20" s="25"/>
      <c r="KVZ20" s="25"/>
      <c r="KWA20" s="25"/>
      <c r="KWB20" s="25"/>
      <c r="KWC20" s="25"/>
      <c r="KWD20" s="25"/>
      <c r="KWE20" s="25"/>
      <c r="KWF20" s="25"/>
      <c r="KWG20" s="25"/>
      <c r="KWH20" s="25"/>
      <c r="KWI20" s="25"/>
      <c r="KWJ20" s="25"/>
      <c r="KWK20" s="25"/>
      <c r="KWL20" s="25"/>
      <c r="KWM20" s="25"/>
      <c r="KWN20" s="25"/>
      <c r="KWO20" s="25"/>
      <c r="KWP20" s="25"/>
      <c r="KWQ20" s="25"/>
      <c r="KWR20" s="25"/>
      <c r="KWS20" s="25"/>
      <c r="KWT20" s="25"/>
      <c r="KWU20" s="25"/>
      <c r="KWV20" s="25"/>
      <c r="KWW20" s="25"/>
      <c r="KWX20" s="25"/>
      <c r="KWY20" s="25"/>
      <c r="KWZ20" s="25"/>
      <c r="KXA20" s="25"/>
      <c r="KXB20" s="25"/>
      <c r="KXC20" s="25"/>
      <c r="KXD20" s="25"/>
      <c r="KXE20" s="25"/>
      <c r="KXF20" s="25"/>
      <c r="KXG20" s="25"/>
      <c r="KXH20" s="25"/>
      <c r="KXI20" s="25"/>
      <c r="KXJ20" s="25"/>
      <c r="KXK20" s="25"/>
      <c r="KXL20" s="25"/>
      <c r="KXM20" s="25"/>
      <c r="KXN20" s="25"/>
      <c r="KXO20" s="25"/>
      <c r="KXP20" s="25"/>
      <c r="KXQ20" s="25"/>
      <c r="KXR20" s="25"/>
      <c r="KXS20" s="25"/>
      <c r="KXT20" s="25"/>
      <c r="KXU20" s="25"/>
      <c r="KXV20" s="25"/>
      <c r="KXW20" s="25"/>
      <c r="KXX20" s="25"/>
      <c r="KXY20" s="25"/>
      <c r="KXZ20" s="25"/>
      <c r="KYA20" s="25"/>
      <c r="KYB20" s="25"/>
      <c r="KYC20" s="25"/>
      <c r="KYD20" s="25"/>
      <c r="KYE20" s="25"/>
      <c r="KYF20" s="25"/>
      <c r="KYG20" s="25"/>
      <c r="KYH20" s="25"/>
      <c r="KYI20" s="25"/>
      <c r="KYJ20" s="25"/>
      <c r="KYK20" s="25"/>
      <c r="KYL20" s="25"/>
      <c r="KYM20" s="25"/>
      <c r="KYN20" s="25"/>
      <c r="KYO20" s="25"/>
      <c r="KYP20" s="25"/>
      <c r="KYQ20" s="25"/>
      <c r="KYR20" s="25"/>
      <c r="KYS20" s="25"/>
      <c r="KYT20" s="25"/>
      <c r="KYU20" s="25"/>
      <c r="KYV20" s="25"/>
      <c r="KYW20" s="25"/>
      <c r="KYX20" s="25"/>
      <c r="KYY20" s="25"/>
      <c r="KYZ20" s="25"/>
      <c r="KZA20" s="25"/>
      <c r="KZB20" s="25"/>
      <c r="KZC20" s="25"/>
      <c r="KZD20" s="25"/>
      <c r="KZE20" s="25"/>
      <c r="KZF20" s="25"/>
      <c r="KZG20" s="25"/>
      <c r="KZH20" s="25"/>
      <c r="KZI20" s="25"/>
      <c r="KZJ20" s="25"/>
      <c r="KZK20" s="25"/>
      <c r="KZL20" s="25"/>
      <c r="KZM20" s="25"/>
      <c r="KZN20" s="25"/>
      <c r="KZO20" s="25"/>
      <c r="KZP20" s="25"/>
      <c r="KZQ20" s="25"/>
      <c r="KZR20" s="25"/>
      <c r="KZS20" s="25"/>
      <c r="KZT20" s="25"/>
      <c r="KZU20" s="25"/>
      <c r="KZV20" s="25"/>
      <c r="KZW20" s="25"/>
      <c r="KZX20" s="25"/>
      <c r="KZY20" s="25"/>
      <c r="KZZ20" s="25"/>
      <c r="LAA20" s="25"/>
      <c r="LAB20" s="25"/>
      <c r="LAC20" s="25"/>
      <c r="LAD20" s="25"/>
      <c r="LAE20" s="25"/>
      <c r="LAF20" s="25"/>
      <c r="LAG20" s="25"/>
      <c r="LAH20" s="25"/>
      <c r="LAI20" s="25"/>
      <c r="LAJ20" s="25"/>
      <c r="LAK20" s="25"/>
      <c r="LAL20" s="25"/>
      <c r="LAM20" s="25"/>
      <c r="LAN20" s="25"/>
      <c r="LAO20" s="25"/>
      <c r="LAP20" s="25"/>
      <c r="LAQ20" s="25"/>
      <c r="LAR20" s="25"/>
      <c r="LAS20" s="25"/>
      <c r="LAT20" s="25"/>
      <c r="LAU20" s="25"/>
      <c r="LAV20" s="25"/>
      <c r="LAW20" s="25"/>
      <c r="LAX20" s="25"/>
      <c r="LAY20" s="25"/>
      <c r="LAZ20" s="25"/>
      <c r="LBA20" s="25"/>
      <c r="LBB20" s="25"/>
      <c r="LBC20" s="25"/>
      <c r="LBD20" s="25"/>
      <c r="LBE20" s="25"/>
      <c r="LBF20" s="25"/>
      <c r="LBG20" s="25"/>
      <c r="LBH20" s="25"/>
      <c r="LBI20" s="25"/>
      <c r="LBJ20" s="25"/>
      <c r="LBK20" s="25"/>
      <c r="LBL20" s="25"/>
      <c r="LBM20" s="25"/>
      <c r="LBN20" s="25"/>
      <c r="LBO20" s="25"/>
      <c r="LBP20" s="25"/>
      <c r="LBQ20" s="25"/>
      <c r="LBR20" s="25"/>
      <c r="LBS20" s="25"/>
      <c r="LBT20" s="25"/>
      <c r="LBU20" s="25"/>
      <c r="LBV20" s="25"/>
      <c r="LBW20" s="25"/>
      <c r="LBX20" s="25"/>
      <c r="LBY20" s="25"/>
      <c r="LBZ20" s="25"/>
      <c r="LCA20" s="25"/>
      <c r="LCB20" s="25"/>
      <c r="LCC20" s="25"/>
      <c r="LCD20" s="25"/>
      <c r="LCE20" s="25"/>
      <c r="LCF20" s="25"/>
      <c r="LCG20" s="25"/>
      <c r="LCH20" s="25"/>
      <c r="LCI20" s="25"/>
      <c r="LCJ20" s="25"/>
      <c r="LCK20" s="25"/>
      <c r="LCL20" s="25"/>
      <c r="LCM20" s="25"/>
      <c r="LCN20" s="25"/>
      <c r="LCO20" s="25"/>
      <c r="LCP20" s="25"/>
      <c r="LCQ20" s="25"/>
      <c r="LCR20" s="25"/>
      <c r="LCS20" s="25"/>
      <c r="LCT20" s="25"/>
      <c r="LCU20" s="25"/>
      <c r="LCV20" s="25"/>
      <c r="LCW20" s="25"/>
      <c r="LCX20" s="25"/>
      <c r="LCY20" s="25"/>
      <c r="LCZ20" s="25"/>
      <c r="LDA20" s="25"/>
      <c r="LDB20" s="25"/>
      <c r="LDC20" s="25"/>
      <c r="LDD20" s="25"/>
      <c r="LDE20" s="25"/>
      <c r="LDF20" s="25"/>
      <c r="LDG20" s="25"/>
      <c r="LDH20" s="25"/>
      <c r="LDI20" s="25"/>
      <c r="LDJ20" s="25"/>
      <c r="LDK20" s="25"/>
      <c r="LDL20" s="25"/>
      <c r="LDM20" s="25"/>
      <c r="LDN20" s="25"/>
      <c r="LDO20" s="25"/>
      <c r="LDP20" s="25"/>
      <c r="LDQ20" s="25"/>
      <c r="LDR20" s="25"/>
      <c r="LDS20" s="25"/>
      <c r="LDT20" s="25"/>
      <c r="LDU20" s="25"/>
      <c r="LDV20" s="25"/>
      <c r="LDW20" s="25"/>
      <c r="LDX20" s="25"/>
      <c r="LDY20" s="25"/>
      <c r="LDZ20" s="25"/>
      <c r="LEA20" s="25"/>
      <c r="LEB20" s="25"/>
      <c r="LEC20" s="25"/>
      <c r="LED20" s="25"/>
      <c r="LEE20" s="25"/>
      <c r="LEF20" s="25"/>
      <c r="LEG20" s="25"/>
      <c r="LEH20" s="25"/>
      <c r="LEI20" s="25"/>
      <c r="LEJ20" s="25"/>
      <c r="LEK20" s="25"/>
      <c r="LEL20" s="25"/>
      <c r="LEM20" s="25"/>
      <c r="LEN20" s="25"/>
      <c r="LEO20" s="25"/>
      <c r="LEP20" s="25"/>
      <c r="LEQ20" s="25"/>
      <c r="LER20" s="25"/>
      <c r="LES20" s="25"/>
      <c r="LET20" s="25"/>
      <c r="LEU20" s="25"/>
      <c r="LEV20" s="25"/>
      <c r="LEW20" s="25"/>
      <c r="LEX20" s="25"/>
      <c r="LEY20" s="25"/>
      <c r="LEZ20" s="25"/>
      <c r="LFA20" s="25"/>
      <c r="LFB20" s="25"/>
      <c r="LFC20" s="25"/>
      <c r="LFD20" s="25"/>
      <c r="LFE20" s="25"/>
      <c r="LFF20" s="25"/>
      <c r="LFG20" s="25"/>
      <c r="LFH20" s="25"/>
      <c r="LFI20" s="25"/>
      <c r="LFJ20" s="25"/>
      <c r="LFK20" s="25"/>
      <c r="LFL20" s="25"/>
      <c r="LFM20" s="25"/>
      <c r="LFN20" s="25"/>
      <c r="LFO20" s="25"/>
      <c r="LFP20" s="25"/>
      <c r="LFQ20" s="25"/>
      <c r="LFR20" s="25"/>
      <c r="LFS20" s="25"/>
      <c r="LFT20" s="25"/>
      <c r="LFU20" s="25"/>
      <c r="LFV20" s="25"/>
      <c r="LFW20" s="25"/>
      <c r="LFX20" s="25"/>
      <c r="LFY20" s="25"/>
      <c r="LFZ20" s="25"/>
      <c r="LGA20" s="25"/>
      <c r="LGB20" s="25"/>
      <c r="LGC20" s="25"/>
      <c r="LGD20" s="25"/>
      <c r="LGE20" s="25"/>
      <c r="LGF20" s="25"/>
      <c r="LGG20" s="25"/>
      <c r="LGH20" s="25"/>
      <c r="LGI20" s="25"/>
      <c r="LGJ20" s="25"/>
      <c r="LGK20" s="25"/>
      <c r="LGL20" s="25"/>
      <c r="LGM20" s="25"/>
      <c r="LGN20" s="25"/>
      <c r="LGO20" s="25"/>
      <c r="LGP20" s="25"/>
      <c r="LGQ20" s="25"/>
      <c r="LGR20" s="25"/>
      <c r="LGS20" s="25"/>
      <c r="LGT20" s="25"/>
      <c r="LGU20" s="25"/>
      <c r="LGV20" s="25"/>
      <c r="LGW20" s="25"/>
      <c r="LGX20" s="25"/>
      <c r="LGY20" s="25"/>
      <c r="LGZ20" s="25"/>
      <c r="LHA20" s="25"/>
      <c r="LHB20" s="25"/>
      <c r="LHC20" s="25"/>
      <c r="LHD20" s="25"/>
      <c r="LHE20" s="25"/>
      <c r="LHF20" s="25"/>
      <c r="LHG20" s="25"/>
      <c r="LHH20" s="25"/>
      <c r="LHI20" s="25"/>
      <c r="LHJ20" s="25"/>
      <c r="LHK20" s="25"/>
      <c r="LHL20" s="25"/>
      <c r="LHM20" s="25"/>
      <c r="LHN20" s="25"/>
      <c r="LHO20" s="25"/>
      <c r="LHP20" s="25"/>
      <c r="LHQ20" s="25"/>
      <c r="LHR20" s="25"/>
      <c r="LHS20" s="25"/>
      <c r="LHT20" s="25"/>
      <c r="LHU20" s="25"/>
      <c r="LHV20" s="25"/>
      <c r="LHW20" s="25"/>
      <c r="LHX20" s="25"/>
      <c r="LHY20" s="25"/>
      <c r="LHZ20" s="25"/>
      <c r="LIA20" s="25"/>
      <c r="LIB20" s="25"/>
      <c r="LIC20" s="25"/>
      <c r="LID20" s="25"/>
      <c r="LIE20" s="25"/>
      <c r="LIF20" s="25"/>
      <c r="LIG20" s="25"/>
      <c r="LIH20" s="25"/>
      <c r="LII20" s="25"/>
      <c r="LIJ20" s="25"/>
      <c r="LIK20" s="25"/>
      <c r="LIL20" s="25"/>
      <c r="LIM20" s="25"/>
      <c r="LIN20" s="25"/>
      <c r="LIO20" s="25"/>
      <c r="LIP20" s="25"/>
      <c r="LIQ20" s="25"/>
      <c r="LIR20" s="25"/>
      <c r="LIS20" s="25"/>
      <c r="LIT20" s="25"/>
      <c r="LIU20" s="25"/>
      <c r="LIV20" s="25"/>
      <c r="LIW20" s="25"/>
      <c r="LIX20" s="25"/>
      <c r="LIY20" s="25"/>
      <c r="LIZ20" s="25"/>
      <c r="LJA20" s="25"/>
      <c r="LJB20" s="25"/>
      <c r="LJC20" s="25"/>
      <c r="LJD20" s="25"/>
      <c r="LJE20" s="25"/>
      <c r="LJF20" s="25"/>
      <c r="LJG20" s="25"/>
      <c r="LJH20" s="25"/>
      <c r="LJI20" s="25"/>
      <c r="LJJ20" s="25"/>
      <c r="LJK20" s="25"/>
      <c r="LJL20" s="25"/>
      <c r="LJM20" s="25"/>
      <c r="LJN20" s="25"/>
      <c r="LJO20" s="25"/>
      <c r="LJP20" s="25"/>
      <c r="LJQ20" s="25"/>
      <c r="LJR20" s="25"/>
      <c r="LJS20" s="25"/>
      <c r="LJT20" s="25"/>
      <c r="LJU20" s="25"/>
      <c r="LJV20" s="25"/>
      <c r="LJW20" s="25"/>
      <c r="LJX20" s="25"/>
      <c r="LJY20" s="25"/>
      <c r="LJZ20" s="25"/>
      <c r="LKA20" s="25"/>
      <c r="LKB20" s="25"/>
      <c r="LKC20" s="25"/>
      <c r="LKD20" s="25"/>
      <c r="LKE20" s="25"/>
      <c r="LKF20" s="25"/>
      <c r="LKG20" s="25"/>
      <c r="LKH20" s="25"/>
      <c r="LKI20" s="25"/>
      <c r="LKJ20" s="25"/>
      <c r="LKK20" s="25"/>
      <c r="LKL20" s="25"/>
      <c r="LKM20" s="25"/>
      <c r="LKN20" s="25"/>
      <c r="LKO20" s="25"/>
      <c r="LKP20" s="25"/>
      <c r="LKQ20" s="25"/>
      <c r="LKR20" s="25"/>
      <c r="LKS20" s="25"/>
      <c r="LKT20" s="25"/>
      <c r="LKU20" s="25"/>
      <c r="LKV20" s="25"/>
      <c r="LKW20" s="25"/>
      <c r="LKX20" s="25"/>
      <c r="LKY20" s="25"/>
      <c r="LKZ20" s="25"/>
      <c r="LLA20" s="25"/>
      <c r="LLB20" s="25"/>
      <c r="LLC20" s="25"/>
      <c r="LLD20" s="25"/>
      <c r="LLE20" s="25"/>
      <c r="LLF20" s="25"/>
      <c r="LLG20" s="25"/>
      <c r="LLH20" s="25"/>
      <c r="LLI20" s="25"/>
      <c r="LLJ20" s="25"/>
      <c r="LLK20" s="25"/>
      <c r="LLL20" s="25"/>
      <c r="LLM20" s="25"/>
      <c r="LLN20" s="25"/>
      <c r="LLO20" s="25"/>
      <c r="LLP20" s="25"/>
      <c r="LLQ20" s="25"/>
      <c r="LLR20" s="25"/>
      <c r="LLS20" s="25"/>
      <c r="LLT20" s="25"/>
      <c r="LLU20" s="25"/>
      <c r="LLV20" s="25"/>
      <c r="LLW20" s="25"/>
      <c r="LLX20" s="25"/>
      <c r="LLY20" s="25"/>
      <c r="LLZ20" s="25"/>
      <c r="LMA20" s="25"/>
      <c r="LMB20" s="25"/>
      <c r="LMC20" s="25"/>
      <c r="LMD20" s="25"/>
      <c r="LME20" s="25"/>
      <c r="LMF20" s="25"/>
      <c r="LMG20" s="25"/>
      <c r="LMH20" s="25"/>
      <c r="LMI20" s="25"/>
      <c r="LMJ20" s="25"/>
      <c r="LMK20" s="25"/>
      <c r="LML20" s="25"/>
      <c r="LMM20" s="25"/>
      <c r="LMN20" s="25"/>
      <c r="LMO20" s="25"/>
      <c r="LMP20" s="25"/>
      <c r="LMQ20" s="25"/>
      <c r="LMR20" s="25"/>
      <c r="LMS20" s="25"/>
      <c r="LMT20" s="25"/>
      <c r="LMU20" s="25"/>
      <c r="LMV20" s="25"/>
      <c r="LMW20" s="25"/>
      <c r="LMX20" s="25"/>
      <c r="LMY20" s="25"/>
      <c r="LMZ20" s="25"/>
      <c r="LNA20" s="25"/>
      <c r="LNB20" s="25"/>
      <c r="LNC20" s="25"/>
      <c r="LND20" s="25"/>
      <c r="LNE20" s="25"/>
      <c r="LNF20" s="25"/>
      <c r="LNG20" s="25"/>
      <c r="LNH20" s="25"/>
      <c r="LNI20" s="25"/>
      <c r="LNJ20" s="25"/>
      <c r="LNK20" s="25"/>
      <c r="LNL20" s="25"/>
      <c r="LNM20" s="25"/>
      <c r="LNN20" s="25"/>
      <c r="LNO20" s="25"/>
      <c r="LNP20" s="25"/>
      <c r="LNQ20" s="25"/>
      <c r="LNR20" s="25"/>
      <c r="LNS20" s="25"/>
      <c r="LNT20" s="25"/>
      <c r="LNU20" s="25"/>
      <c r="LNV20" s="25"/>
      <c r="LNW20" s="25"/>
      <c r="LNX20" s="25"/>
      <c r="LNY20" s="25"/>
      <c r="LNZ20" s="25"/>
      <c r="LOA20" s="25"/>
      <c r="LOB20" s="25"/>
      <c r="LOC20" s="25"/>
      <c r="LOD20" s="25"/>
      <c r="LOE20" s="25"/>
      <c r="LOF20" s="25"/>
      <c r="LOG20" s="25"/>
      <c r="LOH20" s="25"/>
      <c r="LOI20" s="25"/>
      <c r="LOJ20" s="25"/>
      <c r="LOK20" s="25"/>
      <c r="LOL20" s="25"/>
      <c r="LOM20" s="25"/>
      <c r="LON20" s="25"/>
      <c r="LOO20" s="25"/>
      <c r="LOP20" s="25"/>
      <c r="LOQ20" s="25"/>
      <c r="LOR20" s="25"/>
      <c r="LOS20" s="25"/>
      <c r="LOT20" s="25"/>
      <c r="LOU20" s="25"/>
      <c r="LOV20" s="25"/>
      <c r="LOW20" s="25"/>
      <c r="LOX20" s="25"/>
      <c r="LOY20" s="25"/>
      <c r="LOZ20" s="25"/>
      <c r="LPA20" s="25"/>
      <c r="LPB20" s="25"/>
      <c r="LPC20" s="25"/>
      <c r="LPD20" s="25"/>
      <c r="LPE20" s="25"/>
      <c r="LPF20" s="25"/>
      <c r="LPG20" s="25"/>
      <c r="LPH20" s="25"/>
      <c r="LPI20" s="25"/>
      <c r="LPJ20" s="25"/>
      <c r="LPK20" s="25"/>
      <c r="LPL20" s="25"/>
      <c r="LPM20" s="25"/>
      <c r="LPN20" s="25"/>
      <c r="LPO20" s="25"/>
      <c r="LPP20" s="25"/>
      <c r="LPQ20" s="25"/>
      <c r="LPR20" s="25"/>
      <c r="LPS20" s="25"/>
      <c r="LPT20" s="25"/>
      <c r="LPU20" s="25"/>
      <c r="LPV20" s="25"/>
      <c r="LPW20" s="25"/>
      <c r="LPX20" s="25"/>
      <c r="LPY20" s="25"/>
      <c r="LPZ20" s="25"/>
      <c r="LQA20" s="25"/>
      <c r="LQB20" s="25"/>
      <c r="LQC20" s="25"/>
      <c r="LQD20" s="25"/>
      <c r="LQE20" s="25"/>
      <c r="LQF20" s="25"/>
      <c r="LQG20" s="25"/>
      <c r="LQH20" s="25"/>
      <c r="LQI20" s="25"/>
      <c r="LQJ20" s="25"/>
      <c r="LQK20" s="25"/>
      <c r="LQL20" s="25"/>
      <c r="LQM20" s="25"/>
      <c r="LQN20" s="25"/>
      <c r="LQO20" s="25"/>
      <c r="LQP20" s="25"/>
      <c r="LQQ20" s="25"/>
      <c r="LQR20" s="25"/>
      <c r="LQS20" s="25"/>
      <c r="LQT20" s="25"/>
      <c r="LQU20" s="25"/>
      <c r="LQV20" s="25"/>
      <c r="LQW20" s="25"/>
      <c r="LQX20" s="25"/>
      <c r="LQY20" s="25"/>
      <c r="LQZ20" s="25"/>
      <c r="LRA20" s="25"/>
      <c r="LRB20" s="25"/>
      <c r="LRC20" s="25"/>
      <c r="LRD20" s="25"/>
      <c r="LRE20" s="25"/>
      <c r="LRF20" s="25"/>
      <c r="LRG20" s="25"/>
      <c r="LRH20" s="25"/>
      <c r="LRI20" s="25"/>
      <c r="LRJ20" s="25"/>
      <c r="LRK20" s="25"/>
      <c r="LRL20" s="25"/>
      <c r="LRM20" s="25"/>
      <c r="LRN20" s="25"/>
      <c r="LRO20" s="25"/>
      <c r="LRP20" s="25"/>
      <c r="LRQ20" s="25"/>
      <c r="LRR20" s="25"/>
      <c r="LRS20" s="25"/>
      <c r="LRT20" s="25"/>
      <c r="LRU20" s="25"/>
      <c r="LRV20" s="25"/>
      <c r="LRW20" s="25"/>
      <c r="LRX20" s="25"/>
      <c r="LRY20" s="25"/>
      <c r="LRZ20" s="25"/>
      <c r="LSA20" s="25"/>
      <c r="LSB20" s="25"/>
      <c r="LSC20" s="25"/>
      <c r="LSD20" s="25"/>
      <c r="LSE20" s="25"/>
      <c r="LSF20" s="25"/>
      <c r="LSG20" s="25"/>
      <c r="LSH20" s="25"/>
      <c r="LSI20" s="25"/>
      <c r="LSJ20" s="25"/>
      <c r="LSK20" s="25"/>
      <c r="LSL20" s="25"/>
      <c r="LSM20" s="25"/>
      <c r="LSN20" s="25"/>
      <c r="LSO20" s="25"/>
      <c r="LSP20" s="25"/>
      <c r="LSQ20" s="25"/>
      <c r="LSR20" s="25"/>
      <c r="LSS20" s="25"/>
      <c r="LST20" s="25"/>
      <c r="LSU20" s="25"/>
      <c r="LSV20" s="25"/>
      <c r="LSW20" s="25"/>
      <c r="LSX20" s="25"/>
      <c r="LSY20" s="25"/>
      <c r="LSZ20" s="25"/>
      <c r="LTA20" s="25"/>
      <c r="LTB20" s="25"/>
      <c r="LTC20" s="25"/>
      <c r="LTD20" s="25"/>
      <c r="LTE20" s="25"/>
      <c r="LTF20" s="25"/>
      <c r="LTG20" s="25"/>
      <c r="LTH20" s="25"/>
      <c r="LTI20" s="25"/>
      <c r="LTJ20" s="25"/>
      <c r="LTK20" s="25"/>
      <c r="LTL20" s="25"/>
      <c r="LTM20" s="25"/>
      <c r="LTN20" s="25"/>
      <c r="LTO20" s="25"/>
      <c r="LTP20" s="25"/>
      <c r="LTQ20" s="25"/>
      <c r="LTR20" s="25"/>
      <c r="LTS20" s="25"/>
      <c r="LTT20" s="25"/>
      <c r="LTU20" s="25"/>
      <c r="LTV20" s="25"/>
      <c r="LTW20" s="25"/>
      <c r="LTX20" s="25"/>
      <c r="LTY20" s="25"/>
      <c r="LTZ20" s="25"/>
      <c r="LUA20" s="25"/>
      <c r="LUB20" s="25"/>
      <c r="LUC20" s="25"/>
      <c r="LUD20" s="25"/>
      <c r="LUE20" s="25"/>
      <c r="LUF20" s="25"/>
      <c r="LUG20" s="25"/>
      <c r="LUH20" s="25"/>
      <c r="LUI20" s="25"/>
      <c r="LUJ20" s="25"/>
      <c r="LUK20" s="25"/>
      <c r="LUL20" s="25"/>
      <c r="LUM20" s="25"/>
      <c r="LUN20" s="25"/>
      <c r="LUO20" s="25"/>
      <c r="LUP20" s="25"/>
      <c r="LUQ20" s="25"/>
      <c r="LUR20" s="25"/>
      <c r="LUS20" s="25"/>
      <c r="LUT20" s="25"/>
      <c r="LUU20" s="25"/>
      <c r="LUV20" s="25"/>
      <c r="LUW20" s="25"/>
      <c r="LUX20" s="25"/>
      <c r="LUY20" s="25"/>
      <c r="LUZ20" s="25"/>
      <c r="LVA20" s="25"/>
      <c r="LVB20" s="25"/>
      <c r="LVC20" s="25"/>
      <c r="LVD20" s="25"/>
      <c r="LVE20" s="25"/>
      <c r="LVF20" s="25"/>
      <c r="LVG20" s="25"/>
      <c r="LVH20" s="25"/>
      <c r="LVI20" s="25"/>
      <c r="LVJ20" s="25"/>
      <c r="LVK20" s="25"/>
      <c r="LVL20" s="25"/>
      <c r="LVM20" s="25"/>
      <c r="LVN20" s="25"/>
      <c r="LVO20" s="25"/>
      <c r="LVP20" s="25"/>
      <c r="LVQ20" s="25"/>
      <c r="LVR20" s="25"/>
      <c r="LVS20" s="25"/>
      <c r="LVT20" s="25"/>
      <c r="LVU20" s="25"/>
      <c r="LVV20" s="25"/>
      <c r="LVW20" s="25"/>
      <c r="LVX20" s="25"/>
      <c r="LVY20" s="25"/>
      <c r="LVZ20" s="25"/>
      <c r="LWA20" s="25"/>
      <c r="LWB20" s="25"/>
      <c r="LWC20" s="25"/>
      <c r="LWD20" s="25"/>
      <c r="LWE20" s="25"/>
      <c r="LWF20" s="25"/>
      <c r="LWG20" s="25"/>
      <c r="LWH20" s="25"/>
      <c r="LWI20" s="25"/>
      <c r="LWJ20" s="25"/>
      <c r="LWK20" s="25"/>
      <c r="LWL20" s="25"/>
      <c r="LWM20" s="25"/>
      <c r="LWN20" s="25"/>
      <c r="LWO20" s="25"/>
      <c r="LWP20" s="25"/>
      <c r="LWQ20" s="25"/>
      <c r="LWR20" s="25"/>
      <c r="LWS20" s="25"/>
      <c r="LWT20" s="25"/>
      <c r="LWU20" s="25"/>
      <c r="LWV20" s="25"/>
      <c r="LWW20" s="25"/>
      <c r="LWX20" s="25"/>
      <c r="LWY20" s="25"/>
      <c r="LWZ20" s="25"/>
      <c r="LXA20" s="25"/>
      <c r="LXB20" s="25"/>
      <c r="LXC20" s="25"/>
      <c r="LXD20" s="25"/>
      <c r="LXE20" s="25"/>
      <c r="LXF20" s="25"/>
      <c r="LXG20" s="25"/>
      <c r="LXH20" s="25"/>
      <c r="LXI20" s="25"/>
      <c r="LXJ20" s="25"/>
      <c r="LXK20" s="25"/>
      <c r="LXL20" s="25"/>
      <c r="LXM20" s="25"/>
      <c r="LXN20" s="25"/>
      <c r="LXO20" s="25"/>
      <c r="LXP20" s="25"/>
      <c r="LXQ20" s="25"/>
      <c r="LXR20" s="25"/>
      <c r="LXS20" s="25"/>
      <c r="LXT20" s="25"/>
      <c r="LXU20" s="25"/>
      <c r="LXV20" s="25"/>
      <c r="LXW20" s="25"/>
      <c r="LXX20" s="25"/>
      <c r="LXY20" s="25"/>
      <c r="LXZ20" s="25"/>
      <c r="LYA20" s="25"/>
      <c r="LYB20" s="25"/>
      <c r="LYC20" s="25"/>
      <c r="LYD20" s="25"/>
      <c r="LYE20" s="25"/>
      <c r="LYF20" s="25"/>
      <c r="LYG20" s="25"/>
      <c r="LYH20" s="25"/>
      <c r="LYI20" s="25"/>
      <c r="LYJ20" s="25"/>
      <c r="LYK20" s="25"/>
      <c r="LYL20" s="25"/>
      <c r="LYM20" s="25"/>
      <c r="LYN20" s="25"/>
      <c r="LYO20" s="25"/>
      <c r="LYP20" s="25"/>
      <c r="LYQ20" s="25"/>
      <c r="LYR20" s="25"/>
      <c r="LYS20" s="25"/>
      <c r="LYT20" s="25"/>
      <c r="LYU20" s="25"/>
      <c r="LYV20" s="25"/>
      <c r="LYW20" s="25"/>
      <c r="LYX20" s="25"/>
      <c r="LYY20" s="25"/>
      <c r="LYZ20" s="25"/>
      <c r="LZA20" s="25"/>
      <c r="LZB20" s="25"/>
      <c r="LZC20" s="25"/>
      <c r="LZD20" s="25"/>
      <c r="LZE20" s="25"/>
      <c r="LZF20" s="25"/>
      <c r="LZG20" s="25"/>
      <c r="LZH20" s="25"/>
      <c r="LZI20" s="25"/>
      <c r="LZJ20" s="25"/>
      <c r="LZK20" s="25"/>
      <c r="LZL20" s="25"/>
      <c r="LZM20" s="25"/>
      <c r="LZN20" s="25"/>
      <c r="LZO20" s="25"/>
      <c r="LZP20" s="25"/>
      <c r="LZQ20" s="25"/>
      <c r="LZR20" s="25"/>
      <c r="LZS20" s="25"/>
      <c r="LZT20" s="25"/>
      <c r="LZU20" s="25"/>
      <c r="LZV20" s="25"/>
      <c r="LZW20" s="25"/>
      <c r="LZX20" s="25"/>
      <c r="LZY20" s="25"/>
      <c r="LZZ20" s="25"/>
      <c r="MAA20" s="25"/>
      <c r="MAB20" s="25"/>
      <c r="MAC20" s="25"/>
      <c r="MAD20" s="25"/>
      <c r="MAE20" s="25"/>
      <c r="MAF20" s="25"/>
      <c r="MAG20" s="25"/>
      <c r="MAH20" s="25"/>
      <c r="MAI20" s="25"/>
      <c r="MAJ20" s="25"/>
      <c r="MAK20" s="25"/>
      <c r="MAL20" s="25"/>
      <c r="MAM20" s="25"/>
      <c r="MAN20" s="25"/>
      <c r="MAO20" s="25"/>
      <c r="MAP20" s="25"/>
      <c r="MAQ20" s="25"/>
      <c r="MAR20" s="25"/>
      <c r="MAS20" s="25"/>
      <c r="MAT20" s="25"/>
      <c r="MAU20" s="25"/>
      <c r="MAV20" s="25"/>
      <c r="MAW20" s="25"/>
      <c r="MAX20" s="25"/>
      <c r="MAY20" s="25"/>
      <c r="MAZ20" s="25"/>
      <c r="MBA20" s="25"/>
      <c r="MBB20" s="25"/>
      <c r="MBC20" s="25"/>
      <c r="MBD20" s="25"/>
      <c r="MBE20" s="25"/>
      <c r="MBF20" s="25"/>
      <c r="MBG20" s="25"/>
      <c r="MBH20" s="25"/>
      <c r="MBI20" s="25"/>
      <c r="MBJ20" s="25"/>
      <c r="MBK20" s="25"/>
      <c r="MBL20" s="25"/>
      <c r="MBM20" s="25"/>
      <c r="MBN20" s="25"/>
      <c r="MBO20" s="25"/>
      <c r="MBP20" s="25"/>
      <c r="MBQ20" s="25"/>
      <c r="MBR20" s="25"/>
      <c r="MBS20" s="25"/>
      <c r="MBT20" s="25"/>
      <c r="MBU20" s="25"/>
      <c r="MBV20" s="25"/>
      <c r="MBW20" s="25"/>
      <c r="MBX20" s="25"/>
      <c r="MBY20" s="25"/>
      <c r="MBZ20" s="25"/>
      <c r="MCA20" s="25"/>
      <c r="MCB20" s="25"/>
      <c r="MCC20" s="25"/>
      <c r="MCD20" s="25"/>
      <c r="MCE20" s="25"/>
      <c r="MCF20" s="25"/>
      <c r="MCG20" s="25"/>
      <c r="MCH20" s="25"/>
      <c r="MCI20" s="25"/>
      <c r="MCJ20" s="25"/>
      <c r="MCK20" s="25"/>
      <c r="MCL20" s="25"/>
      <c r="MCM20" s="25"/>
      <c r="MCN20" s="25"/>
      <c r="MCO20" s="25"/>
      <c r="MCP20" s="25"/>
      <c r="MCQ20" s="25"/>
      <c r="MCR20" s="25"/>
      <c r="MCS20" s="25"/>
      <c r="MCT20" s="25"/>
      <c r="MCU20" s="25"/>
      <c r="MCV20" s="25"/>
      <c r="MCW20" s="25"/>
      <c r="MCX20" s="25"/>
      <c r="MCY20" s="25"/>
      <c r="MCZ20" s="25"/>
      <c r="MDA20" s="25"/>
      <c r="MDB20" s="25"/>
      <c r="MDC20" s="25"/>
      <c r="MDD20" s="25"/>
      <c r="MDE20" s="25"/>
      <c r="MDF20" s="25"/>
      <c r="MDG20" s="25"/>
      <c r="MDH20" s="25"/>
      <c r="MDI20" s="25"/>
      <c r="MDJ20" s="25"/>
      <c r="MDK20" s="25"/>
      <c r="MDL20" s="25"/>
      <c r="MDM20" s="25"/>
      <c r="MDN20" s="25"/>
      <c r="MDO20" s="25"/>
      <c r="MDP20" s="25"/>
      <c r="MDQ20" s="25"/>
      <c r="MDR20" s="25"/>
      <c r="MDS20" s="25"/>
      <c r="MDT20" s="25"/>
      <c r="MDU20" s="25"/>
      <c r="MDV20" s="25"/>
      <c r="MDW20" s="25"/>
      <c r="MDX20" s="25"/>
      <c r="MDY20" s="25"/>
      <c r="MDZ20" s="25"/>
      <c r="MEA20" s="25"/>
      <c r="MEB20" s="25"/>
      <c r="MEC20" s="25"/>
      <c r="MED20" s="25"/>
      <c r="MEE20" s="25"/>
      <c r="MEF20" s="25"/>
      <c r="MEG20" s="25"/>
      <c r="MEH20" s="25"/>
      <c r="MEI20" s="25"/>
      <c r="MEJ20" s="25"/>
      <c r="MEK20" s="25"/>
      <c r="MEL20" s="25"/>
      <c r="MEM20" s="25"/>
      <c r="MEN20" s="25"/>
      <c r="MEO20" s="25"/>
      <c r="MEP20" s="25"/>
      <c r="MEQ20" s="25"/>
      <c r="MER20" s="25"/>
      <c r="MES20" s="25"/>
      <c r="MET20" s="25"/>
      <c r="MEU20" s="25"/>
      <c r="MEV20" s="25"/>
      <c r="MEW20" s="25"/>
      <c r="MEX20" s="25"/>
      <c r="MEY20" s="25"/>
      <c r="MEZ20" s="25"/>
      <c r="MFA20" s="25"/>
      <c r="MFB20" s="25"/>
      <c r="MFC20" s="25"/>
      <c r="MFD20" s="25"/>
      <c r="MFE20" s="25"/>
      <c r="MFF20" s="25"/>
      <c r="MFG20" s="25"/>
      <c r="MFH20" s="25"/>
      <c r="MFI20" s="25"/>
      <c r="MFJ20" s="25"/>
      <c r="MFK20" s="25"/>
      <c r="MFL20" s="25"/>
      <c r="MFM20" s="25"/>
      <c r="MFN20" s="25"/>
      <c r="MFO20" s="25"/>
      <c r="MFP20" s="25"/>
      <c r="MFQ20" s="25"/>
      <c r="MFR20" s="25"/>
      <c r="MFS20" s="25"/>
      <c r="MFT20" s="25"/>
      <c r="MFU20" s="25"/>
      <c r="MFV20" s="25"/>
      <c r="MFW20" s="25"/>
      <c r="MFX20" s="25"/>
      <c r="MFY20" s="25"/>
      <c r="MFZ20" s="25"/>
      <c r="MGA20" s="25"/>
      <c r="MGB20" s="25"/>
      <c r="MGC20" s="25"/>
      <c r="MGD20" s="25"/>
      <c r="MGE20" s="25"/>
      <c r="MGF20" s="25"/>
      <c r="MGG20" s="25"/>
      <c r="MGH20" s="25"/>
      <c r="MGI20" s="25"/>
      <c r="MGJ20" s="25"/>
      <c r="MGK20" s="25"/>
      <c r="MGL20" s="25"/>
      <c r="MGM20" s="25"/>
      <c r="MGN20" s="25"/>
      <c r="MGO20" s="25"/>
      <c r="MGP20" s="25"/>
      <c r="MGQ20" s="25"/>
      <c r="MGR20" s="25"/>
      <c r="MGS20" s="25"/>
      <c r="MGT20" s="25"/>
      <c r="MGU20" s="25"/>
      <c r="MGV20" s="25"/>
      <c r="MGW20" s="25"/>
      <c r="MGX20" s="25"/>
      <c r="MGY20" s="25"/>
      <c r="MGZ20" s="25"/>
      <c r="MHA20" s="25"/>
      <c r="MHB20" s="25"/>
      <c r="MHC20" s="25"/>
      <c r="MHD20" s="25"/>
      <c r="MHE20" s="25"/>
      <c r="MHF20" s="25"/>
      <c r="MHG20" s="25"/>
      <c r="MHH20" s="25"/>
      <c r="MHI20" s="25"/>
      <c r="MHJ20" s="25"/>
      <c r="MHK20" s="25"/>
      <c r="MHL20" s="25"/>
      <c r="MHM20" s="25"/>
      <c r="MHN20" s="25"/>
      <c r="MHO20" s="25"/>
      <c r="MHP20" s="25"/>
      <c r="MHQ20" s="25"/>
      <c r="MHR20" s="25"/>
      <c r="MHS20" s="25"/>
      <c r="MHT20" s="25"/>
      <c r="MHU20" s="25"/>
      <c r="MHV20" s="25"/>
      <c r="MHW20" s="25"/>
      <c r="MHX20" s="25"/>
      <c r="MHY20" s="25"/>
      <c r="MHZ20" s="25"/>
      <c r="MIA20" s="25"/>
      <c r="MIB20" s="25"/>
      <c r="MIC20" s="25"/>
      <c r="MID20" s="25"/>
      <c r="MIE20" s="25"/>
      <c r="MIF20" s="25"/>
      <c r="MIG20" s="25"/>
      <c r="MIH20" s="25"/>
      <c r="MII20" s="25"/>
      <c r="MIJ20" s="25"/>
      <c r="MIK20" s="25"/>
      <c r="MIL20" s="25"/>
      <c r="MIM20" s="25"/>
      <c r="MIN20" s="25"/>
      <c r="MIO20" s="25"/>
      <c r="MIP20" s="25"/>
      <c r="MIQ20" s="25"/>
      <c r="MIR20" s="25"/>
      <c r="MIS20" s="25"/>
      <c r="MIT20" s="25"/>
      <c r="MIU20" s="25"/>
      <c r="MIV20" s="25"/>
      <c r="MIW20" s="25"/>
      <c r="MIX20" s="25"/>
      <c r="MIY20" s="25"/>
      <c r="MIZ20" s="25"/>
      <c r="MJA20" s="25"/>
      <c r="MJB20" s="25"/>
      <c r="MJC20" s="25"/>
      <c r="MJD20" s="25"/>
      <c r="MJE20" s="25"/>
      <c r="MJF20" s="25"/>
      <c r="MJG20" s="25"/>
      <c r="MJH20" s="25"/>
      <c r="MJI20" s="25"/>
      <c r="MJJ20" s="25"/>
      <c r="MJK20" s="25"/>
      <c r="MJL20" s="25"/>
      <c r="MJM20" s="25"/>
      <c r="MJN20" s="25"/>
      <c r="MJO20" s="25"/>
      <c r="MJP20" s="25"/>
      <c r="MJQ20" s="25"/>
      <c r="MJR20" s="25"/>
      <c r="MJS20" s="25"/>
      <c r="MJT20" s="25"/>
      <c r="MJU20" s="25"/>
      <c r="MJV20" s="25"/>
      <c r="MJW20" s="25"/>
      <c r="MJX20" s="25"/>
      <c r="MJY20" s="25"/>
      <c r="MJZ20" s="25"/>
      <c r="MKA20" s="25"/>
      <c r="MKB20" s="25"/>
      <c r="MKC20" s="25"/>
      <c r="MKD20" s="25"/>
      <c r="MKE20" s="25"/>
      <c r="MKF20" s="25"/>
      <c r="MKG20" s="25"/>
      <c r="MKH20" s="25"/>
      <c r="MKI20" s="25"/>
      <c r="MKJ20" s="25"/>
      <c r="MKK20" s="25"/>
      <c r="MKL20" s="25"/>
      <c r="MKM20" s="25"/>
      <c r="MKN20" s="25"/>
      <c r="MKO20" s="25"/>
      <c r="MKP20" s="25"/>
      <c r="MKQ20" s="25"/>
      <c r="MKR20" s="25"/>
      <c r="MKS20" s="25"/>
      <c r="MKT20" s="25"/>
      <c r="MKU20" s="25"/>
      <c r="MKV20" s="25"/>
      <c r="MKW20" s="25"/>
      <c r="MKX20" s="25"/>
      <c r="MKY20" s="25"/>
      <c r="MKZ20" s="25"/>
      <c r="MLA20" s="25"/>
      <c r="MLB20" s="25"/>
      <c r="MLC20" s="25"/>
      <c r="MLD20" s="25"/>
      <c r="MLE20" s="25"/>
      <c r="MLF20" s="25"/>
      <c r="MLG20" s="25"/>
      <c r="MLH20" s="25"/>
      <c r="MLI20" s="25"/>
      <c r="MLJ20" s="25"/>
      <c r="MLK20" s="25"/>
      <c r="MLL20" s="25"/>
      <c r="MLM20" s="25"/>
      <c r="MLN20" s="25"/>
      <c r="MLO20" s="25"/>
      <c r="MLP20" s="25"/>
      <c r="MLQ20" s="25"/>
      <c r="MLR20" s="25"/>
      <c r="MLS20" s="25"/>
      <c r="MLT20" s="25"/>
      <c r="MLU20" s="25"/>
      <c r="MLV20" s="25"/>
      <c r="MLW20" s="25"/>
      <c r="MLX20" s="25"/>
      <c r="MLY20" s="25"/>
      <c r="MLZ20" s="25"/>
      <c r="MMA20" s="25"/>
      <c r="MMB20" s="25"/>
      <c r="MMC20" s="25"/>
      <c r="MMD20" s="25"/>
      <c r="MME20" s="25"/>
      <c r="MMF20" s="25"/>
      <c r="MMG20" s="25"/>
      <c r="MMH20" s="25"/>
      <c r="MMI20" s="25"/>
      <c r="MMJ20" s="25"/>
      <c r="MMK20" s="25"/>
      <c r="MML20" s="25"/>
      <c r="MMM20" s="25"/>
      <c r="MMN20" s="25"/>
      <c r="MMO20" s="25"/>
      <c r="MMP20" s="25"/>
      <c r="MMQ20" s="25"/>
      <c r="MMR20" s="25"/>
      <c r="MMS20" s="25"/>
      <c r="MMT20" s="25"/>
      <c r="MMU20" s="25"/>
      <c r="MMV20" s="25"/>
      <c r="MMW20" s="25"/>
      <c r="MMX20" s="25"/>
      <c r="MMY20" s="25"/>
      <c r="MMZ20" s="25"/>
      <c r="MNA20" s="25"/>
      <c r="MNB20" s="25"/>
      <c r="MNC20" s="25"/>
      <c r="MND20" s="25"/>
      <c r="MNE20" s="25"/>
      <c r="MNF20" s="25"/>
      <c r="MNG20" s="25"/>
      <c r="MNH20" s="25"/>
      <c r="MNI20" s="25"/>
      <c r="MNJ20" s="25"/>
      <c r="MNK20" s="25"/>
      <c r="MNL20" s="25"/>
      <c r="MNM20" s="25"/>
      <c r="MNN20" s="25"/>
      <c r="MNO20" s="25"/>
      <c r="MNP20" s="25"/>
      <c r="MNQ20" s="25"/>
      <c r="MNR20" s="25"/>
      <c r="MNS20" s="25"/>
      <c r="MNT20" s="25"/>
      <c r="MNU20" s="25"/>
      <c r="MNV20" s="25"/>
      <c r="MNW20" s="25"/>
      <c r="MNX20" s="25"/>
      <c r="MNY20" s="25"/>
      <c r="MNZ20" s="25"/>
      <c r="MOA20" s="25"/>
      <c r="MOB20" s="25"/>
      <c r="MOC20" s="25"/>
      <c r="MOD20" s="25"/>
      <c r="MOE20" s="25"/>
      <c r="MOF20" s="25"/>
      <c r="MOG20" s="25"/>
      <c r="MOH20" s="25"/>
      <c r="MOI20" s="25"/>
      <c r="MOJ20" s="25"/>
      <c r="MOK20" s="25"/>
      <c r="MOL20" s="25"/>
      <c r="MOM20" s="25"/>
      <c r="MON20" s="25"/>
      <c r="MOO20" s="25"/>
      <c r="MOP20" s="25"/>
      <c r="MOQ20" s="25"/>
      <c r="MOR20" s="25"/>
      <c r="MOS20" s="25"/>
      <c r="MOT20" s="25"/>
      <c r="MOU20" s="25"/>
      <c r="MOV20" s="25"/>
      <c r="MOW20" s="25"/>
      <c r="MOX20" s="25"/>
      <c r="MOY20" s="25"/>
      <c r="MOZ20" s="25"/>
      <c r="MPA20" s="25"/>
      <c r="MPB20" s="25"/>
      <c r="MPC20" s="25"/>
      <c r="MPD20" s="25"/>
      <c r="MPE20" s="25"/>
      <c r="MPF20" s="25"/>
      <c r="MPG20" s="25"/>
      <c r="MPH20" s="25"/>
      <c r="MPI20" s="25"/>
      <c r="MPJ20" s="25"/>
      <c r="MPK20" s="25"/>
      <c r="MPL20" s="25"/>
      <c r="MPM20" s="25"/>
      <c r="MPN20" s="25"/>
      <c r="MPO20" s="25"/>
      <c r="MPP20" s="25"/>
      <c r="MPQ20" s="25"/>
      <c r="MPR20" s="25"/>
      <c r="MPS20" s="25"/>
      <c r="MPT20" s="25"/>
      <c r="MPU20" s="25"/>
      <c r="MPV20" s="25"/>
      <c r="MPW20" s="25"/>
      <c r="MPX20" s="25"/>
      <c r="MPY20" s="25"/>
      <c r="MPZ20" s="25"/>
      <c r="MQA20" s="25"/>
      <c r="MQB20" s="25"/>
      <c r="MQC20" s="25"/>
      <c r="MQD20" s="25"/>
      <c r="MQE20" s="25"/>
      <c r="MQF20" s="25"/>
      <c r="MQG20" s="25"/>
      <c r="MQH20" s="25"/>
      <c r="MQI20" s="25"/>
      <c r="MQJ20" s="25"/>
      <c r="MQK20" s="25"/>
      <c r="MQL20" s="25"/>
      <c r="MQM20" s="25"/>
      <c r="MQN20" s="25"/>
      <c r="MQO20" s="25"/>
      <c r="MQP20" s="25"/>
      <c r="MQQ20" s="25"/>
      <c r="MQR20" s="25"/>
      <c r="MQS20" s="25"/>
      <c r="MQT20" s="25"/>
      <c r="MQU20" s="25"/>
      <c r="MQV20" s="25"/>
      <c r="MQW20" s="25"/>
      <c r="MQX20" s="25"/>
      <c r="MQY20" s="25"/>
      <c r="MQZ20" s="25"/>
      <c r="MRA20" s="25"/>
      <c r="MRB20" s="25"/>
      <c r="MRC20" s="25"/>
      <c r="MRD20" s="25"/>
      <c r="MRE20" s="25"/>
      <c r="MRF20" s="25"/>
      <c r="MRG20" s="25"/>
      <c r="MRH20" s="25"/>
      <c r="MRI20" s="25"/>
      <c r="MRJ20" s="25"/>
      <c r="MRK20" s="25"/>
      <c r="MRL20" s="25"/>
      <c r="MRM20" s="25"/>
      <c r="MRN20" s="25"/>
      <c r="MRO20" s="25"/>
      <c r="MRP20" s="25"/>
      <c r="MRQ20" s="25"/>
      <c r="MRR20" s="25"/>
      <c r="MRS20" s="25"/>
      <c r="MRT20" s="25"/>
      <c r="MRU20" s="25"/>
      <c r="MRV20" s="25"/>
      <c r="MRW20" s="25"/>
      <c r="MRX20" s="25"/>
      <c r="MRY20" s="25"/>
      <c r="MRZ20" s="25"/>
      <c r="MSA20" s="25"/>
      <c r="MSB20" s="25"/>
      <c r="MSC20" s="25"/>
      <c r="MSD20" s="25"/>
      <c r="MSE20" s="25"/>
      <c r="MSF20" s="25"/>
      <c r="MSG20" s="25"/>
      <c r="MSH20" s="25"/>
      <c r="MSI20" s="25"/>
      <c r="MSJ20" s="25"/>
      <c r="MSK20" s="25"/>
      <c r="MSL20" s="25"/>
      <c r="MSM20" s="25"/>
      <c r="MSN20" s="25"/>
      <c r="MSO20" s="25"/>
      <c r="MSP20" s="25"/>
      <c r="MSQ20" s="25"/>
      <c r="MSR20" s="25"/>
      <c r="MSS20" s="25"/>
      <c r="MST20" s="25"/>
      <c r="MSU20" s="25"/>
      <c r="MSV20" s="25"/>
      <c r="MSW20" s="25"/>
      <c r="MSX20" s="25"/>
      <c r="MSY20" s="25"/>
      <c r="MSZ20" s="25"/>
      <c r="MTA20" s="25"/>
      <c r="MTB20" s="25"/>
      <c r="MTC20" s="25"/>
      <c r="MTD20" s="25"/>
      <c r="MTE20" s="25"/>
      <c r="MTF20" s="25"/>
      <c r="MTG20" s="25"/>
      <c r="MTH20" s="25"/>
      <c r="MTI20" s="25"/>
      <c r="MTJ20" s="25"/>
      <c r="MTK20" s="25"/>
      <c r="MTL20" s="25"/>
      <c r="MTM20" s="25"/>
      <c r="MTN20" s="25"/>
      <c r="MTO20" s="25"/>
      <c r="MTP20" s="25"/>
      <c r="MTQ20" s="25"/>
      <c r="MTR20" s="25"/>
      <c r="MTS20" s="25"/>
      <c r="MTT20" s="25"/>
      <c r="MTU20" s="25"/>
      <c r="MTV20" s="25"/>
      <c r="MTW20" s="25"/>
      <c r="MTX20" s="25"/>
      <c r="MTY20" s="25"/>
      <c r="MTZ20" s="25"/>
      <c r="MUA20" s="25"/>
      <c r="MUB20" s="25"/>
      <c r="MUC20" s="25"/>
      <c r="MUD20" s="25"/>
      <c r="MUE20" s="25"/>
      <c r="MUF20" s="25"/>
      <c r="MUG20" s="25"/>
      <c r="MUH20" s="25"/>
      <c r="MUI20" s="25"/>
      <c r="MUJ20" s="25"/>
      <c r="MUK20" s="25"/>
      <c r="MUL20" s="25"/>
      <c r="MUM20" s="25"/>
      <c r="MUN20" s="25"/>
      <c r="MUO20" s="25"/>
      <c r="MUP20" s="25"/>
      <c r="MUQ20" s="25"/>
      <c r="MUR20" s="25"/>
      <c r="MUS20" s="25"/>
      <c r="MUT20" s="25"/>
      <c r="MUU20" s="25"/>
      <c r="MUV20" s="25"/>
      <c r="MUW20" s="25"/>
      <c r="MUX20" s="25"/>
      <c r="MUY20" s="25"/>
      <c r="MUZ20" s="25"/>
      <c r="MVA20" s="25"/>
      <c r="MVB20" s="25"/>
      <c r="MVC20" s="25"/>
      <c r="MVD20" s="25"/>
      <c r="MVE20" s="25"/>
      <c r="MVF20" s="25"/>
      <c r="MVG20" s="25"/>
      <c r="MVH20" s="25"/>
      <c r="MVI20" s="25"/>
      <c r="MVJ20" s="25"/>
      <c r="MVK20" s="25"/>
      <c r="MVL20" s="25"/>
      <c r="MVM20" s="25"/>
      <c r="MVN20" s="25"/>
      <c r="MVO20" s="25"/>
      <c r="MVP20" s="25"/>
      <c r="MVQ20" s="25"/>
      <c r="MVR20" s="25"/>
      <c r="MVS20" s="25"/>
      <c r="MVT20" s="25"/>
      <c r="MVU20" s="25"/>
      <c r="MVV20" s="25"/>
      <c r="MVW20" s="25"/>
      <c r="MVX20" s="25"/>
      <c r="MVY20" s="25"/>
      <c r="MVZ20" s="25"/>
      <c r="MWA20" s="25"/>
      <c r="MWB20" s="25"/>
      <c r="MWC20" s="25"/>
      <c r="MWD20" s="25"/>
      <c r="MWE20" s="25"/>
      <c r="MWF20" s="25"/>
      <c r="MWG20" s="25"/>
      <c r="MWH20" s="25"/>
      <c r="MWI20" s="25"/>
      <c r="MWJ20" s="25"/>
      <c r="MWK20" s="25"/>
      <c r="MWL20" s="25"/>
      <c r="MWM20" s="25"/>
      <c r="MWN20" s="25"/>
      <c r="MWO20" s="25"/>
      <c r="MWP20" s="25"/>
      <c r="MWQ20" s="25"/>
      <c r="MWR20" s="25"/>
      <c r="MWS20" s="25"/>
      <c r="MWT20" s="25"/>
      <c r="MWU20" s="25"/>
      <c r="MWV20" s="25"/>
      <c r="MWW20" s="25"/>
      <c r="MWX20" s="25"/>
      <c r="MWY20" s="25"/>
      <c r="MWZ20" s="25"/>
      <c r="MXA20" s="25"/>
      <c r="MXB20" s="25"/>
      <c r="MXC20" s="25"/>
      <c r="MXD20" s="25"/>
      <c r="MXE20" s="25"/>
      <c r="MXF20" s="25"/>
      <c r="MXG20" s="25"/>
      <c r="MXH20" s="25"/>
      <c r="MXI20" s="25"/>
      <c r="MXJ20" s="25"/>
      <c r="MXK20" s="25"/>
      <c r="MXL20" s="25"/>
      <c r="MXM20" s="25"/>
      <c r="MXN20" s="25"/>
      <c r="MXO20" s="25"/>
      <c r="MXP20" s="25"/>
      <c r="MXQ20" s="25"/>
      <c r="MXR20" s="25"/>
      <c r="MXS20" s="25"/>
      <c r="MXT20" s="25"/>
      <c r="MXU20" s="25"/>
      <c r="MXV20" s="25"/>
      <c r="MXW20" s="25"/>
      <c r="MXX20" s="25"/>
      <c r="MXY20" s="25"/>
      <c r="MXZ20" s="25"/>
      <c r="MYA20" s="25"/>
      <c r="MYB20" s="25"/>
      <c r="MYC20" s="25"/>
      <c r="MYD20" s="25"/>
      <c r="MYE20" s="25"/>
      <c r="MYF20" s="25"/>
      <c r="MYG20" s="25"/>
      <c r="MYH20" s="25"/>
      <c r="MYI20" s="25"/>
      <c r="MYJ20" s="25"/>
      <c r="MYK20" s="25"/>
      <c r="MYL20" s="25"/>
      <c r="MYM20" s="25"/>
      <c r="MYN20" s="25"/>
      <c r="MYO20" s="25"/>
      <c r="MYP20" s="25"/>
      <c r="MYQ20" s="25"/>
      <c r="MYR20" s="25"/>
      <c r="MYS20" s="25"/>
      <c r="MYT20" s="25"/>
      <c r="MYU20" s="25"/>
      <c r="MYV20" s="25"/>
      <c r="MYW20" s="25"/>
      <c r="MYX20" s="25"/>
      <c r="MYY20" s="25"/>
      <c r="MYZ20" s="25"/>
      <c r="MZA20" s="25"/>
      <c r="MZB20" s="25"/>
      <c r="MZC20" s="25"/>
      <c r="MZD20" s="25"/>
      <c r="MZE20" s="25"/>
      <c r="MZF20" s="25"/>
      <c r="MZG20" s="25"/>
      <c r="MZH20" s="25"/>
      <c r="MZI20" s="25"/>
      <c r="MZJ20" s="25"/>
      <c r="MZK20" s="25"/>
      <c r="MZL20" s="25"/>
      <c r="MZM20" s="25"/>
      <c r="MZN20" s="25"/>
      <c r="MZO20" s="25"/>
      <c r="MZP20" s="25"/>
      <c r="MZQ20" s="25"/>
      <c r="MZR20" s="25"/>
      <c r="MZS20" s="25"/>
      <c r="MZT20" s="25"/>
      <c r="MZU20" s="25"/>
      <c r="MZV20" s="25"/>
      <c r="MZW20" s="25"/>
      <c r="MZX20" s="25"/>
      <c r="MZY20" s="25"/>
      <c r="MZZ20" s="25"/>
      <c r="NAA20" s="25"/>
      <c r="NAB20" s="25"/>
      <c r="NAC20" s="25"/>
      <c r="NAD20" s="25"/>
      <c r="NAE20" s="25"/>
      <c r="NAF20" s="25"/>
      <c r="NAG20" s="25"/>
      <c r="NAH20" s="25"/>
      <c r="NAI20" s="25"/>
      <c r="NAJ20" s="25"/>
      <c r="NAK20" s="25"/>
      <c r="NAL20" s="25"/>
      <c r="NAM20" s="25"/>
      <c r="NAN20" s="25"/>
      <c r="NAO20" s="25"/>
      <c r="NAP20" s="25"/>
      <c r="NAQ20" s="25"/>
      <c r="NAR20" s="25"/>
      <c r="NAS20" s="25"/>
      <c r="NAT20" s="25"/>
      <c r="NAU20" s="25"/>
      <c r="NAV20" s="25"/>
      <c r="NAW20" s="25"/>
      <c r="NAX20" s="25"/>
      <c r="NAY20" s="25"/>
      <c r="NAZ20" s="25"/>
      <c r="NBA20" s="25"/>
      <c r="NBB20" s="25"/>
      <c r="NBC20" s="25"/>
      <c r="NBD20" s="25"/>
      <c r="NBE20" s="25"/>
      <c r="NBF20" s="25"/>
      <c r="NBG20" s="25"/>
      <c r="NBH20" s="25"/>
      <c r="NBI20" s="25"/>
      <c r="NBJ20" s="25"/>
      <c r="NBK20" s="25"/>
      <c r="NBL20" s="25"/>
      <c r="NBM20" s="25"/>
      <c r="NBN20" s="25"/>
      <c r="NBO20" s="25"/>
      <c r="NBP20" s="25"/>
      <c r="NBQ20" s="25"/>
      <c r="NBR20" s="25"/>
      <c r="NBS20" s="25"/>
      <c r="NBT20" s="25"/>
      <c r="NBU20" s="25"/>
      <c r="NBV20" s="25"/>
      <c r="NBW20" s="25"/>
      <c r="NBX20" s="25"/>
      <c r="NBY20" s="25"/>
      <c r="NBZ20" s="25"/>
      <c r="NCA20" s="25"/>
      <c r="NCB20" s="25"/>
      <c r="NCC20" s="25"/>
      <c r="NCD20" s="25"/>
      <c r="NCE20" s="25"/>
      <c r="NCF20" s="25"/>
      <c r="NCG20" s="25"/>
      <c r="NCH20" s="25"/>
      <c r="NCI20" s="25"/>
      <c r="NCJ20" s="25"/>
      <c r="NCK20" s="25"/>
      <c r="NCL20" s="25"/>
      <c r="NCM20" s="25"/>
      <c r="NCN20" s="25"/>
      <c r="NCO20" s="25"/>
      <c r="NCP20" s="25"/>
      <c r="NCQ20" s="25"/>
      <c r="NCR20" s="25"/>
      <c r="NCS20" s="25"/>
      <c r="NCT20" s="25"/>
      <c r="NCU20" s="25"/>
      <c r="NCV20" s="25"/>
      <c r="NCW20" s="25"/>
      <c r="NCX20" s="25"/>
      <c r="NCY20" s="25"/>
      <c r="NCZ20" s="25"/>
      <c r="NDA20" s="25"/>
      <c r="NDB20" s="25"/>
      <c r="NDC20" s="25"/>
      <c r="NDD20" s="25"/>
      <c r="NDE20" s="25"/>
      <c r="NDF20" s="25"/>
      <c r="NDG20" s="25"/>
      <c r="NDH20" s="25"/>
      <c r="NDI20" s="25"/>
      <c r="NDJ20" s="25"/>
      <c r="NDK20" s="25"/>
      <c r="NDL20" s="25"/>
      <c r="NDM20" s="25"/>
      <c r="NDN20" s="25"/>
      <c r="NDO20" s="25"/>
      <c r="NDP20" s="25"/>
      <c r="NDQ20" s="25"/>
      <c r="NDR20" s="25"/>
      <c r="NDS20" s="25"/>
      <c r="NDT20" s="25"/>
      <c r="NDU20" s="25"/>
      <c r="NDV20" s="25"/>
      <c r="NDW20" s="25"/>
      <c r="NDX20" s="25"/>
      <c r="NDY20" s="25"/>
      <c r="NDZ20" s="25"/>
      <c r="NEA20" s="25"/>
      <c r="NEB20" s="25"/>
      <c r="NEC20" s="25"/>
      <c r="NED20" s="25"/>
      <c r="NEE20" s="25"/>
      <c r="NEF20" s="25"/>
      <c r="NEG20" s="25"/>
      <c r="NEH20" s="25"/>
      <c r="NEI20" s="25"/>
      <c r="NEJ20" s="25"/>
      <c r="NEK20" s="25"/>
      <c r="NEL20" s="25"/>
      <c r="NEM20" s="25"/>
      <c r="NEN20" s="25"/>
      <c r="NEO20" s="25"/>
      <c r="NEP20" s="25"/>
      <c r="NEQ20" s="25"/>
      <c r="NER20" s="25"/>
      <c r="NES20" s="25"/>
      <c r="NET20" s="25"/>
      <c r="NEU20" s="25"/>
      <c r="NEV20" s="25"/>
      <c r="NEW20" s="25"/>
      <c r="NEX20" s="25"/>
      <c r="NEY20" s="25"/>
      <c r="NEZ20" s="25"/>
      <c r="NFA20" s="25"/>
      <c r="NFB20" s="25"/>
      <c r="NFC20" s="25"/>
      <c r="NFD20" s="25"/>
      <c r="NFE20" s="25"/>
      <c r="NFF20" s="25"/>
      <c r="NFG20" s="25"/>
      <c r="NFH20" s="25"/>
      <c r="NFI20" s="25"/>
      <c r="NFJ20" s="25"/>
      <c r="NFK20" s="25"/>
      <c r="NFL20" s="25"/>
      <c r="NFM20" s="25"/>
      <c r="NFN20" s="25"/>
      <c r="NFO20" s="25"/>
      <c r="NFP20" s="25"/>
      <c r="NFQ20" s="25"/>
      <c r="NFR20" s="25"/>
      <c r="NFS20" s="25"/>
      <c r="NFT20" s="25"/>
      <c r="NFU20" s="25"/>
      <c r="NFV20" s="25"/>
      <c r="NFW20" s="25"/>
      <c r="NFX20" s="25"/>
      <c r="NFY20" s="25"/>
      <c r="NFZ20" s="25"/>
      <c r="NGA20" s="25"/>
      <c r="NGB20" s="25"/>
      <c r="NGC20" s="25"/>
      <c r="NGD20" s="25"/>
      <c r="NGE20" s="25"/>
      <c r="NGF20" s="25"/>
      <c r="NGG20" s="25"/>
      <c r="NGH20" s="25"/>
      <c r="NGI20" s="25"/>
      <c r="NGJ20" s="25"/>
      <c r="NGK20" s="25"/>
      <c r="NGL20" s="25"/>
      <c r="NGM20" s="25"/>
      <c r="NGN20" s="25"/>
      <c r="NGO20" s="25"/>
      <c r="NGP20" s="25"/>
      <c r="NGQ20" s="25"/>
      <c r="NGR20" s="25"/>
      <c r="NGS20" s="25"/>
      <c r="NGT20" s="25"/>
      <c r="NGU20" s="25"/>
      <c r="NGV20" s="25"/>
      <c r="NGW20" s="25"/>
      <c r="NGX20" s="25"/>
      <c r="NGY20" s="25"/>
      <c r="NGZ20" s="25"/>
      <c r="NHA20" s="25"/>
      <c r="NHB20" s="25"/>
      <c r="NHC20" s="25"/>
      <c r="NHD20" s="25"/>
      <c r="NHE20" s="25"/>
      <c r="NHF20" s="25"/>
      <c r="NHG20" s="25"/>
      <c r="NHH20" s="25"/>
      <c r="NHI20" s="25"/>
      <c r="NHJ20" s="25"/>
      <c r="NHK20" s="25"/>
      <c r="NHL20" s="25"/>
      <c r="NHM20" s="25"/>
      <c r="NHN20" s="25"/>
      <c r="NHO20" s="25"/>
      <c r="NHP20" s="25"/>
      <c r="NHQ20" s="25"/>
      <c r="NHR20" s="25"/>
      <c r="NHS20" s="25"/>
      <c r="NHT20" s="25"/>
      <c r="NHU20" s="25"/>
      <c r="NHV20" s="25"/>
      <c r="NHW20" s="25"/>
      <c r="NHX20" s="25"/>
      <c r="NHY20" s="25"/>
      <c r="NHZ20" s="25"/>
      <c r="NIA20" s="25"/>
      <c r="NIB20" s="25"/>
      <c r="NIC20" s="25"/>
      <c r="NID20" s="25"/>
      <c r="NIE20" s="25"/>
      <c r="NIF20" s="25"/>
      <c r="NIG20" s="25"/>
      <c r="NIH20" s="25"/>
      <c r="NII20" s="25"/>
      <c r="NIJ20" s="25"/>
      <c r="NIK20" s="25"/>
      <c r="NIL20" s="25"/>
      <c r="NIM20" s="25"/>
      <c r="NIN20" s="25"/>
      <c r="NIO20" s="25"/>
      <c r="NIP20" s="25"/>
      <c r="NIQ20" s="25"/>
      <c r="NIR20" s="25"/>
      <c r="NIS20" s="25"/>
      <c r="NIT20" s="25"/>
      <c r="NIU20" s="25"/>
      <c r="NIV20" s="25"/>
      <c r="NIW20" s="25"/>
      <c r="NIX20" s="25"/>
      <c r="NIY20" s="25"/>
      <c r="NIZ20" s="25"/>
      <c r="NJA20" s="25"/>
      <c r="NJB20" s="25"/>
      <c r="NJC20" s="25"/>
      <c r="NJD20" s="25"/>
      <c r="NJE20" s="25"/>
      <c r="NJF20" s="25"/>
      <c r="NJG20" s="25"/>
      <c r="NJH20" s="25"/>
      <c r="NJI20" s="25"/>
      <c r="NJJ20" s="25"/>
      <c r="NJK20" s="25"/>
      <c r="NJL20" s="25"/>
      <c r="NJM20" s="25"/>
      <c r="NJN20" s="25"/>
      <c r="NJO20" s="25"/>
      <c r="NJP20" s="25"/>
      <c r="NJQ20" s="25"/>
      <c r="NJR20" s="25"/>
      <c r="NJS20" s="25"/>
      <c r="NJT20" s="25"/>
      <c r="NJU20" s="25"/>
      <c r="NJV20" s="25"/>
      <c r="NJW20" s="25"/>
      <c r="NJX20" s="25"/>
      <c r="NJY20" s="25"/>
      <c r="NJZ20" s="25"/>
      <c r="NKA20" s="25"/>
      <c r="NKB20" s="25"/>
      <c r="NKC20" s="25"/>
      <c r="NKD20" s="25"/>
      <c r="NKE20" s="25"/>
      <c r="NKF20" s="25"/>
      <c r="NKG20" s="25"/>
      <c r="NKH20" s="25"/>
      <c r="NKI20" s="25"/>
      <c r="NKJ20" s="25"/>
      <c r="NKK20" s="25"/>
      <c r="NKL20" s="25"/>
      <c r="NKM20" s="25"/>
      <c r="NKN20" s="25"/>
      <c r="NKO20" s="25"/>
      <c r="NKP20" s="25"/>
      <c r="NKQ20" s="25"/>
      <c r="NKR20" s="25"/>
      <c r="NKS20" s="25"/>
      <c r="NKT20" s="25"/>
      <c r="NKU20" s="25"/>
      <c r="NKV20" s="25"/>
      <c r="NKW20" s="25"/>
      <c r="NKX20" s="25"/>
      <c r="NKY20" s="25"/>
      <c r="NKZ20" s="25"/>
      <c r="NLA20" s="25"/>
      <c r="NLB20" s="25"/>
      <c r="NLC20" s="25"/>
      <c r="NLD20" s="25"/>
      <c r="NLE20" s="25"/>
      <c r="NLF20" s="25"/>
      <c r="NLG20" s="25"/>
      <c r="NLH20" s="25"/>
      <c r="NLI20" s="25"/>
      <c r="NLJ20" s="25"/>
      <c r="NLK20" s="25"/>
      <c r="NLL20" s="25"/>
      <c r="NLM20" s="25"/>
      <c r="NLN20" s="25"/>
      <c r="NLO20" s="25"/>
      <c r="NLP20" s="25"/>
      <c r="NLQ20" s="25"/>
      <c r="NLR20" s="25"/>
      <c r="NLS20" s="25"/>
      <c r="NLT20" s="25"/>
      <c r="NLU20" s="25"/>
      <c r="NLV20" s="25"/>
      <c r="NLW20" s="25"/>
      <c r="NLX20" s="25"/>
      <c r="NLY20" s="25"/>
      <c r="NLZ20" s="25"/>
      <c r="NMA20" s="25"/>
      <c r="NMB20" s="25"/>
      <c r="NMC20" s="25"/>
      <c r="NMD20" s="25"/>
      <c r="NME20" s="25"/>
      <c r="NMF20" s="25"/>
      <c r="NMG20" s="25"/>
      <c r="NMH20" s="25"/>
      <c r="NMI20" s="25"/>
      <c r="NMJ20" s="25"/>
      <c r="NMK20" s="25"/>
      <c r="NML20" s="25"/>
      <c r="NMM20" s="25"/>
      <c r="NMN20" s="25"/>
      <c r="NMO20" s="25"/>
      <c r="NMP20" s="25"/>
      <c r="NMQ20" s="25"/>
      <c r="NMR20" s="25"/>
      <c r="NMS20" s="25"/>
      <c r="NMT20" s="25"/>
      <c r="NMU20" s="25"/>
      <c r="NMV20" s="25"/>
      <c r="NMW20" s="25"/>
      <c r="NMX20" s="25"/>
      <c r="NMY20" s="25"/>
      <c r="NMZ20" s="25"/>
      <c r="NNA20" s="25"/>
      <c r="NNB20" s="25"/>
      <c r="NNC20" s="25"/>
      <c r="NND20" s="25"/>
      <c r="NNE20" s="25"/>
      <c r="NNF20" s="25"/>
      <c r="NNG20" s="25"/>
      <c r="NNH20" s="25"/>
      <c r="NNI20" s="25"/>
      <c r="NNJ20" s="25"/>
      <c r="NNK20" s="25"/>
      <c r="NNL20" s="25"/>
      <c r="NNM20" s="25"/>
      <c r="NNN20" s="25"/>
      <c r="NNO20" s="25"/>
      <c r="NNP20" s="25"/>
      <c r="NNQ20" s="25"/>
      <c r="NNR20" s="25"/>
      <c r="NNS20" s="25"/>
      <c r="NNT20" s="25"/>
      <c r="NNU20" s="25"/>
      <c r="NNV20" s="25"/>
      <c r="NNW20" s="25"/>
      <c r="NNX20" s="25"/>
      <c r="NNY20" s="25"/>
      <c r="NNZ20" s="25"/>
      <c r="NOA20" s="25"/>
      <c r="NOB20" s="25"/>
      <c r="NOC20" s="25"/>
      <c r="NOD20" s="25"/>
      <c r="NOE20" s="25"/>
      <c r="NOF20" s="25"/>
      <c r="NOG20" s="25"/>
      <c r="NOH20" s="25"/>
      <c r="NOI20" s="25"/>
      <c r="NOJ20" s="25"/>
      <c r="NOK20" s="25"/>
      <c r="NOL20" s="25"/>
      <c r="NOM20" s="25"/>
      <c r="NON20" s="25"/>
      <c r="NOO20" s="25"/>
      <c r="NOP20" s="25"/>
      <c r="NOQ20" s="25"/>
      <c r="NOR20" s="25"/>
      <c r="NOS20" s="25"/>
      <c r="NOT20" s="25"/>
      <c r="NOU20" s="25"/>
      <c r="NOV20" s="25"/>
      <c r="NOW20" s="25"/>
      <c r="NOX20" s="25"/>
      <c r="NOY20" s="25"/>
      <c r="NOZ20" s="25"/>
      <c r="NPA20" s="25"/>
      <c r="NPB20" s="25"/>
      <c r="NPC20" s="25"/>
      <c r="NPD20" s="25"/>
      <c r="NPE20" s="25"/>
      <c r="NPF20" s="25"/>
      <c r="NPG20" s="25"/>
      <c r="NPH20" s="25"/>
      <c r="NPI20" s="25"/>
      <c r="NPJ20" s="25"/>
      <c r="NPK20" s="25"/>
      <c r="NPL20" s="25"/>
      <c r="NPM20" s="25"/>
      <c r="NPN20" s="25"/>
      <c r="NPO20" s="25"/>
      <c r="NPP20" s="25"/>
      <c r="NPQ20" s="25"/>
      <c r="NPR20" s="25"/>
      <c r="NPS20" s="25"/>
      <c r="NPT20" s="25"/>
      <c r="NPU20" s="25"/>
      <c r="NPV20" s="25"/>
      <c r="NPW20" s="25"/>
      <c r="NPX20" s="25"/>
      <c r="NPY20" s="25"/>
      <c r="NPZ20" s="25"/>
      <c r="NQA20" s="25"/>
      <c r="NQB20" s="25"/>
      <c r="NQC20" s="25"/>
      <c r="NQD20" s="25"/>
      <c r="NQE20" s="25"/>
      <c r="NQF20" s="25"/>
      <c r="NQG20" s="25"/>
      <c r="NQH20" s="25"/>
      <c r="NQI20" s="25"/>
      <c r="NQJ20" s="25"/>
      <c r="NQK20" s="25"/>
      <c r="NQL20" s="25"/>
      <c r="NQM20" s="25"/>
      <c r="NQN20" s="25"/>
      <c r="NQO20" s="25"/>
      <c r="NQP20" s="25"/>
      <c r="NQQ20" s="25"/>
      <c r="NQR20" s="25"/>
      <c r="NQS20" s="25"/>
      <c r="NQT20" s="25"/>
      <c r="NQU20" s="25"/>
      <c r="NQV20" s="25"/>
      <c r="NQW20" s="25"/>
      <c r="NQX20" s="25"/>
      <c r="NQY20" s="25"/>
      <c r="NQZ20" s="25"/>
      <c r="NRA20" s="25"/>
      <c r="NRB20" s="25"/>
      <c r="NRC20" s="25"/>
      <c r="NRD20" s="25"/>
      <c r="NRE20" s="25"/>
      <c r="NRF20" s="25"/>
      <c r="NRG20" s="25"/>
      <c r="NRH20" s="25"/>
      <c r="NRI20" s="25"/>
      <c r="NRJ20" s="25"/>
      <c r="NRK20" s="25"/>
      <c r="NRL20" s="25"/>
      <c r="NRM20" s="25"/>
      <c r="NRN20" s="25"/>
      <c r="NRO20" s="25"/>
      <c r="NRP20" s="25"/>
      <c r="NRQ20" s="25"/>
      <c r="NRR20" s="25"/>
      <c r="NRS20" s="25"/>
      <c r="NRT20" s="25"/>
      <c r="NRU20" s="25"/>
      <c r="NRV20" s="25"/>
      <c r="NRW20" s="25"/>
      <c r="NRX20" s="25"/>
      <c r="NRY20" s="25"/>
      <c r="NRZ20" s="25"/>
      <c r="NSA20" s="25"/>
      <c r="NSB20" s="25"/>
      <c r="NSC20" s="25"/>
      <c r="NSD20" s="25"/>
      <c r="NSE20" s="25"/>
      <c r="NSF20" s="25"/>
      <c r="NSG20" s="25"/>
      <c r="NSH20" s="25"/>
      <c r="NSI20" s="25"/>
      <c r="NSJ20" s="25"/>
      <c r="NSK20" s="25"/>
      <c r="NSL20" s="25"/>
      <c r="NSM20" s="25"/>
      <c r="NSN20" s="25"/>
      <c r="NSO20" s="25"/>
      <c r="NSP20" s="25"/>
      <c r="NSQ20" s="25"/>
      <c r="NSR20" s="25"/>
      <c r="NSS20" s="25"/>
      <c r="NST20" s="25"/>
      <c r="NSU20" s="25"/>
      <c r="NSV20" s="25"/>
      <c r="NSW20" s="25"/>
      <c r="NSX20" s="25"/>
      <c r="NSY20" s="25"/>
      <c r="NSZ20" s="25"/>
      <c r="NTA20" s="25"/>
      <c r="NTB20" s="25"/>
      <c r="NTC20" s="25"/>
      <c r="NTD20" s="25"/>
      <c r="NTE20" s="25"/>
      <c r="NTF20" s="25"/>
      <c r="NTG20" s="25"/>
      <c r="NTH20" s="25"/>
      <c r="NTI20" s="25"/>
      <c r="NTJ20" s="25"/>
      <c r="NTK20" s="25"/>
      <c r="NTL20" s="25"/>
      <c r="NTM20" s="25"/>
      <c r="NTN20" s="25"/>
      <c r="NTO20" s="25"/>
      <c r="NTP20" s="25"/>
      <c r="NTQ20" s="25"/>
      <c r="NTR20" s="25"/>
      <c r="NTS20" s="25"/>
      <c r="NTT20" s="25"/>
      <c r="NTU20" s="25"/>
      <c r="NTV20" s="25"/>
      <c r="NTW20" s="25"/>
      <c r="NTX20" s="25"/>
      <c r="NTY20" s="25"/>
      <c r="NTZ20" s="25"/>
      <c r="NUA20" s="25"/>
      <c r="NUB20" s="25"/>
      <c r="NUC20" s="25"/>
      <c r="NUD20" s="25"/>
      <c r="NUE20" s="25"/>
      <c r="NUF20" s="25"/>
      <c r="NUG20" s="25"/>
      <c r="NUH20" s="25"/>
      <c r="NUI20" s="25"/>
      <c r="NUJ20" s="25"/>
      <c r="NUK20" s="25"/>
      <c r="NUL20" s="25"/>
      <c r="NUM20" s="25"/>
      <c r="NUN20" s="25"/>
      <c r="NUO20" s="25"/>
      <c r="NUP20" s="25"/>
      <c r="NUQ20" s="25"/>
      <c r="NUR20" s="25"/>
      <c r="NUS20" s="25"/>
      <c r="NUT20" s="25"/>
      <c r="NUU20" s="25"/>
      <c r="NUV20" s="25"/>
      <c r="NUW20" s="25"/>
      <c r="NUX20" s="25"/>
      <c r="NUY20" s="25"/>
      <c r="NUZ20" s="25"/>
      <c r="NVA20" s="25"/>
      <c r="NVB20" s="25"/>
      <c r="NVC20" s="25"/>
      <c r="NVD20" s="25"/>
      <c r="NVE20" s="25"/>
      <c r="NVF20" s="25"/>
      <c r="NVG20" s="25"/>
      <c r="NVH20" s="25"/>
      <c r="NVI20" s="25"/>
      <c r="NVJ20" s="25"/>
      <c r="NVK20" s="25"/>
      <c r="NVL20" s="25"/>
      <c r="NVM20" s="25"/>
      <c r="NVN20" s="25"/>
      <c r="NVO20" s="25"/>
      <c r="NVP20" s="25"/>
      <c r="NVQ20" s="25"/>
      <c r="NVR20" s="25"/>
      <c r="NVS20" s="25"/>
      <c r="NVT20" s="25"/>
      <c r="NVU20" s="25"/>
      <c r="NVV20" s="25"/>
      <c r="NVW20" s="25"/>
      <c r="NVX20" s="25"/>
      <c r="NVY20" s="25"/>
      <c r="NVZ20" s="25"/>
      <c r="NWA20" s="25"/>
      <c r="NWB20" s="25"/>
      <c r="NWC20" s="25"/>
      <c r="NWD20" s="25"/>
      <c r="NWE20" s="25"/>
      <c r="NWF20" s="25"/>
      <c r="NWG20" s="25"/>
      <c r="NWH20" s="25"/>
      <c r="NWI20" s="25"/>
      <c r="NWJ20" s="25"/>
      <c r="NWK20" s="25"/>
      <c r="NWL20" s="25"/>
      <c r="NWM20" s="25"/>
      <c r="NWN20" s="25"/>
      <c r="NWO20" s="25"/>
      <c r="NWP20" s="25"/>
      <c r="NWQ20" s="25"/>
      <c r="NWR20" s="25"/>
      <c r="NWS20" s="25"/>
      <c r="NWT20" s="25"/>
      <c r="NWU20" s="25"/>
      <c r="NWV20" s="25"/>
      <c r="NWW20" s="25"/>
      <c r="NWX20" s="25"/>
      <c r="NWY20" s="25"/>
      <c r="NWZ20" s="25"/>
      <c r="NXA20" s="25"/>
      <c r="NXB20" s="25"/>
      <c r="NXC20" s="25"/>
      <c r="NXD20" s="25"/>
      <c r="NXE20" s="25"/>
      <c r="NXF20" s="25"/>
      <c r="NXG20" s="25"/>
      <c r="NXH20" s="25"/>
      <c r="NXI20" s="25"/>
      <c r="NXJ20" s="25"/>
      <c r="NXK20" s="25"/>
      <c r="NXL20" s="25"/>
      <c r="NXM20" s="25"/>
      <c r="NXN20" s="25"/>
      <c r="NXO20" s="25"/>
      <c r="NXP20" s="25"/>
      <c r="NXQ20" s="25"/>
      <c r="NXR20" s="25"/>
      <c r="NXS20" s="25"/>
      <c r="NXT20" s="25"/>
      <c r="NXU20" s="25"/>
      <c r="NXV20" s="25"/>
      <c r="NXW20" s="25"/>
      <c r="NXX20" s="25"/>
      <c r="NXY20" s="25"/>
      <c r="NXZ20" s="25"/>
      <c r="NYA20" s="25"/>
      <c r="NYB20" s="25"/>
      <c r="NYC20" s="25"/>
      <c r="NYD20" s="25"/>
      <c r="NYE20" s="25"/>
      <c r="NYF20" s="25"/>
      <c r="NYG20" s="25"/>
      <c r="NYH20" s="25"/>
      <c r="NYI20" s="25"/>
      <c r="NYJ20" s="25"/>
      <c r="NYK20" s="25"/>
      <c r="NYL20" s="25"/>
      <c r="NYM20" s="25"/>
      <c r="NYN20" s="25"/>
      <c r="NYO20" s="25"/>
      <c r="NYP20" s="25"/>
      <c r="NYQ20" s="25"/>
      <c r="NYR20" s="25"/>
      <c r="NYS20" s="25"/>
      <c r="NYT20" s="25"/>
      <c r="NYU20" s="25"/>
      <c r="NYV20" s="25"/>
      <c r="NYW20" s="25"/>
      <c r="NYX20" s="25"/>
      <c r="NYY20" s="25"/>
      <c r="NYZ20" s="25"/>
      <c r="NZA20" s="25"/>
      <c r="NZB20" s="25"/>
      <c r="NZC20" s="25"/>
      <c r="NZD20" s="25"/>
      <c r="NZE20" s="25"/>
      <c r="NZF20" s="25"/>
      <c r="NZG20" s="25"/>
      <c r="NZH20" s="25"/>
      <c r="NZI20" s="25"/>
      <c r="NZJ20" s="25"/>
      <c r="NZK20" s="25"/>
      <c r="NZL20" s="25"/>
      <c r="NZM20" s="25"/>
      <c r="NZN20" s="25"/>
      <c r="NZO20" s="25"/>
      <c r="NZP20" s="25"/>
      <c r="NZQ20" s="25"/>
      <c r="NZR20" s="25"/>
      <c r="NZS20" s="25"/>
      <c r="NZT20" s="25"/>
      <c r="NZU20" s="25"/>
      <c r="NZV20" s="25"/>
      <c r="NZW20" s="25"/>
      <c r="NZX20" s="25"/>
      <c r="NZY20" s="25"/>
      <c r="NZZ20" s="25"/>
      <c r="OAA20" s="25"/>
      <c r="OAB20" s="25"/>
      <c r="OAC20" s="25"/>
      <c r="OAD20" s="25"/>
      <c r="OAE20" s="25"/>
      <c r="OAF20" s="25"/>
      <c r="OAG20" s="25"/>
      <c r="OAH20" s="25"/>
      <c r="OAI20" s="25"/>
      <c r="OAJ20" s="25"/>
      <c r="OAK20" s="25"/>
      <c r="OAL20" s="25"/>
      <c r="OAM20" s="25"/>
      <c r="OAN20" s="25"/>
      <c r="OAO20" s="25"/>
      <c r="OAP20" s="25"/>
      <c r="OAQ20" s="25"/>
      <c r="OAR20" s="25"/>
      <c r="OAS20" s="25"/>
      <c r="OAT20" s="25"/>
      <c r="OAU20" s="25"/>
      <c r="OAV20" s="25"/>
      <c r="OAW20" s="25"/>
      <c r="OAX20" s="25"/>
      <c r="OAY20" s="25"/>
      <c r="OAZ20" s="25"/>
      <c r="OBA20" s="25"/>
      <c r="OBB20" s="25"/>
      <c r="OBC20" s="25"/>
      <c r="OBD20" s="25"/>
      <c r="OBE20" s="25"/>
      <c r="OBF20" s="25"/>
      <c r="OBG20" s="25"/>
      <c r="OBH20" s="25"/>
      <c r="OBI20" s="25"/>
      <c r="OBJ20" s="25"/>
      <c r="OBK20" s="25"/>
      <c r="OBL20" s="25"/>
      <c r="OBM20" s="25"/>
      <c r="OBN20" s="25"/>
      <c r="OBO20" s="25"/>
      <c r="OBP20" s="25"/>
      <c r="OBQ20" s="25"/>
      <c r="OBR20" s="25"/>
      <c r="OBS20" s="25"/>
      <c r="OBT20" s="25"/>
      <c r="OBU20" s="25"/>
      <c r="OBV20" s="25"/>
      <c r="OBW20" s="25"/>
      <c r="OBX20" s="25"/>
      <c r="OBY20" s="25"/>
      <c r="OBZ20" s="25"/>
      <c r="OCA20" s="25"/>
      <c r="OCB20" s="25"/>
      <c r="OCC20" s="25"/>
      <c r="OCD20" s="25"/>
      <c r="OCE20" s="25"/>
      <c r="OCF20" s="25"/>
      <c r="OCG20" s="25"/>
      <c r="OCH20" s="25"/>
      <c r="OCI20" s="25"/>
      <c r="OCJ20" s="25"/>
      <c r="OCK20" s="25"/>
      <c r="OCL20" s="25"/>
      <c r="OCM20" s="25"/>
      <c r="OCN20" s="25"/>
      <c r="OCO20" s="25"/>
      <c r="OCP20" s="25"/>
      <c r="OCQ20" s="25"/>
      <c r="OCR20" s="25"/>
      <c r="OCS20" s="25"/>
      <c r="OCT20" s="25"/>
      <c r="OCU20" s="25"/>
      <c r="OCV20" s="25"/>
      <c r="OCW20" s="25"/>
      <c r="OCX20" s="25"/>
      <c r="OCY20" s="25"/>
      <c r="OCZ20" s="25"/>
      <c r="ODA20" s="25"/>
      <c r="ODB20" s="25"/>
      <c r="ODC20" s="25"/>
      <c r="ODD20" s="25"/>
      <c r="ODE20" s="25"/>
      <c r="ODF20" s="25"/>
      <c r="ODG20" s="25"/>
      <c r="ODH20" s="25"/>
      <c r="ODI20" s="25"/>
      <c r="ODJ20" s="25"/>
      <c r="ODK20" s="25"/>
      <c r="ODL20" s="25"/>
      <c r="ODM20" s="25"/>
      <c r="ODN20" s="25"/>
      <c r="ODO20" s="25"/>
      <c r="ODP20" s="25"/>
      <c r="ODQ20" s="25"/>
      <c r="ODR20" s="25"/>
      <c r="ODS20" s="25"/>
      <c r="ODT20" s="25"/>
      <c r="ODU20" s="25"/>
      <c r="ODV20" s="25"/>
      <c r="ODW20" s="25"/>
      <c r="ODX20" s="25"/>
      <c r="ODY20" s="25"/>
      <c r="ODZ20" s="25"/>
      <c r="OEA20" s="25"/>
      <c r="OEB20" s="25"/>
      <c r="OEC20" s="25"/>
      <c r="OED20" s="25"/>
      <c r="OEE20" s="25"/>
      <c r="OEF20" s="25"/>
      <c r="OEG20" s="25"/>
      <c r="OEH20" s="25"/>
      <c r="OEI20" s="25"/>
      <c r="OEJ20" s="25"/>
      <c r="OEK20" s="25"/>
      <c r="OEL20" s="25"/>
      <c r="OEM20" s="25"/>
      <c r="OEN20" s="25"/>
      <c r="OEO20" s="25"/>
      <c r="OEP20" s="25"/>
      <c r="OEQ20" s="25"/>
      <c r="OER20" s="25"/>
      <c r="OES20" s="25"/>
      <c r="OET20" s="25"/>
      <c r="OEU20" s="25"/>
      <c r="OEV20" s="25"/>
      <c r="OEW20" s="25"/>
      <c r="OEX20" s="25"/>
      <c r="OEY20" s="25"/>
      <c r="OEZ20" s="25"/>
      <c r="OFA20" s="25"/>
      <c r="OFB20" s="25"/>
      <c r="OFC20" s="25"/>
      <c r="OFD20" s="25"/>
      <c r="OFE20" s="25"/>
      <c r="OFF20" s="25"/>
      <c r="OFG20" s="25"/>
      <c r="OFH20" s="25"/>
      <c r="OFI20" s="25"/>
      <c r="OFJ20" s="25"/>
      <c r="OFK20" s="25"/>
      <c r="OFL20" s="25"/>
      <c r="OFM20" s="25"/>
      <c r="OFN20" s="25"/>
      <c r="OFO20" s="25"/>
      <c r="OFP20" s="25"/>
      <c r="OFQ20" s="25"/>
      <c r="OFR20" s="25"/>
      <c r="OFS20" s="25"/>
      <c r="OFT20" s="25"/>
      <c r="OFU20" s="25"/>
      <c r="OFV20" s="25"/>
      <c r="OFW20" s="25"/>
      <c r="OFX20" s="25"/>
      <c r="OFY20" s="25"/>
      <c r="OFZ20" s="25"/>
      <c r="OGA20" s="25"/>
      <c r="OGB20" s="25"/>
      <c r="OGC20" s="25"/>
      <c r="OGD20" s="25"/>
      <c r="OGE20" s="25"/>
      <c r="OGF20" s="25"/>
      <c r="OGG20" s="25"/>
      <c r="OGH20" s="25"/>
      <c r="OGI20" s="25"/>
      <c r="OGJ20" s="25"/>
      <c r="OGK20" s="25"/>
      <c r="OGL20" s="25"/>
      <c r="OGM20" s="25"/>
      <c r="OGN20" s="25"/>
      <c r="OGO20" s="25"/>
      <c r="OGP20" s="25"/>
      <c r="OGQ20" s="25"/>
      <c r="OGR20" s="25"/>
      <c r="OGS20" s="25"/>
      <c r="OGT20" s="25"/>
      <c r="OGU20" s="25"/>
      <c r="OGV20" s="25"/>
      <c r="OGW20" s="25"/>
      <c r="OGX20" s="25"/>
      <c r="OGY20" s="25"/>
      <c r="OGZ20" s="25"/>
      <c r="OHA20" s="25"/>
      <c r="OHB20" s="25"/>
      <c r="OHC20" s="25"/>
      <c r="OHD20" s="25"/>
      <c r="OHE20" s="25"/>
      <c r="OHF20" s="25"/>
      <c r="OHG20" s="25"/>
      <c r="OHH20" s="25"/>
      <c r="OHI20" s="25"/>
      <c r="OHJ20" s="25"/>
      <c r="OHK20" s="25"/>
      <c r="OHL20" s="25"/>
      <c r="OHM20" s="25"/>
      <c r="OHN20" s="25"/>
      <c r="OHO20" s="25"/>
      <c r="OHP20" s="25"/>
      <c r="OHQ20" s="25"/>
      <c r="OHR20" s="25"/>
      <c r="OHS20" s="25"/>
      <c r="OHT20" s="25"/>
      <c r="OHU20" s="25"/>
      <c r="OHV20" s="25"/>
      <c r="OHW20" s="25"/>
      <c r="OHX20" s="25"/>
      <c r="OHY20" s="25"/>
      <c r="OHZ20" s="25"/>
      <c r="OIA20" s="25"/>
      <c r="OIB20" s="25"/>
      <c r="OIC20" s="25"/>
      <c r="OID20" s="25"/>
      <c r="OIE20" s="25"/>
      <c r="OIF20" s="25"/>
      <c r="OIG20" s="25"/>
      <c r="OIH20" s="25"/>
      <c r="OII20" s="25"/>
      <c r="OIJ20" s="25"/>
      <c r="OIK20" s="25"/>
      <c r="OIL20" s="25"/>
      <c r="OIM20" s="25"/>
      <c r="OIN20" s="25"/>
      <c r="OIO20" s="25"/>
      <c r="OIP20" s="25"/>
      <c r="OIQ20" s="25"/>
      <c r="OIR20" s="25"/>
      <c r="OIS20" s="25"/>
      <c r="OIT20" s="25"/>
      <c r="OIU20" s="25"/>
      <c r="OIV20" s="25"/>
      <c r="OIW20" s="25"/>
      <c r="OIX20" s="25"/>
      <c r="OIY20" s="25"/>
      <c r="OIZ20" s="25"/>
      <c r="OJA20" s="25"/>
      <c r="OJB20" s="25"/>
      <c r="OJC20" s="25"/>
      <c r="OJD20" s="25"/>
      <c r="OJE20" s="25"/>
      <c r="OJF20" s="25"/>
      <c r="OJG20" s="25"/>
      <c r="OJH20" s="25"/>
      <c r="OJI20" s="25"/>
      <c r="OJJ20" s="25"/>
      <c r="OJK20" s="25"/>
      <c r="OJL20" s="25"/>
      <c r="OJM20" s="25"/>
      <c r="OJN20" s="25"/>
      <c r="OJO20" s="25"/>
      <c r="OJP20" s="25"/>
      <c r="OJQ20" s="25"/>
      <c r="OJR20" s="25"/>
      <c r="OJS20" s="25"/>
      <c r="OJT20" s="25"/>
      <c r="OJU20" s="25"/>
      <c r="OJV20" s="25"/>
      <c r="OJW20" s="25"/>
      <c r="OJX20" s="25"/>
      <c r="OJY20" s="25"/>
      <c r="OJZ20" s="25"/>
      <c r="OKA20" s="25"/>
      <c r="OKB20" s="25"/>
      <c r="OKC20" s="25"/>
      <c r="OKD20" s="25"/>
      <c r="OKE20" s="25"/>
      <c r="OKF20" s="25"/>
      <c r="OKG20" s="25"/>
      <c r="OKH20" s="25"/>
      <c r="OKI20" s="25"/>
      <c r="OKJ20" s="25"/>
      <c r="OKK20" s="25"/>
      <c r="OKL20" s="25"/>
      <c r="OKM20" s="25"/>
      <c r="OKN20" s="25"/>
      <c r="OKO20" s="25"/>
      <c r="OKP20" s="25"/>
      <c r="OKQ20" s="25"/>
      <c r="OKR20" s="25"/>
      <c r="OKS20" s="25"/>
      <c r="OKT20" s="25"/>
      <c r="OKU20" s="25"/>
      <c r="OKV20" s="25"/>
      <c r="OKW20" s="25"/>
      <c r="OKX20" s="25"/>
      <c r="OKY20" s="25"/>
      <c r="OKZ20" s="25"/>
      <c r="OLA20" s="25"/>
      <c r="OLB20" s="25"/>
      <c r="OLC20" s="25"/>
      <c r="OLD20" s="25"/>
      <c r="OLE20" s="25"/>
      <c r="OLF20" s="25"/>
      <c r="OLG20" s="25"/>
      <c r="OLH20" s="25"/>
      <c r="OLI20" s="25"/>
      <c r="OLJ20" s="25"/>
      <c r="OLK20" s="25"/>
      <c r="OLL20" s="25"/>
      <c r="OLM20" s="25"/>
      <c r="OLN20" s="25"/>
      <c r="OLO20" s="25"/>
      <c r="OLP20" s="25"/>
      <c r="OLQ20" s="25"/>
      <c r="OLR20" s="25"/>
      <c r="OLS20" s="25"/>
      <c r="OLT20" s="25"/>
      <c r="OLU20" s="25"/>
      <c r="OLV20" s="25"/>
      <c r="OLW20" s="25"/>
      <c r="OLX20" s="25"/>
      <c r="OLY20" s="25"/>
      <c r="OLZ20" s="25"/>
      <c r="OMA20" s="25"/>
      <c r="OMB20" s="25"/>
      <c r="OMC20" s="25"/>
      <c r="OMD20" s="25"/>
      <c r="OME20" s="25"/>
      <c r="OMF20" s="25"/>
      <c r="OMG20" s="25"/>
      <c r="OMH20" s="25"/>
      <c r="OMI20" s="25"/>
      <c r="OMJ20" s="25"/>
      <c r="OMK20" s="25"/>
      <c r="OML20" s="25"/>
      <c r="OMM20" s="25"/>
      <c r="OMN20" s="25"/>
      <c r="OMO20" s="25"/>
      <c r="OMP20" s="25"/>
      <c r="OMQ20" s="25"/>
      <c r="OMR20" s="25"/>
      <c r="OMS20" s="25"/>
      <c r="OMT20" s="25"/>
      <c r="OMU20" s="25"/>
      <c r="OMV20" s="25"/>
      <c r="OMW20" s="25"/>
      <c r="OMX20" s="25"/>
      <c r="OMY20" s="25"/>
      <c r="OMZ20" s="25"/>
      <c r="ONA20" s="25"/>
      <c r="ONB20" s="25"/>
      <c r="ONC20" s="25"/>
      <c r="OND20" s="25"/>
      <c r="ONE20" s="25"/>
      <c r="ONF20" s="25"/>
      <c r="ONG20" s="25"/>
      <c r="ONH20" s="25"/>
      <c r="ONI20" s="25"/>
      <c r="ONJ20" s="25"/>
      <c r="ONK20" s="25"/>
      <c r="ONL20" s="25"/>
      <c r="ONM20" s="25"/>
      <c r="ONN20" s="25"/>
      <c r="ONO20" s="25"/>
      <c r="ONP20" s="25"/>
      <c r="ONQ20" s="25"/>
      <c r="ONR20" s="25"/>
      <c r="ONS20" s="25"/>
      <c r="ONT20" s="25"/>
      <c r="ONU20" s="25"/>
      <c r="ONV20" s="25"/>
      <c r="ONW20" s="25"/>
      <c r="ONX20" s="25"/>
      <c r="ONY20" s="25"/>
      <c r="ONZ20" s="25"/>
      <c r="OOA20" s="25"/>
      <c r="OOB20" s="25"/>
      <c r="OOC20" s="25"/>
      <c r="OOD20" s="25"/>
      <c r="OOE20" s="25"/>
      <c r="OOF20" s="25"/>
      <c r="OOG20" s="25"/>
      <c r="OOH20" s="25"/>
      <c r="OOI20" s="25"/>
      <c r="OOJ20" s="25"/>
      <c r="OOK20" s="25"/>
      <c r="OOL20" s="25"/>
      <c r="OOM20" s="25"/>
      <c r="OON20" s="25"/>
      <c r="OOO20" s="25"/>
      <c r="OOP20" s="25"/>
      <c r="OOQ20" s="25"/>
      <c r="OOR20" s="25"/>
      <c r="OOS20" s="25"/>
      <c r="OOT20" s="25"/>
      <c r="OOU20" s="25"/>
      <c r="OOV20" s="25"/>
      <c r="OOW20" s="25"/>
      <c r="OOX20" s="25"/>
      <c r="OOY20" s="25"/>
      <c r="OOZ20" s="25"/>
      <c r="OPA20" s="25"/>
      <c r="OPB20" s="25"/>
      <c r="OPC20" s="25"/>
      <c r="OPD20" s="25"/>
      <c r="OPE20" s="25"/>
      <c r="OPF20" s="25"/>
      <c r="OPG20" s="25"/>
      <c r="OPH20" s="25"/>
      <c r="OPI20" s="25"/>
      <c r="OPJ20" s="25"/>
      <c r="OPK20" s="25"/>
      <c r="OPL20" s="25"/>
      <c r="OPM20" s="25"/>
      <c r="OPN20" s="25"/>
      <c r="OPO20" s="25"/>
      <c r="OPP20" s="25"/>
      <c r="OPQ20" s="25"/>
      <c r="OPR20" s="25"/>
      <c r="OPS20" s="25"/>
      <c r="OPT20" s="25"/>
      <c r="OPU20" s="25"/>
      <c r="OPV20" s="25"/>
      <c r="OPW20" s="25"/>
      <c r="OPX20" s="25"/>
      <c r="OPY20" s="25"/>
      <c r="OPZ20" s="25"/>
      <c r="OQA20" s="25"/>
      <c r="OQB20" s="25"/>
      <c r="OQC20" s="25"/>
      <c r="OQD20" s="25"/>
      <c r="OQE20" s="25"/>
      <c r="OQF20" s="25"/>
      <c r="OQG20" s="25"/>
      <c r="OQH20" s="25"/>
      <c r="OQI20" s="25"/>
      <c r="OQJ20" s="25"/>
      <c r="OQK20" s="25"/>
      <c r="OQL20" s="25"/>
      <c r="OQM20" s="25"/>
      <c r="OQN20" s="25"/>
      <c r="OQO20" s="25"/>
      <c r="OQP20" s="25"/>
      <c r="OQQ20" s="25"/>
      <c r="OQR20" s="25"/>
      <c r="OQS20" s="25"/>
      <c r="OQT20" s="25"/>
      <c r="OQU20" s="25"/>
      <c r="OQV20" s="25"/>
      <c r="OQW20" s="25"/>
      <c r="OQX20" s="25"/>
      <c r="OQY20" s="25"/>
      <c r="OQZ20" s="25"/>
      <c r="ORA20" s="25"/>
      <c r="ORB20" s="25"/>
      <c r="ORC20" s="25"/>
      <c r="ORD20" s="25"/>
      <c r="ORE20" s="25"/>
      <c r="ORF20" s="25"/>
      <c r="ORG20" s="25"/>
      <c r="ORH20" s="25"/>
      <c r="ORI20" s="25"/>
      <c r="ORJ20" s="25"/>
      <c r="ORK20" s="25"/>
      <c r="ORL20" s="25"/>
      <c r="ORM20" s="25"/>
      <c r="ORN20" s="25"/>
      <c r="ORO20" s="25"/>
      <c r="ORP20" s="25"/>
      <c r="ORQ20" s="25"/>
      <c r="ORR20" s="25"/>
      <c r="ORS20" s="25"/>
      <c r="ORT20" s="25"/>
      <c r="ORU20" s="25"/>
      <c r="ORV20" s="25"/>
      <c r="ORW20" s="25"/>
      <c r="ORX20" s="25"/>
      <c r="ORY20" s="25"/>
      <c r="ORZ20" s="25"/>
      <c r="OSA20" s="25"/>
      <c r="OSB20" s="25"/>
      <c r="OSC20" s="25"/>
      <c r="OSD20" s="25"/>
      <c r="OSE20" s="25"/>
      <c r="OSF20" s="25"/>
      <c r="OSG20" s="25"/>
      <c r="OSH20" s="25"/>
      <c r="OSI20" s="25"/>
      <c r="OSJ20" s="25"/>
      <c r="OSK20" s="25"/>
      <c r="OSL20" s="25"/>
      <c r="OSM20" s="25"/>
      <c r="OSN20" s="25"/>
      <c r="OSO20" s="25"/>
      <c r="OSP20" s="25"/>
      <c r="OSQ20" s="25"/>
      <c r="OSR20" s="25"/>
      <c r="OSS20" s="25"/>
      <c r="OST20" s="25"/>
      <c r="OSU20" s="25"/>
      <c r="OSV20" s="25"/>
      <c r="OSW20" s="25"/>
      <c r="OSX20" s="25"/>
      <c r="OSY20" s="25"/>
      <c r="OSZ20" s="25"/>
      <c r="OTA20" s="25"/>
      <c r="OTB20" s="25"/>
      <c r="OTC20" s="25"/>
      <c r="OTD20" s="25"/>
      <c r="OTE20" s="25"/>
      <c r="OTF20" s="25"/>
      <c r="OTG20" s="25"/>
      <c r="OTH20" s="25"/>
      <c r="OTI20" s="25"/>
      <c r="OTJ20" s="25"/>
      <c r="OTK20" s="25"/>
      <c r="OTL20" s="25"/>
      <c r="OTM20" s="25"/>
      <c r="OTN20" s="25"/>
      <c r="OTO20" s="25"/>
      <c r="OTP20" s="25"/>
      <c r="OTQ20" s="25"/>
      <c r="OTR20" s="25"/>
      <c r="OTS20" s="25"/>
      <c r="OTT20" s="25"/>
      <c r="OTU20" s="25"/>
      <c r="OTV20" s="25"/>
      <c r="OTW20" s="25"/>
      <c r="OTX20" s="25"/>
      <c r="OTY20" s="25"/>
      <c r="OTZ20" s="25"/>
      <c r="OUA20" s="25"/>
      <c r="OUB20" s="25"/>
      <c r="OUC20" s="25"/>
      <c r="OUD20" s="25"/>
      <c r="OUE20" s="25"/>
      <c r="OUF20" s="25"/>
      <c r="OUG20" s="25"/>
      <c r="OUH20" s="25"/>
      <c r="OUI20" s="25"/>
      <c r="OUJ20" s="25"/>
      <c r="OUK20" s="25"/>
      <c r="OUL20" s="25"/>
      <c r="OUM20" s="25"/>
      <c r="OUN20" s="25"/>
      <c r="OUO20" s="25"/>
      <c r="OUP20" s="25"/>
      <c r="OUQ20" s="25"/>
      <c r="OUR20" s="25"/>
      <c r="OUS20" s="25"/>
      <c r="OUT20" s="25"/>
      <c r="OUU20" s="25"/>
      <c r="OUV20" s="25"/>
      <c r="OUW20" s="25"/>
      <c r="OUX20" s="25"/>
      <c r="OUY20" s="25"/>
      <c r="OUZ20" s="25"/>
      <c r="OVA20" s="25"/>
      <c r="OVB20" s="25"/>
      <c r="OVC20" s="25"/>
      <c r="OVD20" s="25"/>
      <c r="OVE20" s="25"/>
      <c r="OVF20" s="25"/>
      <c r="OVG20" s="25"/>
      <c r="OVH20" s="25"/>
      <c r="OVI20" s="25"/>
      <c r="OVJ20" s="25"/>
      <c r="OVK20" s="25"/>
      <c r="OVL20" s="25"/>
      <c r="OVM20" s="25"/>
      <c r="OVN20" s="25"/>
      <c r="OVO20" s="25"/>
      <c r="OVP20" s="25"/>
      <c r="OVQ20" s="25"/>
      <c r="OVR20" s="25"/>
      <c r="OVS20" s="25"/>
      <c r="OVT20" s="25"/>
      <c r="OVU20" s="25"/>
      <c r="OVV20" s="25"/>
      <c r="OVW20" s="25"/>
      <c r="OVX20" s="25"/>
      <c r="OVY20" s="25"/>
      <c r="OVZ20" s="25"/>
      <c r="OWA20" s="25"/>
      <c r="OWB20" s="25"/>
      <c r="OWC20" s="25"/>
      <c r="OWD20" s="25"/>
      <c r="OWE20" s="25"/>
      <c r="OWF20" s="25"/>
      <c r="OWG20" s="25"/>
      <c r="OWH20" s="25"/>
      <c r="OWI20" s="25"/>
      <c r="OWJ20" s="25"/>
      <c r="OWK20" s="25"/>
      <c r="OWL20" s="25"/>
      <c r="OWM20" s="25"/>
      <c r="OWN20" s="25"/>
      <c r="OWO20" s="25"/>
      <c r="OWP20" s="25"/>
      <c r="OWQ20" s="25"/>
      <c r="OWR20" s="25"/>
      <c r="OWS20" s="25"/>
      <c r="OWT20" s="25"/>
      <c r="OWU20" s="25"/>
      <c r="OWV20" s="25"/>
      <c r="OWW20" s="25"/>
      <c r="OWX20" s="25"/>
      <c r="OWY20" s="25"/>
      <c r="OWZ20" s="25"/>
      <c r="OXA20" s="25"/>
      <c r="OXB20" s="25"/>
      <c r="OXC20" s="25"/>
      <c r="OXD20" s="25"/>
      <c r="OXE20" s="25"/>
      <c r="OXF20" s="25"/>
      <c r="OXG20" s="25"/>
      <c r="OXH20" s="25"/>
      <c r="OXI20" s="25"/>
      <c r="OXJ20" s="25"/>
      <c r="OXK20" s="25"/>
      <c r="OXL20" s="25"/>
      <c r="OXM20" s="25"/>
      <c r="OXN20" s="25"/>
      <c r="OXO20" s="25"/>
      <c r="OXP20" s="25"/>
      <c r="OXQ20" s="25"/>
      <c r="OXR20" s="25"/>
      <c r="OXS20" s="25"/>
      <c r="OXT20" s="25"/>
      <c r="OXU20" s="25"/>
      <c r="OXV20" s="25"/>
      <c r="OXW20" s="25"/>
      <c r="OXX20" s="25"/>
      <c r="OXY20" s="25"/>
      <c r="OXZ20" s="25"/>
      <c r="OYA20" s="25"/>
      <c r="OYB20" s="25"/>
      <c r="OYC20" s="25"/>
      <c r="OYD20" s="25"/>
      <c r="OYE20" s="25"/>
      <c r="OYF20" s="25"/>
      <c r="OYG20" s="25"/>
      <c r="OYH20" s="25"/>
      <c r="OYI20" s="25"/>
      <c r="OYJ20" s="25"/>
      <c r="OYK20" s="25"/>
      <c r="OYL20" s="25"/>
      <c r="OYM20" s="25"/>
      <c r="OYN20" s="25"/>
      <c r="OYO20" s="25"/>
      <c r="OYP20" s="25"/>
      <c r="OYQ20" s="25"/>
      <c r="OYR20" s="25"/>
      <c r="OYS20" s="25"/>
      <c r="OYT20" s="25"/>
      <c r="OYU20" s="25"/>
      <c r="OYV20" s="25"/>
      <c r="OYW20" s="25"/>
      <c r="OYX20" s="25"/>
      <c r="OYY20" s="25"/>
      <c r="OYZ20" s="25"/>
      <c r="OZA20" s="25"/>
      <c r="OZB20" s="25"/>
      <c r="OZC20" s="25"/>
      <c r="OZD20" s="25"/>
      <c r="OZE20" s="25"/>
      <c r="OZF20" s="25"/>
      <c r="OZG20" s="25"/>
      <c r="OZH20" s="25"/>
      <c r="OZI20" s="25"/>
      <c r="OZJ20" s="25"/>
      <c r="OZK20" s="25"/>
      <c r="OZL20" s="25"/>
      <c r="OZM20" s="25"/>
      <c r="OZN20" s="25"/>
      <c r="OZO20" s="25"/>
      <c r="OZP20" s="25"/>
      <c r="OZQ20" s="25"/>
      <c r="OZR20" s="25"/>
      <c r="OZS20" s="25"/>
      <c r="OZT20" s="25"/>
      <c r="OZU20" s="25"/>
      <c r="OZV20" s="25"/>
      <c r="OZW20" s="25"/>
      <c r="OZX20" s="25"/>
      <c r="OZY20" s="25"/>
      <c r="OZZ20" s="25"/>
      <c r="PAA20" s="25"/>
      <c r="PAB20" s="25"/>
      <c r="PAC20" s="25"/>
      <c r="PAD20" s="25"/>
      <c r="PAE20" s="25"/>
      <c r="PAF20" s="25"/>
      <c r="PAG20" s="25"/>
      <c r="PAH20" s="25"/>
      <c r="PAI20" s="25"/>
      <c r="PAJ20" s="25"/>
      <c r="PAK20" s="25"/>
      <c r="PAL20" s="25"/>
      <c r="PAM20" s="25"/>
      <c r="PAN20" s="25"/>
      <c r="PAO20" s="25"/>
      <c r="PAP20" s="25"/>
      <c r="PAQ20" s="25"/>
      <c r="PAR20" s="25"/>
      <c r="PAS20" s="25"/>
      <c r="PAT20" s="25"/>
      <c r="PAU20" s="25"/>
      <c r="PAV20" s="25"/>
      <c r="PAW20" s="25"/>
      <c r="PAX20" s="25"/>
      <c r="PAY20" s="25"/>
      <c r="PAZ20" s="25"/>
      <c r="PBA20" s="25"/>
      <c r="PBB20" s="25"/>
      <c r="PBC20" s="25"/>
      <c r="PBD20" s="25"/>
      <c r="PBE20" s="25"/>
      <c r="PBF20" s="25"/>
      <c r="PBG20" s="25"/>
      <c r="PBH20" s="25"/>
      <c r="PBI20" s="25"/>
      <c r="PBJ20" s="25"/>
      <c r="PBK20" s="25"/>
      <c r="PBL20" s="25"/>
      <c r="PBM20" s="25"/>
      <c r="PBN20" s="25"/>
      <c r="PBO20" s="25"/>
      <c r="PBP20" s="25"/>
      <c r="PBQ20" s="25"/>
      <c r="PBR20" s="25"/>
      <c r="PBS20" s="25"/>
      <c r="PBT20" s="25"/>
      <c r="PBU20" s="25"/>
      <c r="PBV20" s="25"/>
      <c r="PBW20" s="25"/>
      <c r="PBX20" s="25"/>
      <c r="PBY20" s="25"/>
      <c r="PBZ20" s="25"/>
      <c r="PCA20" s="25"/>
      <c r="PCB20" s="25"/>
      <c r="PCC20" s="25"/>
      <c r="PCD20" s="25"/>
      <c r="PCE20" s="25"/>
      <c r="PCF20" s="25"/>
      <c r="PCG20" s="25"/>
      <c r="PCH20" s="25"/>
      <c r="PCI20" s="25"/>
      <c r="PCJ20" s="25"/>
      <c r="PCK20" s="25"/>
      <c r="PCL20" s="25"/>
      <c r="PCM20" s="25"/>
      <c r="PCN20" s="25"/>
      <c r="PCO20" s="25"/>
      <c r="PCP20" s="25"/>
      <c r="PCQ20" s="25"/>
      <c r="PCR20" s="25"/>
      <c r="PCS20" s="25"/>
      <c r="PCT20" s="25"/>
      <c r="PCU20" s="25"/>
      <c r="PCV20" s="25"/>
      <c r="PCW20" s="25"/>
      <c r="PCX20" s="25"/>
      <c r="PCY20" s="25"/>
      <c r="PCZ20" s="25"/>
      <c r="PDA20" s="25"/>
      <c r="PDB20" s="25"/>
      <c r="PDC20" s="25"/>
      <c r="PDD20" s="25"/>
      <c r="PDE20" s="25"/>
      <c r="PDF20" s="25"/>
      <c r="PDG20" s="25"/>
      <c r="PDH20" s="25"/>
      <c r="PDI20" s="25"/>
      <c r="PDJ20" s="25"/>
      <c r="PDK20" s="25"/>
      <c r="PDL20" s="25"/>
      <c r="PDM20" s="25"/>
      <c r="PDN20" s="25"/>
      <c r="PDO20" s="25"/>
      <c r="PDP20" s="25"/>
      <c r="PDQ20" s="25"/>
      <c r="PDR20" s="25"/>
      <c r="PDS20" s="25"/>
      <c r="PDT20" s="25"/>
      <c r="PDU20" s="25"/>
      <c r="PDV20" s="25"/>
      <c r="PDW20" s="25"/>
      <c r="PDX20" s="25"/>
      <c r="PDY20" s="25"/>
      <c r="PDZ20" s="25"/>
      <c r="PEA20" s="25"/>
      <c r="PEB20" s="25"/>
      <c r="PEC20" s="25"/>
      <c r="PED20" s="25"/>
      <c r="PEE20" s="25"/>
      <c r="PEF20" s="25"/>
      <c r="PEG20" s="25"/>
      <c r="PEH20" s="25"/>
      <c r="PEI20" s="25"/>
      <c r="PEJ20" s="25"/>
      <c r="PEK20" s="25"/>
      <c r="PEL20" s="25"/>
      <c r="PEM20" s="25"/>
      <c r="PEN20" s="25"/>
      <c r="PEO20" s="25"/>
      <c r="PEP20" s="25"/>
      <c r="PEQ20" s="25"/>
      <c r="PER20" s="25"/>
      <c r="PES20" s="25"/>
      <c r="PET20" s="25"/>
      <c r="PEU20" s="25"/>
      <c r="PEV20" s="25"/>
      <c r="PEW20" s="25"/>
      <c r="PEX20" s="25"/>
      <c r="PEY20" s="25"/>
      <c r="PEZ20" s="25"/>
      <c r="PFA20" s="25"/>
      <c r="PFB20" s="25"/>
      <c r="PFC20" s="25"/>
      <c r="PFD20" s="25"/>
      <c r="PFE20" s="25"/>
      <c r="PFF20" s="25"/>
      <c r="PFG20" s="25"/>
      <c r="PFH20" s="25"/>
      <c r="PFI20" s="25"/>
      <c r="PFJ20" s="25"/>
      <c r="PFK20" s="25"/>
      <c r="PFL20" s="25"/>
      <c r="PFM20" s="25"/>
      <c r="PFN20" s="25"/>
      <c r="PFO20" s="25"/>
      <c r="PFP20" s="25"/>
      <c r="PFQ20" s="25"/>
      <c r="PFR20" s="25"/>
      <c r="PFS20" s="25"/>
      <c r="PFT20" s="25"/>
      <c r="PFU20" s="25"/>
      <c r="PFV20" s="25"/>
      <c r="PFW20" s="25"/>
      <c r="PFX20" s="25"/>
      <c r="PFY20" s="25"/>
      <c r="PFZ20" s="25"/>
      <c r="PGA20" s="25"/>
      <c r="PGB20" s="25"/>
      <c r="PGC20" s="25"/>
      <c r="PGD20" s="25"/>
      <c r="PGE20" s="25"/>
      <c r="PGF20" s="25"/>
      <c r="PGG20" s="25"/>
      <c r="PGH20" s="25"/>
      <c r="PGI20" s="25"/>
      <c r="PGJ20" s="25"/>
      <c r="PGK20" s="25"/>
      <c r="PGL20" s="25"/>
      <c r="PGM20" s="25"/>
      <c r="PGN20" s="25"/>
      <c r="PGO20" s="25"/>
      <c r="PGP20" s="25"/>
      <c r="PGQ20" s="25"/>
      <c r="PGR20" s="25"/>
      <c r="PGS20" s="25"/>
      <c r="PGT20" s="25"/>
      <c r="PGU20" s="25"/>
      <c r="PGV20" s="25"/>
      <c r="PGW20" s="25"/>
      <c r="PGX20" s="25"/>
      <c r="PGY20" s="25"/>
      <c r="PGZ20" s="25"/>
      <c r="PHA20" s="25"/>
      <c r="PHB20" s="25"/>
      <c r="PHC20" s="25"/>
      <c r="PHD20" s="25"/>
      <c r="PHE20" s="25"/>
      <c r="PHF20" s="25"/>
      <c r="PHG20" s="25"/>
      <c r="PHH20" s="25"/>
      <c r="PHI20" s="25"/>
      <c r="PHJ20" s="25"/>
      <c r="PHK20" s="25"/>
      <c r="PHL20" s="25"/>
      <c r="PHM20" s="25"/>
      <c r="PHN20" s="25"/>
      <c r="PHO20" s="25"/>
      <c r="PHP20" s="25"/>
      <c r="PHQ20" s="25"/>
      <c r="PHR20" s="25"/>
      <c r="PHS20" s="25"/>
      <c r="PHT20" s="25"/>
      <c r="PHU20" s="25"/>
      <c r="PHV20" s="25"/>
      <c r="PHW20" s="25"/>
      <c r="PHX20" s="25"/>
      <c r="PHY20" s="25"/>
      <c r="PHZ20" s="25"/>
      <c r="PIA20" s="25"/>
      <c r="PIB20" s="25"/>
      <c r="PIC20" s="25"/>
      <c r="PID20" s="25"/>
      <c r="PIE20" s="25"/>
      <c r="PIF20" s="25"/>
      <c r="PIG20" s="25"/>
      <c r="PIH20" s="25"/>
      <c r="PII20" s="25"/>
      <c r="PIJ20" s="25"/>
      <c r="PIK20" s="25"/>
      <c r="PIL20" s="25"/>
      <c r="PIM20" s="25"/>
      <c r="PIN20" s="25"/>
      <c r="PIO20" s="25"/>
      <c r="PIP20" s="25"/>
      <c r="PIQ20" s="25"/>
      <c r="PIR20" s="25"/>
      <c r="PIS20" s="25"/>
      <c r="PIT20" s="25"/>
      <c r="PIU20" s="25"/>
      <c r="PIV20" s="25"/>
      <c r="PIW20" s="25"/>
      <c r="PIX20" s="25"/>
      <c r="PIY20" s="25"/>
      <c r="PIZ20" s="25"/>
      <c r="PJA20" s="25"/>
      <c r="PJB20" s="25"/>
      <c r="PJC20" s="25"/>
      <c r="PJD20" s="25"/>
      <c r="PJE20" s="25"/>
      <c r="PJF20" s="25"/>
      <c r="PJG20" s="25"/>
      <c r="PJH20" s="25"/>
      <c r="PJI20" s="25"/>
      <c r="PJJ20" s="25"/>
      <c r="PJK20" s="25"/>
      <c r="PJL20" s="25"/>
      <c r="PJM20" s="25"/>
      <c r="PJN20" s="25"/>
      <c r="PJO20" s="25"/>
      <c r="PJP20" s="25"/>
      <c r="PJQ20" s="25"/>
      <c r="PJR20" s="25"/>
      <c r="PJS20" s="25"/>
      <c r="PJT20" s="25"/>
      <c r="PJU20" s="25"/>
      <c r="PJV20" s="25"/>
      <c r="PJW20" s="25"/>
      <c r="PJX20" s="25"/>
      <c r="PJY20" s="25"/>
      <c r="PJZ20" s="25"/>
      <c r="PKA20" s="25"/>
      <c r="PKB20" s="25"/>
      <c r="PKC20" s="25"/>
      <c r="PKD20" s="25"/>
      <c r="PKE20" s="25"/>
      <c r="PKF20" s="25"/>
      <c r="PKG20" s="25"/>
      <c r="PKH20" s="25"/>
      <c r="PKI20" s="25"/>
      <c r="PKJ20" s="25"/>
      <c r="PKK20" s="25"/>
      <c r="PKL20" s="25"/>
      <c r="PKM20" s="25"/>
      <c r="PKN20" s="25"/>
      <c r="PKO20" s="25"/>
      <c r="PKP20" s="25"/>
      <c r="PKQ20" s="25"/>
      <c r="PKR20" s="25"/>
      <c r="PKS20" s="25"/>
      <c r="PKT20" s="25"/>
      <c r="PKU20" s="25"/>
      <c r="PKV20" s="25"/>
      <c r="PKW20" s="25"/>
      <c r="PKX20" s="25"/>
      <c r="PKY20" s="25"/>
      <c r="PKZ20" s="25"/>
      <c r="PLA20" s="25"/>
      <c r="PLB20" s="25"/>
      <c r="PLC20" s="25"/>
      <c r="PLD20" s="25"/>
      <c r="PLE20" s="25"/>
      <c r="PLF20" s="25"/>
      <c r="PLG20" s="25"/>
      <c r="PLH20" s="25"/>
      <c r="PLI20" s="25"/>
      <c r="PLJ20" s="25"/>
      <c r="PLK20" s="25"/>
      <c r="PLL20" s="25"/>
      <c r="PLM20" s="25"/>
      <c r="PLN20" s="25"/>
      <c r="PLO20" s="25"/>
      <c r="PLP20" s="25"/>
      <c r="PLQ20" s="25"/>
      <c r="PLR20" s="25"/>
      <c r="PLS20" s="25"/>
      <c r="PLT20" s="25"/>
      <c r="PLU20" s="25"/>
      <c r="PLV20" s="25"/>
      <c r="PLW20" s="25"/>
      <c r="PLX20" s="25"/>
      <c r="PLY20" s="25"/>
      <c r="PLZ20" s="25"/>
      <c r="PMA20" s="25"/>
      <c r="PMB20" s="25"/>
      <c r="PMC20" s="25"/>
      <c r="PMD20" s="25"/>
      <c r="PME20" s="25"/>
      <c r="PMF20" s="25"/>
      <c r="PMG20" s="25"/>
      <c r="PMH20" s="25"/>
      <c r="PMI20" s="25"/>
      <c r="PMJ20" s="25"/>
      <c r="PMK20" s="25"/>
      <c r="PML20" s="25"/>
      <c r="PMM20" s="25"/>
      <c r="PMN20" s="25"/>
      <c r="PMO20" s="25"/>
      <c r="PMP20" s="25"/>
      <c r="PMQ20" s="25"/>
      <c r="PMR20" s="25"/>
      <c r="PMS20" s="25"/>
      <c r="PMT20" s="25"/>
      <c r="PMU20" s="25"/>
      <c r="PMV20" s="25"/>
      <c r="PMW20" s="25"/>
      <c r="PMX20" s="25"/>
      <c r="PMY20" s="25"/>
      <c r="PMZ20" s="25"/>
      <c r="PNA20" s="25"/>
      <c r="PNB20" s="25"/>
      <c r="PNC20" s="25"/>
      <c r="PND20" s="25"/>
      <c r="PNE20" s="25"/>
      <c r="PNF20" s="25"/>
      <c r="PNG20" s="25"/>
      <c r="PNH20" s="25"/>
      <c r="PNI20" s="25"/>
      <c r="PNJ20" s="25"/>
      <c r="PNK20" s="25"/>
      <c r="PNL20" s="25"/>
      <c r="PNM20" s="25"/>
      <c r="PNN20" s="25"/>
      <c r="PNO20" s="25"/>
      <c r="PNP20" s="25"/>
      <c r="PNQ20" s="25"/>
      <c r="PNR20" s="25"/>
      <c r="PNS20" s="25"/>
      <c r="PNT20" s="25"/>
      <c r="PNU20" s="25"/>
      <c r="PNV20" s="25"/>
      <c r="PNW20" s="25"/>
      <c r="PNX20" s="25"/>
      <c r="PNY20" s="25"/>
      <c r="PNZ20" s="25"/>
      <c r="POA20" s="25"/>
      <c r="POB20" s="25"/>
      <c r="POC20" s="25"/>
      <c r="POD20" s="25"/>
      <c r="POE20" s="25"/>
      <c r="POF20" s="25"/>
      <c r="POG20" s="25"/>
      <c r="POH20" s="25"/>
      <c r="POI20" s="25"/>
      <c r="POJ20" s="25"/>
      <c r="POK20" s="25"/>
      <c r="POL20" s="25"/>
      <c r="POM20" s="25"/>
      <c r="PON20" s="25"/>
      <c r="POO20" s="25"/>
      <c r="POP20" s="25"/>
      <c r="POQ20" s="25"/>
      <c r="POR20" s="25"/>
      <c r="POS20" s="25"/>
      <c r="POT20" s="25"/>
      <c r="POU20" s="25"/>
      <c r="POV20" s="25"/>
      <c r="POW20" s="25"/>
      <c r="POX20" s="25"/>
      <c r="POY20" s="25"/>
      <c r="POZ20" s="25"/>
      <c r="PPA20" s="25"/>
      <c r="PPB20" s="25"/>
      <c r="PPC20" s="25"/>
      <c r="PPD20" s="25"/>
      <c r="PPE20" s="25"/>
      <c r="PPF20" s="25"/>
      <c r="PPG20" s="25"/>
      <c r="PPH20" s="25"/>
      <c r="PPI20" s="25"/>
      <c r="PPJ20" s="25"/>
      <c r="PPK20" s="25"/>
      <c r="PPL20" s="25"/>
      <c r="PPM20" s="25"/>
      <c r="PPN20" s="25"/>
      <c r="PPO20" s="25"/>
      <c r="PPP20" s="25"/>
      <c r="PPQ20" s="25"/>
      <c r="PPR20" s="25"/>
      <c r="PPS20" s="25"/>
      <c r="PPT20" s="25"/>
      <c r="PPU20" s="25"/>
      <c r="PPV20" s="25"/>
      <c r="PPW20" s="25"/>
      <c r="PPX20" s="25"/>
      <c r="PPY20" s="25"/>
      <c r="PPZ20" s="25"/>
      <c r="PQA20" s="25"/>
      <c r="PQB20" s="25"/>
      <c r="PQC20" s="25"/>
      <c r="PQD20" s="25"/>
      <c r="PQE20" s="25"/>
      <c r="PQF20" s="25"/>
      <c r="PQG20" s="25"/>
      <c r="PQH20" s="25"/>
      <c r="PQI20" s="25"/>
      <c r="PQJ20" s="25"/>
      <c r="PQK20" s="25"/>
      <c r="PQL20" s="25"/>
      <c r="PQM20" s="25"/>
      <c r="PQN20" s="25"/>
      <c r="PQO20" s="25"/>
      <c r="PQP20" s="25"/>
      <c r="PQQ20" s="25"/>
      <c r="PQR20" s="25"/>
      <c r="PQS20" s="25"/>
      <c r="PQT20" s="25"/>
      <c r="PQU20" s="25"/>
      <c r="PQV20" s="25"/>
      <c r="PQW20" s="25"/>
      <c r="PQX20" s="25"/>
      <c r="PQY20" s="25"/>
      <c r="PQZ20" s="25"/>
      <c r="PRA20" s="25"/>
      <c r="PRB20" s="25"/>
      <c r="PRC20" s="25"/>
      <c r="PRD20" s="25"/>
      <c r="PRE20" s="25"/>
      <c r="PRF20" s="25"/>
      <c r="PRG20" s="25"/>
      <c r="PRH20" s="25"/>
      <c r="PRI20" s="25"/>
      <c r="PRJ20" s="25"/>
      <c r="PRK20" s="25"/>
      <c r="PRL20" s="25"/>
      <c r="PRM20" s="25"/>
      <c r="PRN20" s="25"/>
      <c r="PRO20" s="25"/>
      <c r="PRP20" s="25"/>
      <c r="PRQ20" s="25"/>
      <c r="PRR20" s="25"/>
      <c r="PRS20" s="25"/>
      <c r="PRT20" s="25"/>
      <c r="PRU20" s="25"/>
      <c r="PRV20" s="25"/>
      <c r="PRW20" s="25"/>
      <c r="PRX20" s="25"/>
      <c r="PRY20" s="25"/>
      <c r="PRZ20" s="25"/>
      <c r="PSA20" s="25"/>
      <c r="PSB20" s="25"/>
      <c r="PSC20" s="25"/>
      <c r="PSD20" s="25"/>
      <c r="PSE20" s="25"/>
      <c r="PSF20" s="25"/>
      <c r="PSG20" s="25"/>
      <c r="PSH20" s="25"/>
      <c r="PSI20" s="25"/>
      <c r="PSJ20" s="25"/>
      <c r="PSK20" s="25"/>
      <c r="PSL20" s="25"/>
      <c r="PSM20" s="25"/>
      <c r="PSN20" s="25"/>
      <c r="PSO20" s="25"/>
      <c r="PSP20" s="25"/>
      <c r="PSQ20" s="25"/>
      <c r="PSR20" s="25"/>
      <c r="PSS20" s="25"/>
      <c r="PST20" s="25"/>
      <c r="PSU20" s="25"/>
      <c r="PSV20" s="25"/>
      <c r="PSW20" s="25"/>
      <c r="PSX20" s="25"/>
      <c r="PSY20" s="25"/>
      <c r="PSZ20" s="25"/>
      <c r="PTA20" s="25"/>
      <c r="PTB20" s="25"/>
      <c r="PTC20" s="25"/>
      <c r="PTD20" s="25"/>
      <c r="PTE20" s="25"/>
      <c r="PTF20" s="25"/>
      <c r="PTG20" s="25"/>
      <c r="PTH20" s="25"/>
      <c r="PTI20" s="25"/>
      <c r="PTJ20" s="25"/>
      <c r="PTK20" s="25"/>
      <c r="PTL20" s="25"/>
      <c r="PTM20" s="25"/>
      <c r="PTN20" s="25"/>
      <c r="PTO20" s="25"/>
      <c r="PTP20" s="25"/>
      <c r="PTQ20" s="25"/>
      <c r="PTR20" s="25"/>
      <c r="PTS20" s="25"/>
      <c r="PTT20" s="25"/>
      <c r="PTU20" s="25"/>
      <c r="PTV20" s="25"/>
      <c r="PTW20" s="25"/>
      <c r="PTX20" s="25"/>
      <c r="PTY20" s="25"/>
      <c r="PTZ20" s="25"/>
      <c r="PUA20" s="25"/>
      <c r="PUB20" s="25"/>
      <c r="PUC20" s="25"/>
      <c r="PUD20" s="25"/>
      <c r="PUE20" s="25"/>
      <c r="PUF20" s="25"/>
      <c r="PUG20" s="25"/>
      <c r="PUH20" s="25"/>
      <c r="PUI20" s="25"/>
      <c r="PUJ20" s="25"/>
      <c r="PUK20" s="25"/>
      <c r="PUL20" s="25"/>
      <c r="PUM20" s="25"/>
      <c r="PUN20" s="25"/>
      <c r="PUO20" s="25"/>
      <c r="PUP20" s="25"/>
      <c r="PUQ20" s="25"/>
      <c r="PUR20" s="25"/>
      <c r="PUS20" s="25"/>
      <c r="PUT20" s="25"/>
      <c r="PUU20" s="25"/>
      <c r="PUV20" s="25"/>
      <c r="PUW20" s="25"/>
      <c r="PUX20" s="25"/>
      <c r="PUY20" s="25"/>
      <c r="PUZ20" s="25"/>
      <c r="PVA20" s="25"/>
      <c r="PVB20" s="25"/>
      <c r="PVC20" s="25"/>
      <c r="PVD20" s="25"/>
      <c r="PVE20" s="25"/>
      <c r="PVF20" s="25"/>
      <c r="PVG20" s="25"/>
      <c r="PVH20" s="25"/>
      <c r="PVI20" s="25"/>
      <c r="PVJ20" s="25"/>
      <c r="PVK20" s="25"/>
      <c r="PVL20" s="25"/>
      <c r="PVM20" s="25"/>
      <c r="PVN20" s="25"/>
      <c r="PVO20" s="25"/>
      <c r="PVP20" s="25"/>
      <c r="PVQ20" s="25"/>
      <c r="PVR20" s="25"/>
      <c r="PVS20" s="25"/>
      <c r="PVT20" s="25"/>
      <c r="PVU20" s="25"/>
      <c r="PVV20" s="25"/>
      <c r="PVW20" s="25"/>
      <c r="PVX20" s="25"/>
      <c r="PVY20" s="25"/>
      <c r="PVZ20" s="25"/>
      <c r="PWA20" s="25"/>
      <c r="PWB20" s="25"/>
      <c r="PWC20" s="25"/>
      <c r="PWD20" s="25"/>
      <c r="PWE20" s="25"/>
      <c r="PWF20" s="25"/>
      <c r="PWG20" s="25"/>
      <c r="PWH20" s="25"/>
      <c r="PWI20" s="25"/>
      <c r="PWJ20" s="25"/>
      <c r="PWK20" s="25"/>
      <c r="PWL20" s="25"/>
      <c r="PWM20" s="25"/>
      <c r="PWN20" s="25"/>
      <c r="PWO20" s="25"/>
      <c r="PWP20" s="25"/>
      <c r="PWQ20" s="25"/>
      <c r="PWR20" s="25"/>
      <c r="PWS20" s="25"/>
      <c r="PWT20" s="25"/>
      <c r="PWU20" s="25"/>
      <c r="PWV20" s="25"/>
      <c r="PWW20" s="25"/>
      <c r="PWX20" s="25"/>
      <c r="PWY20" s="25"/>
      <c r="PWZ20" s="25"/>
      <c r="PXA20" s="25"/>
      <c r="PXB20" s="25"/>
      <c r="PXC20" s="25"/>
      <c r="PXD20" s="25"/>
      <c r="PXE20" s="25"/>
      <c r="PXF20" s="25"/>
      <c r="PXG20" s="25"/>
      <c r="PXH20" s="25"/>
      <c r="PXI20" s="25"/>
      <c r="PXJ20" s="25"/>
      <c r="PXK20" s="25"/>
      <c r="PXL20" s="25"/>
      <c r="PXM20" s="25"/>
      <c r="PXN20" s="25"/>
      <c r="PXO20" s="25"/>
      <c r="PXP20" s="25"/>
      <c r="PXQ20" s="25"/>
      <c r="PXR20" s="25"/>
      <c r="PXS20" s="25"/>
      <c r="PXT20" s="25"/>
      <c r="PXU20" s="25"/>
      <c r="PXV20" s="25"/>
      <c r="PXW20" s="25"/>
      <c r="PXX20" s="25"/>
      <c r="PXY20" s="25"/>
      <c r="PXZ20" s="25"/>
      <c r="PYA20" s="25"/>
      <c r="PYB20" s="25"/>
      <c r="PYC20" s="25"/>
      <c r="PYD20" s="25"/>
      <c r="PYE20" s="25"/>
      <c r="PYF20" s="25"/>
      <c r="PYG20" s="25"/>
      <c r="PYH20" s="25"/>
      <c r="PYI20" s="25"/>
      <c r="PYJ20" s="25"/>
      <c r="PYK20" s="25"/>
      <c r="PYL20" s="25"/>
      <c r="PYM20" s="25"/>
      <c r="PYN20" s="25"/>
      <c r="PYO20" s="25"/>
      <c r="PYP20" s="25"/>
      <c r="PYQ20" s="25"/>
      <c r="PYR20" s="25"/>
      <c r="PYS20" s="25"/>
      <c r="PYT20" s="25"/>
      <c r="PYU20" s="25"/>
      <c r="PYV20" s="25"/>
      <c r="PYW20" s="25"/>
      <c r="PYX20" s="25"/>
      <c r="PYY20" s="25"/>
      <c r="PYZ20" s="25"/>
      <c r="PZA20" s="25"/>
      <c r="PZB20" s="25"/>
      <c r="PZC20" s="25"/>
      <c r="PZD20" s="25"/>
      <c r="PZE20" s="25"/>
      <c r="PZF20" s="25"/>
      <c r="PZG20" s="25"/>
      <c r="PZH20" s="25"/>
      <c r="PZI20" s="25"/>
      <c r="PZJ20" s="25"/>
      <c r="PZK20" s="25"/>
      <c r="PZL20" s="25"/>
      <c r="PZM20" s="25"/>
      <c r="PZN20" s="25"/>
      <c r="PZO20" s="25"/>
      <c r="PZP20" s="25"/>
      <c r="PZQ20" s="25"/>
      <c r="PZR20" s="25"/>
      <c r="PZS20" s="25"/>
      <c r="PZT20" s="25"/>
      <c r="PZU20" s="25"/>
      <c r="PZV20" s="25"/>
      <c r="PZW20" s="25"/>
      <c r="PZX20" s="25"/>
      <c r="PZY20" s="25"/>
      <c r="PZZ20" s="25"/>
      <c r="QAA20" s="25"/>
      <c r="QAB20" s="25"/>
      <c r="QAC20" s="25"/>
      <c r="QAD20" s="25"/>
      <c r="QAE20" s="25"/>
      <c r="QAF20" s="25"/>
      <c r="QAG20" s="25"/>
      <c r="QAH20" s="25"/>
      <c r="QAI20" s="25"/>
      <c r="QAJ20" s="25"/>
      <c r="QAK20" s="25"/>
      <c r="QAL20" s="25"/>
      <c r="QAM20" s="25"/>
      <c r="QAN20" s="25"/>
      <c r="QAO20" s="25"/>
      <c r="QAP20" s="25"/>
      <c r="QAQ20" s="25"/>
      <c r="QAR20" s="25"/>
      <c r="QAS20" s="25"/>
      <c r="QAT20" s="25"/>
      <c r="QAU20" s="25"/>
      <c r="QAV20" s="25"/>
      <c r="QAW20" s="25"/>
      <c r="QAX20" s="25"/>
      <c r="QAY20" s="25"/>
      <c r="QAZ20" s="25"/>
      <c r="QBA20" s="25"/>
      <c r="QBB20" s="25"/>
      <c r="QBC20" s="25"/>
      <c r="QBD20" s="25"/>
      <c r="QBE20" s="25"/>
      <c r="QBF20" s="25"/>
      <c r="QBG20" s="25"/>
      <c r="QBH20" s="25"/>
      <c r="QBI20" s="25"/>
      <c r="QBJ20" s="25"/>
      <c r="QBK20" s="25"/>
      <c r="QBL20" s="25"/>
      <c r="QBM20" s="25"/>
      <c r="QBN20" s="25"/>
      <c r="QBO20" s="25"/>
      <c r="QBP20" s="25"/>
      <c r="QBQ20" s="25"/>
      <c r="QBR20" s="25"/>
      <c r="QBS20" s="25"/>
      <c r="QBT20" s="25"/>
      <c r="QBU20" s="25"/>
      <c r="QBV20" s="25"/>
      <c r="QBW20" s="25"/>
      <c r="QBX20" s="25"/>
      <c r="QBY20" s="25"/>
      <c r="QBZ20" s="25"/>
      <c r="QCA20" s="25"/>
      <c r="QCB20" s="25"/>
      <c r="QCC20" s="25"/>
      <c r="QCD20" s="25"/>
      <c r="QCE20" s="25"/>
      <c r="QCF20" s="25"/>
      <c r="QCG20" s="25"/>
      <c r="QCH20" s="25"/>
      <c r="QCI20" s="25"/>
      <c r="QCJ20" s="25"/>
      <c r="QCK20" s="25"/>
      <c r="QCL20" s="25"/>
      <c r="QCM20" s="25"/>
      <c r="QCN20" s="25"/>
      <c r="QCO20" s="25"/>
      <c r="QCP20" s="25"/>
      <c r="QCQ20" s="25"/>
      <c r="QCR20" s="25"/>
      <c r="QCS20" s="25"/>
      <c r="QCT20" s="25"/>
      <c r="QCU20" s="25"/>
      <c r="QCV20" s="25"/>
      <c r="QCW20" s="25"/>
      <c r="QCX20" s="25"/>
      <c r="QCY20" s="25"/>
      <c r="QCZ20" s="25"/>
      <c r="QDA20" s="25"/>
      <c r="QDB20" s="25"/>
      <c r="QDC20" s="25"/>
      <c r="QDD20" s="25"/>
      <c r="QDE20" s="25"/>
      <c r="QDF20" s="25"/>
      <c r="QDG20" s="25"/>
      <c r="QDH20" s="25"/>
      <c r="QDI20" s="25"/>
      <c r="QDJ20" s="25"/>
      <c r="QDK20" s="25"/>
      <c r="QDL20" s="25"/>
      <c r="QDM20" s="25"/>
      <c r="QDN20" s="25"/>
      <c r="QDO20" s="25"/>
      <c r="QDP20" s="25"/>
      <c r="QDQ20" s="25"/>
      <c r="QDR20" s="25"/>
      <c r="QDS20" s="25"/>
      <c r="QDT20" s="25"/>
      <c r="QDU20" s="25"/>
      <c r="QDV20" s="25"/>
      <c r="QDW20" s="25"/>
      <c r="QDX20" s="25"/>
      <c r="QDY20" s="25"/>
      <c r="QDZ20" s="25"/>
      <c r="QEA20" s="25"/>
      <c r="QEB20" s="25"/>
      <c r="QEC20" s="25"/>
      <c r="QED20" s="25"/>
      <c r="QEE20" s="25"/>
      <c r="QEF20" s="25"/>
      <c r="QEG20" s="25"/>
      <c r="QEH20" s="25"/>
      <c r="QEI20" s="25"/>
      <c r="QEJ20" s="25"/>
      <c r="QEK20" s="25"/>
      <c r="QEL20" s="25"/>
      <c r="QEM20" s="25"/>
      <c r="QEN20" s="25"/>
      <c r="QEO20" s="25"/>
      <c r="QEP20" s="25"/>
      <c r="QEQ20" s="25"/>
      <c r="QER20" s="25"/>
      <c r="QES20" s="25"/>
      <c r="QET20" s="25"/>
      <c r="QEU20" s="25"/>
      <c r="QEV20" s="25"/>
      <c r="QEW20" s="25"/>
      <c r="QEX20" s="25"/>
      <c r="QEY20" s="25"/>
      <c r="QEZ20" s="25"/>
      <c r="QFA20" s="25"/>
      <c r="QFB20" s="25"/>
      <c r="QFC20" s="25"/>
      <c r="QFD20" s="25"/>
      <c r="QFE20" s="25"/>
      <c r="QFF20" s="25"/>
      <c r="QFG20" s="25"/>
      <c r="QFH20" s="25"/>
      <c r="QFI20" s="25"/>
      <c r="QFJ20" s="25"/>
      <c r="QFK20" s="25"/>
      <c r="QFL20" s="25"/>
      <c r="QFM20" s="25"/>
      <c r="QFN20" s="25"/>
      <c r="QFO20" s="25"/>
      <c r="QFP20" s="25"/>
      <c r="QFQ20" s="25"/>
      <c r="QFR20" s="25"/>
      <c r="QFS20" s="25"/>
      <c r="QFT20" s="25"/>
      <c r="QFU20" s="25"/>
      <c r="QFV20" s="25"/>
      <c r="QFW20" s="25"/>
      <c r="QFX20" s="25"/>
      <c r="QFY20" s="25"/>
      <c r="QFZ20" s="25"/>
      <c r="QGA20" s="25"/>
      <c r="QGB20" s="25"/>
      <c r="QGC20" s="25"/>
      <c r="QGD20" s="25"/>
      <c r="QGE20" s="25"/>
      <c r="QGF20" s="25"/>
      <c r="QGG20" s="25"/>
      <c r="QGH20" s="25"/>
      <c r="QGI20" s="25"/>
      <c r="QGJ20" s="25"/>
      <c r="QGK20" s="25"/>
      <c r="QGL20" s="25"/>
      <c r="QGM20" s="25"/>
      <c r="QGN20" s="25"/>
      <c r="QGO20" s="25"/>
      <c r="QGP20" s="25"/>
      <c r="QGQ20" s="25"/>
      <c r="QGR20" s="25"/>
      <c r="QGS20" s="25"/>
      <c r="QGT20" s="25"/>
      <c r="QGU20" s="25"/>
      <c r="QGV20" s="25"/>
      <c r="QGW20" s="25"/>
      <c r="QGX20" s="25"/>
      <c r="QGY20" s="25"/>
      <c r="QGZ20" s="25"/>
      <c r="QHA20" s="25"/>
      <c r="QHB20" s="25"/>
      <c r="QHC20" s="25"/>
      <c r="QHD20" s="25"/>
      <c r="QHE20" s="25"/>
      <c r="QHF20" s="25"/>
      <c r="QHG20" s="25"/>
      <c r="QHH20" s="25"/>
      <c r="QHI20" s="25"/>
      <c r="QHJ20" s="25"/>
      <c r="QHK20" s="25"/>
      <c r="QHL20" s="25"/>
      <c r="QHM20" s="25"/>
      <c r="QHN20" s="25"/>
      <c r="QHO20" s="25"/>
      <c r="QHP20" s="25"/>
      <c r="QHQ20" s="25"/>
      <c r="QHR20" s="25"/>
      <c r="QHS20" s="25"/>
      <c r="QHT20" s="25"/>
      <c r="QHU20" s="25"/>
      <c r="QHV20" s="25"/>
      <c r="QHW20" s="25"/>
      <c r="QHX20" s="25"/>
      <c r="QHY20" s="25"/>
      <c r="QHZ20" s="25"/>
      <c r="QIA20" s="25"/>
      <c r="QIB20" s="25"/>
      <c r="QIC20" s="25"/>
      <c r="QID20" s="25"/>
      <c r="QIE20" s="25"/>
      <c r="QIF20" s="25"/>
      <c r="QIG20" s="25"/>
      <c r="QIH20" s="25"/>
      <c r="QII20" s="25"/>
      <c r="QIJ20" s="25"/>
      <c r="QIK20" s="25"/>
      <c r="QIL20" s="25"/>
      <c r="QIM20" s="25"/>
      <c r="QIN20" s="25"/>
      <c r="QIO20" s="25"/>
      <c r="QIP20" s="25"/>
      <c r="QIQ20" s="25"/>
      <c r="QIR20" s="25"/>
      <c r="QIS20" s="25"/>
      <c r="QIT20" s="25"/>
      <c r="QIU20" s="25"/>
      <c r="QIV20" s="25"/>
      <c r="QIW20" s="25"/>
      <c r="QIX20" s="25"/>
      <c r="QIY20" s="25"/>
      <c r="QIZ20" s="25"/>
      <c r="QJA20" s="25"/>
      <c r="QJB20" s="25"/>
      <c r="QJC20" s="25"/>
      <c r="QJD20" s="25"/>
      <c r="QJE20" s="25"/>
      <c r="QJF20" s="25"/>
      <c r="QJG20" s="25"/>
      <c r="QJH20" s="25"/>
      <c r="QJI20" s="25"/>
      <c r="QJJ20" s="25"/>
      <c r="QJK20" s="25"/>
      <c r="QJL20" s="25"/>
      <c r="QJM20" s="25"/>
      <c r="QJN20" s="25"/>
      <c r="QJO20" s="25"/>
      <c r="QJP20" s="25"/>
      <c r="QJQ20" s="25"/>
      <c r="QJR20" s="25"/>
      <c r="QJS20" s="25"/>
      <c r="QJT20" s="25"/>
      <c r="QJU20" s="25"/>
      <c r="QJV20" s="25"/>
      <c r="QJW20" s="25"/>
      <c r="QJX20" s="25"/>
      <c r="QJY20" s="25"/>
      <c r="QJZ20" s="25"/>
      <c r="QKA20" s="25"/>
      <c r="QKB20" s="25"/>
      <c r="QKC20" s="25"/>
      <c r="QKD20" s="25"/>
      <c r="QKE20" s="25"/>
      <c r="QKF20" s="25"/>
      <c r="QKG20" s="25"/>
      <c r="QKH20" s="25"/>
      <c r="QKI20" s="25"/>
      <c r="QKJ20" s="25"/>
      <c r="QKK20" s="25"/>
      <c r="QKL20" s="25"/>
      <c r="QKM20" s="25"/>
      <c r="QKN20" s="25"/>
      <c r="QKO20" s="25"/>
      <c r="QKP20" s="25"/>
      <c r="QKQ20" s="25"/>
      <c r="QKR20" s="25"/>
      <c r="QKS20" s="25"/>
      <c r="QKT20" s="25"/>
      <c r="QKU20" s="25"/>
      <c r="QKV20" s="25"/>
      <c r="QKW20" s="25"/>
      <c r="QKX20" s="25"/>
      <c r="QKY20" s="25"/>
      <c r="QKZ20" s="25"/>
      <c r="QLA20" s="25"/>
      <c r="QLB20" s="25"/>
      <c r="QLC20" s="25"/>
      <c r="QLD20" s="25"/>
      <c r="QLE20" s="25"/>
      <c r="QLF20" s="25"/>
      <c r="QLG20" s="25"/>
      <c r="QLH20" s="25"/>
      <c r="QLI20" s="25"/>
      <c r="QLJ20" s="25"/>
      <c r="QLK20" s="25"/>
      <c r="QLL20" s="25"/>
      <c r="QLM20" s="25"/>
      <c r="QLN20" s="25"/>
      <c r="QLO20" s="25"/>
      <c r="QLP20" s="25"/>
      <c r="QLQ20" s="25"/>
      <c r="QLR20" s="25"/>
      <c r="QLS20" s="25"/>
      <c r="QLT20" s="25"/>
      <c r="QLU20" s="25"/>
      <c r="QLV20" s="25"/>
      <c r="QLW20" s="25"/>
      <c r="QLX20" s="25"/>
      <c r="QLY20" s="25"/>
      <c r="QLZ20" s="25"/>
      <c r="QMA20" s="25"/>
      <c r="QMB20" s="25"/>
      <c r="QMC20" s="25"/>
      <c r="QMD20" s="25"/>
      <c r="QME20" s="25"/>
      <c r="QMF20" s="25"/>
      <c r="QMG20" s="25"/>
      <c r="QMH20" s="25"/>
      <c r="QMI20" s="25"/>
      <c r="QMJ20" s="25"/>
      <c r="QMK20" s="25"/>
      <c r="QML20" s="25"/>
      <c r="QMM20" s="25"/>
      <c r="QMN20" s="25"/>
      <c r="QMO20" s="25"/>
      <c r="QMP20" s="25"/>
      <c r="QMQ20" s="25"/>
      <c r="QMR20" s="25"/>
      <c r="QMS20" s="25"/>
      <c r="QMT20" s="25"/>
      <c r="QMU20" s="25"/>
      <c r="QMV20" s="25"/>
      <c r="QMW20" s="25"/>
      <c r="QMX20" s="25"/>
      <c r="QMY20" s="25"/>
      <c r="QMZ20" s="25"/>
      <c r="QNA20" s="25"/>
      <c r="QNB20" s="25"/>
      <c r="QNC20" s="25"/>
      <c r="QND20" s="25"/>
      <c r="QNE20" s="25"/>
      <c r="QNF20" s="25"/>
      <c r="QNG20" s="25"/>
      <c r="QNH20" s="25"/>
      <c r="QNI20" s="25"/>
      <c r="QNJ20" s="25"/>
      <c r="QNK20" s="25"/>
      <c r="QNL20" s="25"/>
      <c r="QNM20" s="25"/>
      <c r="QNN20" s="25"/>
      <c r="QNO20" s="25"/>
      <c r="QNP20" s="25"/>
      <c r="QNQ20" s="25"/>
      <c r="QNR20" s="25"/>
      <c r="QNS20" s="25"/>
      <c r="QNT20" s="25"/>
      <c r="QNU20" s="25"/>
      <c r="QNV20" s="25"/>
      <c r="QNW20" s="25"/>
      <c r="QNX20" s="25"/>
      <c r="QNY20" s="25"/>
      <c r="QNZ20" s="25"/>
      <c r="QOA20" s="25"/>
      <c r="QOB20" s="25"/>
      <c r="QOC20" s="25"/>
      <c r="QOD20" s="25"/>
      <c r="QOE20" s="25"/>
      <c r="QOF20" s="25"/>
      <c r="QOG20" s="25"/>
      <c r="QOH20" s="25"/>
      <c r="QOI20" s="25"/>
      <c r="QOJ20" s="25"/>
      <c r="QOK20" s="25"/>
      <c r="QOL20" s="25"/>
      <c r="QOM20" s="25"/>
      <c r="QON20" s="25"/>
      <c r="QOO20" s="25"/>
      <c r="QOP20" s="25"/>
      <c r="QOQ20" s="25"/>
      <c r="QOR20" s="25"/>
      <c r="QOS20" s="25"/>
      <c r="QOT20" s="25"/>
      <c r="QOU20" s="25"/>
      <c r="QOV20" s="25"/>
      <c r="QOW20" s="25"/>
      <c r="QOX20" s="25"/>
      <c r="QOY20" s="25"/>
      <c r="QOZ20" s="25"/>
      <c r="QPA20" s="25"/>
      <c r="QPB20" s="25"/>
      <c r="QPC20" s="25"/>
      <c r="QPD20" s="25"/>
      <c r="QPE20" s="25"/>
      <c r="QPF20" s="25"/>
      <c r="QPG20" s="25"/>
      <c r="QPH20" s="25"/>
      <c r="QPI20" s="25"/>
      <c r="QPJ20" s="25"/>
      <c r="QPK20" s="25"/>
      <c r="QPL20" s="25"/>
      <c r="QPM20" s="25"/>
      <c r="QPN20" s="25"/>
      <c r="QPO20" s="25"/>
      <c r="QPP20" s="25"/>
      <c r="QPQ20" s="25"/>
      <c r="QPR20" s="25"/>
      <c r="QPS20" s="25"/>
      <c r="QPT20" s="25"/>
      <c r="QPU20" s="25"/>
      <c r="QPV20" s="25"/>
      <c r="QPW20" s="25"/>
      <c r="QPX20" s="25"/>
      <c r="QPY20" s="25"/>
      <c r="QPZ20" s="25"/>
      <c r="QQA20" s="25"/>
      <c r="QQB20" s="25"/>
      <c r="QQC20" s="25"/>
      <c r="QQD20" s="25"/>
      <c r="QQE20" s="25"/>
      <c r="QQF20" s="25"/>
      <c r="QQG20" s="25"/>
      <c r="QQH20" s="25"/>
      <c r="QQI20" s="25"/>
      <c r="QQJ20" s="25"/>
      <c r="QQK20" s="25"/>
      <c r="QQL20" s="25"/>
      <c r="QQM20" s="25"/>
      <c r="QQN20" s="25"/>
      <c r="QQO20" s="25"/>
      <c r="QQP20" s="25"/>
      <c r="QQQ20" s="25"/>
      <c r="QQR20" s="25"/>
      <c r="QQS20" s="25"/>
      <c r="QQT20" s="25"/>
      <c r="QQU20" s="25"/>
      <c r="QQV20" s="25"/>
      <c r="QQW20" s="25"/>
      <c r="QQX20" s="25"/>
      <c r="QQY20" s="25"/>
      <c r="QQZ20" s="25"/>
      <c r="QRA20" s="25"/>
      <c r="QRB20" s="25"/>
      <c r="QRC20" s="25"/>
      <c r="QRD20" s="25"/>
      <c r="QRE20" s="25"/>
      <c r="QRF20" s="25"/>
      <c r="QRG20" s="25"/>
      <c r="QRH20" s="25"/>
      <c r="QRI20" s="25"/>
      <c r="QRJ20" s="25"/>
      <c r="QRK20" s="25"/>
      <c r="QRL20" s="25"/>
      <c r="QRM20" s="25"/>
      <c r="QRN20" s="25"/>
      <c r="QRO20" s="25"/>
      <c r="QRP20" s="25"/>
      <c r="QRQ20" s="25"/>
      <c r="QRR20" s="25"/>
      <c r="QRS20" s="25"/>
      <c r="QRT20" s="25"/>
      <c r="QRU20" s="25"/>
      <c r="QRV20" s="25"/>
      <c r="QRW20" s="25"/>
      <c r="QRX20" s="25"/>
      <c r="QRY20" s="25"/>
      <c r="QRZ20" s="25"/>
      <c r="QSA20" s="25"/>
      <c r="QSB20" s="25"/>
      <c r="QSC20" s="25"/>
      <c r="QSD20" s="25"/>
      <c r="QSE20" s="25"/>
      <c r="QSF20" s="25"/>
      <c r="QSG20" s="25"/>
      <c r="QSH20" s="25"/>
      <c r="QSI20" s="25"/>
      <c r="QSJ20" s="25"/>
      <c r="QSK20" s="25"/>
      <c r="QSL20" s="25"/>
      <c r="QSM20" s="25"/>
      <c r="QSN20" s="25"/>
      <c r="QSO20" s="25"/>
      <c r="QSP20" s="25"/>
      <c r="QSQ20" s="25"/>
      <c r="QSR20" s="25"/>
      <c r="QSS20" s="25"/>
      <c r="QST20" s="25"/>
      <c r="QSU20" s="25"/>
      <c r="QSV20" s="25"/>
      <c r="QSW20" s="25"/>
      <c r="QSX20" s="25"/>
      <c r="QSY20" s="25"/>
      <c r="QSZ20" s="25"/>
      <c r="QTA20" s="25"/>
      <c r="QTB20" s="25"/>
      <c r="QTC20" s="25"/>
      <c r="QTD20" s="25"/>
      <c r="QTE20" s="25"/>
      <c r="QTF20" s="25"/>
      <c r="QTG20" s="25"/>
      <c r="QTH20" s="25"/>
      <c r="QTI20" s="25"/>
      <c r="QTJ20" s="25"/>
      <c r="QTK20" s="25"/>
      <c r="QTL20" s="25"/>
      <c r="QTM20" s="25"/>
      <c r="QTN20" s="25"/>
      <c r="QTO20" s="25"/>
      <c r="QTP20" s="25"/>
      <c r="QTQ20" s="25"/>
      <c r="QTR20" s="25"/>
      <c r="QTS20" s="25"/>
      <c r="QTT20" s="25"/>
      <c r="QTU20" s="25"/>
      <c r="QTV20" s="25"/>
      <c r="QTW20" s="25"/>
      <c r="QTX20" s="25"/>
      <c r="QTY20" s="25"/>
      <c r="QTZ20" s="25"/>
      <c r="QUA20" s="25"/>
      <c r="QUB20" s="25"/>
      <c r="QUC20" s="25"/>
      <c r="QUD20" s="25"/>
      <c r="QUE20" s="25"/>
      <c r="QUF20" s="25"/>
      <c r="QUG20" s="25"/>
      <c r="QUH20" s="25"/>
      <c r="QUI20" s="25"/>
      <c r="QUJ20" s="25"/>
      <c r="QUK20" s="25"/>
      <c r="QUL20" s="25"/>
      <c r="QUM20" s="25"/>
      <c r="QUN20" s="25"/>
      <c r="QUO20" s="25"/>
      <c r="QUP20" s="25"/>
      <c r="QUQ20" s="25"/>
      <c r="QUR20" s="25"/>
      <c r="QUS20" s="25"/>
      <c r="QUT20" s="25"/>
      <c r="QUU20" s="25"/>
      <c r="QUV20" s="25"/>
      <c r="QUW20" s="25"/>
      <c r="QUX20" s="25"/>
      <c r="QUY20" s="25"/>
      <c r="QUZ20" s="25"/>
      <c r="QVA20" s="25"/>
      <c r="QVB20" s="25"/>
      <c r="QVC20" s="25"/>
      <c r="QVD20" s="25"/>
      <c r="QVE20" s="25"/>
      <c r="QVF20" s="25"/>
      <c r="QVG20" s="25"/>
      <c r="QVH20" s="25"/>
      <c r="QVI20" s="25"/>
      <c r="QVJ20" s="25"/>
      <c r="QVK20" s="25"/>
      <c r="QVL20" s="25"/>
      <c r="QVM20" s="25"/>
      <c r="QVN20" s="25"/>
      <c r="QVO20" s="25"/>
      <c r="QVP20" s="25"/>
      <c r="QVQ20" s="25"/>
      <c r="QVR20" s="25"/>
      <c r="QVS20" s="25"/>
      <c r="QVT20" s="25"/>
      <c r="QVU20" s="25"/>
      <c r="QVV20" s="25"/>
      <c r="QVW20" s="25"/>
      <c r="QVX20" s="25"/>
      <c r="QVY20" s="25"/>
      <c r="QVZ20" s="25"/>
      <c r="QWA20" s="25"/>
      <c r="QWB20" s="25"/>
      <c r="QWC20" s="25"/>
      <c r="QWD20" s="25"/>
      <c r="QWE20" s="25"/>
      <c r="QWF20" s="25"/>
      <c r="QWG20" s="25"/>
      <c r="QWH20" s="25"/>
      <c r="QWI20" s="25"/>
      <c r="QWJ20" s="25"/>
      <c r="QWK20" s="25"/>
      <c r="QWL20" s="25"/>
      <c r="QWM20" s="25"/>
      <c r="QWN20" s="25"/>
      <c r="QWO20" s="25"/>
      <c r="QWP20" s="25"/>
      <c r="QWQ20" s="25"/>
      <c r="QWR20" s="25"/>
      <c r="QWS20" s="25"/>
      <c r="QWT20" s="25"/>
      <c r="QWU20" s="25"/>
      <c r="QWV20" s="25"/>
      <c r="QWW20" s="25"/>
      <c r="QWX20" s="25"/>
      <c r="QWY20" s="25"/>
      <c r="QWZ20" s="25"/>
      <c r="QXA20" s="25"/>
      <c r="QXB20" s="25"/>
      <c r="QXC20" s="25"/>
      <c r="QXD20" s="25"/>
      <c r="QXE20" s="25"/>
      <c r="QXF20" s="25"/>
      <c r="QXG20" s="25"/>
      <c r="QXH20" s="25"/>
      <c r="QXI20" s="25"/>
      <c r="QXJ20" s="25"/>
      <c r="QXK20" s="25"/>
      <c r="QXL20" s="25"/>
      <c r="QXM20" s="25"/>
      <c r="QXN20" s="25"/>
      <c r="QXO20" s="25"/>
      <c r="QXP20" s="25"/>
      <c r="QXQ20" s="25"/>
      <c r="QXR20" s="25"/>
      <c r="QXS20" s="25"/>
      <c r="QXT20" s="25"/>
      <c r="QXU20" s="25"/>
      <c r="QXV20" s="25"/>
      <c r="QXW20" s="25"/>
      <c r="QXX20" s="25"/>
      <c r="QXY20" s="25"/>
      <c r="QXZ20" s="25"/>
      <c r="QYA20" s="25"/>
      <c r="QYB20" s="25"/>
      <c r="QYC20" s="25"/>
      <c r="QYD20" s="25"/>
      <c r="QYE20" s="25"/>
      <c r="QYF20" s="25"/>
      <c r="QYG20" s="25"/>
      <c r="QYH20" s="25"/>
      <c r="QYI20" s="25"/>
      <c r="QYJ20" s="25"/>
      <c r="QYK20" s="25"/>
      <c r="QYL20" s="25"/>
      <c r="QYM20" s="25"/>
      <c r="QYN20" s="25"/>
      <c r="QYO20" s="25"/>
      <c r="QYP20" s="25"/>
      <c r="QYQ20" s="25"/>
      <c r="QYR20" s="25"/>
      <c r="QYS20" s="25"/>
      <c r="QYT20" s="25"/>
      <c r="QYU20" s="25"/>
      <c r="QYV20" s="25"/>
      <c r="QYW20" s="25"/>
      <c r="QYX20" s="25"/>
      <c r="QYY20" s="25"/>
      <c r="QYZ20" s="25"/>
      <c r="QZA20" s="25"/>
      <c r="QZB20" s="25"/>
      <c r="QZC20" s="25"/>
      <c r="QZD20" s="25"/>
      <c r="QZE20" s="25"/>
      <c r="QZF20" s="25"/>
      <c r="QZG20" s="25"/>
      <c r="QZH20" s="25"/>
      <c r="QZI20" s="25"/>
      <c r="QZJ20" s="25"/>
      <c r="QZK20" s="25"/>
      <c r="QZL20" s="25"/>
      <c r="QZM20" s="25"/>
      <c r="QZN20" s="25"/>
      <c r="QZO20" s="25"/>
      <c r="QZP20" s="25"/>
      <c r="QZQ20" s="25"/>
      <c r="QZR20" s="25"/>
      <c r="QZS20" s="25"/>
      <c r="QZT20" s="25"/>
      <c r="QZU20" s="25"/>
      <c r="QZV20" s="25"/>
      <c r="QZW20" s="25"/>
      <c r="QZX20" s="25"/>
      <c r="QZY20" s="25"/>
      <c r="QZZ20" s="25"/>
      <c r="RAA20" s="25"/>
      <c r="RAB20" s="25"/>
      <c r="RAC20" s="25"/>
      <c r="RAD20" s="25"/>
      <c r="RAE20" s="25"/>
      <c r="RAF20" s="25"/>
      <c r="RAG20" s="25"/>
      <c r="RAH20" s="25"/>
      <c r="RAI20" s="25"/>
      <c r="RAJ20" s="25"/>
      <c r="RAK20" s="25"/>
      <c r="RAL20" s="25"/>
      <c r="RAM20" s="25"/>
      <c r="RAN20" s="25"/>
      <c r="RAO20" s="25"/>
      <c r="RAP20" s="25"/>
      <c r="RAQ20" s="25"/>
      <c r="RAR20" s="25"/>
      <c r="RAS20" s="25"/>
      <c r="RAT20" s="25"/>
      <c r="RAU20" s="25"/>
      <c r="RAV20" s="25"/>
      <c r="RAW20" s="25"/>
      <c r="RAX20" s="25"/>
      <c r="RAY20" s="25"/>
      <c r="RAZ20" s="25"/>
      <c r="RBA20" s="25"/>
      <c r="RBB20" s="25"/>
      <c r="RBC20" s="25"/>
      <c r="RBD20" s="25"/>
      <c r="RBE20" s="25"/>
      <c r="RBF20" s="25"/>
      <c r="RBG20" s="25"/>
      <c r="RBH20" s="25"/>
      <c r="RBI20" s="25"/>
      <c r="RBJ20" s="25"/>
      <c r="RBK20" s="25"/>
      <c r="RBL20" s="25"/>
      <c r="RBM20" s="25"/>
      <c r="RBN20" s="25"/>
      <c r="RBO20" s="25"/>
      <c r="RBP20" s="25"/>
      <c r="RBQ20" s="25"/>
      <c r="RBR20" s="25"/>
      <c r="RBS20" s="25"/>
      <c r="RBT20" s="25"/>
      <c r="RBU20" s="25"/>
      <c r="RBV20" s="25"/>
      <c r="RBW20" s="25"/>
      <c r="RBX20" s="25"/>
      <c r="RBY20" s="25"/>
      <c r="RBZ20" s="25"/>
      <c r="RCA20" s="25"/>
      <c r="RCB20" s="25"/>
      <c r="RCC20" s="25"/>
      <c r="RCD20" s="25"/>
      <c r="RCE20" s="25"/>
      <c r="RCF20" s="25"/>
      <c r="RCG20" s="25"/>
      <c r="RCH20" s="25"/>
      <c r="RCI20" s="25"/>
      <c r="RCJ20" s="25"/>
      <c r="RCK20" s="25"/>
      <c r="RCL20" s="25"/>
      <c r="RCM20" s="25"/>
      <c r="RCN20" s="25"/>
      <c r="RCO20" s="25"/>
      <c r="RCP20" s="25"/>
      <c r="RCQ20" s="25"/>
      <c r="RCR20" s="25"/>
      <c r="RCS20" s="25"/>
      <c r="RCT20" s="25"/>
      <c r="RCU20" s="25"/>
      <c r="RCV20" s="25"/>
      <c r="RCW20" s="25"/>
      <c r="RCX20" s="25"/>
      <c r="RCY20" s="25"/>
      <c r="RCZ20" s="25"/>
      <c r="RDA20" s="25"/>
      <c r="RDB20" s="25"/>
      <c r="RDC20" s="25"/>
      <c r="RDD20" s="25"/>
      <c r="RDE20" s="25"/>
      <c r="RDF20" s="25"/>
      <c r="RDG20" s="25"/>
      <c r="RDH20" s="25"/>
      <c r="RDI20" s="25"/>
      <c r="RDJ20" s="25"/>
      <c r="RDK20" s="25"/>
      <c r="RDL20" s="25"/>
      <c r="RDM20" s="25"/>
      <c r="RDN20" s="25"/>
      <c r="RDO20" s="25"/>
      <c r="RDP20" s="25"/>
      <c r="RDQ20" s="25"/>
      <c r="RDR20" s="25"/>
      <c r="RDS20" s="25"/>
      <c r="RDT20" s="25"/>
      <c r="RDU20" s="25"/>
      <c r="RDV20" s="25"/>
      <c r="RDW20" s="25"/>
      <c r="RDX20" s="25"/>
      <c r="RDY20" s="25"/>
      <c r="RDZ20" s="25"/>
      <c r="REA20" s="25"/>
      <c r="REB20" s="25"/>
      <c r="REC20" s="25"/>
      <c r="RED20" s="25"/>
      <c r="REE20" s="25"/>
      <c r="REF20" s="25"/>
      <c r="REG20" s="25"/>
      <c r="REH20" s="25"/>
      <c r="REI20" s="25"/>
      <c r="REJ20" s="25"/>
      <c r="REK20" s="25"/>
      <c r="REL20" s="25"/>
      <c r="REM20" s="25"/>
      <c r="REN20" s="25"/>
      <c r="REO20" s="25"/>
      <c r="REP20" s="25"/>
      <c r="REQ20" s="25"/>
      <c r="RER20" s="25"/>
      <c r="RES20" s="25"/>
      <c r="RET20" s="25"/>
      <c r="REU20" s="25"/>
      <c r="REV20" s="25"/>
      <c r="REW20" s="25"/>
      <c r="REX20" s="25"/>
      <c r="REY20" s="25"/>
      <c r="REZ20" s="25"/>
      <c r="RFA20" s="25"/>
      <c r="RFB20" s="25"/>
      <c r="RFC20" s="25"/>
      <c r="RFD20" s="25"/>
      <c r="RFE20" s="25"/>
      <c r="RFF20" s="25"/>
      <c r="RFG20" s="25"/>
      <c r="RFH20" s="25"/>
      <c r="RFI20" s="25"/>
      <c r="RFJ20" s="25"/>
      <c r="RFK20" s="25"/>
      <c r="RFL20" s="25"/>
      <c r="RFM20" s="25"/>
      <c r="RFN20" s="25"/>
      <c r="RFO20" s="25"/>
      <c r="RFP20" s="25"/>
      <c r="RFQ20" s="25"/>
      <c r="RFR20" s="25"/>
      <c r="RFS20" s="25"/>
      <c r="RFT20" s="25"/>
      <c r="RFU20" s="25"/>
      <c r="RFV20" s="25"/>
      <c r="RFW20" s="25"/>
      <c r="RFX20" s="25"/>
      <c r="RFY20" s="25"/>
      <c r="RFZ20" s="25"/>
      <c r="RGA20" s="25"/>
      <c r="RGB20" s="25"/>
      <c r="RGC20" s="25"/>
      <c r="RGD20" s="25"/>
      <c r="RGE20" s="25"/>
      <c r="RGF20" s="25"/>
      <c r="RGG20" s="25"/>
      <c r="RGH20" s="25"/>
      <c r="RGI20" s="25"/>
      <c r="RGJ20" s="25"/>
      <c r="RGK20" s="25"/>
      <c r="RGL20" s="25"/>
      <c r="RGM20" s="25"/>
      <c r="RGN20" s="25"/>
      <c r="RGO20" s="25"/>
      <c r="RGP20" s="25"/>
      <c r="RGQ20" s="25"/>
      <c r="RGR20" s="25"/>
      <c r="RGS20" s="25"/>
      <c r="RGT20" s="25"/>
      <c r="RGU20" s="25"/>
      <c r="RGV20" s="25"/>
      <c r="RGW20" s="25"/>
      <c r="RGX20" s="25"/>
      <c r="RGY20" s="25"/>
      <c r="RGZ20" s="25"/>
      <c r="RHA20" s="25"/>
      <c r="RHB20" s="25"/>
      <c r="RHC20" s="25"/>
      <c r="RHD20" s="25"/>
      <c r="RHE20" s="25"/>
      <c r="RHF20" s="25"/>
      <c r="RHG20" s="25"/>
      <c r="RHH20" s="25"/>
      <c r="RHI20" s="25"/>
      <c r="RHJ20" s="25"/>
      <c r="RHK20" s="25"/>
      <c r="RHL20" s="25"/>
      <c r="RHM20" s="25"/>
      <c r="RHN20" s="25"/>
      <c r="RHO20" s="25"/>
      <c r="RHP20" s="25"/>
      <c r="RHQ20" s="25"/>
      <c r="RHR20" s="25"/>
      <c r="RHS20" s="25"/>
      <c r="RHT20" s="25"/>
      <c r="RHU20" s="25"/>
      <c r="RHV20" s="25"/>
      <c r="RHW20" s="25"/>
      <c r="RHX20" s="25"/>
      <c r="RHY20" s="25"/>
      <c r="RHZ20" s="25"/>
      <c r="RIA20" s="25"/>
      <c r="RIB20" s="25"/>
      <c r="RIC20" s="25"/>
      <c r="RID20" s="25"/>
      <c r="RIE20" s="25"/>
      <c r="RIF20" s="25"/>
      <c r="RIG20" s="25"/>
      <c r="RIH20" s="25"/>
      <c r="RII20" s="25"/>
      <c r="RIJ20" s="25"/>
      <c r="RIK20" s="25"/>
      <c r="RIL20" s="25"/>
      <c r="RIM20" s="25"/>
      <c r="RIN20" s="25"/>
      <c r="RIO20" s="25"/>
      <c r="RIP20" s="25"/>
      <c r="RIQ20" s="25"/>
      <c r="RIR20" s="25"/>
      <c r="RIS20" s="25"/>
      <c r="RIT20" s="25"/>
      <c r="RIU20" s="25"/>
      <c r="RIV20" s="25"/>
      <c r="RIW20" s="25"/>
      <c r="RIX20" s="25"/>
      <c r="RIY20" s="25"/>
      <c r="RIZ20" s="25"/>
      <c r="RJA20" s="25"/>
      <c r="RJB20" s="25"/>
      <c r="RJC20" s="25"/>
      <c r="RJD20" s="25"/>
      <c r="RJE20" s="25"/>
      <c r="RJF20" s="25"/>
      <c r="RJG20" s="25"/>
      <c r="RJH20" s="25"/>
      <c r="RJI20" s="25"/>
      <c r="RJJ20" s="25"/>
      <c r="RJK20" s="25"/>
      <c r="RJL20" s="25"/>
      <c r="RJM20" s="25"/>
      <c r="RJN20" s="25"/>
      <c r="RJO20" s="25"/>
      <c r="RJP20" s="25"/>
      <c r="RJQ20" s="25"/>
      <c r="RJR20" s="25"/>
      <c r="RJS20" s="25"/>
      <c r="RJT20" s="25"/>
      <c r="RJU20" s="25"/>
      <c r="RJV20" s="25"/>
      <c r="RJW20" s="25"/>
      <c r="RJX20" s="25"/>
      <c r="RJY20" s="25"/>
      <c r="RJZ20" s="25"/>
      <c r="RKA20" s="25"/>
      <c r="RKB20" s="25"/>
      <c r="RKC20" s="25"/>
      <c r="RKD20" s="25"/>
      <c r="RKE20" s="25"/>
      <c r="RKF20" s="25"/>
      <c r="RKG20" s="25"/>
      <c r="RKH20" s="25"/>
      <c r="RKI20" s="25"/>
      <c r="RKJ20" s="25"/>
      <c r="RKK20" s="25"/>
      <c r="RKL20" s="25"/>
      <c r="RKM20" s="25"/>
      <c r="RKN20" s="25"/>
      <c r="RKO20" s="25"/>
      <c r="RKP20" s="25"/>
      <c r="RKQ20" s="25"/>
      <c r="RKR20" s="25"/>
      <c r="RKS20" s="25"/>
      <c r="RKT20" s="25"/>
      <c r="RKU20" s="25"/>
      <c r="RKV20" s="25"/>
      <c r="RKW20" s="25"/>
      <c r="RKX20" s="25"/>
      <c r="RKY20" s="25"/>
      <c r="RKZ20" s="25"/>
      <c r="RLA20" s="25"/>
      <c r="RLB20" s="25"/>
      <c r="RLC20" s="25"/>
      <c r="RLD20" s="25"/>
      <c r="RLE20" s="25"/>
      <c r="RLF20" s="25"/>
      <c r="RLG20" s="25"/>
      <c r="RLH20" s="25"/>
      <c r="RLI20" s="25"/>
      <c r="RLJ20" s="25"/>
      <c r="RLK20" s="25"/>
      <c r="RLL20" s="25"/>
      <c r="RLM20" s="25"/>
      <c r="RLN20" s="25"/>
      <c r="RLO20" s="25"/>
      <c r="RLP20" s="25"/>
      <c r="RLQ20" s="25"/>
      <c r="RLR20" s="25"/>
      <c r="RLS20" s="25"/>
      <c r="RLT20" s="25"/>
      <c r="RLU20" s="25"/>
      <c r="RLV20" s="25"/>
      <c r="RLW20" s="25"/>
      <c r="RLX20" s="25"/>
      <c r="RLY20" s="25"/>
      <c r="RLZ20" s="25"/>
      <c r="RMA20" s="25"/>
      <c r="RMB20" s="25"/>
      <c r="RMC20" s="25"/>
      <c r="RMD20" s="25"/>
      <c r="RME20" s="25"/>
      <c r="RMF20" s="25"/>
      <c r="RMG20" s="25"/>
      <c r="RMH20" s="25"/>
      <c r="RMI20" s="25"/>
      <c r="RMJ20" s="25"/>
      <c r="RMK20" s="25"/>
      <c r="RML20" s="25"/>
      <c r="RMM20" s="25"/>
      <c r="RMN20" s="25"/>
      <c r="RMO20" s="25"/>
      <c r="RMP20" s="25"/>
      <c r="RMQ20" s="25"/>
      <c r="RMR20" s="25"/>
      <c r="RMS20" s="25"/>
      <c r="RMT20" s="25"/>
      <c r="RMU20" s="25"/>
      <c r="RMV20" s="25"/>
      <c r="RMW20" s="25"/>
      <c r="RMX20" s="25"/>
      <c r="RMY20" s="25"/>
      <c r="RMZ20" s="25"/>
      <c r="RNA20" s="25"/>
      <c r="RNB20" s="25"/>
      <c r="RNC20" s="25"/>
      <c r="RND20" s="25"/>
      <c r="RNE20" s="25"/>
      <c r="RNF20" s="25"/>
      <c r="RNG20" s="25"/>
      <c r="RNH20" s="25"/>
      <c r="RNI20" s="25"/>
      <c r="RNJ20" s="25"/>
      <c r="RNK20" s="25"/>
      <c r="RNL20" s="25"/>
      <c r="RNM20" s="25"/>
      <c r="RNN20" s="25"/>
      <c r="RNO20" s="25"/>
      <c r="RNP20" s="25"/>
      <c r="RNQ20" s="25"/>
      <c r="RNR20" s="25"/>
      <c r="RNS20" s="25"/>
      <c r="RNT20" s="25"/>
      <c r="RNU20" s="25"/>
      <c r="RNV20" s="25"/>
      <c r="RNW20" s="25"/>
      <c r="RNX20" s="25"/>
      <c r="RNY20" s="25"/>
      <c r="RNZ20" s="25"/>
      <c r="ROA20" s="25"/>
      <c r="ROB20" s="25"/>
      <c r="ROC20" s="25"/>
      <c r="ROD20" s="25"/>
      <c r="ROE20" s="25"/>
      <c r="ROF20" s="25"/>
      <c r="ROG20" s="25"/>
      <c r="ROH20" s="25"/>
      <c r="ROI20" s="25"/>
      <c r="ROJ20" s="25"/>
      <c r="ROK20" s="25"/>
      <c r="ROL20" s="25"/>
      <c r="ROM20" s="25"/>
      <c r="RON20" s="25"/>
      <c r="ROO20" s="25"/>
      <c r="ROP20" s="25"/>
      <c r="ROQ20" s="25"/>
      <c r="ROR20" s="25"/>
      <c r="ROS20" s="25"/>
      <c r="ROT20" s="25"/>
      <c r="ROU20" s="25"/>
      <c r="ROV20" s="25"/>
      <c r="ROW20" s="25"/>
      <c r="ROX20" s="25"/>
      <c r="ROY20" s="25"/>
      <c r="ROZ20" s="25"/>
      <c r="RPA20" s="25"/>
      <c r="RPB20" s="25"/>
      <c r="RPC20" s="25"/>
      <c r="RPD20" s="25"/>
      <c r="RPE20" s="25"/>
      <c r="RPF20" s="25"/>
      <c r="RPG20" s="25"/>
      <c r="RPH20" s="25"/>
      <c r="RPI20" s="25"/>
      <c r="RPJ20" s="25"/>
      <c r="RPK20" s="25"/>
      <c r="RPL20" s="25"/>
      <c r="RPM20" s="25"/>
      <c r="RPN20" s="25"/>
      <c r="RPO20" s="25"/>
      <c r="RPP20" s="25"/>
      <c r="RPQ20" s="25"/>
      <c r="RPR20" s="25"/>
      <c r="RPS20" s="25"/>
      <c r="RPT20" s="25"/>
      <c r="RPU20" s="25"/>
      <c r="RPV20" s="25"/>
      <c r="RPW20" s="25"/>
      <c r="RPX20" s="25"/>
      <c r="RPY20" s="25"/>
      <c r="RPZ20" s="25"/>
      <c r="RQA20" s="25"/>
      <c r="RQB20" s="25"/>
      <c r="RQC20" s="25"/>
      <c r="RQD20" s="25"/>
      <c r="RQE20" s="25"/>
      <c r="RQF20" s="25"/>
      <c r="RQG20" s="25"/>
      <c r="RQH20" s="25"/>
      <c r="RQI20" s="25"/>
      <c r="RQJ20" s="25"/>
      <c r="RQK20" s="25"/>
      <c r="RQL20" s="25"/>
      <c r="RQM20" s="25"/>
      <c r="RQN20" s="25"/>
      <c r="RQO20" s="25"/>
      <c r="RQP20" s="25"/>
      <c r="RQQ20" s="25"/>
      <c r="RQR20" s="25"/>
      <c r="RQS20" s="25"/>
      <c r="RQT20" s="25"/>
      <c r="RQU20" s="25"/>
      <c r="RQV20" s="25"/>
      <c r="RQW20" s="25"/>
      <c r="RQX20" s="25"/>
      <c r="RQY20" s="25"/>
      <c r="RQZ20" s="25"/>
      <c r="RRA20" s="25"/>
      <c r="RRB20" s="25"/>
      <c r="RRC20" s="25"/>
      <c r="RRD20" s="25"/>
      <c r="RRE20" s="25"/>
      <c r="RRF20" s="25"/>
      <c r="RRG20" s="25"/>
      <c r="RRH20" s="25"/>
      <c r="RRI20" s="25"/>
      <c r="RRJ20" s="25"/>
      <c r="RRK20" s="25"/>
      <c r="RRL20" s="25"/>
      <c r="RRM20" s="25"/>
      <c r="RRN20" s="25"/>
      <c r="RRO20" s="25"/>
      <c r="RRP20" s="25"/>
      <c r="RRQ20" s="25"/>
      <c r="RRR20" s="25"/>
      <c r="RRS20" s="25"/>
      <c r="RRT20" s="25"/>
      <c r="RRU20" s="25"/>
      <c r="RRV20" s="25"/>
      <c r="RRW20" s="25"/>
      <c r="RRX20" s="25"/>
      <c r="RRY20" s="25"/>
      <c r="RRZ20" s="25"/>
      <c r="RSA20" s="25"/>
      <c r="RSB20" s="25"/>
      <c r="RSC20" s="25"/>
      <c r="RSD20" s="25"/>
      <c r="RSE20" s="25"/>
      <c r="RSF20" s="25"/>
      <c r="RSG20" s="25"/>
      <c r="RSH20" s="25"/>
      <c r="RSI20" s="25"/>
      <c r="RSJ20" s="25"/>
      <c r="RSK20" s="25"/>
      <c r="RSL20" s="25"/>
      <c r="RSM20" s="25"/>
      <c r="RSN20" s="25"/>
      <c r="RSO20" s="25"/>
      <c r="RSP20" s="25"/>
      <c r="RSQ20" s="25"/>
      <c r="RSR20" s="25"/>
      <c r="RSS20" s="25"/>
      <c r="RST20" s="25"/>
      <c r="RSU20" s="25"/>
      <c r="RSV20" s="25"/>
      <c r="RSW20" s="25"/>
      <c r="RSX20" s="25"/>
      <c r="RSY20" s="25"/>
      <c r="RSZ20" s="25"/>
      <c r="RTA20" s="25"/>
      <c r="RTB20" s="25"/>
      <c r="RTC20" s="25"/>
      <c r="RTD20" s="25"/>
      <c r="RTE20" s="25"/>
      <c r="RTF20" s="25"/>
      <c r="RTG20" s="25"/>
      <c r="RTH20" s="25"/>
      <c r="RTI20" s="25"/>
      <c r="RTJ20" s="25"/>
      <c r="RTK20" s="25"/>
      <c r="RTL20" s="25"/>
      <c r="RTM20" s="25"/>
      <c r="RTN20" s="25"/>
      <c r="RTO20" s="25"/>
      <c r="RTP20" s="25"/>
      <c r="RTQ20" s="25"/>
      <c r="RTR20" s="25"/>
      <c r="RTS20" s="25"/>
      <c r="RTT20" s="25"/>
      <c r="RTU20" s="25"/>
      <c r="RTV20" s="25"/>
      <c r="RTW20" s="25"/>
      <c r="RTX20" s="25"/>
      <c r="RTY20" s="25"/>
      <c r="RTZ20" s="25"/>
      <c r="RUA20" s="25"/>
      <c r="RUB20" s="25"/>
      <c r="RUC20" s="25"/>
      <c r="RUD20" s="25"/>
      <c r="RUE20" s="25"/>
      <c r="RUF20" s="25"/>
      <c r="RUG20" s="25"/>
      <c r="RUH20" s="25"/>
      <c r="RUI20" s="25"/>
      <c r="RUJ20" s="25"/>
      <c r="RUK20" s="25"/>
      <c r="RUL20" s="25"/>
      <c r="RUM20" s="25"/>
      <c r="RUN20" s="25"/>
      <c r="RUO20" s="25"/>
      <c r="RUP20" s="25"/>
      <c r="RUQ20" s="25"/>
      <c r="RUR20" s="25"/>
      <c r="RUS20" s="25"/>
      <c r="RUT20" s="25"/>
      <c r="RUU20" s="25"/>
      <c r="RUV20" s="25"/>
      <c r="RUW20" s="25"/>
      <c r="RUX20" s="25"/>
      <c r="RUY20" s="25"/>
      <c r="RUZ20" s="25"/>
      <c r="RVA20" s="25"/>
      <c r="RVB20" s="25"/>
      <c r="RVC20" s="25"/>
      <c r="RVD20" s="25"/>
      <c r="RVE20" s="25"/>
      <c r="RVF20" s="25"/>
      <c r="RVG20" s="25"/>
      <c r="RVH20" s="25"/>
      <c r="RVI20" s="25"/>
      <c r="RVJ20" s="25"/>
      <c r="RVK20" s="25"/>
      <c r="RVL20" s="25"/>
      <c r="RVM20" s="25"/>
      <c r="RVN20" s="25"/>
      <c r="RVO20" s="25"/>
      <c r="RVP20" s="25"/>
      <c r="RVQ20" s="25"/>
      <c r="RVR20" s="25"/>
      <c r="RVS20" s="25"/>
      <c r="RVT20" s="25"/>
      <c r="RVU20" s="25"/>
      <c r="RVV20" s="25"/>
      <c r="RVW20" s="25"/>
      <c r="RVX20" s="25"/>
      <c r="RVY20" s="25"/>
      <c r="RVZ20" s="25"/>
      <c r="RWA20" s="25"/>
      <c r="RWB20" s="25"/>
      <c r="RWC20" s="25"/>
      <c r="RWD20" s="25"/>
      <c r="RWE20" s="25"/>
      <c r="RWF20" s="25"/>
      <c r="RWG20" s="25"/>
      <c r="RWH20" s="25"/>
      <c r="RWI20" s="25"/>
      <c r="RWJ20" s="25"/>
      <c r="RWK20" s="25"/>
      <c r="RWL20" s="25"/>
      <c r="RWM20" s="25"/>
      <c r="RWN20" s="25"/>
      <c r="RWO20" s="25"/>
      <c r="RWP20" s="25"/>
      <c r="RWQ20" s="25"/>
      <c r="RWR20" s="25"/>
      <c r="RWS20" s="25"/>
      <c r="RWT20" s="25"/>
      <c r="RWU20" s="25"/>
      <c r="RWV20" s="25"/>
      <c r="RWW20" s="25"/>
      <c r="RWX20" s="25"/>
      <c r="RWY20" s="25"/>
      <c r="RWZ20" s="25"/>
      <c r="RXA20" s="25"/>
      <c r="RXB20" s="25"/>
      <c r="RXC20" s="25"/>
      <c r="RXD20" s="25"/>
      <c r="RXE20" s="25"/>
      <c r="RXF20" s="25"/>
      <c r="RXG20" s="25"/>
      <c r="RXH20" s="25"/>
      <c r="RXI20" s="25"/>
      <c r="RXJ20" s="25"/>
      <c r="RXK20" s="25"/>
      <c r="RXL20" s="25"/>
      <c r="RXM20" s="25"/>
      <c r="RXN20" s="25"/>
      <c r="RXO20" s="25"/>
      <c r="RXP20" s="25"/>
      <c r="RXQ20" s="25"/>
      <c r="RXR20" s="25"/>
      <c r="RXS20" s="25"/>
      <c r="RXT20" s="25"/>
      <c r="RXU20" s="25"/>
      <c r="RXV20" s="25"/>
      <c r="RXW20" s="25"/>
      <c r="RXX20" s="25"/>
      <c r="RXY20" s="25"/>
      <c r="RXZ20" s="25"/>
      <c r="RYA20" s="25"/>
      <c r="RYB20" s="25"/>
      <c r="RYC20" s="25"/>
      <c r="RYD20" s="25"/>
      <c r="RYE20" s="25"/>
      <c r="RYF20" s="25"/>
      <c r="RYG20" s="25"/>
      <c r="RYH20" s="25"/>
      <c r="RYI20" s="25"/>
      <c r="RYJ20" s="25"/>
      <c r="RYK20" s="25"/>
      <c r="RYL20" s="25"/>
      <c r="RYM20" s="25"/>
      <c r="RYN20" s="25"/>
      <c r="RYO20" s="25"/>
      <c r="RYP20" s="25"/>
      <c r="RYQ20" s="25"/>
      <c r="RYR20" s="25"/>
      <c r="RYS20" s="25"/>
      <c r="RYT20" s="25"/>
      <c r="RYU20" s="25"/>
      <c r="RYV20" s="25"/>
      <c r="RYW20" s="25"/>
      <c r="RYX20" s="25"/>
      <c r="RYY20" s="25"/>
      <c r="RYZ20" s="25"/>
      <c r="RZA20" s="25"/>
      <c r="RZB20" s="25"/>
      <c r="RZC20" s="25"/>
      <c r="RZD20" s="25"/>
      <c r="RZE20" s="25"/>
      <c r="RZF20" s="25"/>
      <c r="RZG20" s="25"/>
      <c r="RZH20" s="25"/>
      <c r="RZI20" s="25"/>
      <c r="RZJ20" s="25"/>
      <c r="RZK20" s="25"/>
      <c r="RZL20" s="25"/>
      <c r="RZM20" s="25"/>
      <c r="RZN20" s="25"/>
      <c r="RZO20" s="25"/>
      <c r="RZP20" s="25"/>
      <c r="RZQ20" s="25"/>
      <c r="RZR20" s="25"/>
      <c r="RZS20" s="25"/>
      <c r="RZT20" s="25"/>
      <c r="RZU20" s="25"/>
      <c r="RZV20" s="25"/>
      <c r="RZW20" s="25"/>
      <c r="RZX20" s="25"/>
      <c r="RZY20" s="25"/>
      <c r="RZZ20" s="25"/>
      <c r="SAA20" s="25"/>
      <c r="SAB20" s="25"/>
      <c r="SAC20" s="25"/>
      <c r="SAD20" s="25"/>
      <c r="SAE20" s="25"/>
      <c r="SAF20" s="25"/>
      <c r="SAG20" s="25"/>
      <c r="SAH20" s="25"/>
      <c r="SAI20" s="25"/>
      <c r="SAJ20" s="25"/>
      <c r="SAK20" s="25"/>
      <c r="SAL20" s="25"/>
      <c r="SAM20" s="25"/>
      <c r="SAN20" s="25"/>
      <c r="SAO20" s="25"/>
      <c r="SAP20" s="25"/>
      <c r="SAQ20" s="25"/>
      <c r="SAR20" s="25"/>
      <c r="SAS20" s="25"/>
      <c r="SAT20" s="25"/>
      <c r="SAU20" s="25"/>
      <c r="SAV20" s="25"/>
      <c r="SAW20" s="25"/>
      <c r="SAX20" s="25"/>
      <c r="SAY20" s="25"/>
      <c r="SAZ20" s="25"/>
      <c r="SBA20" s="25"/>
      <c r="SBB20" s="25"/>
      <c r="SBC20" s="25"/>
      <c r="SBD20" s="25"/>
      <c r="SBE20" s="25"/>
      <c r="SBF20" s="25"/>
      <c r="SBG20" s="25"/>
      <c r="SBH20" s="25"/>
      <c r="SBI20" s="25"/>
      <c r="SBJ20" s="25"/>
      <c r="SBK20" s="25"/>
      <c r="SBL20" s="25"/>
      <c r="SBM20" s="25"/>
      <c r="SBN20" s="25"/>
      <c r="SBO20" s="25"/>
      <c r="SBP20" s="25"/>
      <c r="SBQ20" s="25"/>
      <c r="SBR20" s="25"/>
      <c r="SBS20" s="25"/>
      <c r="SBT20" s="25"/>
      <c r="SBU20" s="25"/>
      <c r="SBV20" s="25"/>
      <c r="SBW20" s="25"/>
      <c r="SBX20" s="25"/>
      <c r="SBY20" s="25"/>
      <c r="SBZ20" s="25"/>
      <c r="SCA20" s="25"/>
      <c r="SCB20" s="25"/>
      <c r="SCC20" s="25"/>
      <c r="SCD20" s="25"/>
      <c r="SCE20" s="25"/>
      <c r="SCF20" s="25"/>
      <c r="SCG20" s="25"/>
      <c r="SCH20" s="25"/>
      <c r="SCI20" s="25"/>
      <c r="SCJ20" s="25"/>
      <c r="SCK20" s="25"/>
      <c r="SCL20" s="25"/>
      <c r="SCM20" s="25"/>
      <c r="SCN20" s="25"/>
      <c r="SCO20" s="25"/>
      <c r="SCP20" s="25"/>
      <c r="SCQ20" s="25"/>
      <c r="SCR20" s="25"/>
      <c r="SCS20" s="25"/>
      <c r="SCT20" s="25"/>
      <c r="SCU20" s="25"/>
      <c r="SCV20" s="25"/>
      <c r="SCW20" s="25"/>
      <c r="SCX20" s="25"/>
      <c r="SCY20" s="25"/>
      <c r="SCZ20" s="25"/>
      <c r="SDA20" s="25"/>
      <c r="SDB20" s="25"/>
      <c r="SDC20" s="25"/>
      <c r="SDD20" s="25"/>
      <c r="SDE20" s="25"/>
      <c r="SDF20" s="25"/>
      <c r="SDG20" s="25"/>
      <c r="SDH20" s="25"/>
      <c r="SDI20" s="25"/>
      <c r="SDJ20" s="25"/>
      <c r="SDK20" s="25"/>
      <c r="SDL20" s="25"/>
      <c r="SDM20" s="25"/>
      <c r="SDN20" s="25"/>
      <c r="SDO20" s="25"/>
      <c r="SDP20" s="25"/>
      <c r="SDQ20" s="25"/>
      <c r="SDR20" s="25"/>
      <c r="SDS20" s="25"/>
      <c r="SDT20" s="25"/>
      <c r="SDU20" s="25"/>
      <c r="SDV20" s="25"/>
      <c r="SDW20" s="25"/>
      <c r="SDX20" s="25"/>
      <c r="SDY20" s="25"/>
      <c r="SDZ20" s="25"/>
      <c r="SEA20" s="25"/>
      <c r="SEB20" s="25"/>
      <c r="SEC20" s="25"/>
      <c r="SED20" s="25"/>
      <c r="SEE20" s="25"/>
      <c r="SEF20" s="25"/>
      <c r="SEG20" s="25"/>
      <c r="SEH20" s="25"/>
      <c r="SEI20" s="25"/>
      <c r="SEJ20" s="25"/>
      <c r="SEK20" s="25"/>
      <c r="SEL20" s="25"/>
      <c r="SEM20" s="25"/>
      <c r="SEN20" s="25"/>
      <c r="SEO20" s="25"/>
      <c r="SEP20" s="25"/>
      <c r="SEQ20" s="25"/>
      <c r="SER20" s="25"/>
      <c r="SES20" s="25"/>
      <c r="SET20" s="25"/>
      <c r="SEU20" s="25"/>
      <c r="SEV20" s="25"/>
      <c r="SEW20" s="25"/>
      <c r="SEX20" s="25"/>
      <c r="SEY20" s="25"/>
      <c r="SEZ20" s="25"/>
      <c r="SFA20" s="25"/>
      <c r="SFB20" s="25"/>
      <c r="SFC20" s="25"/>
      <c r="SFD20" s="25"/>
      <c r="SFE20" s="25"/>
      <c r="SFF20" s="25"/>
      <c r="SFG20" s="25"/>
      <c r="SFH20" s="25"/>
      <c r="SFI20" s="25"/>
      <c r="SFJ20" s="25"/>
      <c r="SFK20" s="25"/>
      <c r="SFL20" s="25"/>
      <c r="SFM20" s="25"/>
      <c r="SFN20" s="25"/>
      <c r="SFO20" s="25"/>
      <c r="SFP20" s="25"/>
      <c r="SFQ20" s="25"/>
      <c r="SFR20" s="25"/>
      <c r="SFS20" s="25"/>
      <c r="SFT20" s="25"/>
      <c r="SFU20" s="25"/>
      <c r="SFV20" s="25"/>
      <c r="SFW20" s="25"/>
      <c r="SFX20" s="25"/>
      <c r="SFY20" s="25"/>
      <c r="SFZ20" s="25"/>
      <c r="SGA20" s="25"/>
      <c r="SGB20" s="25"/>
      <c r="SGC20" s="25"/>
      <c r="SGD20" s="25"/>
      <c r="SGE20" s="25"/>
      <c r="SGF20" s="25"/>
      <c r="SGG20" s="25"/>
      <c r="SGH20" s="25"/>
      <c r="SGI20" s="25"/>
      <c r="SGJ20" s="25"/>
      <c r="SGK20" s="25"/>
      <c r="SGL20" s="25"/>
      <c r="SGM20" s="25"/>
      <c r="SGN20" s="25"/>
      <c r="SGO20" s="25"/>
      <c r="SGP20" s="25"/>
      <c r="SGQ20" s="25"/>
      <c r="SGR20" s="25"/>
      <c r="SGS20" s="25"/>
      <c r="SGT20" s="25"/>
      <c r="SGU20" s="25"/>
      <c r="SGV20" s="25"/>
      <c r="SGW20" s="25"/>
      <c r="SGX20" s="25"/>
      <c r="SGY20" s="25"/>
      <c r="SGZ20" s="25"/>
      <c r="SHA20" s="25"/>
      <c r="SHB20" s="25"/>
      <c r="SHC20" s="25"/>
      <c r="SHD20" s="25"/>
      <c r="SHE20" s="25"/>
      <c r="SHF20" s="25"/>
      <c r="SHG20" s="25"/>
      <c r="SHH20" s="25"/>
      <c r="SHI20" s="25"/>
      <c r="SHJ20" s="25"/>
      <c r="SHK20" s="25"/>
      <c r="SHL20" s="25"/>
      <c r="SHM20" s="25"/>
      <c r="SHN20" s="25"/>
      <c r="SHO20" s="25"/>
      <c r="SHP20" s="25"/>
      <c r="SHQ20" s="25"/>
      <c r="SHR20" s="25"/>
      <c r="SHS20" s="25"/>
      <c r="SHT20" s="25"/>
      <c r="SHU20" s="25"/>
      <c r="SHV20" s="25"/>
      <c r="SHW20" s="25"/>
      <c r="SHX20" s="25"/>
      <c r="SHY20" s="25"/>
      <c r="SHZ20" s="25"/>
      <c r="SIA20" s="25"/>
      <c r="SIB20" s="25"/>
      <c r="SIC20" s="25"/>
      <c r="SID20" s="25"/>
      <c r="SIE20" s="25"/>
      <c r="SIF20" s="25"/>
      <c r="SIG20" s="25"/>
      <c r="SIH20" s="25"/>
      <c r="SII20" s="25"/>
      <c r="SIJ20" s="25"/>
      <c r="SIK20" s="25"/>
      <c r="SIL20" s="25"/>
      <c r="SIM20" s="25"/>
      <c r="SIN20" s="25"/>
      <c r="SIO20" s="25"/>
      <c r="SIP20" s="25"/>
      <c r="SIQ20" s="25"/>
      <c r="SIR20" s="25"/>
      <c r="SIS20" s="25"/>
      <c r="SIT20" s="25"/>
      <c r="SIU20" s="25"/>
      <c r="SIV20" s="25"/>
      <c r="SIW20" s="25"/>
      <c r="SIX20" s="25"/>
      <c r="SIY20" s="25"/>
      <c r="SIZ20" s="25"/>
      <c r="SJA20" s="25"/>
      <c r="SJB20" s="25"/>
      <c r="SJC20" s="25"/>
      <c r="SJD20" s="25"/>
      <c r="SJE20" s="25"/>
      <c r="SJF20" s="25"/>
      <c r="SJG20" s="25"/>
      <c r="SJH20" s="25"/>
      <c r="SJI20" s="25"/>
      <c r="SJJ20" s="25"/>
      <c r="SJK20" s="25"/>
      <c r="SJL20" s="25"/>
      <c r="SJM20" s="25"/>
      <c r="SJN20" s="25"/>
      <c r="SJO20" s="25"/>
      <c r="SJP20" s="25"/>
      <c r="SJQ20" s="25"/>
      <c r="SJR20" s="25"/>
      <c r="SJS20" s="25"/>
      <c r="SJT20" s="25"/>
      <c r="SJU20" s="25"/>
      <c r="SJV20" s="25"/>
      <c r="SJW20" s="25"/>
      <c r="SJX20" s="25"/>
      <c r="SJY20" s="25"/>
      <c r="SJZ20" s="25"/>
      <c r="SKA20" s="25"/>
      <c r="SKB20" s="25"/>
      <c r="SKC20" s="25"/>
      <c r="SKD20" s="25"/>
      <c r="SKE20" s="25"/>
      <c r="SKF20" s="25"/>
      <c r="SKG20" s="25"/>
      <c r="SKH20" s="25"/>
      <c r="SKI20" s="25"/>
      <c r="SKJ20" s="25"/>
      <c r="SKK20" s="25"/>
      <c r="SKL20" s="25"/>
      <c r="SKM20" s="25"/>
      <c r="SKN20" s="25"/>
      <c r="SKO20" s="25"/>
      <c r="SKP20" s="25"/>
      <c r="SKQ20" s="25"/>
      <c r="SKR20" s="25"/>
      <c r="SKS20" s="25"/>
      <c r="SKT20" s="25"/>
      <c r="SKU20" s="25"/>
      <c r="SKV20" s="25"/>
      <c r="SKW20" s="25"/>
      <c r="SKX20" s="25"/>
      <c r="SKY20" s="25"/>
      <c r="SKZ20" s="25"/>
      <c r="SLA20" s="25"/>
      <c r="SLB20" s="25"/>
      <c r="SLC20" s="25"/>
      <c r="SLD20" s="25"/>
      <c r="SLE20" s="25"/>
      <c r="SLF20" s="25"/>
      <c r="SLG20" s="25"/>
      <c r="SLH20" s="25"/>
      <c r="SLI20" s="25"/>
      <c r="SLJ20" s="25"/>
      <c r="SLK20" s="25"/>
      <c r="SLL20" s="25"/>
      <c r="SLM20" s="25"/>
      <c r="SLN20" s="25"/>
      <c r="SLO20" s="25"/>
      <c r="SLP20" s="25"/>
      <c r="SLQ20" s="25"/>
      <c r="SLR20" s="25"/>
      <c r="SLS20" s="25"/>
      <c r="SLT20" s="25"/>
      <c r="SLU20" s="25"/>
      <c r="SLV20" s="25"/>
      <c r="SLW20" s="25"/>
      <c r="SLX20" s="25"/>
      <c r="SLY20" s="25"/>
      <c r="SLZ20" s="25"/>
      <c r="SMA20" s="25"/>
      <c r="SMB20" s="25"/>
      <c r="SMC20" s="25"/>
      <c r="SMD20" s="25"/>
      <c r="SME20" s="25"/>
      <c r="SMF20" s="25"/>
      <c r="SMG20" s="25"/>
      <c r="SMH20" s="25"/>
      <c r="SMI20" s="25"/>
      <c r="SMJ20" s="25"/>
      <c r="SMK20" s="25"/>
      <c r="SML20" s="25"/>
      <c r="SMM20" s="25"/>
      <c r="SMN20" s="25"/>
      <c r="SMO20" s="25"/>
      <c r="SMP20" s="25"/>
      <c r="SMQ20" s="25"/>
      <c r="SMR20" s="25"/>
      <c r="SMS20" s="25"/>
      <c r="SMT20" s="25"/>
      <c r="SMU20" s="25"/>
      <c r="SMV20" s="25"/>
      <c r="SMW20" s="25"/>
      <c r="SMX20" s="25"/>
      <c r="SMY20" s="25"/>
      <c r="SMZ20" s="25"/>
      <c r="SNA20" s="25"/>
      <c r="SNB20" s="25"/>
      <c r="SNC20" s="25"/>
      <c r="SND20" s="25"/>
      <c r="SNE20" s="25"/>
      <c r="SNF20" s="25"/>
      <c r="SNG20" s="25"/>
      <c r="SNH20" s="25"/>
      <c r="SNI20" s="25"/>
      <c r="SNJ20" s="25"/>
      <c r="SNK20" s="25"/>
      <c r="SNL20" s="25"/>
      <c r="SNM20" s="25"/>
      <c r="SNN20" s="25"/>
      <c r="SNO20" s="25"/>
      <c r="SNP20" s="25"/>
      <c r="SNQ20" s="25"/>
      <c r="SNR20" s="25"/>
      <c r="SNS20" s="25"/>
      <c r="SNT20" s="25"/>
      <c r="SNU20" s="25"/>
      <c r="SNV20" s="25"/>
      <c r="SNW20" s="25"/>
      <c r="SNX20" s="25"/>
      <c r="SNY20" s="25"/>
      <c r="SNZ20" s="25"/>
      <c r="SOA20" s="25"/>
      <c r="SOB20" s="25"/>
      <c r="SOC20" s="25"/>
      <c r="SOD20" s="25"/>
      <c r="SOE20" s="25"/>
      <c r="SOF20" s="25"/>
      <c r="SOG20" s="25"/>
      <c r="SOH20" s="25"/>
      <c r="SOI20" s="25"/>
      <c r="SOJ20" s="25"/>
      <c r="SOK20" s="25"/>
      <c r="SOL20" s="25"/>
      <c r="SOM20" s="25"/>
      <c r="SON20" s="25"/>
      <c r="SOO20" s="25"/>
      <c r="SOP20" s="25"/>
      <c r="SOQ20" s="25"/>
      <c r="SOR20" s="25"/>
      <c r="SOS20" s="25"/>
      <c r="SOT20" s="25"/>
      <c r="SOU20" s="25"/>
      <c r="SOV20" s="25"/>
      <c r="SOW20" s="25"/>
      <c r="SOX20" s="25"/>
      <c r="SOY20" s="25"/>
      <c r="SOZ20" s="25"/>
      <c r="SPA20" s="25"/>
      <c r="SPB20" s="25"/>
      <c r="SPC20" s="25"/>
      <c r="SPD20" s="25"/>
      <c r="SPE20" s="25"/>
      <c r="SPF20" s="25"/>
      <c r="SPG20" s="25"/>
      <c r="SPH20" s="25"/>
      <c r="SPI20" s="25"/>
      <c r="SPJ20" s="25"/>
      <c r="SPK20" s="25"/>
      <c r="SPL20" s="25"/>
      <c r="SPM20" s="25"/>
      <c r="SPN20" s="25"/>
      <c r="SPO20" s="25"/>
      <c r="SPP20" s="25"/>
      <c r="SPQ20" s="25"/>
      <c r="SPR20" s="25"/>
      <c r="SPS20" s="25"/>
      <c r="SPT20" s="25"/>
      <c r="SPU20" s="25"/>
      <c r="SPV20" s="25"/>
      <c r="SPW20" s="25"/>
      <c r="SPX20" s="25"/>
      <c r="SPY20" s="25"/>
      <c r="SPZ20" s="25"/>
      <c r="SQA20" s="25"/>
      <c r="SQB20" s="25"/>
      <c r="SQC20" s="25"/>
      <c r="SQD20" s="25"/>
      <c r="SQE20" s="25"/>
      <c r="SQF20" s="25"/>
      <c r="SQG20" s="25"/>
      <c r="SQH20" s="25"/>
      <c r="SQI20" s="25"/>
      <c r="SQJ20" s="25"/>
      <c r="SQK20" s="25"/>
      <c r="SQL20" s="25"/>
      <c r="SQM20" s="25"/>
      <c r="SQN20" s="25"/>
      <c r="SQO20" s="25"/>
      <c r="SQP20" s="25"/>
      <c r="SQQ20" s="25"/>
      <c r="SQR20" s="25"/>
      <c r="SQS20" s="25"/>
      <c r="SQT20" s="25"/>
      <c r="SQU20" s="25"/>
      <c r="SQV20" s="25"/>
      <c r="SQW20" s="25"/>
      <c r="SQX20" s="25"/>
      <c r="SQY20" s="25"/>
      <c r="SQZ20" s="25"/>
      <c r="SRA20" s="25"/>
      <c r="SRB20" s="25"/>
      <c r="SRC20" s="25"/>
      <c r="SRD20" s="25"/>
      <c r="SRE20" s="25"/>
      <c r="SRF20" s="25"/>
      <c r="SRG20" s="25"/>
      <c r="SRH20" s="25"/>
      <c r="SRI20" s="25"/>
      <c r="SRJ20" s="25"/>
      <c r="SRK20" s="25"/>
      <c r="SRL20" s="25"/>
      <c r="SRM20" s="25"/>
      <c r="SRN20" s="25"/>
      <c r="SRO20" s="25"/>
      <c r="SRP20" s="25"/>
      <c r="SRQ20" s="25"/>
      <c r="SRR20" s="25"/>
      <c r="SRS20" s="25"/>
      <c r="SRT20" s="25"/>
      <c r="SRU20" s="25"/>
      <c r="SRV20" s="25"/>
      <c r="SRW20" s="25"/>
      <c r="SRX20" s="25"/>
      <c r="SRY20" s="25"/>
      <c r="SRZ20" s="25"/>
      <c r="SSA20" s="25"/>
      <c r="SSB20" s="25"/>
      <c r="SSC20" s="25"/>
      <c r="SSD20" s="25"/>
      <c r="SSE20" s="25"/>
      <c r="SSF20" s="25"/>
      <c r="SSG20" s="25"/>
      <c r="SSH20" s="25"/>
      <c r="SSI20" s="25"/>
      <c r="SSJ20" s="25"/>
      <c r="SSK20" s="25"/>
      <c r="SSL20" s="25"/>
      <c r="SSM20" s="25"/>
      <c r="SSN20" s="25"/>
      <c r="SSO20" s="25"/>
      <c r="SSP20" s="25"/>
      <c r="SSQ20" s="25"/>
      <c r="SSR20" s="25"/>
      <c r="SSS20" s="25"/>
      <c r="SST20" s="25"/>
      <c r="SSU20" s="25"/>
      <c r="SSV20" s="25"/>
      <c r="SSW20" s="25"/>
      <c r="SSX20" s="25"/>
      <c r="SSY20" s="25"/>
      <c r="SSZ20" s="25"/>
      <c r="STA20" s="25"/>
      <c r="STB20" s="25"/>
      <c r="STC20" s="25"/>
      <c r="STD20" s="25"/>
      <c r="STE20" s="25"/>
      <c r="STF20" s="25"/>
      <c r="STG20" s="25"/>
      <c r="STH20" s="25"/>
      <c r="STI20" s="25"/>
      <c r="STJ20" s="25"/>
      <c r="STK20" s="25"/>
      <c r="STL20" s="25"/>
      <c r="STM20" s="25"/>
      <c r="STN20" s="25"/>
      <c r="STO20" s="25"/>
      <c r="STP20" s="25"/>
      <c r="STQ20" s="25"/>
      <c r="STR20" s="25"/>
      <c r="STS20" s="25"/>
      <c r="STT20" s="25"/>
      <c r="STU20" s="25"/>
      <c r="STV20" s="25"/>
      <c r="STW20" s="25"/>
      <c r="STX20" s="25"/>
      <c r="STY20" s="25"/>
      <c r="STZ20" s="25"/>
      <c r="SUA20" s="25"/>
      <c r="SUB20" s="25"/>
      <c r="SUC20" s="25"/>
      <c r="SUD20" s="25"/>
      <c r="SUE20" s="25"/>
      <c r="SUF20" s="25"/>
      <c r="SUG20" s="25"/>
      <c r="SUH20" s="25"/>
      <c r="SUI20" s="25"/>
      <c r="SUJ20" s="25"/>
      <c r="SUK20" s="25"/>
      <c r="SUL20" s="25"/>
      <c r="SUM20" s="25"/>
      <c r="SUN20" s="25"/>
      <c r="SUO20" s="25"/>
      <c r="SUP20" s="25"/>
      <c r="SUQ20" s="25"/>
      <c r="SUR20" s="25"/>
      <c r="SUS20" s="25"/>
      <c r="SUT20" s="25"/>
      <c r="SUU20" s="25"/>
      <c r="SUV20" s="25"/>
      <c r="SUW20" s="25"/>
      <c r="SUX20" s="25"/>
      <c r="SUY20" s="25"/>
      <c r="SUZ20" s="25"/>
      <c r="SVA20" s="25"/>
      <c r="SVB20" s="25"/>
      <c r="SVC20" s="25"/>
      <c r="SVD20" s="25"/>
      <c r="SVE20" s="25"/>
      <c r="SVF20" s="25"/>
      <c r="SVG20" s="25"/>
      <c r="SVH20" s="25"/>
      <c r="SVI20" s="25"/>
      <c r="SVJ20" s="25"/>
      <c r="SVK20" s="25"/>
      <c r="SVL20" s="25"/>
      <c r="SVM20" s="25"/>
      <c r="SVN20" s="25"/>
      <c r="SVO20" s="25"/>
      <c r="SVP20" s="25"/>
      <c r="SVQ20" s="25"/>
      <c r="SVR20" s="25"/>
      <c r="SVS20" s="25"/>
      <c r="SVT20" s="25"/>
      <c r="SVU20" s="25"/>
      <c r="SVV20" s="25"/>
      <c r="SVW20" s="25"/>
      <c r="SVX20" s="25"/>
      <c r="SVY20" s="25"/>
      <c r="SVZ20" s="25"/>
      <c r="SWA20" s="25"/>
      <c r="SWB20" s="25"/>
      <c r="SWC20" s="25"/>
      <c r="SWD20" s="25"/>
      <c r="SWE20" s="25"/>
      <c r="SWF20" s="25"/>
      <c r="SWG20" s="25"/>
      <c r="SWH20" s="25"/>
      <c r="SWI20" s="25"/>
      <c r="SWJ20" s="25"/>
      <c r="SWK20" s="25"/>
      <c r="SWL20" s="25"/>
      <c r="SWM20" s="25"/>
      <c r="SWN20" s="25"/>
      <c r="SWO20" s="25"/>
      <c r="SWP20" s="25"/>
      <c r="SWQ20" s="25"/>
      <c r="SWR20" s="25"/>
      <c r="SWS20" s="25"/>
      <c r="SWT20" s="25"/>
      <c r="SWU20" s="25"/>
      <c r="SWV20" s="25"/>
      <c r="SWW20" s="25"/>
      <c r="SWX20" s="25"/>
      <c r="SWY20" s="25"/>
      <c r="SWZ20" s="25"/>
      <c r="SXA20" s="25"/>
      <c r="SXB20" s="25"/>
      <c r="SXC20" s="25"/>
      <c r="SXD20" s="25"/>
      <c r="SXE20" s="25"/>
      <c r="SXF20" s="25"/>
      <c r="SXG20" s="25"/>
      <c r="SXH20" s="25"/>
      <c r="SXI20" s="25"/>
      <c r="SXJ20" s="25"/>
      <c r="SXK20" s="25"/>
      <c r="SXL20" s="25"/>
      <c r="SXM20" s="25"/>
      <c r="SXN20" s="25"/>
      <c r="SXO20" s="25"/>
      <c r="SXP20" s="25"/>
      <c r="SXQ20" s="25"/>
      <c r="SXR20" s="25"/>
      <c r="SXS20" s="25"/>
      <c r="SXT20" s="25"/>
      <c r="SXU20" s="25"/>
      <c r="SXV20" s="25"/>
      <c r="SXW20" s="25"/>
      <c r="SXX20" s="25"/>
      <c r="SXY20" s="25"/>
      <c r="SXZ20" s="25"/>
      <c r="SYA20" s="25"/>
      <c r="SYB20" s="25"/>
      <c r="SYC20" s="25"/>
      <c r="SYD20" s="25"/>
      <c r="SYE20" s="25"/>
      <c r="SYF20" s="25"/>
      <c r="SYG20" s="25"/>
      <c r="SYH20" s="25"/>
      <c r="SYI20" s="25"/>
      <c r="SYJ20" s="25"/>
      <c r="SYK20" s="25"/>
      <c r="SYL20" s="25"/>
      <c r="SYM20" s="25"/>
      <c r="SYN20" s="25"/>
      <c r="SYO20" s="25"/>
      <c r="SYP20" s="25"/>
      <c r="SYQ20" s="25"/>
      <c r="SYR20" s="25"/>
      <c r="SYS20" s="25"/>
      <c r="SYT20" s="25"/>
      <c r="SYU20" s="25"/>
      <c r="SYV20" s="25"/>
      <c r="SYW20" s="25"/>
      <c r="SYX20" s="25"/>
      <c r="SYY20" s="25"/>
      <c r="SYZ20" s="25"/>
      <c r="SZA20" s="25"/>
      <c r="SZB20" s="25"/>
      <c r="SZC20" s="25"/>
      <c r="SZD20" s="25"/>
      <c r="SZE20" s="25"/>
      <c r="SZF20" s="25"/>
      <c r="SZG20" s="25"/>
      <c r="SZH20" s="25"/>
      <c r="SZI20" s="25"/>
      <c r="SZJ20" s="25"/>
      <c r="SZK20" s="25"/>
      <c r="SZL20" s="25"/>
      <c r="SZM20" s="25"/>
      <c r="SZN20" s="25"/>
      <c r="SZO20" s="25"/>
      <c r="SZP20" s="25"/>
      <c r="SZQ20" s="25"/>
      <c r="SZR20" s="25"/>
      <c r="SZS20" s="25"/>
      <c r="SZT20" s="25"/>
      <c r="SZU20" s="25"/>
      <c r="SZV20" s="25"/>
      <c r="SZW20" s="25"/>
      <c r="SZX20" s="25"/>
      <c r="SZY20" s="25"/>
      <c r="SZZ20" s="25"/>
      <c r="TAA20" s="25"/>
      <c r="TAB20" s="25"/>
      <c r="TAC20" s="25"/>
      <c r="TAD20" s="25"/>
      <c r="TAE20" s="25"/>
      <c r="TAF20" s="25"/>
      <c r="TAG20" s="25"/>
      <c r="TAH20" s="25"/>
      <c r="TAI20" s="25"/>
      <c r="TAJ20" s="25"/>
      <c r="TAK20" s="25"/>
      <c r="TAL20" s="25"/>
      <c r="TAM20" s="25"/>
      <c r="TAN20" s="25"/>
      <c r="TAO20" s="25"/>
      <c r="TAP20" s="25"/>
      <c r="TAQ20" s="25"/>
      <c r="TAR20" s="25"/>
      <c r="TAS20" s="25"/>
      <c r="TAT20" s="25"/>
      <c r="TAU20" s="25"/>
      <c r="TAV20" s="25"/>
      <c r="TAW20" s="25"/>
      <c r="TAX20" s="25"/>
      <c r="TAY20" s="25"/>
      <c r="TAZ20" s="25"/>
      <c r="TBA20" s="25"/>
      <c r="TBB20" s="25"/>
      <c r="TBC20" s="25"/>
      <c r="TBD20" s="25"/>
      <c r="TBE20" s="25"/>
      <c r="TBF20" s="25"/>
      <c r="TBG20" s="25"/>
      <c r="TBH20" s="25"/>
      <c r="TBI20" s="25"/>
      <c r="TBJ20" s="25"/>
      <c r="TBK20" s="25"/>
      <c r="TBL20" s="25"/>
      <c r="TBM20" s="25"/>
      <c r="TBN20" s="25"/>
      <c r="TBO20" s="25"/>
      <c r="TBP20" s="25"/>
      <c r="TBQ20" s="25"/>
      <c r="TBR20" s="25"/>
      <c r="TBS20" s="25"/>
      <c r="TBT20" s="25"/>
      <c r="TBU20" s="25"/>
      <c r="TBV20" s="25"/>
      <c r="TBW20" s="25"/>
      <c r="TBX20" s="25"/>
      <c r="TBY20" s="25"/>
      <c r="TBZ20" s="25"/>
      <c r="TCA20" s="25"/>
      <c r="TCB20" s="25"/>
      <c r="TCC20" s="25"/>
      <c r="TCD20" s="25"/>
      <c r="TCE20" s="25"/>
      <c r="TCF20" s="25"/>
      <c r="TCG20" s="25"/>
      <c r="TCH20" s="25"/>
      <c r="TCI20" s="25"/>
      <c r="TCJ20" s="25"/>
      <c r="TCK20" s="25"/>
      <c r="TCL20" s="25"/>
      <c r="TCM20" s="25"/>
      <c r="TCN20" s="25"/>
      <c r="TCO20" s="25"/>
      <c r="TCP20" s="25"/>
      <c r="TCQ20" s="25"/>
      <c r="TCR20" s="25"/>
      <c r="TCS20" s="25"/>
      <c r="TCT20" s="25"/>
      <c r="TCU20" s="25"/>
      <c r="TCV20" s="25"/>
      <c r="TCW20" s="25"/>
      <c r="TCX20" s="25"/>
      <c r="TCY20" s="25"/>
      <c r="TCZ20" s="25"/>
      <c r="TDA20" s="25"/>
      <c r="TDB20" s="25"/>
      <c r="TDC20" s="25"/>
      <c r="TDD20" s="25"/>
      <c r="TDE20" s="25"/>
      <c r="TDF20" s="25"/>
      <c r="TDG20" s="25"/>
      <c r="TDH20" s="25"/>
      <c r="TDI20" s="25"/>
      <c r="TDJ20" s="25"/>
      <c r="TDK20" s="25"/>
      <c r="TDL20" s="25"/>
      <c r="TDM20" s="25"/>
      <c r="TDN20" s="25"/>
      <c r="TDO20" s="25"/>
      <c r="TDP20" s="25"/>
      <c r="TDQ20" s="25"/>
      <c r="TDR20" s="25"/>
      <c r="TDS20" s="25"/>
      <c r="TDT20" s="25"/>
      <c r="TDU20" s="25"/>
      <c r="TDV20" s="25"/>
      <c r="TDW20" s="25"/>
      <c r="TDX20" s="25"/>
      <c r="TDY20" s="25"/>
      <c r="TDZ20" s="25"/>
      <c r="TEA20" s="25"/>
      <c r="TEB20" s="25"/>
      <c r="TEC20" s="25"/>
      <c r="TED20" s="25"/>
      <c r="TEE20" s="25"/>
      <c r="TEF20" s="25"/>
      <c r="TEG20" s="25"/>
      <c r="TEH20" s="25"/>
      <c r="TEI20" s="25"/>
      <c r="TEJ20" s="25"/>
      <c r="TEK20" s="25"/>
      <c r="TEL20" s="25"/>
      <c r="TEM20" s="25"/>
      <c r="TEN20" s="25"/>
      <c r="TEO20" s="25"/>
      <c r="TEP20" s="25"/>
      <c r="TEQ20" s="25"/>
      <c r="TER20" s="25"/>
      <c r="TES20" s="25"/>
      <c r="TET20" s="25"/>
      <c r="TEU20" s="25"/>
      <c r="TEV20" s="25"/>
      <c r="TEW20" s="25"/>
      <c r="TEX20" s="25"/>
      <c r="TEY20" s="25"/>
      <c r="TEZ20" s="25"/>
      <c r="TFA20" s="25"/>
      <c r="TFB20" s="25"/>
      <c r="TFC20" s="25"/>
      <c r="TFD20" s="25"/>
      <c r="TFE20" s="25"/>
      <c r="TFF20" s="25"/>
      <c r="TFG20" s="25"/>
      <c r="TFH20" s="25"/>
      <c r="TFI20" s="25"/>
      <c r="TFJ20" s="25"/>
      <c r="TFK20" s="25"/>
      <c r="TFL20" s="25"/>
      <c r="TFM20" s="25"/>
      <c r="TFN20" s="25"/>
      <c r="TFO20" s="25"/>
      <c r="TFP20" s="25"/>
      <c r="TFQ20" s="25"/>
      <c r="TFR20" s="25"/>
      <c r="TFS20" s="25"/>
      <c r="TFT20" s="25"/>
      <c r="TFU20" s="25"/>
      <c r="TFV20" s="25"/>
      <c r="TFW20" s="25"/>
      <c r="TFX20" s="25"/>
      <c r="TFY20" s="25"/>
      <c r="TFZ20" s="25"/>
      <c r="TGA20" s="25"/>
      <c r="TGB20" s="25"/>
      <c r="TGC20" s="25"/>
      <c r="TGD20" s="25"/>
      <c r="TGE20" s="25"/>
      <c r="TGF20" s="25"/>
      <c r="TGG20" s="25"/>
      <c r="TGH20" s="25"/>
      <c r="TGI20" s="25"/>
      <c r="TGJ20" s="25"/>
      <c r="TGK20" s="25"/>
      <c r="TGL20" s="25"/>
      <c r="TGM20" s="25"/>
      <c r="TGN20" s="25"/>
      <c r="TGO20" s="25"/>
      <c r="TGP20" s="25"/>
      <c r="TGQ20" s="25"/>
      <c r="TGR20" s="25"/>
      <c r="TGS20" s="25"/>
      <c r="TGT20" s="25"/>
      <c r="TGU20" s="25"/>
      <c r="TGV20" s="25"/>
      <c r="TGW20" s="25"/>
      <c r="TGX20" s="25"/>
      <c r="TGY20" s="25"/>
      <c r="TGZ20" s="25"/>
      <c r="THA20" s="25"/>
      <c r="THB20" s="25"/>
      <c r="THC20" s="25"/>
      <c r="THD20" s="25"/>
      <c r="THE20" s="25"/>
      <c r="THF20" s="25"/>
      <c r="THG20" s="25"/>
      <c r="THH20" s="25"/>
      <c r="THI20" s="25"/>
      <c r="THJ20" s="25"/>
      <c r="THK20" s="25"/>
      <c r="THL20" s="25"/>
      <c r="THM20" s="25"/>
      <c r="THN20" s="25"/>
      <c r="THO20" s="25"/>
      <c r="THP20" s="25"/>
      <c r="THQ20" s="25"/>
      <c r="THR20" s="25"/>
      <c r="THS20" s="25"/>
      <c r="THT20" s="25"/>
      <c r="THU20" s="25"/>
      <c r="THV20" s="25"/>
      <c r="THW20" s="25"/>
      <c r="THX20" s="25"/>
      <c r="THY20" s="25"/>
      <c r="THZ20" s="25"/>
      <c r="TIA20" s="25"/>
      <c r="TIB20" s="25"/>
      <c r="TIC20" s="25"/>
      <c r="TID20" s="25"/>
      <c r="TIE20" s="25"/>
      <c r="TIF20" s="25"/>
      <c r="TIG20" s="25"/>
      <c r="TIH20" s="25"/>
      <c r="TII20" s="25"/>
      <c r="TIJ20" s="25"/>
      <c r="TIK20" s="25"/>
      <c r="TIL20" s="25"/>
      <c r="TIM20" s="25"/>
      <c r="TIN20" s="25"/>
      <c r="TIO20" s="25"/>
      <c r="TIP20" s="25"/>
      <c r="TIQ20" s="25"/>
      <c r="TIR20" s="25"/>
      <c r="TIS20" s="25"/>
      <c r="TIT20" s="25"/>
      <c r="TIU20" s="25"/>
      <c r="TIV20" s="25"/>
      <c r="TIW20" s="25"/>
      <c r="TIX20" s="25"/>
      <c r="TIY20" s="25"/>
      <c r="TIZ20" s="25"/>
      <c r="TJA20" s="25"/>
      <c r="TJB20" s="25"/>
      <c r="TJC20" s="25"/>
      <c r="TJD20" s="25"/>
      <c r="TJE20" s="25"/>
      <c r="TJF20" s="25"/>
      <c r="TJG20" s="25"/>
      <c r="TJH20" s="25"/>
      <c r="TJI20" s="25"/>
      <c r="TJJ20" s="25"/>
      <c r="TJK20" s="25"/>
      <c r="TJL20" s="25"/>
      <c r="TJM20" s="25"/>
      <c r="TJN20" s="25"/>
      <c r="TJO20" s="25"/>
      <c r="TJP20" s="25"/>
      <c r="TJQ20" s="25"/>
      <c r="TJR20" s="25"/>
      <c r="TJS20" s="25"/>
      <c r="TJT20" s="25"/>
      <c r="TJU20" s="25"/>
      <c r="TJV20" s="25"/>
      <c r="TJW20" s="25"/>
      <c r="TJX20" s="25"/>
      <c r="TJY20" s="25"/>
      <c r="TJZ20" s="25"/>
      <c r="TKA20" s="25"/>
      <c r="TKB20" s="25"/>
      <c r="TKC20" s="25"/>
      <c r="TKD20" s="25"/>
      <c r="TKE20" s="25"/>
      <c r="TKF20" s="25"/>
      <c r="TKG20" s="25"/>
      <c r="TKH20" s="25"/>
      <c r="TKI20" s="25"/>
      <c r="TKJ20" s="25"/>
      <c r="TKK20" s="25"/>
      <c r="TKL20" s="25"/>
      <c r="TKM20" s="25"/>
      <c r="TKN20" s="25"/>
      <c r="TKO20" s="25"/>
      <c r="TKP20" s="25"/>
      <c r="TKQ20" s="25"/>
      <c r="TKR20" s="25"/>
      <c r="TKS20" s="25"/>
      <c r="TKT20" s="25"/>
      <c r="TKU20" s="25"/>
      <c r="TKV20" s="25"/>
      <c r="TKW20" s="25"/>
      <c r="TKX20" s="25"/>
      <c r="TKY20" s="25"/>
      <c r="TKZ20" s="25"/>
      <c r="TLA20" s="25"/>
      <c r="TLB20" s="25"/>
      <c r="TLC20" s="25"/>
      <c r="TLD20" s="25"/>
      <c r="TLE20" s="25"/>
      <c r="TLF20" s="25"/>
      <c r="TLG20" s="25"/>
      <c r="TLH20" s="25"/>
      <c r="TLI20" s="25"/>
      <c r="TLJ20" s="25"/>
      <c r="TLK20" s="25"/>
      <c r="TLL20" s="25"/>
      <c r="TLM20" s="25"/>
      <c r="TLN20" s="25"/>
      <c r="TLO20" s="25"/>
      <c r="TLP20" s="25"/>
      <c r="TLQ20" s="25"/>
      <c r="TLR20" s="25"/>
      <c r="TLS20" s="25"/>
      <c r="TLT20" s="25"/>
      <c r="TLU20" s="25"/>
      <c r="TLV20" s="25"/>
      <c r="TLW20" s="25"/>
      <c r="TLX20" s="25"/>
      <c r="TLY20" s="25"/>
      <c r="TLZ20" s="25"/>
      <c r="TMA20" s="25"/>
      <c r="TMB20" s="25"/>
      <c r="TMC20" s="25"/>
      <c r="TMD20" s="25"/>
      <c r="TME20" s="25"/>
      <c r="TMF20" s="25"/>
      <c r="TMG20" s="25"/>
      <c r="TMH20" s="25"/>
      <c r="TMI20" s="25"/>
      <c r="TMJ20" s="25"/>
      <c r="TMK20" s="25"/>
      <c r="TML20" s="25"/>
      <c r="TMM20" s="25"/>
      <c r="TMN20" s="25"/>
      <c r="TMO20" s="25"/>
      <c r="TMP20" s="25"/>
      <c r="TMQ20" s="25"/>
      <c r="TMR20" s="25"/>
      <c r="TMS20" s="25"/>
      <c r="TMT20" s="25"/>
      <c r="TMU20" s="25"/>
      <c r="TMV20" s="25"/>
      <c r="TMW20" s="25"/>
      <c r="TMX20" s="25"/>
      <c r="TMY20" s="25"/>
      <c r="TMZ20" s="25"/>
      <c r="TNA20" s="25"/>
      <c r="TNB20" s="25"/>
      <c r="TNC20" s="25"/>
      <c r="TND20" s="25"/>
      <c r="TNE20" s="25"/>
      <c r="TNF20" s="25"/>
      <c r="TNG20" s="25"/>
      <c r="TNH20" s="25"/>
      <c r="TNI20" s="25"/>
      <c r="TNJ20" s="25"/>
      <c r="TNK20" s="25"/>
      <c r="TNL20" s="25"/>
      <c r="TNM20" s="25"/>
      <c r="TNN20" s="25"/>
      <c r="TNO20" s="25"/>
      <c r="TNP20" s="25"/>
      <c r="TNQ20" s="25"/>
      <c r="TNR20" s="25"/>
      <c r="TNS20" s="25"/>
      <c r="TNT20" s="25"/>
      <c r="TNU20" s="25"/>
      <c r="TNV20" s="25"/>
      <c r="TNW20" s="25"/>
      <c r="TNX20" s="25"/>
      <c r="TNY20" s="25"/>
      <c r="TNZ20" s="25"/>
      <c r="TOA20" s="25"/>
      <c r="TOB20" s="25"/>
      <c r="TOC20" s="25"/>
      <c r="TOD20" s="25"/>
      <c r="TOE20" s="25"/>
      <c r="TOF20" s="25"/>
      <c r="TOG20" s="25"/>
      <c r="TOH20" s="25"/>
      <c r="TOI20" s="25"/>
      <c r="TOJ20" s="25"/>
      <c r="TOK20" s="25"/>
      <c r="TOL20" s="25"/>
      <c r="TOM20" s="25"/>
      <c r="TON20" s="25"/>
      <c r="TOO20" s="25"/>
      <c r="TOP20" s="25"/>
      <c r="TOQ20" s="25"/>
      <c r="TOR20" s="25"/>
      <c r="TOS20" s="25"/>
      <c r="TOT20" s="25"/>
      <c r="TOU20" s="25"/>
      <c r="TOV20" s="25"/>
      <c r="TOW20" s="25"/>
      <c r="TOX20" s="25"/>
      <c r="TOY20" s="25"/>
      <c r="TOZ20" s="25"/>
      <c r="TPA20" s="25"/>
      <c r="TPB20" s="25"/>
      <c r="TPC20" s="25"/>
      <c r="TPD20" s="25"/>
      <c r="TPE20" s="25"/>
      <c r="TPF20" s="25"/>
      <c r="TPG20" s="25"/>
      <c r="TPH20" s="25"/>
      <c r="TPI20" s="25"/>
      <c r="TPJ20" s="25"/>
      <c r="TPK20" s="25"/>
      <c r="TPL20" s="25"/>
      <c r="TPM20" s="25"/>
      <c r="TPN20" s="25"/>
      <c r="TPO20" s="25"/>
      <c r="TPP20" s="25"/>
      <c r="TPQ20" s="25"/>
      <c r="TPR20" s="25"/>
      <c r="TPS20" s="25"/>
      <c r="TPT20" s="25"/>
      <c r="TPU20" s="25"/>
      <c r="TPV20" s="25"/>
      <c r="TPW20" s="25"/>
      <c r="TPX20" s="25"/>
      <c r="TPY20" s="25"/>
      <c r="TPZ20" s="25"/>
      <c r="TQA20" s="25"/>
      <c r="TQB20" s="25"/>
      <c r="TQC20" s="25"/>
      <c r="TQD20" s="25"/>
      <c r="TQE20" s="25"/>
      <c r="TQF20" s="25"/>
      <c r="TQG20" s="25"/>
      <c r="TQH20" s="25"/>
      <c r="TQI20" s="25"/>
      <c r="TQJ20" s="25"/>
      <c r="TQK20" s="25"/>
      <c r="TQL20" s="25"/>
      <c r="TQM20" s="25"/>
      <c r="TQN20" s="25"/>
      <c r="TQO20" s="25"/>
      <c r="TQP20" s="25"/>
      <c r="TQQ20" s="25"/>
      <c r="TQR20" s="25"/>
      <c r="TQS20" s="25"/>
      <c r="TQT20" s="25"/>
      <c r="TQU20" s="25"/>
      <c r="TQV20" s="25"/>
      <c r="TQW20" s="25"/>
      <c r="TQX20" s="25"/>
      <c r="TQY20" s="25"/>
      <c r="TQZ20" s="25"/>
      <c r="TRA20" s="25"/>
      <c r="TRB20" s="25"/>
      <c r="TRC20" s="25"/>
      <c r="TRD20" s="25"/>
      <c r="TRE20" s="25"/>
      <c r="TRF20" s="25"/>
      <c r="TRG20" s="25"/>
      <c r="TRH20" s="25"/>
      <c r="TRI20" s="25"/>
      <c r="TRJ20" s="25"/>
      <c r="TRK20" s="25"/>
      <c r="TRL20" s="25"/>
      <c r="TRM20" s="25"/>
      <c r="TRN20" s="25"/>
      <c r="TRO20" s="25"/>
      <c r="TRP20" s="25"/>
      <c r="TRQ20" s="25"/>
      <c r="TRR20" s="25"/>
      <c r="TRS20" s="25"/>
      <c r="TRT20" s="25"/>
      <c r="TRU20" s="25"/>
      <c r="TRV20" s="25"/>
      <c r="TRW20" s="25"/>
      <c r="TRX20" s="25"/>
      <c r="TRY20" s="25"/>
      <c r="TRZ20" s="25"/>
      <c r="TSA20" s="25"/>
      <c r="TSB20" s="25"/>
      <c r="TSC20" s="25"/>
      <c r="TSD20" s="25"/>
      <c r="TSE20" s="25"/>
      <c r="TSF20" s="25"/>
      <c r="TSG20" s="25"/>
      <c r="TSH20" s="25"/>
      <c r="TSI20" s="25"/>
      <c r="TSJ20" s="25"/>
      <c r="TSK20" s="25"/>
      <c r="TSL20" s="25"/>
      <c r="TSM20" s="25"/>
      <c r="TSN20" s="25"/>
      <c r="TSO20" s="25"/>
      <c r="TSP20" s="25"/>
      <c r="TSQ20" s="25"/>
      <c r="TSR20" s="25"/>
      <c r="TSS20" s="25"/>
      <c r="TST20" s="25"/>
      <c r="TSU20" s="25"/>
      <c r="TSV20" s="25"/>
      <c r="TSW20" s="25"/>
      <c r="TSX20" s="25"/>
      <c r="TSY20" s="25"/>
      <c r="TSZ20" s="25"/>
      <c r="TTA20" s="25"/>
      <c r="TTB20" s="25"/>
      <c r="TTC20" s="25"/>
      <c r="TTD20" s="25"/>
      <c r="TTE20" s="25"/>
      <c r="TTF20" s="25"/>
      <c r="TTG20" s="25"/>
      <c r="TTH20" s="25"/>
      <c r="TTI20" s="25"/>
      <c r="TTJ20" s="25"/>
      <c r="TTK20" s="25"/>
      <c r="TTL20" s="25"/>
      <c r="TTM20" s="25"/>
      <c r="TTN20" s="25"/>
      <c r="TTO20" s="25"/>
      <c r="TTP20" s="25"/>
      <c r="TTQ20" s="25"/>
      <c r="TTR20" s="25"/>
      <c r="TTS20" s="25"/>
      <c r="TTT20" s="25"/>
      <c r="TTU20" s="25"/>
      <c r="TTV20" s="25"/>
      <c r="TTW20" s="25"/>
      <c r="TTX20" s="25"/>
      <c r="TTY20" s="25"/>
      <c r="TTZ20" s="25"/>
      <c r="TUA20" s="25"/>
      <c r="TUB20" s="25"/>
      <c r="TUC20" s="25"/>
      <c r="TUD20" s="25"/>
      <c r="TUE20" s="25"/>
      <c r="TUF20" s="25"/>
      <c r="TUG20" s="25"/>
      <c r="TUH20" s="25"/>
      <c r="TUI20" s="25"/>
      <c r="TUJ20" s="25"/>
      <c r="TUK20" s="25"/>
      <c r="TUL20" s="25"/>
      <c r="TUM20" s="25"/>
      <c r="TUN20" s="25"/>
      <c r="TUO20" s="25"/>
      <c r="TUP20" s="25"/>
      <c r="TUQ20" s="25"/>
      <c r="TUR20" s="25"/>
      <c r="TUS20" s="25"/>
      <c r="TUT20" s="25"/>
      <c r="TUU20" s="25"/>
      <c r="TUV20" s="25"/>
      <c r="TUW20" s="25"/>
      <c r="TUX20" s="25"/>
      <c r="TUY20" s="25"/>
      <c r="TUZ20" s="25"/>
      <c r="TVA20" s="25"/>
      <c r="TVB20" s="25"/>
      <c r="TVC20" s="25"/>
      <c r="TVD20" s="25"/>
      <c r="TVE20" s="25"/>
      <c r="TVF20" s="25"/>
      <c r="TVG20" s="25"/>
      <c r="TVH20" s="25"/>
      <c r="TVI20" s="25"/>
      <c r="TVJ20" s="25"/>
      <c r="TVK20" s="25"/>
      <c r="TVL20" s="25"/>
      <c r="TVM20" s="25"/>
      <c r="TVN20" s="25"/>
      <c r="TVO20" s="25"/>
      <c r="TVP20" s="25"/>
      <c r="TVQ20" s="25"/>
      <c r="TVR20" s="25"/>
      <c r="TVS20" s="25"/>
      <c r="TVT20" s="25"/>
      <c r="TVU20" s="25"/>
      <c r="TVV20" s="25"/>
      <c r="TVW20" s="25"/>
      <c r="TVX20" s="25"/>
      <c r="TVY20" s="25"/>
      <c r="TVZ20" s="25"/>
      <c r="TWA20" s="25"/>
      <c r="TWB20" s="25"/>
      <c r="TWC20" s="25"/>
      <c r="TWD20" s="25"/>
      <c r="TWE20" s="25"/>
      <c r="TWF20" s="25"/>
      <c r="TWG20" s="25"/>
      <c r="TWH20" s="25"/>
      <c r="TWI20" s="25"/>
      <c r="TWJ20" s="25"/>
      <c r="TWK20" s="25"/>
      <c r="TWL20" s="25"/>
      <c r="TWM20" s="25"/>
      <c r="TWN20" s="25"/>
      <c r="TWO20" s="25"/>
      <c r="TWP20" s="25"/>
      <c r="TWQ20" s="25"/>
      <c r="TWR20" s="25"/>
      <c r="TWS20" s="25"/>
      <c r="TWT20" s="25"/>
      <c r="TWU20" s="25"/>
      <c r="TWV20" s="25"/>
      <c r="TWW20" s="25"/>
      <c r="TWX20" s="25"/>
      <c r="TWY20" s="25"/>
      <c r="TWZ20" s="25"/>
      <c r="TXA20" s="25"/>
      <c r="TXB20" s="25"/>
      <c r="TXC20" s="25"/>
      <c r="TXD20" s="25"/>
      <c r="TXE20" s="25"/>
      <c r="TXF20" s="25"/>
      <c r="TXG20" s="25"/>
      <c r="TXH20" s="25"/>
      <c r="TXI20" s="25"/>
      <c r="TXJ20" s="25"/>
      <c r="TXK20" s="25"/>
      <c r="TXL20" s="25"/>
      <c r="TXM20" s="25"/>
      <c r="TXN20" s="25"/>
      <c r="TXO20" s="25"/>
      <c r="TXP20" s="25"/>
      <c r="TXQ20" s="25"/>
      <c r="TXR20" s="25"/>
      <c r="TXS20" s="25"/>
      <c r="TXT20" s="25"/>
      <c r="TXU20" s="25"/>
      <c r="TXV20" s="25"/>
      <c r="TXW20" s="25"/>
      <c r="TXX20" s="25"/>
      <c r="TXY20" s="25"/>
      <c r="TXZ20" s="25"/>
      <c r="TYA20" s="25"/>
      <c r="TYB20" s="25"/>
      <c r="TYC20" s="25"/>
      <c r="TYD20" s="25"/>
      <c r="TYE20" s="25"/>
      <c r="TYF20" s="25"/>
      <c r="TYG20" s="25"/>
      <c r="TYH20" s="25"/>
      <c r="TYI20" s="25"/>
      <c r="TYJ20" s="25"/>
      <c r="TYK20" s="25"/>
      <c r="TYL20" s="25"/>
      <c r="TYM20" s="25"/>
      <c r="TYN20" s="25"/>
      <c r="TYO20" s="25"/>
      <c r="TYP20" s="25"/>
      <c r="TYQ20" s="25"/>
      <c r="TYR20" s="25"/>
      <c r="TYS20" s="25"/>
      <c r="TYT20" s="25"/>
      <c r="TYU20" s="25"/>
      <c r="TYV20" s="25"/>
      <c r="TYW20" s="25"/>
      <c r="TYX20" s="25"/>
      <c r="TYY20" s="25"/>
      <c r="TYZ20" s="25"/>
      <c r="TZA20" s="25"/>
      <c r="TZB20" s="25"/>
      <c r="TZC20" s="25"/>
      <c r="TZD20" s="25"/>
      <c r="TZE20" s="25"/>
      <c r="TZF20" s="25"/>
      <c r="TZG20" s="25"/>
      <c r="TZH20" s="25"/>
      <c r="TZI20" s="25"/>
      <c r="TZJ20" s="25"/>
      <c r="TZK20" s="25"/>
      <c r="TZL20" s="25"/>
      <c r="TZM20" s="25"/>
      <c r="TZN20" s="25"/>
      <c r="TZO20" s="25"/>
      <c r="TZP20" s="25"/>
      <c r="TZQ20" s="25"/>
      <c r="TZR20" s="25"/>
      <c r="TZS20" s="25"/>
      <c r="TZT20" s="25"/>
      <c r="TZU20" s="25"/>
      <c r="TZV20" s="25"/>
      <c r="TZW20" s="25"/>
      <c r="TZX20" s="25"/>
      <c r="TZY20" s="25"/>
      <c r="TZZ20" s="25"/>
      <c r="UAA20" s="25"/>
      <c r="UAB20" s="25"/>
      <c r="UAC20" s="25"/>
      <c r="UAD20" s="25"/>
      <c r="UAE20" s="25"/>
      <c r="UAF20" s="25"/>
      <c r="UAG20" s="25"/>
      <c r="UAH20" s="25"/>
      <c r="UAI20" s="25"/>
      <c r="UAJ20" s="25"/>
      <c r="UAK20" s="25"/>
      <c r="UAL20" s="25"/>
      <c r="UAM20" s="25"/>
      <c r="UAN20" s="25"/>
      <c r="UAO20" s="25"/>
      <c r="UAP20" s="25"/>
      <c r="UAQ20" s="25"/>
      <c r="UAR20" s="25"/>
      <c r="UAS20" s="25"/>
      <c r="UAT20" s="25"/>
      <c r="UAU20" s="25"/>
      <c r="UAV20" s="25"/>
      <c r="UAW20" s="25"/>
      <c r="UAX20" s="25"/>
      <c r="UAY20" s="25"/>
      <c r="UAZ20" s="25"/>
      <c r="UBA20" s="25"/>
      <c r="UBB20" s="25"/>
      <c r="UBC20" s="25"/>
      <c r="UBD20" s="25"/>
      <c r="UBE20" s="25"/>
      <c r="UBF20" s="25"/>
      <c r="UBG20" s="25"/>
      <c r="UBH20" s="25"/>
      <c r="UBI20" s="25"/>
      <c r="UBJ20" s="25"/>
      <c r="UBK20" s="25"/>
      <c r="UBL20" s="25"/>
      <c r="UBM20" s="25"/>
      <c r="UBN20" s="25"/>
      <c r="UBO20" s="25"/>
      <c r="UBP20" s="25"/>
      <c r="UBQ20" s="25"/>
      <c r="UBR20" s="25"/>
      <c r="UBS20" s="25"/>
      <c r="UBT20" s="25"/>
      <c r="UBU20" s="25"/>
      <c r="UBV20" s="25"/>
      <c r="UBW20" s="25"/>
      <c r="UBX20" s="25"/>
      <c r="UBY20" s="25"/>
      <c r="UBZ20" s="25"/>
      <c r="UCA20" s="25"/>
      <c r="UCB20" s="25"/>
      <c r="UCC20" s="25"/>
      <c r="UCD20" s="25"/>
      <c r="UCE20" s="25"/>
      <c r="UCF20" s="25"/>
      <c r="UCG20" s="25"/>
      <c r="UCH20" s="25"/>
      <c r="UCI20" s="25"/>
      <c r="UCJ20" s="25"/>
      <c r="UCK20" s="25"/>
      <c r="UCL20" s="25"/>
      <c r="UCM20" s="25"/>
      <c r="UCN20" s="25"/>
      <c r="UCO20" s="25"/>
      <c r="UCP20" s="25"/>
      <c r="UCQ20" s="25"/>
      <c r="UCR20" s="25"/>
      <c r="UCS20" s="25"/>
      <c r="UCT20" s="25"/>
      <c r="UCU20" s="25"/>
      <c r="UCV20" s="25"/>
      <c r="UCW20" s="25"/>
      <c r="UCX20" s="25"/>
      <c r="UCY20" s="25"/>
      <c r="UCZ20" s="25"/>
      <c r="UDA20" s="25"/>
      <c r="UDB20" s="25"/>
      <c r="UDC20" s="25"/>
      <c r="UDD20" s="25"/>
      <c r="UDE20" s="25"/>
      <c r="UDF20" s="25"/>
      <c r="UDG20" s="25"/>
      <c r="UDH20" s="25"/>
      <c r="UDI20" s="25"/>
      <c r="UDJ20" s="25"/>
      <c r="UDK20" s="25"/>
      <c r="UDL20" s="25"/>
      <c r="UDM20" s="25"/>
      <c r="UDN20" s="25"/>
      <c r="UDO20" s="25"/>
      <c r="UDP20" s="25"/>
      <c r="UDQ20" s="25"/>
      <c r="UDR20" s="25"/>
      <c r="UDS20" s="25"/>
      <c r="UDT20" s="25"/>
      <c r="UDU20" s="25"/>
      <c r="UDV20" s="25"/>
      <c r="UDW20" s="25"/>
      <c r="UDX20" s="25"/>
      <c r="UDY20" s="25"/>
      <c r="UDZ20" s="25"/>
      <c r="UEA20" s="25"/>
      <c r="UEB20" s="25"/>
      <c r="UEC20" s="25"/>
      <c r="UED20" s="25"/>
      <c r="UEE20" s="25"/>
      <c r="UEF20" s="25"/>
      <c r="UEG20" s="25"/>
      <c r="UEH20" s="25"/>
      <c r="UEI20" s="25"/>
      <c r="UEJ20" s="25"/>
      <c r="UEK20" s="25"/>
      <c r="UEL20" s="25"/>
      <c r="UEM20" s="25"/>
      <c r="UEN20" s="25"/>
      <c r="UEO20" s="25"/>
      <c r="UEP20" s="25"/>
      <c r="UEQ20" s="25"/>
      <c r="UER20" s="25"/>
      <c r="UES20" s="25"/>
      <c r="UET20" s="25"/>
      <c r="UEU20" s="25"/>
      <c r="UEV20" s="25"/>
      <c r="UEW20" s="25"/>
      <c r="UEX20" s="25"/>
      <c r="UEY20" s="25"/>
      <c r="UEZ20" s="25"/>
      <c r="UFA20" s="25"/>
      <c r="UFB20" s="25"/>
      <c r="UFC20" s="25"/>
      <c r="UFD20" s="25"/>
      <c r="UFE20" s="25"/>
      <c r="UFF20" s="25"/>
      <c r="UFG20" s="25"/>
      <c r="UFH20" s="25"/>
      <c r="UFI20" s="25"/>
      <c r="UFJ20" s="25"/>
      <c r="UFK20" s="25"/>
      <c r="UFL20" s="25"/>
      <c r="UFM20" s="25"/>
      <c r="UFN20" s="25"/>
      <c r="UFO20" s="25"/>
      <c r="UFP20" s="25"/>
      <c r="UFQ20" s="25"/>
      <c r="UFR20" s="25"/>
      <c r="UFS20" s="25"/>
      <c r="UFT20" s="25"/>
      <c r="UFU20" s="25"/>
      <c r="UFV20" s="25"/>
      <c r="UFW20" s="25"/>
      <c r="UFX20" s="25"/>
      <c r="UFY20" s="25"/>
      <c r="UFZ20" s="25"/>
      <c r="UGA20" s="25"/>
      <c r="UGB20" s="25"/>
      <c r="UGC20" s="25"/>
      <c r="UGD20" s="25"/>
      <c r="UGE20" s="25"/>
      <c r="UGF20" s="25"/>
      <c r="UGG20" s="25"/>
      <c r="UGH20" s="25"/>
      <c r="UGI20" s="25"/>
      <c r="UGJ20" s="25"/>
      <c r="UGK20" s="25"/>
      <c r="UGL20" s="25"/>
      <c r="UGM20" s="25"/>
      <c r="UGN20" s="25"/>
      <c r="UGO20" s="25"/>
      <c r="UGP20" s="25"/>
      <c r="UGQ20" s="25"/>
      <c r="UGR20" s="25"/>
      <c r="UGS20" s="25"/>
      <c r="UGT20" s="25"/>
      <c r="UGU20" s="25"/>
      <c r="UGV20" s="25"/>
      <c r="UGW20" s="25"/>
      <c r="UGX20" s="25"/>
      <c r="UGY20" s="25"/>
      <c r="UGZ20" s="25"/>
      <c r="UHA20" s="25"/>
      <c r="UHB20" s="25"/>
      <c r="UHC20" s="25"/>
      <c r="UHD20" s="25"/>
      <c r="UHE20" s="25"/>
      <c r="UHF20" s="25"/>
      <c r="UHG20" s="25"/>
      <c r="UHH20" s="25"/>
      <c r="UHI20" s="25"/>
      <c r="UHJ20" s="25"/>
      <c r="UHK20" s="25"/>
      <c r="UHL20" s="25"/>
      <c r="UHM20" s="25"/>
      <c r="UHN20" s="25"/>
      <c r="UHO20" s="25"/>
      <c r="UHP20" s="25"/>
      <c r="UHQ20" s="25"/>
      <c r="UHR20" s="25"/>
      <c r="UHS20" s="25"/>
      <c r="UHT20" s="25"/>
      <c r="UHU20" s="25"/>
      <c r="UHV20" s="25"/>
      <c r="UHW20" s="25"/>
      <c r="UHX20" s="25"/>
      <c r="UHY20" s="25"/>
      <c r="UHZ20" s="25"/>
      <c r="UIA20" s="25"/>
      <c r="UIB20" s="25"/>
      <c r="UIC20" s="25"/>
      <c r="UID20" s="25"/>
      <c r="UIE20" s="25"/>
      <c r="UIF20" s="25"/>
      <c r="UIG20" s="25"/>
      <c r="UIH20" s="25"/>
      <c r="UII20" s="25"/>
      <c r="UIJ20" s="25"/>
      <c r="UIK20" s="25"/>
      <c r="UIL20" s="25"/>
      <c r="UIM20" s="25"/>
      <c r="UIN20" s="25"/>
      <c r="UIO20" s="25"/>
      <c r="UIP20" s="25"/>
      <c r="UIQ20" s="25"/>
      <c r="UIR20" s="25"/>
      <c r="UIS20" s="25"/>
      <c r="UIT20" s="25"/>
      <c r="UIU20" s="25"/>
      <c r="UIV20" s="25"/>
      <c r="UIW20" s="25"/>
      <c r="UIX20" s="25"/>
      <c r="UIY20" s="25"/>
      <c r="UIZ20" s="25"/>
      <c r="UJA20" s="25"/>
      <c r="UJB20" s="25"/>
      <c r="UJC20" s="25"/>
      <c r="UJD20" s="25"/>
      <c r="UJE20" s="25"/>
      <c r="UJF20" s="25"/>
      <c r="UJG20" s="25"/>
      <c r="UJH20" s="25"/>
      <c r="UJI20" s="25"/>
      <c r="UJJ20" s="25"/>
      <c r="UJK20" s="25"/>
      <c r="UJL20" s="25"/>
      <c r="UJM20" s="25"/>
      <c r="UJN20" s="25"/>
      <c r="UJO20" s="25"/>
      <c r="UJP20" s="25"/>
      <c r="UJQ20" s="25"/>
      <c r="UJR20" s="25"/>
      <c r="UJS20" s="25"/>
      <c r="UJT20" s="25"/>
      <c r="UJU20" s="25"/>
      <c r="UJV20" s="25"/>
      <c r="UJW20" s="25"/>
      <c r="UJX20" s="25"/>
      <c r="UJY20" s="25"/>
      <c r="UJZ20" s="25"/>
      <c r="UKA20" s="25"/>
      <c r="UKB20" s="25"/>
      <c r="UKC20" s="25"/>
      <c r="UKD20" s="25"/>
      <c r="UKE20" s="25"/>
      <c r="UKF20" s="25"/>
      <c r="UKG20" s="25"/>
      <c r="UKH20" s="25"/>
      <c r="UKI20" s="25"/>
      <c r="UKJ20" s="25"/>
      <c r="UKK20" s="25"/>
      <c r="UKL20" s="25"/>
      <c r="UKM20" s="25"/>
      <c r="UKN20" s="25"/>
      <c r="UKO20" s="25"/>
      <c r="UKP20" s="25"/>
      <c r="UKQ20" s="25"/>
      <c r="UKR20" s="25"/>
      <c r="UKS20" s="25"/>
      <c r="UKT20" s="25"/>
      <c r="UKU20" s="25"/>
      <c r="UKV20" s="25"/>
      <c r="UKW20" s="25"/>
      <c r="UKX20" s="25"/>
      <c r="UKY20" s="25"/>
      <c r="UKZ20" s="25"/>
      <c r="ULA20" s="25"/>
      <c r="ULB20" s="25"/>
      <c r="ULC20" s="25"/>
      <c r="ULD20" s="25"/>
      <c r="ULE20" s="25"/>
      <c r="ULF20" s="25"/>
      <c r="ULG20" s="25"/>
      <c r="ULH20" s="25"/>
      <c r="ULI20" s="25"/>
      <c r="ULJ20" s="25"/>
      <c r="ULK20" s="25"/>
      <c r="ULL20" s="25"/>
      <c r="ULM20" s="25"/>
      <c r="ULN20" s="25"/>
      <c r="ULO20" s="25"/>
      <c r="ULP20" s="25"/>
      <c r="ULQ20" s="25"/>
      <c r="ULR20" s="25"/>
      <c r="ULS20" s="25"/>
      <c r="ULT20" s="25"/>
      <c r="ULU20" s="25"/>
      <c r="ULV20" s="25"/>
      <c r="ULW20" s="25"/>
      <c r="ULX20" s="25"/>
      <c r="ULY20" s="25"/>
      <c r="ULZ20" s="25"/>
      <c r="UMA20" s="25"/>
      <c r="UMB20" s="25"/>
      <c r="UMC20" s="25"/>
      <c r="UMD20" s="25"/>
      <c r="UME20" s="25"/>
      <c r="UMF20" s="25"/>
      <c r="UMG20" s="25"/>
      <c r="UMH20" s="25"/>
      <c r="UMI20" s="25"/>
      <c r="UMJ20" s="25"/>
      <c r="UMK20" s="25"/>
      <c r="UML20" s="25"/>
      <c r="UMM20" s="25"/>
      <c r="UMN20" s="25"/>
      <c r="UMO20" s="25"/>
      <c r="UMP20" s="25"/>
      <c r="UMQ20" s="25"/>
      <c r="UMR20" s="25"/>
      <c r="UMS20" s="25"/>
      <c r="UMT20" s="25"/>
      <c r="UMU20" s="25"/>
      <c r="UMV20" s="25"/>
      <c r="UMW20" s="25"/>
      <c r="UMX20" s="25"/>
      <c r="UMY20" s="25"/>
      <c r="UMZ20" s="25"/>
      <c r="UNA20" s="25"/>
      <c r="UNB20" s="25"/>
      <c r="UNC20" s="25"/>
      <c r="UND20" s="25"/>
      <c r="UNE20" s="25"/>
      <c r="UNF20" s="25"/>
      <c r="UNG20" s="25"/>
      <c r="UNH20" s="25"/>
      <c r="UNI20" s="25"/>
      <c r="UNJ20" s="25"/>
      <c r="UNK20" s="25"/>
      <c r="UNL20" s="25"/>
      <c r="UNM20" s="25"/>
      <c r="UNN20" s="25"/>
      <c r="UNO20" s="25"/>
      <c r="UNP20" s="25"/>
      <c r="UNQ20" s="25"/>
      <c r="UNR20" s="25"/>
      <c r="UNS20" s="25"/>
      <c r="UNT20" s="25"/>
      <c r="UNU20" s="25"/>
      <c r="UNV20" s="25"/>
      <c r="UNW20" s="25"/>
      <c r="UNX20" s="25"/>
      <c r="UNY20" s="25"/>
      <c r="UNZ20" s="25"/>
      <c r="UOA20" s="25"/>
      <c r="UOB20" s="25"/>
      <c r="UOC20" s="25"/>
      <c r="UOD20" s="25"/>
      <c r="UOE20" s="25"/>
      <c r="UOF20" s="25"/>
      <c r="UOG20" s="25"/>
      <c r="UOH20" s="25"/>
      <c r="UOI20" s="25"/>
      <c r="UOJ20" s="25"/>
      <c r="UOK20" s="25"/>
      <c r="UOL20" s="25"/>
      <c r="UOM20" s="25"/>
      <c r="UON20" s="25"/>
      <c r="UOO20" s="25"/>
      <c r="UOP20" s="25"/>
      <c r="UOQ20" s="25"/>
      <c r="UOR20" s="25"/>
      <c r="UOS20" s="25"/>
      <c r="UOT20" s="25"/>
      <c r="UOU20" s="25"/>
      <c r="UOV20" s="25"/>
      <c r="UOW20" s="25"/>
      <c r="UOX20" s="25"/>
      <c r="UOY20" s="25"/>
      <c r="UOZ20" s="25"/>
      <c r="UPA20" s="25"/>
      <c r="UPB20" s="25"/>
      <c r="UPC20" s="25"/>
      <c r="UPD20" s="25"/>
      <c r="UPE20" s="25"/>
      <c r="UPF20" s="25"/>
      <c r="UPG20" s="25"/>
      <c r="UPH20" s="25"/>
      <c r="UPI20" s="25"/>
      <c r="UPJ20" s="25"/>
      <c r="UPK20" s="25"/>
      <c r="UPL20" s="25"/>
      <c r="UPM20" s="25"/>
      <c r="UPN20" s="25"/>
      <c r="UPO20" s="25"/>
      <c r="UPP20" s="25"/>
      <c r="UPQ20" s="25"/>
      <c r="UPR20" s="25"/>
      <c r="UPS20" s="25"/>
      <c r="UPT20" s="25"/>
      <c r="UPU20" s="25"/>
      <c r="UPV20" s="25"/>
      <c r="UPW20" s="25"/>
      <c r="UPX20" s="25"/>
      <c r="UPY20" s="25"/>
      <c r="UPZ20" s="25"/>
      <c r="UQA20" s="25"/>
      <c r="UQB20" s="25"/>
      <c r="UQC20" s="25"/>
      <c r="UQD20" s="25"/>
      <c r="UQE20" s="25"/>
      <c r="UQF20" s="25"/>
      <c r="UQG20" s="25"/>
      <c r="UQH20" s="25"/>
      <c r="UQI20" s="25"/>
      <c r="UQJ20" s="25"/>
      <c r="UQK20" s="25"/>
      <c r="UQL20" s="25"/>
      <c r="UQM20" s="25"/>
      <c r="UQN20" s="25"/>
      <c r="UQO20" s="25"/>
      <c r="UQP20" s="25"/>
      <c r="UQQ20" s="25"/>
      <c r="UQR20" s="25"/>
      <c r="UQS20" s="25"/>
      <c r="UQT20" s="25"/>
      <c r="UQU20" s="25"/>
      <c r="UQV20" s="25"/>
      <c r="UQW20" s="25"/>
      <c r="UQX20" s="25"/>
      <c r="UQY20" s="25"/>
      <c r="UQZ20" s="25"/>
      <c r="URA20" s="25"/>
      <c r="URB20" s="25"/>
      <c r="URC20" s="25"/>
      <c r="URD20" s="25"/>
      <c r="URE20" s="25"/>
      <c r="URF20" s="25"/>
      <c r="URG20" s="25"/>
      <c r="URH20" s="25"/>
      <c r="URI20" s="25"/>
      <c r="URJ20" s="25"/>
      <c r="URK20" s="25"/>
      <c r="URL20" s="25"/>
      <c r="URM20" s="25"/>
      <c r="URN20" s="25"/>
      <c r="URO20" s="25"/>
      <c r="URP20" s="25"/>
      <c r="URQ20" s="25"/>
      <c r="URR20" s="25"/>
      <c r="URS20" s="25"/>
      <c r="URT20" s="25"/>
      <c r="URU20" s="25"/>
      <c r="URV20" s="25"/>
      <c r="URW20" s="25"/>
      <c r="URX20" s="25"/>
      <c r="URY20" s="25"/>
      <c r="URZ20" s="25"/>
      <c r="USA20" s="25"/>
      <c r="USB20" s="25"/>
      <c r="USC20" s="25"/>
      <c r="USD20" s="25"/>
      <c r="USE20" s="25"/>
      <c r="USF20" s="25"/>
      <c r="USG20" s="25"/>
      <c r="USH20" s="25"/>
      <c r="USI20" s="25"/>
      <c r="USJ20" s="25"/>
      <c r="USK20" s="25"/>
      <c r="USL20" s="25"/>
      <c r="USM20" s="25"/>
      <c r="USN20" s="25"/>
      <c r="USO20" s="25"/>
      <c r="USP20" s="25"/>
      <c r="USQ20" s="25"/>
      <c r="USR20" s="25"/>
      <c r="USS20" s="25"/>
      <c r="UST20" s="25"/>
      <c r="USU20" s="25"/>
      <c r="USV20" s="25"/>
      <c r="USW20" s="25"/>
      <c r="USX20" s="25"/>
      <c r="USY20" s="25"/>
      <c r="USZ20" s="25"/>
      <c r="UTA20" s="25"/>
      <c r="UTB20" s="25"/>
      <c r="UTC20" s="25"/>
      <c r="UTD20" s="25"/>
      <c r="UTE20" s="25"/>
      <c r="UTF20" s="25"/>
      <c r="UTG20" s="25"/>
      <c r="UTH20" s="25"/>
      <c r="UTI20" s="25"/>
      <c r="UTJ20" s="25"/>
      <c r="UTK20" s="25"/>
      <c r="UTL20" s="25"/>
      <c r="UTM20" s="25"/>
      <c r="UTN20" s="25"/>
      <c r="UTO20" s="25"/>
      <c r="UTP20" s="25"/>
      <c r="UTQ20" s="25"/>
      <c r="UTR20" s="25"/>
      <c r="UTS20" s="25"/>
      <c r="UTT20" s="25"/>
      <c r="UTU20" s="25"/>
      <c r="UTV20" s="25"/>
      <c r="UTW20" s="25"/>
      <c r="UTX20" s="25"/>
      <c r="UTY20" s="25"/>
      <c r="UTZ20" s="25"/>
      <c r="UUA20" s="25"/>
      <c r="UUB20" s="25"/>
      <c r="UUC20" s="25"/>
      <c r="UUD20" s="25"/>
      <c r="UUE20" s="25"/>
      <c r="UUF20" s="25"/>
      <c r="UUG20" s="25"/>
      <c r="UUH20" s="25"/>
      <c r="UUI20" s="25"/>
      <c r="UUJ20" s="25"/>
      <c r="UUK20" s="25"/>
      <c r="UUL20" s="25"/>
      <c r="UUM20" s="25"/>
      <c r="UUN20" s="25"/>
      <c r="UUO20" s="25"/>
      <c r="UUP20" s="25"/>
      <c r="UUQ20" s="25"/>
      <c r="UUR20" s="25"/>
      <c r="UUS20" s="25"/>
      <c r="UUT20" s="25"/>
      <c r="UUU20" s="25"/>
      <c r="UUV20" s="25"/>
      <c r="UUW20" s="25"/>
      <c r="UUX20" s="25"/>
      <c r="UUY20" s="25"/>
      <c r="UUZ20" s="25"/>
      <c r="UVA20" s="25"/>
      <c r="UVB20" s="25"/>
      <c r="UVC20" s="25"/>
      <c r="UVD20" s="25"/>
      <c r="UVE20" s="25"/>
      <c r="UVF20" s="25"/>
      <c r="UVG20" s="25"/>
      <c r="UVH20" s="25"/>
      <c r="UVI20" s="25"/>
      <c r="UVJ20" s="25"/>
      <c r="UVK20" s="25"/>
      <c r="UVL20" s="25"/>
      <c r="UVM20" s="25"/>
      <c r="UVN20" s="25"/>
      <c r="UVO20" s="25"/>
      <c r="UVP20" s="25"/>
      <c r="UVQ20" s="25"/>
      <c r="UVR20" s="25"/>
      <c r="UVS20" s="25"/>
      <c r="UVT20" s="25"/>
      <c r="UVU20" s="25"/>
      <c r="UVV20" s="25"/>
      <c r="UVW20" s="25"/>
      <c r="UVX20" s="25"/>
      <c r="UVY20" s="25"/>
      <c r="UVZ20" s="25"/>
      <c r="UWA20" s="25"/>
      <c r="UWB20" s="25"/>
      <c r="UWC20" s="25"/>
      <c r="UWD20" s="25"/>
      <c r="UWE20" s="25"/>
      <c r="UWF20" s="25"/>
      <c r="UWG20" s="25"/>
      <c r="UWH20" s="25"/>
      <c r="UWI20" s="25"/>
      <c r="UWJ20" s="25"/>
      <c r="UWK20" s="25"/>
      <c r="UWL20" s="25"/>
      <c r="UWM20" s="25"/>
      <c r="UWN20" s="25"/>
      <c r="UWO20" s="25"/>
      <c r="UWP20" s="25"/>
      <c r="UWQ20" s="25"/>
      <c r="UWR20" s="25"/>
      <c r="UWS20" s="25"/>
      <c r="UWT20" s="25"/>
      <c r="UWU20" s="25"/>
      <c r="UWV20" s="25"/>
      <c r="UWW20" s="25"/>
      <c r="UWX20" s="25"/>
      <c r="UWY20" s="25"/>
      <c r="UWZ20" s="25"/>
      <c r="UXA20" s="25"/>
      <c r="UXB20" s="25"/>
      <c r="UXC20" s="25"/>
      <c r="UXD20" s="25"/>
      <c r="UXE20" s="25"/>
      <c r="UXF20" s="25"/>
      <c r="UXG20" s="25"/>
      <c r="UXH20" s="25"/>
      <c r="UXI20" s="25"/>
      <c r="UXJ20" s="25"/>
      <c r="UXK20" s="25"/>
      <c r="UXL20" s="25"/>
      <c r="UXM20" s="25"/>
      <c r="UXN20" s="25"/>
      <c r="UXO20" s="25"/>
      <c r="UXP20" s="25"/>
      <c r="UXQ20" s="25"/>
      <c r="UXR20" s="25"/>
      <c r="UXS20" s="25"/>
      <c r="UXT20" s="25"/>
      <c r="UXU20" s="25"/>
      <c r="UXV20" s="25"/>
      <c r="UXW20" s="25"/>
      <c r="UXX20" s="25"/>
      <c r="UXY20" s="25"/>
      <c r="UXZ20" s="25"/>
      <c r="UYA20" s="25"/>
      <c r="UYB20" s="25"/>
      <c r="UYC20" s="25"/>
      <c r="UYD20" s="25"/>
      <c r="UYE20" s="25"/>
      <c r="UYF20" s="25"/>
      <c r="UYG20" s="25"/>
      <c r="UYH20" s="25"/>
      <c r="UYI20" s="25"/>
      <c r="UYJ20" s="25"/>
      <c r="UYK20" s="25"/>
      <c r="UYL20" s="25"/>
      <c r="UYM20" s="25"/>
      <c r="UYN20" s="25"/>
      <c r="UYO20" s="25"/>
      <c r="UYP20" s="25"/>
      <c r="UYQ20" s="25"/>
      <c r="UYR20" s="25"/>
      <c r="UYS20" s="25"/>
      <c r="UYT20" s="25"/>
      <c r="UYU20" s="25"/>
      <c r="UYV20" s="25"/>
      <c r="UYW20" s="25"/>
      <c r="UYX20" s="25"/>
      <c r="UYY20" s="25"/>
      <c r="UYZ20" s="25"/>
      <c r="UZA20" s="25"/>
      <c r="UZB20" s="25"/>
      <c r="UZC20" s="25"/>
      <c r="UZD20" s="25"/>
      <c r="UZE20" s="25"/>
      <c r="UZF20" s="25"/>
      <c r="UZG20" s="25"/>
      <c r="UZH20" s="25"/>
      <c r="UZI20" s="25"/>
      <c r="UZJ20" s="25"/>
      <c r="UZK20" s="25"/>
      <c r="UZL20" s="25"/>
      <c r="UZM20" s="25"/>
      <c r="UZN20" s="25"/>
      <c r="UZO20" s="25"/>
      <c r="UZP20" s="25"/>
      <c r="UZQ20" s="25"/>
      <c r="UZR20" s="25"/>
      <c r="UZS20" s="25"/>
      <c r="UZT20" s="25"/>
      <c r="UZU20" s="25"/>
      <c r="UZV20" s="25"/>
      <c r="UZW20" s="25"/>
      <c r="UZX20" s="25"/>
      <c r="UZY20" s="25"/>
      <c r="UZZ20" s="25"/>
      <c r="VAA20" s="25"/>
      <c r="VAB20" s="25"/>
      <c r="VAC20" s="25"/>
      <c r="VAD20" s="25"/>
      <c r="VAE20" s="25"/>
      <c r="VAF20" s="25"/>
      <c r="VAG20" s="25"/>
      <c r="VAH20" s="25"/>
      <c r="VAI20" s="25"/>
      <c r="VAJ20" s="25"/>
      <c r="VAK20" s="25"/>
      <c r="VAL20" s="25"/>
      <c r="VAM20" s="25"/>
      <c r="VAN20" s="25"/>
      <c r="VAO20" s="25"/>
      <c r="VAP20" s="25"/>
      <c r="VAQ20" s="25"/>
      <c r="VAR20" s="25"/>
      <c r="VAS20" s="25"/>
      <c r="VAT20" s="25"/>
      <c r="VAU20" s="25"/>
      <c r="VAV20" s="25"/>
      <c r="VAW20" s="25"/>
      <c r="VAX20" s="25"/>
      <c r="VAY20" s="25"/>
      <c r="VAZ20" s="25"/>
      <c r="VBA20" s="25"/>
      <c r="VBB20" s="25"/>
      <c r="VBC20" s="25"/>
      <c r="VBD20" s="25"/>
      <c r="VBE20" s="25"/>
      <c r="VBF20" s="25"/>
      <c r="VBG20" s="25"/>
      <c r="VBH20" s="25"/>
      <c r="VBI20" s="25"/>
      <c r="VBJ20" s="25"/>
      <c r="VBK20" s="25"/>
      <c r="VBL20" s="25"/>
      <c r="VBM20" s="25"/>
      <c r="VBN20" s="25"/>
      <c r="VBO20" s="25"/>
      <c r="VBP20" s="25"/>
      <c r="VBQ20" s="25"/>
      <c r="VBR20" s="25"/>
      <c r="VBS20" s="25"/>
      <c r="VBT20" s="25"/>
      <c r="VBU20" s="25"/>
      <c r="VBV20" s="25"/>
      <c r="VBW20" s="25"/>
      <c r="VBX20" s="25"/>
      <c r="VBY20" s="25"/>
      <c r="VBZ20" s="25"/>
      <c r="VCA20" s="25"/>
      <c r="VCB20" s="25"/>
      <c r="VCC20" s="25"/>
      <c r="VCD20" s="25"/>
      <c r="VCE20" s="25"/>
      <c r="VCF20" s="25"/>
      <c r="VCG20" s="25"/>
      <c r="VCH20" s="25"/>
      <c r="VCI20" s="25"/>
      <c r="VCJ20" s="25"/>
      <c r="VCK20" s="25"/>
      <c r="VCL20" s="25"/>
      <c r="VCM20" s="25"/>
      <c r="VCN20" s="25"/>
      <c r="VCO20" s="25"/>
      <c r="VCP20" s="25"/>
      <c r="VCQ20" s="25"/>
      <c r="VCR20" s="25"/>
      <c r="VCS20" s="25"/>
      <c r="VCT20" s="25"/>
      <c r="VCU20" s="25"/>
      <c r="VCV20" s="25"/>
      <c r="VCW20" s="25"/>
      <c r="VCX20" s="25"/>
      <c r="VCY20" s="25"/>
      <c r="VCZ20" s="25"/>
      <c r="VDA20" s="25"/>
      <c r="VDB20" s="25"/>
      <c r="VDC20" s="25"/>
      <c r="VDD20" s="25"/>
      <c r="VDE20" s="25"/>
      <c r="VDF20" s="25"/>
      <c r="VDG20" s="25"/>
      <c r="VDH20" s="25"/>
      <c r="VDI20" s="25"/>
      <c r="VDJ20" s="25"/>
      <c r="VDK20" s="25"/>
      <c r="VDL20" s="25"/>
      <c r="VDM20" s="25"/>
      <c r="VDN20" s="25"/>
      <c r="VDO20" s="25"/>
      <c r="VDP20" s="25"/>
      <c r="VDQ20" s="25"/>
      <c r="VDR20" s="25"/>
      <c r="VDS20" s="25"/>
      <c r="VDT20" s="25"/>
      <c r="VDU20" s="25"/>
      <c r="VDV20" s="25"/>
      <c r="VDW20" s="25"/>
      <c r="VDX20" s="25"/>
      <c r="VDY20" s="25"/>
      <c r="VDZ20" s="25"/>
      <c r="VEA20" s="25"/>
      <c r="VEB20" s="25"/>
      <c r="VEC20" s="25"/>
      <c r="VED20" s="25"/>
      <c r="VEE20" s="25"/>
      <c r="VEF20" s="25"/>
      <c r="VEG20" s="25"/>
      <c r="VEH20" s="25"/>
      <c r="VEI20" s="25"/>
      <c r="VEJ20" s="25"/>
      <c r="VEK20" s="25"/>
      <c r="VEL20" s="25"/>
      <c r="VEM20" s="25"/>
      <c r="VEN20" s="25"/>
      <c r="VEO20" s="25"/>
      <c r="VEP20" s="25"/>
      <c r="VEQ20" s="25"/>
      <c r="VER20" s="25"/>
      <c r="VES20" s="25"/>
      <c r="VET20" s="25"/>
      <c r="VEU20" s="25"/>
      <c r="VEV20" s="25"/>
      <c r="VEW20" s="25"/>
      <c r="VEX20" s="25"/>
      <c r="VEY20" s="25"/>
      <c r="VEZ20" s="25"/>
      <c r="VFA20" s="25"/>
      <c r="VFB20" s="25"/>
      <c r="VFC20" s="25"/>
      <c r="VFD20" s="25"/>
      <c r="VFE20" s="25"/>
      <c r="VFF20" s="25"/>
      <c r="VFG20" s="25"/>
      <c r="VFH20" s="25"/>
      <c r="VFI20" s="25"/>
      <c r="VFJ20" s="25"/>
      <c r="VFK20" s="25"/>
      <c r="VFL20" s="25"/>
      <c r="VFM20" s="25"/>
      <c r="VFN20" s="25"/>
      <c r="VFO20" s="25"/>
      <c r="VFP20" s="25"/>
      <c r="VFQ20" s="25"/>
      <c r="VFR20" s="25"/>
      <c r="VFS20" s="25"/>
      <c r="VFT20" s="25"/>
      <c r="VFU20" s="25"/>
      <c r="VFV20" s="25"/>
      <c r="VFW20" s="25"/>
      <c r="VFX20" s="25"/>
      <c r="VFY20" s="25"/>
      <c r="VFZ20" s="25"/>
      <c r="VGA20" s="25"/>
      <c r="VGB20" s="25"/>
      <c r="VGC20" s="25"/>
      <c r="VGD20" s="25"/>
      <c r="VGE20" s="25"/>
      <c r="VGF20" s="25"/>
      <c r="VGG20" s="25"/>
      <c r="VGH20" s="25"/>
      <c r="VGI20" s="25"/>
      <c r="VGJ20" s="25"/>
      <c r="VGK20" s="25"/>
      <c r="VGL20" s="25"/>
      <c r="VGM20" s="25"/>
      <c r="VGN20" s="25"/>
      <c r="VGO20" s="25"/>
      <c r="VGP20" s="25"/>
      <c r="VGQ20" s="25"/>
      <c r="VGR20" s="25"/>
      <c r="VGS20" s="25"/>
      <c r="VGT20" s="25"/>
      <c r="VGU20" s="25"/>
      <c r="VGV20" s="25"/>
      <c r="VGW20" s="25"/>
      <c r="VGX20" s="25"/>
      <c r="VGY20" s="25"/>
      <c r="VGZ20" s="25"/>
      <c r="VHA20" s="25"/>
      <c r="VHB20" s="25"/>
      <c r="VHC20" s="25"/>
      <c r="VHD20" s="25"/>
      <c r="VHE20" s="25"/>
      <c r="VHF20" s="25"/>
      <c r="VHG20" s="25"/>
      <c r="VHH20" s="25"/>
      <c r="VHI20" s="25"/>
      <c r="VHJ20" s="25"/>
      <c r="VHK20" s="25"/>
      <c r="VHL20" s="25"/>
      <c r="VHM20" s="25"/>
      <c r="VHN20" s="25"/>
      <c r="VHO20" s="25"/>
      <c r="VHP20" s="25"/>
      <c r="VHQ20" s="25"/>
      <c r="VHR20" s="25"/>
      <c r="VHS20" s="25"/>
      <c r="VHT20" s="25"/>
      <c r="VHU20" s="25"/>
      <c r="VHV20" s="25"/>
      <c r="VHW20" s="25"/>
      <c r="VHX20" s="25"/>
      <c r="VHY20" s="25"/>
      <c r="VHZ20" s="25"/>
      <c r="VIA20" s="25"/>
      <c r="VIB20" s="25"/>
      <c r="VIC20" s="25"/>
      <c r="VID20" s="25"/>
      <c r="VIE20" s="25"/>
      <c r="VIF20" s="25"/>
      <c r="VIG20" s="25"/>
      <c r="VIH20" s="25"/>
      <c r="VII20" s="25"/>
      <c r="VIJ20" s="25"/>
      <c r="VIK20" s="25"/>
      <c r="VIL20" s="25"/>
      <c r="VIM20" s="25"/>
      <c r="VIN20" s="25"/>
      <c r="VIO20" s="25"/>
      <c r="VIP20" s="25"/>
      <c r="VIQ20" s="25"/>
      <c r="VIR20" s="25"/>
      <c r="VIS20" s="25"/>
      <c r="VIT20" s="25"/>
      <c r="VIU20" s="25"/>
      <c r="VIV20" s="25"/>
      <c r="VIW20" s="25"/>
      <c r="VIX20" s="25"/>
      <c r="VIY20" s="25"/>
      <c r="VIZ20" s="25"/>
      <c r="VJA20" s="25"/>
      <c r="VJB20" s="25"/>
      <c r="VJC20" s="25"/>
      <c r="VJD20" s="25"/>
      <c r="VJE20" s="25"/>
      <c r="VJF20" s="25"/>
      <c r="VJG20" s="25"/>
      <c r="VJH20" s="25"/>
      <c r="VJI20" s="25"/>
      <c r="VJJ20" s="25"/>
      <c r="VJK20" s="25"/>
      <c r="VJL20" s="25"/>
      <c r="VJM20" s="25"/>
      <c r="VJN20" s="25"/>
      <c r="VJO20" s="25"/>
      <c r="VJP20" s="25"/>
      <c r="VJQ20" s="25"/>
      <c r="VJR20" s="25"/>
      <c r="VJS20" s="25"/>
      <c r="VJT20" s="25"/>
      <c r="VJU20" s="25"/>
      <c r="VJV20" s="25"/>
      <c r="VJW20" s="25"/>
      <c r="VJX20" s="25"/>
      <c r="VJY20" s="25"/>
      <c r="VJZ20" s="25"/>
      <c r="VKA20" s="25"/>
      <c r="VKB20" s="25"/>
      <c r="VKC20" s="25"/>
      <c r="VKD20" s="25"/>
      <c r="VKE20" s="25"/>
      <c r="VKF20" s="25"/>
      <c r="VKG20" s="25"/>
      <c r="VKH20" s="25"/>
      <c r="VKI20" s="25"/>
      <c r="VKJ20" s="25"/>
      <c r="VKK20" s="25"/>
      <c r="VKL20" s="25"/>
      <c r="VKM20" s="25"/>
      <c r="VKN20" s="25"/>
      <c r="VKO20" s="25"/>
      <c r="VKP20" s="25"/>
      <c r="VKQ20" s="25"/>
      <c r="VKR20" s="25"/>
      <c r="VKS20" s="25"/>
      <c r="VKT20" s="25"/>
      <c r="VKU20" s="25"/>
      <c r="VKV20" s="25"/>
      <c r="VKW20" s="25"/>
      <c r="VKX20" s="25"/>
      <c r="VKY20" s="25"/>
      <c r="VKZ20" s="25"/>
      <c r="VLA20" s="25"/>
      <c r="VLB20" s="25"/>
      <c r="VLC20" s="25"/>
      <c r="VLD20" s="25"/>
      <c r="VLE20" s="25"/>
      <c r="VLF20" s="25"/>
      <c r="VLG20" s="25"/>
      <c r="VLH20" s="25"/>
      <c r="VLI20" s="25"/>
      <c r="VLJ20" s="25"/>
      <c r="VLK20" s="25"/>
      <c r="VLL20" s="25"/>
      <c r="VLM20" s="25"/>
      <c r="VLN20" s="25"/>
      <c r="VLO20" s="25"/>
      <c r="VLP20" s="25"/>
      <c r="VLQ20" s="25"/>
      <c r="VLR20" s="25"/>
      <c r="VLS20" s="25"/>
      <c r="VLT20" s="25"/>
      <c r="VLU20" s="25"/>
      <c r="VLV20" s="25"/>
      <c r="VLW20" s="25"/>
      <c r="VLX20" s="25"/>
      <c r="VLY20" s="25"/>
      <c r="VLZ20" s="25"/>
      <c r="VMA20" s="25"/>
      <c r="VMB20" s="25"/>
      <c r="VMC20" s="25"/>
      <c r="VMD20" s="25"/>
      <c r="VME20" s="25"/>
      <c r="VMF20" s="25"/>
      <c r="VMG20" s="25"/>
      <c r="VMH20" s="25"/>
      <c r="VMI20" s="25"/>
      <c r="VMJ20" s="25"/>
      <c r="VMK20" s="25"/>
      <c r="VML20" s="25"/>
      <c r="VMM20" s="25"/>
      <c r="VMN20" s="25"/>
      <c r="VMO20" s="25"/>
      <c r="VMP20" s="25"/>
      <c r="VMQ20" s="25"/>
      <c r="VMR20" s="25"/>
      <c r="VMS20" s="25"/>
      <c r="VMT20" s="25"/>
      <c r="VMU20" s="25"/>
      <c r="VMV20" s="25"/>
      <c r="VMW20" s="25"/>
      <c r="VMX20" s="25"/>
      <c r="VMY20" s="25"/>
      <c r="VMZ20" s="25"/>
      <c r="VNA20" s="25"/>
      <c r="VNB20" s="25"/>
      <c r="VNC20" s="25"/>
      <c r="VND20" s="25"/>
      <c r="VNE20" s="25"/>
      <c r="VNF20" s="25"/>
      <c r="VNG20" s="25"/>
      <c r="VNH20" s="25"/>
      <c r="VNI20" s="25"/>
      <c r="VNJ20" s="25"/>
      <c r="VNK20" s="25"/>
      <c r="VNL20" s="25"/>
      <c r="VNM20" s="25"/>
      <c r="VNN20" s="25"/>
      <c r="VNO20" s="25"/>
      <c r="VNP20" s="25"/>
      <c r="VNQ20" s="25"/>
      <c r="VNR20" s="25"/>
      <c r="VNS20" s="25"/>
      <c r="VNT20" s="25"/>
      <c r="VNU20" s="25"/>
      <c r="VNV20" s="25"/>
      <c r="VNW20" s="25"/>
      <c r="VNX20" s="25"/>
      <c r="VNY20" s="25"/>
      <c r="VNZ20" s="25"/>
      <c r="VOA20" s="25"/>
      <c r="VOB20" s="25"/>
      <c r="VOC20" s="25"/>
      <c r="VOD20" s="25"/>
      <c r="VOE20" s="25"/>
      <c r="VOF20" s="25"/>
      <c r="VOG20" s="25"/>
      <c r="VOH20" s="25"/>
      <c r="VOI20" s="25"/>
      <c r="VOJ20" s="25"/>
      <c r="VOK20" s="25"/>
      <c r="VOL20" s="25"/>
      <c r="VOM20" s="25"/>
      <c r="VON20" s="25"/>
      <c r="VOO20" s="25"/>
      <c r="VOP20" s="25"/>
      <c r="VOQ20" s="25"/>
      <c r="VOR20" s="25"/>
      <c r="VOS20" s="25"/>
      <c r="VOT20" s="25"/>
      <c r="VOU20" s="25"/>
      <c r="VOV20" s="25"/>
      <c r="VOW20" s="25"/>
      <c r="VOX20" s="25"/>
      <c r="VOY20" s="25"/>
      <c r="VOZ20" s="25"/>
      <c r="VPA20" s="25"/>
      <c r="VPB20" s="25"/>
      <c r="VPC20" s="25"/>
      <c r="VPD20" s="25"/>
      <c r="VPE20" s="25"/>
      <c r="VPF20" s="25"/>
      <c r="VPG20" s="25"/>
      <c r="VPH20" s="25"/>
      <c r="VPI20" s="25"/>
      <c r="VPJ20" s="25"/>
      <c r="VPK20" s="25"/>
      <c r="VPL20" s="25"/>
      <c r="VPM20" s="25"/>
      <c r="VPN20" s="25"/>
      <c r="VPO20" s="25"/>
      <c r="VPP20" s="25"/>
      <c r="VPQ20" s="25"/>
      <c r="VPR20" s="25"/>
      <c r="VPS20" s="25"/>
      <c r="VPT20" s="25"/>
      <c r="VPU20" s="25"/>
      <c r="VPV20" s="25"/>
      <c r="VPW20" s="25"/>
      <c r="VPX20" s="25"/>
      <c r="VPY20" s="25"/>
      <c r="VPZ20" s="25"/>
      <c r="VQA20" s="25"/>
      <c r="VQB20" s="25"/>
      <c r="VQC20" s="25"/>
      <c r="VQD20" s="25"/>
      <c r="VQE20" s="25"/>
      <c r="VQF20" s="25"/>
      <c r="VQG20" s="25"/>
      <c r="VQH20" s="25"/>
      <c r="VQI20" s="25"/>
      <c r="VQJ20" s="25"/>
      <c r="VQK20" s="25"/>
      <c r="VQL20" s="25"/>
      <c r="VQM20" s="25"/>
      <c r="VQN20" s="25"/>
      <c r="VQO20" s="25"/>
      <c r="VQP20" s="25"/>
      <c r="VQQ20" s="25"/>
      <c r="VQR20" s="25"/>
      <c r="VQS20" s="25"/>
      <c r="VQT20" s="25"/>
      <c r="VQU20" s="25"/>
      <c r="VQV20" s="25"/>
      <c r="VQW20" s="25"/>
      <c r="VQX20" s="25"/>
      <c r="VQY20" s="25"/>
      <c r="VQZ20" s="25"/>
      <c r="VRA20" s="25"/>
      <c r="VRB20" s="25"/>
      <c r="VRC20" s="25"/>
      <c r="VRD20" s="25"/>
      <c r="VRE20" s="25"/>
      <c r="VRF20" s="25"/>
      <c r="VRG20" s="25"/>
      <c r="VRH20" s="25"/>
      <c r="VRI20" s="25"/>
      <c r="VRJ20" s="25"/>
      <c r="VRK20" s="25"/>
      <c r="VRL20" s="25"/>
      <c r="VRM20" s="25"/>
      <c r="VRN20" s="25"/>
      <c r="VRO20" s="25"/>
      <c r="VRP20" s="25"/>
      <c r="VRQ20" s="25"/>
      <c r="VRR20" s="25"/>
      <c r="VRS20" s="25"/>
      <c r="VRT20" s="25"/>
      <c r="VRU20" s="25"/>
      <c r="VRV20" s="25"/>
      <c r="VRW20" s="25"/>
      <c r="VRX20" s="25"/>
      <c r="VRY20" s="25"/>
      <c r="VRZ20" s="25"/>
      <c r="VSA20" s="25"/>
      <c r="VSB20" s="25"/>
      <c r="VSC20" s="25"/>
      <c r="VSD20" s="25"/>
      <c r="VSE20" s="25"/>
      <c r="VSF20" s="25"/>
      <c r="VSG20" s="25"/>
      <c r="VSH20" s="25"/>
      <c r="VSI20" s="25"/>
      <c r="VSJ20" s="25"/>
      <c r="VSK20" s="25"/>
      <c r="VSL20" s="25"/>
      <c r="VSM20" s="25"/>
      <c r="VSN20" s="25"/>
      <c r="VSO20" s="25"/>
      <c r="VSP20" s="25"/>
      <c r="VSQ20" s="25"/>
      <c r="VSR20" s="25"/>
      <c r="VSS20" s="25"/>
      <c r="VST20" s="25"/>
      <c r="VSU20" s="25"/>
      <c r="VSV20" s="25"/>
      <c r="VSW20" s="25"/>
      <c r="VSX20" s="25"/>
      <c r="VSY20" s="25"/>
      <c r="VSZ20" s="25"/>
      <c r="VTA20" s="25"/>
      <c r="VTB20" s="25"/>
      <c r="VTC20" s="25"/>
      <c r="VTD20" s="25"/>
      <c r="VTE20" s="25"/>
      <c r="VTF20" s="25"/>
      <c r="VTG20" s="25"/>
      <c r="VTH20" s="25"/>
      <c r="VTI20" s="25"/>
      <c r="VTJ20" s="25"/>
      <c r="VTK20" s="25"/>
      <c r="VTL20" s="25"/>
      <c r="VTM20" s="25"/>
      <c r="VTN20" s="25"/>
      <c r="VTO20" s="25"/>
      <c r="VTP20" s="25"/>
      <c r="VTQ20" s="25"/>
      <c r="VTR20" s="25"/>
      <c r="VTS20" s="25"/>
      <c r="VTT20" s="25"/>
      <c r="VTU20" s="25"/>
      <c r="VTV20" s="25"/>
      <c r="VTW20" s="25"/>
      <c r="VTX20" s="25"/>
      <c r="VTY20" s="25"/>
      <c r="VTZ20" s="25"/>
      <c r="VUA20" s="25"/>
      <c r="VUB20" s="25"/>
      <c r="VUC20" s="25"/>
      <c r="VUD20" s="25"/>
      <c r="VUE20" s="25"/>
      <c r="VUF20" s="25"/>
      <c r="VUG20" s="25"/>
      <c r="VUH20" s="25"/>
      <c r="VUI20" s="25"/>
      <c r="VUJ20" s="25"/>
      <c r="VUK20" s="25"/>
      <c r="VUL20" s="25"/>
      <c r="VUM20" s="25"/>
      <c r="VUN20" s="25"/>
      <c r="VUO20" s="25"/>
      <c r="VUP20" s="25"/>
      <c r="VUQ20" s="25"/>
      <c r="VUR20" s="25"/>
      <c r="VUS20" s="25"/>
      <c r="VUT20" s="25"/>
      <c r="VUU20" s="25"/>
      <c r="VUV20" s="25"/>
      <c r="VUW20" s="25"/>
      <c r="VUX20" s="25"/>
      <c r="VUY20" s="25"/>
      <c r="VUZ20" s="25"/>
      <c r="VVA20" s="25"/>
      <c r="VVB20" s="25"/>
      <c r="VVC20" s="25"/>
      <c r="VVD20" s="25"/>
      <c r="VVE20" s="25"/>
      <c r="VVF20" s="25"/>
      <c r="VVG20" s="25"/>
      <c r="VVH20" s="25"/>
      <c r="VVI20" s="25"/>
      <c r="VVJ20" s="25"/>
      <c r="VVK20" s="25"/>
      <c r="VVL20" s="25"/>
      <c r="VVM20" s="25"/>
      <c r="VVN20" s="25"/>
      <c r="VVO20" s="25"/>
      <c r="VVP20" s="25"/>
      <c r="VVQ20" s="25"/>
      <c r="VVR20" s="25"/>
      <c r="VVS20" s="25"/>
      <c r="VVT20" s="25"/>
      <c r="VVU20" s="25"/>
      <c r="VVV20" s="25"/>
      <c r="VVW20" s="25"/>
      <c r="VVX20" s="25"/>
      <c r="VVY20" s="25"/>
      <c r="VVZ20" s="25"/>
      <c r="VWA20" s="25"/>
      <c r="VWB20" s="25"/>
      <c r="VWC20" s="25"/>
      <c r="VWD20" s="25"/>
      <c r="VWE20" s="25"/>
      <c r="VWF20" s="25"/>
      <c r="VWG20" s="25"/>
      <c r="VWH20" s="25"/>
      <c r="VWI20" s="25"/>
      <c r="VWJ20" s="25"/>
      <c r="VWK20" s="25"/>
      <c r="VWL20" s="25"/>
      <c r="VWM20" s="25"/>
      <c r="VWN20" s="25"/>
      <c r="VWO20" s="25"/>
      <c r="VWP20" s="25"/>
      <c r="VWQ20" s="25"/>
      <c r="VWR20" s="25"/>
      <c r="VWS20" s="25"/>
      <c r="VWT20" s="25"/>
      <c r="VWU20" s="25"/>
      <c r="VWV20" s="25"/>
      <c r="VWW20" s="25"/>
      <c r="VWX20" s="25"/>
      <c r="VWY20" s="25"/>
      <c r="VWZ20" s="25"/>
      <c r="VXA20" s="25"/>
      <c r="VXB20" s="25"/>
      <c r="VXC20" s="25"/>
      <c r="VXD20" s="25"/>
      <c r="VXE20" s="25"/>
      <c r="VXF20" s="25"/>
      <c r="VXG20" s="25"/>
      <c r="VXH20" s="25"/>
      <c r="VXI20" s="25"/>
      <c r="VXJ20" s="25"/>
      <c r="VXK20" s="25"/>
      <c r="VXL20" s="25"/>
      <c r="VXM20" s="25"/>
      <c r="VXN20" s="25"/>
      <c r="VXO20" s="25"/>
      <c r="VXP20" s="25"/>
      <c r="VXQ20" s="25"/>
      <c r="VXR20" s="25"/>
      <c r="VXS20" s="25"/>
      <c r="VXT20" s="25"/>
      <c r="VXU20" s="25"/>
      <c r="VXV20" s="25"/>
      <c r="VXW20" s="25"/>
      <c r="VXX20" s="25"/>
      <c r="VXY20" s="25"/>
      <c r="VXZ20" s="25"/>
      <c r="VYA20" s="25"/>
      <c r="VYB20" s="25"/>
      <c r="VYC20" s="25"/>
      <c r="VYD20" s="25"/>
      <c r="VYE20" s="25"/>
      <c r="VYF20" s="25"/>
      <c r="VYG20" s="25"/>
      <c r="VYH20" s="25"/>
      <c r="VYI20" s="25"/>
      <c r="VYJ20" s="25"/>
      <c r="VYK20" s="25"/>
      <c r="VYL20" s="25"/>
      <c r="VYM20" s="25"/>
      <c r="VYN20" s="25"/>
      <c r="VYO20" s="25"/>
      <c r="VYP20" s="25"/>
      <c r="VYQ20" s="25"/>
      <c r="VYR20" s="25"/>
      <c r="VYS20" s="25"/>
      <c r="VYT20" s="25"/>
      <c r="VYU20" s="25"/>
      <c r="VYV20" s="25"/>
      <c r="VYW20" s="25"/>
      <c r="VYX20" s="25"/>
      <c r="VYY20" s="25"/>
      <c r="VYZ20" s="25"/>
      <c r="VZA20" s="25"/>
      <c r="VZB20" s="25"/>
      <c r="VZC20" s="25"/>
      <c r="VZD20" s="25"/>
      <c r="VZE20" s="25"/>
      <c r="VZF20" s="25"/>
      <c r="VZG20" s="25"/>
      <c r="VZH20" s="25"/>
      <c r="VZI20" s="25"/>
      <c r="VZJ20" s="25"/>
      <c r="VZK20" s="25"/>
      <c r="VZL20" s="25"/>
      <c r="VZM20" s="25"/>
      <c r="VZN20" s="25"/>
      <c r="VZO20" s="25"/>
      <c r="VZP20" s="25"/>
      <c r="VZQ20" s="25"/>
      <c r="VZR20" s="25"/>
      <c r="VZS20" s="25"/>
      <c r="VZT20" s="25"/>
      <c r="VZU20" s="25"/>
      <c r="VZV20" s="25"/>
      <c r="VZW20" s="25"/>
      <c r="VZX20" s="25"/>
      <c r="VZY20" s="25"/>
      <c r="VZZ20" s="25"/>
      <c r="WAA20" s="25"/>
      <c r="WAB20" s="25"/>
      <c r="WAC20" s="25"/>
      <c r="WAD20" s="25"/>
      <c r="WAE20" s="25"/>
      <c r="WAF20" s="25"/>
      <c r="WAG20" s="25"/>
      <c r="WAH20" s="25"/>
      <c r="WAI20" s="25"/>
      <c r="WAJ20" s="25"/>
      <c r="WAK20" s="25"/>
      <c r="WAL20" s="25"/>
      <c r="WAM20" s="25"/>
      <c r="WAN20" s="25"/>
      <c r="WAO20" s="25"/>
      <c r="WAP20" s="25"/>
      <c r="WAQ20" s="25"/>
      <c r="WAR20" s="25"/>
      <c r="WAS20" s="25"/>
      <c r="WAT20" s="25"/>
      <c r="WAU20" s="25"/>
      <c r="WAV20" s="25"/>
      <c r="WAW20" s="25"/>
      <c r="WAX20" s="25"/>
      <c r="WAY20" s="25"/>
      <c r="WAZ20" s="25"/>
      <c r="WBA20" s="25"/>
      <c r="WBB20" s="25"/>
      <c r="WBC20" s="25"/>
      <c r="WBD20" s="25"/>
      <c r="WBE20" s="25"/>
      <c r="WBF20" s="25"/>
      <c r="WBG20" s="25"/>
      <c r="WBH20" s="25"/>
      <c r="WBI20" s="25"/>
      <c r="WBJ20" s="25"/>
      <c r="WBK20" s="25"/>
      <c r="WBL20" s="25"/>
      <c r="WBM20" s="25"/>
      <c r="WBN20" s="25"/>
      <c r="WBO20" s="25"/>
      <c r="WBP20" s="25"/>
      <c r="WBQ20" s="25"/>
      <c r="WBR20" s="25"/>
      <c r="WBS20" s="25"/>
      <c r="WBT20" s="25"/>
      <c r="WBU20" s="25"/>
      <c r="WBV20" s="25"/>
      <c r="WBW20" s="25"/>
      <c r="WBX20" s="25"/>
      <c r="WBY20" s="25"/>
      <c r="WBZ20" s="25"/>
      <c r="WCA20" s="25"/>
      <c r="WCB20" s="25"/>
      <c r="WCC20" s="25"/>
      <c r="WCD20" s="25"/>
      <c r="WCE20" s="25"/>
      <c r="WCF20" s="25"/>
      <c r="WCG20" s="25"/>
      <c r="WCH20" s="25"/>
      <c r="WCI20" s="25"/>
      <c r="WCJ20" s="25"/>
      <c r="WCK20" s="25"/>
      <c r="WCL20" s="25"/>
      <c r="WCM20" s="25"/>
      <c r="WCN20" s="25"/>
      <c r="WCO20" s="25"/>
      <c r="WCP20" s="25"/>
      <c r="WCQ20" s="25"/>
      <c r="WCR20" s="25"/>
      <c r="WCS20" s="25"/>
      <c r="WCT20" s="25"/>
      <c r="WCU20" s="25"/>
      <c r="WCV20" s="25"/>
      <c r="WCW20" s="25"/>
      <c r="WCX20" s="25"/>
      <c r="WCY20" s="25"/>
      <c r="WCZ20" s="25"/>
      <c r="WDA20" s="25"/>
      <c r="WDB20" s="25"/>
      <c r="WDC20" s="25"/>
      <c r="WDD20" s="25"/>
      <c r="WDE20" s="25"/>
      <c r="WDF20" s="25"/>
      <c r="WDG20" s="25"/>
      <c r="WDH20" s="25"/>
      <c r="WDI20" s="25"/>
      <c r="WDJ20" s="25"/>
      <c r="WDK20" s="25"/>
      <c r="WDL20" s="25"/>
      <c r="WDM20" s="25"/>
      <c r="WDN20" s="25"/>
      <c r="WDO20" s="25"/>
      <c r="WDP20" s="25"/>
      <c r="WDQ20" s="25"/>
      <c r="WDR20" s="25"/>
      <c r="WDS20" s="25"/>
      <c r="WDT20" s="25"/>
      <c r="WDU20" s="25"/>
      <c r="WDV20" s="25"/>
      <c r="WDW20" s="25"/>
      <c r="WDX20" s="25"/>
      <c r="WDY20" s="25"/>
      <c r="WDZ20" s="25"/>
      <c r="WEA20" s="25"/>
      <c r="WEB20" s="25"/>
      <c r="WEC20" s="25"/>
      <c r="WED20" s="25"/>
      <c r="WEE20" s="25"/>
      <c r="WEF20" s="25"/>
      <c r="WEG20" s="25"/>
      <c r="WEH20" s="25"/>
      <c r="WEI20" s="25"/>
      <c r="WEJ20" s="25"/>
      <c r="WEK20" s="25"/>
      <c r="WEL20" s="25"/>
      <c r="WEM20" s="25"/>
      <c r="WEN20" s="25"/>
      <c r="WEO20" s="25"/>
      <c r="WEP20" s="25"/>
      <c r="WEQ20" s="25"/>
      <c r="WER20" s="25"/>
      <c r="WES20" s="25"/>
      <c r="WET20" s="25"/>
      <c r="WEU20" s="25"/>
      <c r="WEV20" s="25"/>
      <c r="WEW20" s="25"/>
      <c r="WEX20" s="25"/>
      <c r="WEY20" s="25"/>
      <c r="WEZ20" s="25"/>
      <c r="WFA20" s="25"/>
      <c r="WFB20" s="25"/>
      <c r="WFC20" s="25"/>
      <c r="WFD20" s="25"/>
      <c r="WFE20" s="25"/>
      <c r="WFF20" s="25"/>
      <c r="WFG20" s="25"/>
      <c r="WFH20" s="25"/>
      <c r="WFI20" s="25"/>
      <c r="WFJ20" s="25"/>
      <c r="WFK20" s="25"/>
      <c r="WFL20" s="25"/>
      <c r="WFM20" s="25"/>
      <c r="WFN20" s="25"/>
      <c r="WFO20" s="25"/>
      <c r="WFP20" s="25"/>
      <c r="WFQ20" s="25"/>
      <c r="WFR20" s="25"/>
      <c r="WFS20" s="25"/>
      <c r="WFT20" s="25"/>
      <c r="WFU20" s="25"/>
      <c r="WFV20" s="25"/>
      <c r="WFW20" s="25"/>
      <c r="WFX20" s="25"/>
      <c r="WFY20" s="25"/>
      <c r="WFZ20" s="25"/>
      <c r="WGA20" s="25"/>
      <c r="WGB20" s="25"/>
      <c r="WGC20" s="25"/>
      <c r="WGD20" s="25"/>
      <c r="WGE20" s="25"/>
      <c r="WGF20" s="25"/>
      <c r="WGG20" s="25"/>
      <c r="WGH20" s="25"/>
      <c r="WGI20" s="25"/>
      <c r="WGJ20" s="25"/>
      <c r="WGK20" s="25"/>
      <c r="WGL20" s="25"/>
      <c r="WGM20" s="25"/>
      <c r="WGN20" s="25"/>
      <c r="WGO20" s="25"/>
      <c r="WGP20" s="25"/>
      <c r="WGQ20" s="25"/>
      <c r="WGR20" s="25"/>
      <c r="WGS20" s="25"/>
      <c r="WGT20" s="25"/>
      <c r="WGU20" s="25"/>
      <c r="WGV20" s="25"/>
      <c r="WGW20" s="25"/>
      <c r="WGX20" s="25"/>
      <c r="WGY20" s="25"/>
      <c r="WGZ20" s="25"/>
      <c r="WHA20" s="25"/>
      <c r="WHB20" s="25"/>
      <c r="WHC20" s="25"/>
      <c r="WHD20" s="25"/>
      <c r="WHE20" s="25"/>
      <c r="WHF20" s="25"/>
      <c r="WHG20" s="25"/>
      <c r="WHH20" s="25"/>
      <c r="WHI20" s="25"/>
      <c r="WHJ20" s="25"/>
      <c r="WHK20" s="25"/>
      <c r="WHL20" s="25"/>
      <c r="WHM20" s="25"/>
      <c r="WHN20" s="25"/>
      <c r="WHO20" s="25"/>
      <c r="WHP20" s="25"/>
      <c r="WHQ20" s="25"/>
      <c r="WHR20" s="25"/>
      <c r="WHS20" s="25"/>
      <c r="WHT20" s="25"/>
      <c r="WHU20" s="25"/>
      <c r="WHV20" s="25"/>
      <c r="WHW20" s="25"/>
      <c r="WHX20" s="25"/>
      <c r="WHY20" s="25"/>
      <c r="WHZ20" s="25"/>
      <c r="WIA20" s="25"/>
      <c r="WIB20" s="25"/>
      <c r="WIC20" s="25"/>
      <c r="WID20" s="25"/>
      <c r="WIE20" s="25"/>
      <c r="WIF20" s="25"/>
      <c r="WIG20" s="25"/>
      <c r="WIH20" s="25"/>
      <c r="WII20" s="25"/>
      <c r="WIJ20" s="25"/>
      <c r="WIK20" s="25"/>
      <c r="WIL20" s="25"/>
      <c r="WIM20" s="25"/>
      <c r="WIN20" s="25"/>
      <c r="WIO20" s="25"/>
      <c r="WIP20" s="25"/>
      <c r="WIQ20" s="25"/>
      <c r="WIR20" s="25"/>
      <c r="WIS20" s="25"/>
      <c r="WIT20" s="25"/>
      <c r="WIU20" s="25"/>
      <c r="WIV20" s="25"/>
      <c r="WIW20" s="25"/>
      <c r="WIX20" s="25"/>
      <c r="WIY20" s="25"/>
      <c r="WIZ20" s="25"/>
      <c r="WJA20" s="25"/>
      <c r="WJB20" s="25"/>
      <c r="WJC20" s="25"/>
      <c r="WJD20" s="25"/>
      <c r="WJE20" s="25"/>
      <c r="WJF20" s="25"/>
      <c r="WJG20" s="25"/>
      <c r="WJH20" s="25"/>
      <c r="WJI20" s="25"/>
      <c r="WJJ20" s="25"/>
      <c r="WJK20" s="25"/>
      <c r="WJL20" s="25"/>
      <c r="WJM20" s="25"/>
      <c r="WJN20" s="25"/>
      <c r="WJO20" s="25"/>
      <c r="WJP20" s="25"/>
      <c r="WJQ20" s="25"/>
      <c r="WJR20" s="25"/>
      <c r="WJS20" s="25"/>
      <c r="WJT20" s="25"/>
      <c r="WJU20" s="25"/>
      <c r="WJV20" s="25"/>
      <c r="WJW20" s="25"/>
      <c r="WJX20" s="25"/>
      <c r="WJY20" s="25"/>
      <c r="WJZ20" s="25"/>
      <c r="WKA20" s="25"/>
      <c r="WKB20" s="25"/>
      <c r="WKC20" s="25"/>
      <c r="WKD20" s="25"/>
      <c r="WKE20" s="25"/>
      <c r="WKF20" s="25"/>
      <c r="WKG20" s="25"/>
      <c r="WKH20" s="25"/>
      <c r="WKI20" s="25"/>
      <c r="WKJ20" s="25"/>
      <c r="WKK20" s="25"/>
      <c r="WKL20" s="25"/>
      <c r="WKM20" s="25"/>
      <c r="WKN20" s="25"/>
      <c r="WKO20" s="25"/>
      <c r="WKP20" s="25"/>
      <c r="WKQ20" s="25"/>
      <c r="WKR20" s="25"/>
      <c r="WKS20" s="25"/>
      <c r="WKT20" s="25"/>
      <c r="WKU20" s="25"/>
      <c r="WKV20" s="25"/>
      <c r="WKW20" s="25"/>
      <c r="WKX20" s="25"/>
      <c r="WKY20" s="25"/>
      <c r="WKZ20" s="25"/>
      <c r="WLA20" s="25"/>
      <c r="WLB20" s="25"/>
      <c r="WLC20" s="25"/>
      <c r="WLD20" s="25"/>
      <c r="WLE20" s="25"/>
      <c r="WLF20" s="25"/>
      <c r="WLG20" s="25"/>
      <c r="WLH20" s="25"/>
      <c r="WLI20" s="25"/>
      <c r="WLJ20" s="25"/>
      <c r="WLK20" s="25"/>
      <c r="WLL20" s="25"/>
      <c r="WLM20" s="25"/>
      <c r="WLN20" s="25"/>
      <c r="WLO20" s="25"/>
      <c r="WLP20" s="25"/>
      <c r="WLQ20" s="25"/>
      <c r="WLR20" s="25"/>
      <c r="WLS20" s="25"/>
      <c r="WLT20" s="25"/>
      <c r="WLU20" s="25"/>
      <c r="WLV20" s="25"/>
      <c r="WLW20" s="25"/>
      <c r="WLX20" s="25"/>
      <c r="WLY20" s="25"/>
      <c r="WLZ20" s="25"/>
      <c r="WMA20" s="25"/>
      <c r="WMB20" s="25"/>
      <c r="WMC20" s="25"/>
      <c r="WMD20" s="25"/>
      <c r="WME20" s="25"/>
      <c r="WMF20" s="25"/>
      <c r="WMG20" s="25"/>
      <c r="WMH20" s="25"/>
      <c r="WMI20" s="25"/>
      <c r="WMJ20" s="25"/>
      <c r="WMK20" s="25"/>
      <c r="WML20" s="25"/>
      <c r="WMM20" s="25"/>
      <c r="WMN20" s="25"/>
      <c r="WMO20" s="25"/>
      <c r="WMP20" s="25"/>
      <c r="WMQ20" s="25"/>
      <c r="WMR20" s="25"/>
      <c r="WMS20" s="25"/>
      <c r="WMT20" s="25"/>
      <c r="WMU20" s="25"/>
      <c r="WMV20" s="25"/>
      <c r="WMW20" s="25"/>
      <c r="WMX20" s="25"/>
      <c r="WMY20" s="25"/>
      <c r="WMZ20" s="25"/>
      <c r="WNA20" s="25"/>
      <c r="WNB20" s="25"/>
      <c r="WNC20" s="25"/>
      <c r="WND20" s="25"/>
      <c r="WNE20" s="25"/>
      <c r="WNF20" s="25"/>
      <c r="WNG20" s="25"/>
      <c r="WNH20" s="25"/>
      <c r="WNI20" s="25"/>
      <c r="WNJ20" s="25"/>
      <c r="WNK20" s="25"/>
      <c r="WNL20" s="25"/>
      <c r="WNM20" s="25"/>
      <c r="WNN20" s="25"/>
      <c r="WNO20" s="25"/>
      <c r="WNP20" s="25"/>
      <c r="WNQ20" s="25"/>
      <c r="WNR20" s="25"/>
      <c r="WNS20" s="25"/>
      <c r="WNT20" s="25"/>
      <c r="WNU20" s="25"/>
      <c r="WNV20" s="25"/>
      <c r="WNW20" s="25"/>
      <c r="WNX20" s="25"/>
      <c r="WNY20" s="25"/>
      <c r="WNZ20" s="25"/>
      <c r="WOA20" s="25"/>
      <c r="WOB20" s="25"/>
      <c r="WOC20" s="25"/>
      <c r="WOD20" s="25"/>
      <c r="WOE20" s="25"/>
      <c r="WOF20" s="25"/>
      <c r="WOG20" s="25"/>
      <c r="WOH20" s="25"/>
      <c r="WOI20" s="25"/>
      <c r="WOJ20" s="25"/>
      <c r="WOK20" s="25"/>
      <c r="WOL20" s="25"/>
      <c r="WOM20" s="25"/>
      <c r="WON20" s="25"/>
      <c r="WOO20" s="25"/>
      <c r="WOP20" s="25"/>
      <c r="WOQ20" s="25"/>
      <c r="WOR20" s="25"/>
      <c r="WOS20" s="25"/>
      <c r="WOT20" s="25"/>
      <c r="WOU20" s="25"/>
      <c r="WOV20" s="25"/>
      <c r="WOW20" s="25"/>
      <c r="WOX20" s="25"/>
      <c r="WOY20" s="25"/>
      <c r="WOZ20" s="25"/>
      <c r="WPA20" s="25"/>
      <c r="WPB20" s="25"/>
      <c r="WPC20" s="25"/>
      <c r="WPD20" s="25"/>
      <c r="WPE20" s="25"/>
      <c r="WPF20" s="25"/>
      <c r="WPG20" s="25"/>
      <c r="WPH20" s="25"/>
      <c r="WPI20" s="25"/>
      <c r="WPJ20" s="25"/>
      <c r="WPK20" s="25"/>
      <c r="WPL20" s="25"/>
      <c r="WPM20" s="25"/>
      <c r="WPN20" s="25"/>
      <c r="WPO20" s="25"/>
      <c r="WPP20" s="25"/>
      <c r="WPQ20" s="25"/>
      <c r="WPR20" s="25"/>
      <c r="WPS20" s="25"/>
      <c r="WPT20" s="25"/>
      <c r="WPU20" s="25"/>
      <c r="WPV20" s="25"/>
      <c r="WPW20" s="25"/>
      <c r="WPX20" s="25"/>
      <c r="WPY20" s="25"/>
      <c r="WPZ20" s="25"/>
      <c r="WQA20" s="25"/>
      <c r="WQB20" s="25"/>
      <c r="WQC20" s="25"/>
      <c r="WQD20" s="25"/>
      <c r="WQE20" s="25"/>
      <c r="WQF20" s="25"/>
      <c r="WQG20" s="25"/>
      <c r="WQH20" s="25"/>
      <c r="WQI20" s="25"/>
      <c r="WQJ20" s="25"/>
      <c r="WQK20" s="25"/>
      <c r="WQL20" s="25"/>
      <c r="WQM20" s="25"/>
      <c r="WQN20" s="25"/>
      <c r="WQO20" s="25"/>
      <c r="WQP20" s="25"/>
      <c r="WQQ20" s="25"/>
      <c r="WQR20" s="25"/>
      <c r="WQS20" s="25"/>
      <c r="WQT20" s="25"/>
      <c r="WQU20" s="25"/>
      <c r="WQV20" s="25"/>
      <c r="WQW20" s="25"/>
      <c r="WQX20" s="25"/>
      <c r="WQY20" s="25"/>
      <c r="WQZ20" s="25"/>
      <c r="WRA20" s="25"/>
      <c r="WRB20" s="25"/>
      <c r="WRC20" s="25"/>
      <c r="WRD20" s="25"/>
      <c r="WRE20" s="25"/>
      <c r="WRF20" s="25"/>
      <c r="WRG20" s="25"/>
      <c r="WRH20" s="25"/>
      <c r="WRI20" s="25"/>
      <c r="WRJ20" s="25"/>
      <c r="WRK20" s="25"/>
      <c r="WRL20" s="25"/>
      <c r="WRM20" s="25"/>
      <c r="WRN20" s="25"/>
      <c r="WRO20" s="25"/>
      <c r="WRP20" s="25"/>
      <c r="WRQ20" s="25"/>
      <c r="WRR20" s="25"/>
      <c r="WRS20" s="25"/>
      <c r="WRT20" s="25"/>
      <c r="WRU20" s="25"/>
      <c r="WRV20" s="25"/>
      <c r="WRW20" s="25"/>
      <c r="WRX20" s="25"/>
      <c r="WRY20" s="25"/>
      <c r="WRZ20" s="25"/>
      <c r="WSA20" s="25"/>
      <c r="WSB20" s="25"/>
      <c r="WSC20" s="25"/>
      <c r="WSD20" s="25"/>
      <c r="WSE20" s="25"/>
      <c r="WSF20" s="25"/>
      <c r="WSG20" s="25"/>
      <c r="WSH20" s="25"/>
      <c r="WSI20" s="25"/>
      <c r="WSJ20" s="25"/>
      <c r="WSK20" s="25"/>
      <c r="WSL20" s="25"/>
      <c r="WSM20" s="25"/>
      <c r="WSN20" s="25"/>
      <c r="WSO20" s="25"/>
      <c r="WSP20" s="25"/>
      <c r="WSQ20" s="25"/>
      <c r="WSR20" s="25"/>
      <c r="WSS20" s="25"/>
      <c r="WST20" s="25"/>
      <c r="WSU20" s="25"/>
      <c r="WSV20" s="25"/>
      <c r="WSW20" s="25"/>
      <c r="WSX20" s="25"/>
      <c r="WSY20" s="25"/>
      <c r="WSZ20" s="25"/>
      <c r="WTA20" s="25"/>
      <c r="WTB20" s="25"/>
      <c r="WTC20" s="25"/>
      <c r="WTD20" s="25"/>
      <c r="WTE20" s="25"/>
      <c r="WTF20" s="25"/>
      <c r="WTG20" s="25"/>
      <c r="WTH20" s="25"/>
      <c r="WTI20" s="25"/>
      <c r="WTJ20" s="25"/>
      <c r="WTK20" s="25"/>
      <c r="WTL20" s="25"/>
      <c r="WTM20" s="25"/>
      <c r="WTN20" s="25"/>
      <c r="WTO20" s="25"/>
      <c r="WTP20" s="25"/>
      <c r="WTQ20" s="25"/>
      <c r="WTR20" s="25"/>
      <c r="WTS20" s="25"/>
      <c r="WTT20" s="25"/>
      <c r="WTU20" s="25"/>
      <c r="WTV20" s="25"/>
      <c r="WTW20" s="25"/>
      <c r="WTX20" s="25"/>
      <c r="WTY20" s="25"/>
      <c r="WTZ20" s="25"/>
      <c r="WUA20" s="25"/>
      <c r="WUB20" s="25"/>
      <c r="WUC20" s="25"/>
      <c r="WUD20" s="25"/>
      <c r="WUE20" s="25"/>
      <c r="WUF20" s="25"/>
      <c r="WUG20" s="25"/>
      <c r="WUH20" s="25"/>
      <c r="WUI20" s="25"/>
      <c r="WUJ20" s="25"/>
      <c r="WUK20" s="25"/>
      <c r="WUL20" s="25"/>
      <c r="WUM20" s="25"/>
      <c r="WUN20" s="25"/>
      <c r="WUO20" s="25"/>
      <c r="WUP20" s="25"/>
      <c r="WUQ20" s="25"/>
      <c r="WUR20" s="25"/>
      <c r="WUS20" s="25"/>
      <c r="WUT20" s="25"/>
      <c r="WUU20" s="25"/>
      <c r="WUV20" s="25"/>
      <c r="WUW20" s="25"/>
      <c r="WUX20" s="25"/>
      <c r="WUY20" s="25"/>
      <c r="WUZ20" s="25"/>
      <c r="WVA20" s="25"/>
      <c r="WVB20" s="25"/>
      <c r="WVC20" s="25"/>
      <c r="WVD20" s="25"/>
      <c r="WVE20" s="25"/>
      <c r="WVF20" s="25"/>
      <c r="WVG20" s="25"/>
      <c r="WVH20" s="25"/>
      <c r="WVI20" s="25"/>
      <c r="WVJ20" s="25"/>
      <c r="WVK20" s="25"/>
      <c r="WVL20" s="25"/>
      <c r="WVM20" s="25"/>
      <c r="WVN20" s="25"/>
      <c r="WVO20" s="25"/>
      <c r="WVP20" s="25"/>
      <c r="WVQ20" s="25"/>
      <c r="WVR20" s="25"/>
      <c r="WVS20" s="25"/>
      <c r="WVT20" s="25"/>
      <c r="WVU20" s="25"/>
      <c r="WVV20" s="25"/>
      <c r="WVW20" s="25"/>
      <c r="WVX20" s="25"/>
      <c r="WVY20" s="25"/>
      <c r="WVZ20" s="25"/>
      <c r="WWA20" s="25"/>
      <c r="WWB20" s="25"/>
      <c r="WWC20" s="25"/>
      <c r="WWD20" s="25"/>
      <c r="WWE20" s="25"/>
      <c r="WWF20" s="25"/>
      <c r="WWG20" s="25"/>
      <c r="WWH20" s="25"/>
      <c r="WWI20" s="25"/>
      <c r="WWJ20" s="25"/>
      <c r="WWK20" s="25"/>
      <c r="WWL20" s="25"/>
      <c r="WWM20" s="25"/>
      <c r="WWN20" s="25"/>
      <c r="WWO20" s="25"/>
      <c r="WWP20" s="25"/>
      <c r="WWQ20" s="25"/>
      <c r="WWR20" s="25"/>
      <c r="WWS20" s="25"/>
      <c r="WWT20" s="25"/>
      <c r="WWU20" s="25"/>
      <c r="WWV20" s="25"/>
      <c r="WWW20" s="25"/>
      <c r="WWX20" s="25"/>
      <c r="WWY20" s="25"/>
      <c r="WWZ20" s="25"/>
      <c r="WXA20" s="25"/>
      <c r="WXB20" s="25"/>
      <c r="WXC20" s="25"/>
      <c r="WXD20" s="25"/>
      <c r="WXE20" s="25"/>
      <c r="WXF20" s="25"/>
      <c r="WXG20" s="25"/>
      <c r="WXH20" s="25"/>
      <c r="WXI20" s="25"/>
      <c r="WXJ20" s="25"/>
      <c r="WXK20" s="25"/>
      <c r="WXL20" s="25"/>
      <c r="WXM20" s="25"/>
      <c r="WXN20" s="25"/>
      <c r="WXO20" s="25"/>
      <c r="WXP20" s="25"/>
      <c r="WXQ20" s="25"/>
      <c r="WXR20" s="25"/>
      <c r="WXS20" s="25"/>
      <c r="WXT20" s="25"/>
      <c r="WXU20" s="25"/>
      <c r="WXV20" s="25"/>
      <c r="WXW20" s="25"/>
      <c r="WXX20" s="25"/>
      <c r="WXY20" s="25"/>
      <c r="WXZ20" s="25"/>
      <c r="WYA20" s="25"/>
      <c r="WYB20" s="25"/>
      <c r="WYC20" s="25"/>
      <c r="WYD20" s="25"/>
      <c r="WYE20" s="25"/>
      <c r="WYF20" s="25"/>
      <c r="WYG20" s="25"/>
      <c r="WYH20" s="25"/>
      <c r="WYI20" s="25"/>
      <c r="WYJ20" s="25"/>
      <c r="WYK20" s="25"/>
      <c r="WYL20" s="25"/>
      <c r="WYM20" s="25"/>
      <c r="WYN20" s="25"/>
      <c r="WYO20" s="25"/>
      <c r="WYP20" s="25"/>
      <c r="WYQ20" s="25"/>
      <c r="WYR20" s="25"/>
      <c r="WYS20" s="25"/>
      <c r="WYT20" s="25"/>
      <c r="WYU20" s="25"/>
      <c r="WYV20" s="25"/>
      <c r="WYW20" s="25"/>
      <c r="WYX20" s="25"/>
      <c r="WYY20" s="25"/>
      <c r="WYZ20" s="25"/>
      <c r="WZA20" s="25"/>
      <c r="WZB20" s="25"/>
      <c r="WZC20" s="25"/>
      <c r="WZD20" s="25"/>
      <c r="WZE20" s="25"/>
      <c r="WZF20" s="25"/>
      <c r="WZG20" s="25"/>
      <c r="WZH20" s="25"/>
      <c r="WZI20" s="25"/>
      <c r="WZJ20" s="25"/>
      <c r="WZK20" s="25"/>
      <c r="WZL20" s="25"/>
      <c r="WZM20" s="25"/>
      <c r="WZN20" s="25"/>
      <c r="WZO20" s="25"/>
      <c r="WZP20" s="25"/>
      <c r="WZQ20" s="25"/>
      <c r="WZR20" s="25"/>
      <c r="WZS20" s="25"/>
      <c r="WZT20" s="25"/>
      <c r="WZU20" s="25"/>
      <c r="WZV20" s="25"/>
      <c r="WZW20" s="25"/>
      <c r="WZX20" s="25"/>
      <c r="WZY20" s="25"/>
      <c r="WZZ20" s="25"/>
      <c r="XAA20" s="25"/>
      <c r="XAB20" s="25"/>
      <c r="XAC20" s="25"/>
      <c r="XAD20" s="25"/>
      <c r="XAE20" s="25"/>
      <c r="XAF20" s="25"/>
      <c r="XAG20" s="25"/>
      <c r="XAH20" s="25"/>
      <c r="XAI20" s="25"/>
      <c r="XAJ20" s="25"/>
      <c r="XAK20" s="25"/>
      <c r="XAL20" s="25"/>
      <c r="XAM20" s="25"/>
      <c r="XAN20" s="25"/>
      <c r="XAO20" s="25"/>
      <c r="XAP20" s="25"/>
      <c r="XAQ20" s="25"/>
      <c r="XAR20" s="25"/>
      <c r="XAS20" s="25"/>
      <c r="XAT20" s="25"/>
      <c r="XAU20" s="25"/>
      <c r="XAV20" s="25"/>
      <c r="XAW20" s="25"/>
      <c r="XAX20" s="25"/>
      <c r="XAY20" s="25"/>
      <c r="XAZ20" s="25"/>
      <c r="XBA20" s="25"/>
      <c r="XBB20" s="25"/>
      <c r="XBC20" s="25"/>
      <c r="XBD20" s="25"/>
      <c r="XBE20" s="25"/>
      <c r="XBF20" s="25"/>
      <c r="XBG20" s="25"/>
      <c r="XBH20" s="25"/>
      <c r="XBI20" s="25"/>
      <c r="XBJ20" s="25"/>
      <c r="XBK20" s="25"/>
      <c r="XBL20" s="25"/>
      <c r="XBM20" s="25"/>
      <c r="XBN20" s="25"/>
      <c r="XBO20" s="25"/>
      <c r="XBP20" s="25"/>
      <c r="XBQ20" s="25"/>
      <c r="XBR20" s="25"/>
      <c r="XBS20" s="25"/>
      <c r="XBT20" s="25"/>
      <c r="XBU20" s="25"/>
      <c r="XBV20" s="25"/>
      <c r="XBW20" s="25"/>
      <c r="XBX20" s="25"/>
      <c r="XBY20" s="25"/>
      <c r="XBZ20" s="25"/>
      <c r="XCA20" s="25"/>
      <c r="XCB20" s="25"/>
      <c r="XCC20" s="25"/>
      <c r="XCD20" s="25"/>
      <c r="XCE20" s="25"/>
      <c r="XCF20" s="25"/>
      <c r="XCG20" s="25"/>
      <c r="XCH20" s="25"/>
      <c r="XCI20" s="25"/>
      <c r="XCJ20" s="25"/>
      <c r="XCK20" s="25"/>
      <c r="XCL20" s="25"/>
      <c r="XCM20" s="25"/>
      <c r="XCN20" s="25"/>
      <c r="XCO20" s="25"/>
      <c r="XCP20" s="25"/>
      <c r="XCQ20" s="25"/>
      <c r="XCR20" s="25"/>
      <c r="XCS20" s="25"/>
      <c r="XCT20" s="25"/>
      <c r="XCU20" s="25"/>
      <c r="XCV20" s="25"/>
      <c r="XCW20" s="25"/>
      <c r="XCX20" s="25"/>
      <c r="XCY20" s="25"/>
      <c r="XCZ20" s="25"/>
      <c r="XDA20" s="25"/>
      <c r="XDB20" s="25"/>
      <c r="XDC20" s="25"/>
      <c r="XDD20" s="25"/>
      <c r="XDE20" s="25"/>
      <c r="XDF20" s="25"/>
      <c r="XDG20" s="25"/>
      <c r="XDH20" s="25"/>
      <c r="XDI20" s="25"/>
      <c r="XDJ20" s="25"/>
      <c r="XDK20" s="25"/>
      <c r="XDL20" s="25"/>
      <c r="XDM20" s="25"/>
      <c r="XDN20" s="25"/>
      <c r="XDO20" s="25"/>
      <c r="XDP20" s="25"/>
      <c r="XDQ20" s="25"/>
      <c r="XDR20" s="25"/>
      <c r="XDS20" s="25"/>
      <c r="XDT20" s="25"/>
      <c r="XDU20" s="25"/>
      <c r="XDV20" s="25"/>
      <c r="XDW20" s="25"/>
      <c r="XDX20" s="25"/>
      <c r="XDY20" s="25"/>
      <c r="XDZ20" s="25"/>
      <c r="XEA20" s="25"/>
      <c r="XEB20" s="25"/>
      <c r="XEC20" s="25"/>
      <c r="XED20" s="25"/>
      <c r="XEE20" s="25"/>
      <c r="XEF20" s="25"/>
      <c r="XEG20" s="25"/>
      <c r="XEH20" s="25"/>
      <c r="XEI20" s="25"/>
      <c r="XEJ20" s="25"/>
      <c r="XEK20" s="25"/>
      <c r="XEL20" s="25"/>
      <c r="XEM20" s="25"/>
      <c r="XEN20" s="25"/>
      <c r="XEO20" s="25"/>
      <c r="XEP20" s="25"/>
      <c r="XEQ20" s="25"/>
      <c r="XER20" s="25"/>
      <c r="XES20" s="25"/>
      <c r="XET20" s="25"/>
      <c r="XEU20" s="25"/>
      <c r="XEV20" s="25"/>
      <c r="XEW20" s="25"/>
      <c r="XEX20" s="25"/>
      <c r="XEY20" s="25"/>
      <c r="XEZ20" s="25"/>
      <c r="XFA20" s="25"/>
      <c r="XFB20" s="25"/>
      <c r="XFC20" s="25"/>
      <c r="XFD20" s="25"/>
    </row>
    <row r="21" spans="1:16384" ht="15" outlineLevel="1" x14ac:dyDescent="0.25">
      <c r="A21" s="1">
        <v>8</v>
      </c>
      <c r="B21" s="1" t="s">
        <v>72</v>
      </c>
      <c r="C21" s="1" t="s">
        <v>65</v>
      </c>
      <c r="D21" s="13">
        <v>0.02</v>
      </c>
      <c r="E21" s="13"/>
      <c r="F21" s="13">
        <v>0.02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6">
        <f>'IRP2016-Apr2016'!AI21</f>
        <v>0</v>
      </c>
      <c r="AE21" s="13">
        <v>0.01</v>
      </c>
      <c r="AF21" s="13"/>
      <c r="AG21" s="13"/>
      <c r="AH21" s="13"/>
    </row>
    <row r="22" spans="1:16384" ht="15" outlineLevel="1" x14ac:dyDescent="0.25">
      <c r="A22" s="1">
        <v>7</v>
      </c>
      <c r="C22" s="1" t="s">
        <v>65</v>
      </c>
      <c r="D22" s="13">
        <v>0.06</v>
      </c>
      <c r="E22" s="13"/>
      <c r="F22" s="13">
        <v>0.06</v>
      </c>
      <c r="G22" s="13"/>
      <c r="H22" s="13">
        <v>0.05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6">
        <v>0.2</v>
      </c>
      <c r="AE22" s="13">
        <v>0.01</v>
      </c>
      <c r="AF22" s="13"/>
      <c r="AG22" s="13"/>
      <c r="AH22" s="13"/>
    </row>
    <row r="23" spans="1:16384" ht="15" outlineLevel="1" x14ac:dyDescent="0.25">
      <c r="A23" s="1">
        <v>6</v>
      </c>
      <c r="C23" s="1" t="s">
        <v>65</v>
      </c>
      <c r="D23" s="13">
        <v>0.13</v>
      </c>
      <c r="E23" s="13"/>
      <c r="F23" s="13">
        <v>0.13</v>
      </c>
      <c r="G23" s="13"/>
      <c r="H23" s="13">
        <v>0.05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26">
        <v>0.25</v>
      </c>
      <c r="AE23" s="13">
        <v>0.02</v>
      </c>
      <c r="AF23" s="13"/>
      <c r="AG23" s="13"/>
      <c r="AH23" s="13"/>
    </row>
    <row r="24" spans="1:16384" ht="15" outlineLevel="1" x14ac:dyDescent="0.25">
      <c r="A24" s="1">
        <v>5</v>
      </c>
      <c r="C24" s="1" t="s">
        <v>65</v>
      </c>
      <c r="D24" s="13">
        <v>0.17</v>
      </c>
      <c r="E24" s="13"/>
      <c r="F24" s="13">
        <v>0.17</v>
      </c>
      <c r="G24" s="13"/>
      <c r="H24" s="13">
        <v>0.15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26">
        <v>0.25</v>
      </c>
      <c r="AE24" s="13">
        <v>0.09</v>
      </c>
      <c r="AF24" s="13"/>
      <c r="AG24" s="13"/>
      <c r="AH24" s="13"/>
    </row>
    <row r="25" spans="1:16384" ht="15" outlineLevel="1" x14ac:dyDescent="0.25">
      <c r="A25" s="1">
        <v>4</v>
      </c>
      <c r="C25" s="1" t="s">
        <v>65</v>
      </c>
      <c r="D25" s="13">
        <v>0.17</v>
      </c>
      <c r="E25" s="13"/>
      <c r="F25" s="13">
        <v>0.17</v>
      </c>
      <c r="G25" s="13"/>
      <c r="H25" s="13">
        <v>0.15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6">
        <v>0.1</v>
      </c>
      <c r="AE25" s="13">
        <v>0.16</v>
      </c>
      <c r="AF25" s="13"/>
      <c r="AG25" s="13"/>
      <c r="AH25" s="13"/>
    </row>
    <row r="26" spans="1:16384" ht="15" outlineLevel="1" x14ac:dyDescent="0.25">
      <c r="A26" s="1">
        <v>3</v>
      </c>
      <c r="C26" s="1" t="s">
        <v>65</v>
      </c>
      <c r="D26" s="13">
        <v>0.16</v>
      </c>
      <c r="E26" s="13">
        <v>0.1</v>
      </c>
      <c r="F26" s="13">
        <v>0.16</v>
      </c>
      <c r="G26" s="13">
        <v>0.1</v>
      </c>
      <c r="H26" s="13">
        <v>0.2</v>
      </c>
      <c r="I26" s="13"/>
      <c r="J26" s="13"/>
      <c r="K26" s="13"/>
      <c r="L26" s="13"/>
      <c r="M26" s="13"/>
      <c r="N26" s="13">
        <v>0.05</v>
      </c>
      <c r="O26" s="13"/>
      <c r="P26" s="13"/>
      <c r="Q26" s="13"/>
      <c r="R26" s="13">
        <v>0.1</v>
      </c>
      <c r="S26" s="13">
        <v>0.1</v>
      </c>
      <c r="T26" s="13">
        <v>0.1</v>
      </c>
      <c r="U26" s="13">
        <v>0.1</v>
      </c>
      <c r="V26" s="13">
        <v>0.1</v>
      </c>
      <c r="W26" s="13">
        <v>0.1</v>
      </c>
      <c r="X26" s="13">
        <v>0.1</v>
      </c>
      <c r="Y26" s="13">
        <v>0.1</v>
      </c>
      <c r="Z26" s="13"/>
      <c r="AA26" s="13"/>
      <c r="AB26" s="13"/>
      <c r="AC26" s="13"/>
      <c r="AD26" s="26">
        <v>0.05</v>
      </c>
      <c r="AE26" s="13">
        <v>0.22</v>
      </c>
      <c r="AF26" s="13"/>
      <c r="AG26" s="13"/>
      <c r="AH26" s="13">
        <v>0.25</v>
      </c>
    </row>
    <row r="27" spans="1:16384" ht="15" outlineLevel="1" x14ac:dyDescent="0.25">
      <c r="A27" s="1">
        <v>2</v>
      </c>
      <c r="C27" s="1" t="s">
        <v>65</v>
      </c>
      <c r="D27" s="13">
        <v>0.15</v>
      </c>
      <c r="E27" s="13">
        <v>0.25</v>
      </c>
      <c r="F27" s="13">
        <v>0.15</v>
      </c>
      <c r="G27" s="13">
        <v>0.25</v>
      </c>
      <c r="H27" s="13">
        <v>0.2</v>
      </c>
      <c r="I27" s="13"/>
      <c r="J27" s="13">
        <v>0.4</v>
      </c>
      <c r="K27" s="13"/>
      <c r="L27" s="13"/>
      <c r="M27" s="13"/>
      <c r="N27" s="13">
        <v>0.05</v>
      </c>
      <c r="O27" s="13"/>
      <c r="P27" s="13"/>
      <c r="Q27" s="13"/>
      <c r="R27" s="13">
        <v>0.25</v>
      </c>
      <c r="S27" s="13">
        <v>0.25</v>
      </c>
      <c r="T27" s="13">
        <v>0.25</v>
      </c>
      <c r="U27" s="13">
        <v>0.25</v>
      </c>
      <c r="V27" s="13">
        <v>0.25</v>
      </c>
      <c r="W27" s="13">
        <v>0.25</v>
      </c>
      <c r="X27" s="13">
        <v>0.25</v>
      </c>
      <c r="Y27" s="13">
        <v>0.25</v>
      </c>
      <c r="Z27" s="13"/>
      <c r="AA27" s="13"/>
      <c r="AB27" s="13"/>
      <c r="AC27" s="13">
        <v>0.1</v>
      </c>
      <c r="AD27" s="26">
        <v>0.05</v>
      </c>
      <c r="AE27" s="13">
        <v>0.24</v>
      </c>
      <c r="AF27" s="13"/>
      <c r="AG27" s="13"/>
      <c r="AH27" s="13">
        <v>0.25</v>
      </c>
    </row>
    <row r="28" spans="1:16384" ht="15" outlineLevel="1" x14ac:dyDescent="0.25">
      <c r="A28" s="1">
        <v>1</v>
      </c>
      <c r="C28" s="1" t="s">
        <v>65</v>
      </c>
      <c r="D28" s="13">
        <v>0.11</v>
      </c>
      <c r="E28" s="13">
        <v>0.45</v>
      </c>
      <c r="F28" s="13">
        <v>0.11</v>
      </c>
      <c r="G28" s="13">
        <v>0.45</v>
      </c>
      <c r="H28" s="13">
        <v>0.1</v>
      </c>
      <c r="I28" s="13">
        <v>0.9</v>
      </c>
      <c r="J28" s="13">
        <v>0.5</v>
      </c>
      <c r="K28" s="13"/>
      <c r="L28" s="13"/>
      <c r="M28" s="13"/>
      <c r="N28" s="13">
        <v>0.1</v>
      </c>
      <c r="O28" s="13">
        <v>0.1</v>
      </c>
      <c r="P28" s="13"/>
      <c r="Q28" s="13"/>
      <c r="R28" s="13">
        <v>0.45</v>
      </c>
      <c r="S28" s="13">
        <v>0.45</v>
      </c>
      <c r="T28" s="13">
        <v>0.45</v>
      </c>
      <c r="U28" s="13">
        <v>0.45</v>
      </c>
      <c r="V28" s="13">
        <v>0.45</v>
      </c>
      <c r="W28" s="13">
        <v>0.45</v>
      </c>
      <c r="X28" s="13">
        <v>0.45</v>
      </c>
      <c r="Y28" s="13">
        <v>0.45</v>
      </c>
      <c r="Z28" s="13"/>
      <c r="AA28" s="13"/>
      <c r="AB28" s="13">
        <v>0.33</v>
      </c>
      <c r="AC28" s="13">
        <v>0.3</v>
      </c>
      <c r="AD28" s="26">
        <v>0.05</v>
      </c>
      <c r="AE28" s="13">
        <v>0.2</v>
      </c>
      <c r="AF28" s="13"/>
      <c r="AG28" s="13"/>
      <c r="AH28" s="13">
        <v>0.25</v>
      </c>
    </row>
    <row r="29" spans="1:16384" ht="15" outlineLevel="1" x14ac:dyDescent="0.25">
      <c r="A29" s="1">
        <v>0</v>
      </c>
      <c r="C29" s="1" t="s">
        <v>65</v>
      </c>
      <c r="D29" s="13">
        <v>0.03</v>
      </c>
      <c r="E29" s="13">
        <v>0.2</v>
      </c>
      <c r="F29" s="13">
        <v>0.03</v>
      </c>
      <c r="G29" s="13">
        <v>0.2</v>
      </c>
      <c r="H29" s="13">
        <v>0.1</v>
      </c>
      <c r="I29" s="13">
        <v>0.1</v>
      </c>
      <c r="J29" s="13">
        <v>0.1</v>
      </c>
      <c r="K29" s="13">
        <v>1</v>
      </c>
      <c r="L29" s="13">
        <v>1</v>
      </c>
      <c r="M29" s="13">
        <v>1</v>
      </c>
      <c r="N29" s="13">
        <v>0.8</v>
      </c>
      <c r="O29" s="13">
        <v>0.9</v>
      </c>
      <c r="P29" s="13">
        <v>1</v>
      </c>
      <c r="Q29" s="13">
        <v>1</v>
      </c>
      <c r="R29" s="13">
        <v>0.2</v>
      </c>
      <c r="S29" s="13">
        <v>0.2</v>
      </c>
      <c r="T29" s="13">
        <v>0.2</v>
      </c>
      <c r="U29" s="13">
        <v>0.2</v>
      </c>
      <c r="V29" s="13">
        <v>0.2</v>
      </c>
      <c r="W29" s="13">
        <v>0.2</v>
      </c>
      <c r="X29" s="13">
        <v>0.2</v>
      </c>
      <c r="Y29" s="13">
        <v>0.2</v>
      </c>
      <c r="Z29" s="13">
        <v>1</v>
      </c>
      <c r="AA29" s="13">
        <v>1</v>
      </c>
      <c r="AB29" s="13">
        <v>0.67</v>
      </c>
      <c r="AC29" s="13">
        <v>0.6</v>
      </c>
      <c r="AD29" s="26">
        <v>0.05</v>
      </c>
      <c r="AE29" s="13">
        <v>0.05</v>
      </c>
      <c r="AF29" s="13">
        <v>1</v>
      </c>
      <c r="AG29" s="13">
        <v>1</v>
      </c>
      <c r="AH29" s="13">
        <v>0.25</v>
      </c>
    </row>
    <row r="30" spans="1:16384" s="14" customFormat="1" ht="15" x14ac:dyDescent="0.25">
      <c r="A30" s="1"/>
      <c r="B30" s="1" t="s">
        <v>69</v>
      </c>
      <c r="C30" s="1" t="s">
        <v>27</v>
      </c>
      <c r="D30" s="14">
        <f>SUM(D21:D29)</f>
        <v>1</v>
      </c>
      <c r="E30" s="14">
        <f>SUM(E21:E29)</f>
        <v>1</v>
      </c>
      <c r="F30" s="14">
        <f t="shared" ref="F30:AC30" si="0">SUM(F21:F29)</f>
        <v>1</v>
      </c>
      <c r="G30" s="14">
        <f t="shared" si="0"/>
        <v>1</v>
      </c>
      <c r="H30" s="14">
        <f t="shared" si="0"/>
        <v>1</v>
      </c>
      <c r="I30" s="14">
        <f t="shared" si="0"/>
        <v>1</v>
      </c>
      <c r="J30" s="14">
        <f t="shared" si="0"/>
        <v>1</v>
      </c>
      <c r="K30" s="14">
        <f t="shared" si="0"/>
        <v>1</v>
      </c>
      <c r="L30" s="14">
        <f t="shared" si="0"/>
        <v>1</v>
      </c>
      <c r="M30" s="14">
        <f t="shared" si="0"/>
        <v>1</v>
      </c>
      <c r="N30" s="14">
        <f t="shared" si="0"/>
        <v>1</v>
      </c>
      <c r="O30" s="14">
        <f t="shared" si="0"/>
        <v>1</v>
      </c>
      <c r="P30" s="14">
        <f t="shared" si="0"/>
        <v>1</v>
      </c>
      <c r="Q30" s="14">
        <f t="shared" si="0"/>
        <v>1</v>
      </c>
      <c r="R30" s="14">
        <f t="shared" si="0"/>
        <v>1</v>
      </c>
      <c r="S30" s="14">
        <f t="shared" si="0"/>
        <v>1</v>
      </c>
      <c r="T30" s="14">
        <f t="shared" si="0"/>
        <v>1</v>
      </c>
      <c r="U30" s="14">
        <f t="shared" si="0"/>
        <v>1</v>
      </c>
      <c r="V30" s="14">
        <f t="shared" si="0"/>
        <v>1</v>
      </c>
      <c r="W30" s="14">
        <f t="shared" si="0"/>
        <v>1</v>
      </c>
      <c r="X30" s="14">
        <f t="shared" si="0"/>
        <v>1</v>
      </c>
      <c r="Y30" s="14">
        <f t="shared" si="0"/>
        <v>1</v>
      </c>
      <c r="Z30" s="14">
        <f t="shared" si="0"/>
        <v>1</v>
      </c>
      <c r="AA30" s="14">
        <f t="shared" si="0"/>
        <v>1</v>
      </c>
      <c r="AB30" s="14">
        <f t="shared" si="0"/>
        <v>1</v>
      </c>
      <c r="AC30" s="14">
        <f t="shared" si="0"/>
        <v>1</v>
      </c>
      <c r="AD30" s="14">
        <f>SUM(AD21:AD29)</f>
        <v>1</v>
      </c>
      <c r="AE30" s="14">
        <f>SUM(AE21:AE29)</f>
        <v>1</v>
      </c>
      <c r="AF30" s="14">
        <f>SUM(AF21:AF29)</f>
        <v>1</v>
      </c>
      <c r="AG30" s="14">
        <f>SUM(AG21:AG29)</f>
        <v>1</v>
      </c>
      <c r="AH30" s="14">
        <f>SUM(AH21:AH29)</f>
        <v>1</v>
      </c>
    </row>
    <row r="31" spans="1:16384" s="21" customFormat="1" ht="15" outlineLevel="1" x14ac:dyDescent="0.25">
      <c r="A31" s="1">
        <v>8</v>
      </c>
      <c r="B31" s="1" t="s">
        <v>73</v>
      </c>
      <c r="C31" s="1" t="s">
        <v>67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16384" s="21" customFormat="1" ht="15" outlineLevel="1" x14ac:dyDescent="0.25">
      <c r="A32" s="1">
        <v>7</v>
      </c>
      <c r="B32" s="1"/>
      <c r="C32" s="1" t="s">
        <v>67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49" s="21" customFormat="1" ht="15" outlineLevel="1" x14ac:dyDescent="0.25">
      <c r="A33" s="1">
        <v>6</v>
      </c>
      <c r="B33" s="1"/>
      <c r="C33" s="1" t="s">
        <v>67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49" s="21" customFormat="1" ht="15" outlineLevel="1" x14ac:dyDescent="0.25">
      <c r="A34" s="1">
        <v>5</v>
      </c>
      <c r="B34" s="1"/>
      <c r="C34" s="1" t="s">
        <v>67</v>
      </c>
      <c r="D34" s="30">
        <v>1</v>
      </c>
      <c r="E34" s="30"/>
      <c r="F34" s="30">
        <v>1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49" s="21" customFormat="1" ht="15" outlineLevel="1" x14ac:dyDescent="0.25">
      <c r="A35" s="1">
        <v>4</v>
      </c>
      <c r="B35" s="1"/>
      <c r="C35" s="1" t="s">
        <v>67</v>
      </c>
      <c r="D35" s="30">
        <v>1</v>
      </c>
      <c r="E35" s="30"/>
      <c r="F35" s="30">
        <v>1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49" s="21" customFormat="1" ht="15" outlineLevel="1" x14ac:dyDescent="0.25">
      <c r="A36" s="1">
        <v>3</v>
      </c>
      <c r="B36" s="1"/>
      <c r="C36" s="1" t="s">
        <v>67</v>
      </c>
      <c r="D36" s="30">
        <v>1</v>
      </c>
      <c r="E36" s="30"/>
      <c r="F36" s="30">
        <v>1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49" s="21" customFormat="1" ht="15" outlineLevel="1" x14ac:dyDescent="0.25">
      <c r="A37" s="1">
        <v>2</v>
      </c>
      <c r="B37" s="1"/>
      <c r="C37" s="1" t="s">
        <v>67</v>
      </c>
      <c r="D37" s="30">
        <v>1</v>
      </c>
      <c r="E37" s="30"/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49" s="21" customFormat="1" ht="15" outlineLevel="1" x14ac:dyDescent="0.25">
      <c r="A38" s="1">
        <v>1</v>
      </c>
      <c r="B38" s="1"/>
      <c r="C38" s="1" t="s">
        <v>67</v>
      </c>
      <c r="D38" s="30">
        <v>1</v>
      </c>
      <c r="E38" s="30"/>
      <c r="F38" s="30">
        <v>1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49" s="21" customFormat="1" ht="15" outlineLevel="1" x14ac:dyDescent="0.25">
      <c r="A39" s="1">
        <v>0</v>
      </c>
      <c r="B39" s="1"/>
      <c r="C39" s="1" t="s">
        <v>67</v>
      </c>
      <c r="D39" s="30">
        <v>1</v>
      </c>
      <c r="E39" s="30">
        <v>1</v>
      </c>
      <c r="F39" s="30">
        <v>1</v>
      </c>
      <c r="G39" s="30">
        <v>1</v>
      </c>
      <c r="H39" s="30">
        <v>1</v>
      </c>
      <c r="I39" s="30">
        <v>1</v>
      </c>
      <c r="J39" s="30">
        <v>1</v>
      </c>
      <c r="K39" s="30">
        <v>1</v>
      </c>
      <c r="L39" s="30">
        <v>1</v>
      </c>
      <c r="M39" s="30">
        <v>1</v>
      </c>
      <c r="N39" s="30">
        <v>1</v>
      </c>
      <c r="O39" s="30">
        <v>1</v>
      </c>
      <c r="P39" s="30">
        <v>1</v>
      </c>
      <c r="Q39" s="30">
        <v>1</v>
      </c>
      <c r="R39" s="30">
        <v>1</v>
      </c>
      <c r="S39" s="30">
        <v>1</v>
      </c>
      <c r="T39" s="30">
        <v>1</v>
      </c>
      <c r="U39" s="30">
        <v>1</v>
      </c>
      <c r="V39" s="30">
        <v>1</v>
      </c>
      <c r="W39" s="30">
        <v>1</v>
      </c>
      <c r="X39" s="30">
        <v>1</v>
      </c>
      <c r="Y39" s="30">
        <v>1</v>
      </c>
      <c r="Z39" s="30">
        <v>1</v>
      </c>
      <c r="AA39" s="30">
        <v>1</v>
      </c>
      <c r="AB39" s="30">
        <v>1</v>
      </c>
      <c r="AC39" s="30">
        <v>1</v>
      </c>
      <c r="AD39" s="30">
        <v>1</v>
      </c>
      <c r="AE39" s="30">
        <v>1</v>
      </c>
      <c r="AF39" s="30">
        <v>1</v>
      </c>
      <c r="AG39" s="30">
        <v>1</v>
      </c>
      <c r="AH39" s="30">
        <v>1</v>
      </c>
    </row>
    <row r="40" spans="1:49" s="21" customFormat="1" ht="15" x14ac:dyDescent="0.25">
      <c r="A40" s="1"/>
      <c r="B40" s="1" t="s">
        <v>70</v>
      </c>
      <c r="C40" s="1" t="s">
        <v>71</v>
      </c>
      <c r="D40" s="21">
        <f>SUM(D31:D39)</f>
        <v>6</v>
      </c>
      <c r="E40" s="21">
        <f t="shared" ref="E40:AC40" si="1">SUM(E31:E39)</f>
        <v>1</v>
      </c>
      <c r="F40" s="21">
        <f t="shared" si="1"/>
        <v>6</v>
      </c>
      <c r="G40" s="21">
        <f t="shared" si="1"/>
        <v>1</v>
      </c>
      <c r="H40" s="21">
        <f t="shared" si="1"/>
        <v>1</v>
      </c>
      <c r="I40" s="21">
        <f t="shared" si="1"/>
        <v>1</v>
      </c>
      <c r="J40" s="21">
        <f t="shared" si="1"/>
        <v>1</v>
      </c>
      <c r="K40" s="21">
        <f t="shared" si="1"/>
        <v>1</v>
      </c>
      <c r="L40" s="21">
        <f t="shared" si="1"/>
        <v>1</v>
      </c>
      <c r="M40" s="21">
        <f t="shared" si="1"/>
        <v>1</v>
      </c>
      <c r="N40" s="21">
        <f t="shared" si="1"/>
        <v>1</v>
      </c>
      <c r="O40" s="21">
        <f t="shared" si="1"/>
        <v>1</v>
      </c>
      <c r="P40" s="21">
        <f t="shared" si="1"/>
        <v>1</v>
      </c>
      <c r="Q40" s="21">
        <f t="shared" si="1"/>
        <v>1</v>
      </c>
      <c r="R40" s="21">
        <f t="shared" si="1"/>
        <v>1</v>
      </c>
      <c r="S40" s="21">
        <f t="shared" si="1"/>
        <v>1</v>
      </c>
      <c r="T40" s="21">
        <f t="shared" si="1"/>
        <v>1</v>
      </c>
      <c r="U40" s="21">
        <f t="shared" si="1"/>
        <v>1</v>
      </c>
      <c r="V40" s="21">
        <f t="shared" si="1"/>
        <v>1</v>
      </c>
      <c r="W40" s="21">
        <f t="shared" si="1"/>
        <v>1</v>
      </c>
      <c r="X40" s="21">
        <f t="shared" si="1"/>
        <v>1</v>
      </c>
      <c r="Y40" s="21">
        <f t="shared" si="1"/>
        <v>1</v>
      </c>
      <c r="Z40" s="21">
        <f t="shared" si="1"/>
        <v>1</v>
      </c>
      <c r="AA40" s="21">
        <f t="shared" si="1"/>
        <v>1</v>
      </c>
      <c r="AB40" s="21">
        <f t="shared" si="1"/>
        <v>1</v>
      </c>
      <c r="AC40" s="21">
        <f t="shared" si="1"/>
        <v>1</v>
      </c>
      <c r="AD40" s="21">
        <f>SUM(AD31:AD39)</f>
        <v>1</v>
      </c>
      <c r="AE40" s="21">
        <f>SUM(AE31:AE39)</f>
        <v>1</v>
      </c>
      <c r="AF40" s="21">
        <f>SUM(AF31:AF39)</f>
        <v>1</v>
      </c>
      <c r="AG40" s="21">
        <f>SUM(AG31:AG39)</f>
        <v>1</v>
      </c>
      <c r="AH40" s="21">
        <f>SUM(AH31:AH39)</f>
        <v>1</v>
      </c>
    </row>
    <row r="41" spans="1:49" ht="15" outlineLevel="1" x14ac:dyDescent="0.25">
      <c r="A41" s="1">
        <v>8</v>
      </c>
      <c r="B41" s="1" t="s">
        <v>74</v>
      </c>
      <c r="C41" s="1" t="s">
        <v>27</v>
      </c>
      <c r="D41" s="31">
        <f>D21*(1+GeneralInputs!$D$8)^$A21</f>
        <v>3.7570595765830196E-2</v>
      </c>
      <c r="E41" s="31">
        <f>E21*(1+GeneralInputs!$D$8)^$A21</f>
        <v>0</v>
      </c>
      <c r="F41" s="31">
        <f>F21*(1+GeneralInputs!$D$8)^$A21</f>
        <v>3.7570595765830196E-2</v>
      </c>
      <c r="G41" s="31">
        <f>G21*(1+GeneralInputs!$D$8)^$A21</f>
        <v>0</v>
      </c>
      <c r="H41" s="31">
        <f>H21*(1+GeneralInputs!$D$8)^$A21</f>
        <v>0</v>
      </c>
      <c r="I41" s="31">
        <f>I21*(1+GeneralInputs!$D$8)^$A21</f>
        <v>0</v>
      </c>
      <c r="J41" s="31">
        <f>J21*(1+GeneralInputs!$D$8)^$A21</f>
        <v>0</v>
      </c>
      <c r="K41" s="31">
        <f>K21*(1+GeneralInputs!$D$8)^$A21</f>
        <v>0</v>
      </c>
      <c r="L41" s="31">
        <f>L21*(1+GeneralInputs!$D$8)^$A21</f>
        <v>0</v>
      </c>
      <c r="M41" s="31">
        <f>M21*(1+GeneralInputs!$D$8)^$A21</f>
        <v>0</v>
      </c>
      <c r="N41" s="31">
        <f>N21*(1+GeneralInputs!$D$8)^$A21</f>
        <v>0</v>
      </c>
      <c r="O41" s="31">
        <f>O21*(1+GeneralInputs!$D$8)^$A21</f>
        <v>0</v>
      </c>
      <c r="P41" s="31">
        <f>P21*(1+GeneralInputs!$D$8)^$A21</f>
        <v>0</v>
      </c>
      <c r="Q41" s="31">
        <f>Q21*(1+GeneralInputs!$D$8)^$A21</f>
        <v>0</v>
      </c>
      <c r="R41" s="31">
        <f>R21*(1+GeneralInputs!$D$8)^$A21</f>
        <v>0</v>
      </c>
      <c r="S41" s="31">
        <f>S21*(1+GeneralInputs!$D$8)^$A21</f>
        <v>0</v>
      </c>
      <c r="T41" s="31">
        <f>T21*(1+GeneralInputs!$D$8)^$A21</f>
        <v>0</v>
      </c>
      <c r="U41" s="31">
        <f>U21*(1+GeneralInputs!$D$8)^$A21</f>
        <v>0</v>
      </c>
      <c r="V41" s="31">
        <f>V21*(1+GeneralInputs!$D$8)^$A21</f>
        <v>0</v>
      </c>
      <c r="W41" s="31">
        <f>W21*(1+GeneralInputs!$D$8)^$A21</f>
        <v>0</v>
      </c>
      <c r="X41" s="31">
        <f>X21*(1+GeneralInputs!$D$8)^$A21</f>
        <v>0</v>
      </c>
      <c r="Y41" s="31">
        <f>Y21*(1+GeneralInputs!$D$8)^$A21</f>
        <v>0</v>
      </c>
      <c r="Z41" s="31">
        <f>Z21*(1+GeneralInputs!$D$8)^$A21</f>
        <v>0</v>
      </c>
      <c r="AA41" s="31">
        <f>AA21*(1+GeneralInputs!$D$8)^$A21</f>
        <v>0</v>
      </c>
      <c r="AB41" s="31">
        <f>AB21*(1+GeneralInputs!$D$8)^$A21</f>
        <v>0</v>
      </c>
      <c r="AC41" s="31">
        <f>AC21*(1+GeneralInputs!$D$8)^$A21</f>
        <v>0</v>
      </c>
      <c r="AD41" s="31">
        <f>AD21*(1+GeneralInputs!$D$8)^$A21</f>
        <v>0</v>
      </c>
      <c r="AE41" s="31">
        <f>AE21*(1+GeneralInputs!$D$8)^$A21</f>
        <v>1.8785297882915098E-2</v>
      </c>
      <c r="AF41" s="31">
        <f>AF21*(1+GeneralInputs!$D$8)^$A21</f>
        <v>0</v>
      </c>
      <c r="AG41" s="31">
        <f>AG21*(1+GeneralInputs!$D$8)^$A21</f>
        <v>0</v>
      </c>
      <c r="AH41" s="31">
        <f>AH21*(1+GeneralInputs!$D$8)^$A21</f>
        <v>0</v>
      </c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</row>
    <row r="42" spans="1:49" ht="15" outlineLevel="1" x14ac:dyDescent="0.25">
      <c r="A42" s="1">
        <v>7</v>
      </c>
      <c r="C42" s="1" t="s">
        <v>27</v>
      </c>
      <c r="D42" s="31">
        <f>D22*(1+GeneralInputs!$D$8)^$A22</f>
        <v>0.10416985887013917</v>
      </c>
      <c r="E42" s="31">
        <f>E22*(1+GeneralInputs!$D$8)^$A22</f>
        <v>0</v>
      </c>
      <c r="F42" s="31">
        <f>F22*(1+GeneralInputs!$D$8)^$A22</f>
        <v>0.10416985887013917</v>
      </c>
      <c r="G42" s="31">
        <f>G22*(1+GeneralInputs!$D$8)^$A22</f>
        <v>0</v>
      </c>
      <c r="H42" s="31">
        <f>H22*(1+GeneralInputs!$D$8)^$A22</f>
        <v>8.6808215725115989E-2</v>
      </c>
      <c r="I42" s="31">
        <f>I22*(1+GeneralInputs!$D$8)^$A22</f>
        <v>0</v>
      </c>
      <c r="J42" s="31">
        <f>J22*(1+GeneralInputs!$D$8)^$A22</f>
        <v>0</v>
      </c>
      <c r="K42" s="31">
        <f>K22*(1+GeneralInputs!$D$8)^$A22</f>
        <v>0</v>
      </c>
      <c r="L42" s="31">
        <f>L22*(1+GeneralInputs!$D$8)^$A22</f>
        <v>0</v>
      </c>
      <c r="M42" s="31">
        <f>M22*(1+GeneralInputs!$D$8)^$A22</f>
        <v>0</v>
      </c>
      <c r="N42" s="31">
        <f>N22*(1+GeneralInputs!$D$8)^$A22</f>
        <v>0</v>
      </c>
      <c r="O42" s="31">
        <f>O22*(1+GeneralInputs!$D$8)^$A22</f>
        <v>0</v>
      </c>
      <c r="P42" s="31">
        <f>P22*(1+GeneralInputs!$D$8)^$A22</f>
        <v>0</v>
      </c>
      <c r="Q42" s="31">
        <f>Q22*(1+GeneralInputs!$D$8)^$A22</f>
        <v>0</v>
      </c>
      <c r="R42" s="31">
        <f>R22*(1+GeneralInputs!$D$8)^$A22</f>
        <v>0</v>
      </c>
      <c r="S42" s="31">
        <f>S22*(1+GeneralInputs!$D$8)^$A22</f>
        <v>0</v>
      </c>
      <c r="T42" s="31">
        <f>T22*(1+GeneralInputs!$D$8)^$A22</f>
        <v>0</v>
      </c>
      <c r="U42" s="31">
        <f>U22*(1+GeneralInputs!$D$8)^$A22</f>
        <v>0</v>
      </c>
      <c r="V42" s="31">
        <f>V22*(1+GeneralInputs!$D$8)^$A22</f>
        <v>0</v>
      </c>
      <c r="W42" s="31">
        <f>W22*(1+GeneralInputs!$D$8)^$A22</f>
        <v>0</v>
      </c>
      <c r="X42" s="31">
        <f>X22*(1+GeneralInputs!$D$8)^$A22</f>
        <v>0</v>
      </c>
      <c r="Y42" s="31">
        <f>Y22*(1+GeneralInputs!$D$8)^$A22</f>
        <v>0</v>
      </c>
      <c r="Z42" s="31">
        <f>Z22*(1+GeneralInputs!$D$8)^$A22</f>
        <v>0</v>
      </c>
      <c r="AA42" s="31">
        <f>AA22*(1+GeneralInputs!$D$8)^$A22</f>
        <v>0</v>
      </c>
      <c r="AB42" s="31">
        <f>AB22*(1+GeneralInputs!$D$8)^$A22</f>
        <v>0</v>
      </c>
      <c r="AC42" s="31">
        <f>AC22*(1+GeneralInputs!$D$8)^$A22</f>
        <v>0</v>
      </c>
      <c r="AD42" s="31">
        <f>AD22*(1+GeneralInputs!$D$8)^$A22</f>
        <v>0.34723286290046396</v>
      </c>
      <c r="AE42" s="31">
        <f>AE22*(1+GeneralInputs!$D$8)^$A22</f>
        <v>1.7361643145023194E-2</v>
      </c>
      <c r="AF42" s="31">
        <f>AF22*(1+GeneralInputs!$D$8)^$A22</f>
        <v>0</v>
      </c>
      <c r="AG42" s="31">
        <f>AG22*(1+GeneralInputs!$D$8)^$A22</f>
        <v>0</v>
      </c>
      <c r="AH42" s="31">
        <f>AH22*(1+GeneralInputs!$D$8)^$A22</f>
        <v>0</v>
      </c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</row>
    <row r="43" spans="1:49" ht="15" outlineLevel="1" x14ac:dyDescent="0.25">
      <c r="A43" s="1">
        <v>6</v>
      </c>
      <c r="C43" s="1" t="s">
        <v>27</v>
      </c>
      <c r="D43" s="31">
        <f>D23*(1+GeneralInputs!$D$8)^$A23</f>
        <v>0.20859645183484432</v>
      </c>
      <c r="E43" s="31">
        <f>E23*(1+GeneralInputs!$D$8)^$A23</f>
        <v>0</v>
      </c>
      <c r="F43" s="31">
        <f>F23*(1+GeneralInputs!$D$8)^$A23</f>
        <v>0.20859645183484432</v>
      </c>
      <c r="G43" s="31">
        <f>G23*(1+GeneralInputs!$D$8)^$A23</f>
        <v>0</v>
      </c>
      <c r="H43" s="31">
        <f>H23*(1+GeneralInputs!$D$8)^$A23</f>
        <v>8.0229404551863198E-2</v>
      </c>
      <c r="I43" s="31">
        <f>I23*(1+GeneralInputs!$D$8)^$A23</f>
        <v>0</v>
      </c>
      <c r="J43" s="31">
        <f>J23*(1+GeneralInputs!$D$8)^$A23</f>
        <v>0</v>
      </c>
      <c r="K43" s="31">
        <f>K23*(1+GeneralInputs!$D$8)^$A23</f>
        <v>0</v>
      </c>
      <c r="L43" s="31">
        <f>L23*(1+GeneralInputs!$D$8)^$A23</f>
        <v>0</v>
      </c>
      <c r="M43" s="31">
        <f>M23*(1+GeneralInputs!$D$8)^$A23</f>
        <v>0</v>
      </c>
      <c r="N43" s="31">
        <f>N23*(1+GeneralInputs!$D$8)^$A23</f>
        <v>0</v>
      </c>
      <c r="O43" s="31">
        <f>O23*(1+GeneralInputs!$D$8)^$A23</f>
        <v>0</v>
      </c>
      <c r="P43" s="31">
        <f>P23*(1+GeneralInputs!$D$8)^$A23</f>
        <v>0</v>
      </c>
      <c r="Q43" s="31">
        <f>Q23*(1+GeneralInputs!$D$8)^$A23</f>
        <v>0</v>
      </c>
      <c r="R43" s="31">
        <f>R23*(1+GeneralInputs!$D$8)^$A23</f>
        <v>0</v>
      </c>
      <c r="S43" s="31">
        <f>S23*(1+GeneralInputs!$D$8)^$A23</f>
        <v>0</v>
      </c>
      <c r="T43" s="31">
        <f>T23*(1+GeneralInputs!$D$8)^$A23</f>
        <v>0</v>
      </c>
      <c r="U43" s="31">
        <f>U23*(1+GeneralInputs!$D$8)^$A23</f>
        <v>0</v>
      </c>
      <c r="V43" s="31">
        <f>V23*(1+GeneralInputs!$D$8)^$A23</f>
        <v>0</v>
      </c>
      <c r="W43" s="31">
        <f>W23*(1+GeneralInputs!$D$8)^$A23</f>
        <v>0</v>
      </c>
      <c r="X43" s="31">
        <f>X23*(1+GeneralInputs!$D$8)^$A23</f>
        <v>0</v>
      </c>
      <c r="Y43" s="31">
        <f>Y23*(1+GeneralInputs!$D$8)^$A23</f>
        <v>0</v>
      </c>
      <c r="Z43" s="31">
        <f>Z23*(1+GeneralInputs!$D$8)^$A23</f>
        <v>0</v>
      </c>
      <c r="AA43" s="31">
        <f>AA23*(1+GeneralInputs!$D$8)^$A23</f>
        <v>0</v>
      </c>
      <c r="AB43" s="31">
        <f>AB23*(1+GeneralInputs!$D$8)^$A23</f>
        <v>0</v>
      </c>
      <c r="AC43" s="31">
        <f>AC23*(1+GeneralInputs!$D$8)^$A23</f>
        <v>0</v>
      </c>
      <c r="AD43" s="31">
        <f>AD23*(1+GeneralInputs!$D$8)^$A23</f>
        <v>0.40114702275931596</v>
      </c>
      <c r="AE43" s="31">
        <f>AE23*(1+GeneralInputs!$D$8)^$A23</f>
        <v>3.2091761820745281E-2</v>
      </c>
      <c r="AF43" s="31">
        <f>AF23*(1+GeneralInputs!$D$8)^$A23</f>
        <v>0</v>
      </c>
      <c r="AG43" s="31">
        <f>AG23*(1+GeneralInputs!$D$8)^$A23</f>
        <v>0</v>
      </c>
      <c r="AH43" s="31">
        <f>AH23*(1+GeneralInputs!$D$8)^$A23</f>
        <v>0</v>
      </c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1:49" ht="15" outlineLevel="1" x14ac:dyDescent="0.25">
      <c r="A44" s="1">
        <v>5</v>
      </c>
      <c r="C44" s="1" t="s">
        <v>27</v>
      </c>
      <c r="D44" s="31">
        <f>D24*(1+GeneralInputs!$D$8)^$A24</f>
        <v>0.25210718620733352</v>
      </c>
      <c r="E44" s="31">
        <f>E24*(1+GeneralInputs!$D$8)^$A24</f>
        <v>0</v>
      </c>
      <c r="F44" s="31">
        <f>F24*(1+GeneralInputs!$D$8)^$A24</f>
        <v>0.25210718620733352</v>
      </c>
      <c r="G44" s="31">
        <f>G24*(1+GeneralInputs!$D$8)^$A24</f>
        <v>0</v>
      </c>
      <c r="H44" s="31">
        <f>H24*(1+GeneralInputs!$D$8)^$A24</f>
        <v>0.22244751724176484</v>
      </c>
      <c r="I44" s="31">
        <f>I24*(1+GeneralInputs!$D$8)^$A24</f>
        <v>0</v>
      </c>
      <c r="J44" s="31">
        <f>J24*(1+GeneralInputs!$D$8)^$A24</f>
        <v>0</v>
      </c>
      <c r="K44" s="31">
        <f>K24*(1+GeneralInputs!$D$8)^$A24</f>
        <v>0</v>
      </c>
      <c r="L44" s="31">
        <f>L24*(1+GeneralInputs!$D$8)^$A24</f>
        <v>0</v>
      </c>
      <c r="M44" s="31">
        <f>M24*(1+GeneralInputs!$D$8)^$A24</f>
        <v>0</v>
      </c>
      <c r="N44" s="31">
        <f>N24*(1+GeneralInputs!$D$8)^$A24</f>
        <v>0</v>
      </c>
      <c r="O44" s="31">
        <f>O24*(1+GeneralInputs!$D$8)^$A24</f>
        <v>0</v>
      </c>
      <c r="P44" s="31">
        <f>P24*(1+GeneralInputs!$D$8)^$A24</f>
        <v>0</v>
      </c>
      <c r="Q44" s="31">
        <f>Q24*(1+GeneralInputs!$D$8)^$A24</f>
        <v>0</v>
      </c>
      <c r="R44" s="31">
        <f>R24*(1+GeneralInputs!$D$8)^$A24</f>
        <v>0</v>
      </c>
      <c r="S44" s="31">
        <f>S24*(1+GeneralInputs!$D$8)^$A24</f>
        <v>0</v>
      </c>
      <c r="T44" s="31">
        <f>T24*(1+GeneralInputs!$D$8)^$A24</f>
        <v>0</v>
      </c>
      <c r="U44" s="31">
        <f>U24*(1+GeneralInputs!$D$8)^$A24</f>
        <v>0</v>
      </c>
      <c r="V44" s="31">
        <f>V24*(1+GeneralInputs!$D$8)^$A24</f>
        <v>0</v>
      </c>
      <c r="W44" s="31">
        <f>W24*(1+GeneralInputs!$D$8)^$A24</f>
        <v>0</v>
      </c>
      <c r="X44" s="31">
        <f>X24*(1+GeneralInputs!$D$8)^$A24</f>
        <v>0</v>
      </c>
      <c r="Y44" s="31">
        <f>Y24*(1+GeneralInputs!$D$8)^$A24</f>
        <v>0</v>
      </c>
      <c r="Z44" s="31">
        <f>Z24*(1+GeneralInputs!$D$8)^$A24</f>
        <v>0</v>
      </c>
      <c r="AA44" s="31">
        <f>AA24*(1+GeneralInputs!$D$8)^$A24</f>
        <v>0</v>
      </c>
      <c r="AB44" s="31">
        <f>AB24*(1+GeneralInputs!$D$8)^$A24</f>
        <v>0</v>
      </c>
      <c r="AC44" s="31">
        <f>AC24*(1+GeneralInputs!$D$8)^$A24</f>
        <v>0</v>
      </c>
      <c r="AD44" s="31">
        <f>AD24*(1+GeneralInputs!$D$8)^$A24</f>
        <v>0.37074586206960808</v>
      </c>
      <c r="AE44" s="31">
        <f>AE24*(1+GeneralInputs!$D$8)^$A24</f>
        <v>0.13346851034505891</v>
      </c>
      <c r="AF44" s="31">
        <f>AF24*(1+GeneralInputs!$D$8)^$A24</f>
        <v>0</v>
      </c>
      <c r="AG44" s="31">
        <f>AG24*(1+GeneralInputs!$D$8)^$A24</f>
        <v>0</v>
      </c>
      <c r="AH44" s="31">
        <f>AH24*(1+GeneralInputs!$D$8)^$A24</f>
        <v>0</v>
      </c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</row>
    <row r="45" spans="1:49" ht="15" outlineLevel="1" x14ac:dyDescent="0.25">
      <c r="A45" s="1">
        <v>4</v>
      </c>
      <c r="C45" s="1" t="s">
        <v>27</v>
      </c>
      <c r="D45" s="31">
        <f>D25*(1+GeneralInputs!$D$8)^$A25</f>
        <v>0.23300109630992005</v>
      </c>
      <c r="E45" s="31">
        <f>E25*(1+GeneralInputs!$D$8)^$A25</f>
        <v>0</v>
      </c>
      <c r="F45" s="31">
        <f>F25*(1+GeneralInputs!$D$8)^$A25</f>
        <v>0.23300109630992005</v>
      </c>
      <c r="G45" s="31">
        <f>G25*(1+GeneralInputs!$D$8)^$A25</f>
        <v>0</v>
      </c>
      <c r="H45" s="31">
        <f>H25*(1+GeneralInputs!$D$8)^$A25</f>
        <v>0.20558920262640001</v>
      </c>
      <c r="I45" s="31">
        <f>I25*(1+GeneralInputs!$D$8)^$A25</f>
        <v>0</v>
      </c>
      <c r="J45" s="31">
        <f>J25*(1+GeneralInputs!$D$8)^$A25</f>
        <v>0</v>
      </c>
      <c r="K45" s="31">
        <f>K25*(1+GeneralInputs!$D$8)^$A25</f>
        <v>0</v>
      </c>
      <c r="L45" s="31">
        <f>L25*(1+GeneralInputs!$D$8)^$A25</f>
        <v>0</v>
      </c>
      <c r="M45" s="31">
        <f>M25*(1+GeneralInputs!$D$8)^$A25</f>
        <v>0</v>
      </c>
      <c r="N45" s="31">
        <f>N25*(1+GeneralInputs!$D$8)^$A25</f>
        <v>0</v>
      </c>
      <c r="O45" s="31">
        <f>O25*(1+GeneralInputs!$D$8)^$A25</f>
        <v>0</v>
      </c>
      <c r="P45" s="31">
        <f>P25*(1+GeneralInputs!$D$8)^$A25</f>
        <v>0</v>
      </c>
      <c r="Q45" s="31">
        <f>Q25*(1+GeneralInputs!$D$8)^$A25</f>
        <v>0</v>
      </c>
      <c r="R45" s="31">
        <f>R25*(1+GeneralInputs!$D$8)^$A25</f>
        <v>0</v>
      </c>
      <c r="S45" s="31">
        <f>S25*(1+GeneralInputs!$D$8)^$A25</f>
        <v>0</v>
      </c>
      <c r="T45" s="31">
        <f>T25*(1+GeneralInputs!$D$8)^$A25</f>
        <v>0</v>
      </c>
      <c r="U45" s="31">
        <f>U25*(1+GeneralInputs!$D$8)^$A25</f>
        <v>0</v>
      </c>
      <c r="V45" s="31">
        <f>V25*(1+GeneralInputs!$D$8)^$A25</f>
        <v>0</v>
      </c>
      <c r="W45" s="31">
        <f>W25*(1+GeneralInputs!$D$8)^$A25</f>
        <v>0</v>
      </c>
      <c r="X45" s="31">
        <f>X25*(1+GeneralInputs!$D$8)^$A25</f>
        <v>0</v>
      </c>
      <c r="Y45" s="31">
        <f>Y25*(1+GeneralInputs!$D$8)^$A25</f>
        <v>0</v>
      </c>
      <c r="Z45" s="31">
        <f>Z25*(1+GeneralInputs!$D$8)^$A25</f>
        <v>0</v>
      </c>
      <c r="AA45" s="31">
        <f>AA25*(1+GeneralInputs!$D$8)^$A25</f>
        <v>0</v>
      </c>
      <c r="AB45" s="31">
        <f>AB25*(1+GeneralInputs!$D$8)^$A25</f>
        <v>0</v>
      </c>
      <c r="AC45" s="31">
        <f>AC25*(1+GeneralInputs!$D$8)^$A25</f>
        <v>0</v>
      </c>
      <c r="AD45" s="31">
        <f>AD25*(1+GeneralInputs!$D$8)^$A25</f>
        <v>0.13705946841760003</v>
      </c>
      <c r="AE45" s="31">
        <f>AE25*(1+GeneralInputs!$D$8)^$A25</f>
        <v>0.21929514946816003</v>
      </c>
      <c r="AF45" s="31">
        <f>AF25*(1+GeneralInputs!$D$8)^$A25</f>
        <v>0</v>
      </c>
      <c r="AG45" s="31">
        <f>AG25*(1+GeneralInputs!$D$8)^$A25</f>
        <v>0</v>
      </c>
      <c r="AH45" s="31">
        <f>AH25*(1+GeneralInputs!$D$8)^$A25</f>
        <v>0</v>
      </c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</row>
    <row r="46" spans="1:49" ht="15" outlineLevel="1" x14ac:dyDescent="0.25">
      <c r="A46" s="1">
        <v>3</v>
      </c>
      <c r="C46" s="1" t="s">
        <v>27</v>
      </c>
      <c r="D46" s="31">
        <f>D26*(1+GeneralInputs!$D$8)^$A26</f>
        <v>0.20267573888000004</v>
      </c>
      <c r="E46" s="31">
        <f>E26*(1+GeneralInputs!$D$8)^$A26</f>
        <v>0.12667233680000003</v>
      </c>
      <c r="F46" s="31">
        <f>F26*(1+GeneralInputs!$D$8)^$A26</f>
        <v>0.20267573888000004</v>
      </c>
      <c r="G46" s="31">
        <f>G26*(1+GeneralInputs!$D$8)^$A26</f>
        <v>0.12667233680000003</v>
      </c>
      <c r="H46" s="31">
        <f>H26*(1+GeneralInputs!$D$8)^$A26</f>
        <v>0.25334467360000007</v>
      </c>
      <c r="I46" s="31">
        <f>I26*(1+GeneralInputs!$D$8)^$A26</f>
        <v>0</v>
      </c>
      <c r="J46" s="31">
        <f>J26*(1+GeneralInputs!$D$8)^$A26</f>
        <v>0</v>
      </c>
      <c r="K46" s="31">
        <f>K26*(1+GeneralInputs!$D$8)^$A26</f>
        <v>0</v>
      </c>
      <c r="L46" s="31">
        <f>L26*(1+GeneralInputs!$D$8)^$A26</f>
        <v>0</v>
      </c>
      <c r="M46" s="31">
        <f>M26*(1+GeneralInputs!$D$8)^$A26</f>
        <v>0</v>
      </c>
      <c r="N46" s="31">
        <f>N26*(1+GeneralInputs!$D$8)^$A26</f>
        <v>6.3336168400000017E-2</v>
      </c>
      <c r="O46" s="31">
        <f>O26*(1+GeneralInputs!$D$8)^$A26</f>
        <v>0</v>
      </c>
      <c r="P46" s="31">
        <f>P26*(1+GeneralInputs!$D$8)^$A26</f>
        <v>0</v>
      </c>
      <c r="Q46" s="31">
        <f>Q26*(1+GeneralInputs!$D$8)^$A26</f>
        <v>0</v>
      </c>
      <c r="R46" s="31">
        <f>R26*(1+GeneralInputs!$D$8)^$A26</f>
        <v>0.12667233680000003</v>
      </c>
      <c r="S46" s="31">
        <f>S26*(1+GeneralInputs!$D$8)^$A26</f>
        <v>0.12667233680000003</v>
      </c>
      <c r="T46" s="31">
        <f>T26*(1+GeneralInputs!$D$8)^$A26</f>
        <v>0.12667233680000003</v>
      </c>
      <c r="U46" s="31">
        <f>U26*(1+GeneralInputs!$D$8)^$A26</f>
        <v>0.12667233680000003</v>
      </c>
      <c r="V46" s="31">
        <f>V26*(1+GeneralInputs!$D$8)^$A26</f>
        <v>0.12667233680000003</v>
      </c>
      <c r="W46" s="31">
        <f>W26*(1+GeneralInputs!$D$8)^$A26</f>
        <v>0.12667233680000003</v>
      </c>
      <c r="X46" s="31">
        <f>X26*(1+GeneralInputs!$D$8)^$A26</f>
        <v>0.12667233680000003</v>
      </c>
      <c r="Y46" s="31">
        <f>Y26*(1+GeneralInputs!$D$8)^$A26</f>
        <v>0.12667233680000003</v>
      </c>
      <c r="Z46" s="31">
        <f>Z26*(1+GeneralInputs!$D$8)^$A26</f>
        <v>0</v>
      </c>
      <c r="AA46" s="31">
        <f>AA26*(1+GeneralInputs!$D$8)^$A26</f>
        <v>0</v>
      </c>
      <c r="AB46" s="31">
        <f>AB26*(1+GeneralInputs!$D$8)^$A26</f>
        <v>0</v>
      </c>
      <c r="AC46" s="31">
        <f>AC26*(1+GeneralInputs!$D$8)^$A26</f>
        <v>0</v>
      </c>
      <c r="AD46" s="31">
        <f>AD26*(1+GeneralInputs!$D$8)^$A26</f>
        <v>6.3336168400000017E-2</v>
      </c>
      <c r="AE46" s="31">
        <f>AE26*(1+GeneralInputs!$D$8)^$A26</f>
        <v>0.27867914096000007</v>
      </c>
      <c r="AF46" s="31">
        <f>AF26*(1+GeneralInputs!$D$8)^$A26</f>
        <v>0</v>
      </c>
      <c r="AG46" s="31">
        <f>AG26*(1+GeneralInputs!$D$8)^$A26</f>
        <v>0</v>
      </c>
      <c r="AH46" s="31">
        <f>AH26*(1+GeneralInputs!$D$8)^$A26</f>
        <v>0.31668084200000007</v>
      </c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</row>
    <row r="47" spans="1:49" ht="15" outlineLevel="1" x14ac:dyDescent="0.25">
      <c r="A47" s="1">
        <v>2</v>
      </c>
      <c r="C47" s="1" t="s">
        <v>27</v>
      </c>
      <c r="D47" s="31">
        <f>D27*(1+GeneralInputs!$D$8)^$A27</f>
        <v>0.1756086</v>
      </c>
      <c r="E47" s="31">
        <f>E27*(1+GeneralInputs!$D$8)^$A27</f>
        <v>0.29268100000000002</v>
      </c>
      <c r="F47" s="31">
        <f>F27*(1+GeneralInputs!$D$8)^$A27</f>
        <v>0.1756086</v>
      </c>
      <c r="G47" s="31">
        <f>G27*(1+GeneralInputs!$D$8)^$A27</f>
        <v>0.29268100000000002</v>
      </c>
      <c r="H47" s="31">
        <f>H27*(1+GeneralInputs!$D$8)^$A27</f>
        <v>0.23414480000000004</v>
      </c>
      <c r="I47" s="31">
        <f>I27*(1+GeneralInputs!$D$8)^$A27</f>
        <v>0</v>
      </c>
      <c r="J47" s="31">
        <f>J27*(1+GeneralInputs!$D$8)^$A27</f>
        <v>0.46828960000000008</v>
      </c>
      <c r="K47" s="31">
        <f>K27*(1+GeneralInputs!$D$8)^$A27</f>
        <v>0</v>
      </c>
      <c r="L47" s="31">
        <f>L27*(1+GeneralInputs!$D$8)^$A27</f>
        <v>0</v>
      </c>
      <c r="M47" s="31">
        <f>M27*(1+GeneralInputs!$D$8)^$A27</f>
        <v>0</v>
      </c>
      <c r="N47" s="31">
        <f>N27*(1+GeneralInputs!$D$8)^$A27</f>
        <v>5.853620000000001E-2</v>
      </c>
      <c r="O47" s="31">
        <f>O27*(1+GeneralInputs!$D$8)^$A27</f>
        <v>0</v>
      </c>
      <c r="P47" s="31">
        <f>P27*(1+GeneralInputs!$D$8)^$A27</f>
        <v>0</v>
      </c>
      <c r="Q47" s="31">
        <f>Q27*(1+GeneralInputs!$D$8)^$A27</f>
        <v>0</v>
      </c>
      <c r="R47" s="31">
        <f>R27*(1+GeneralInputs!$D$8)^$A27</f>
        <v>0.29268100000000002</v>
      </c>
      <c r="S47" s="31">
        <f>S27*(1+GeneralInputs!$D$8)^$A27</f>
        <v>0.29268100000000002</v>
      </c>
      <c r="T47" s="31">
        <f>T27*(1+GeneralInputs!$D$8)^$A27</f>
        <v>0.29268100000000002</v>
      </c>
      <c r="U47" s="31">
        <f>U27*(1+GeneralInputs!$D$8)^$A27</f>
        <v>0.29268100000000002</v>
      </c>
      <c r="V47" s="31">
        <f>V27*(1+GeneralInputs!$D$8)^$A27</f>
        <v>0.29268100000000002</v>
      </c>
      <c r="W47" s="31">
        <f>W27*(1+GeneralInputs!$D$8)^$A27</f>
        <v>0.29268100000000002</v>
      </c>
      <c r="X47" s="31">
        <f>X27*(1+GeneralInputs!$D$8)^$A27</f>
        <v>0.29268100000000002</v>
      </c>
      <c r="Y47" s="31">
        <f>Y27*(1+GeneralInputs!$D$8)^$A27</f>
        <v>0.29268100000000002</v>
      </c>
      <c r="Z47" s="31">
        <f>Z27*(1+GeneralInputs!$D$8)^$A27</f>
        <v>0</v>
      </c>
      <c r="AA47" s="31">
        <f>AA27*(1+GeneralInputs!$D$8)^$A27</f>
        <v>0</v>
      </c>
      <c r="AB47" s="31">
        <f>AB27*(1+GeneralInputs!$D$8)^$A27</f>
        <v>0</v>
      </c>
      <c r="AC47" s="31">
        <f>AC27*(1+GeneralInputs!$D$8)^$A27</f>
        <v>0.11707240000000002</v>
      </c>
      <c r="AD47" s="31">
        <f>AD27*(1+GeneralInputs!$D$8)^$A27</f>
        <v>5.853620000000001E-2</v>
      </c>
      <c r="AE47" s="31">
        <f>AE27*(1+GeneralInputs!$D$8)^$A27</f>
        <v>0.28097376000000002</v>
      </c>
      <c r="AF47" s="31">
        <f>AF27*(1+GeneralInputs!$D$8)^$A27</f>
        <v>0</v>
      </c>
      <c r="AG47" s="31">
        <f>AG27*(1+GeneralInputs!$D$8)^$A27</f>
        <v>0</v>
      </c>
      <c r="AH47" s="31">
        <f>AH27*(1+GeneralInputs!$D$8)^$A27</f>
        <v>0.29268100000000002</v>
      </c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</row>
    <row r="48" spans="1:49" ht="15" outlineLevel="1" x14ac:dyDescent="0.25">
      <c r="A48" s="1">
        <v>1</v>
      </c>
      <c r="C48" s="1" t="s">
        <v>27</v>
      </c>
      <c r="D48" s="31">
        <f>D28*(1+GeneralInputs!$D$8)^$A28</f>
        <v>0.11902000000000001</v>
      </c>
      <c r="E48" s="31">
        <f>E28*(1+GeneralInputs!$D$8)^$A28</f>
        <v>0.48690000000000005</v>
      </c>
      <c r="F48" s="31">
        <f>F28*(1+GeneralInputs!$D$8)^$A28</f>
        <v>0.11902000000000001</v>
      </c>
      <c r="G48" s="31">
        <f>G28*(1+GeneralInputs!$D$8)^$A28</f>
        <v>0.48690000000000005</v>
      </c>
      <c r="H48" s="31">
        <f>H28*(1+GeneralInputs!$D$8)^$A28</f>
        <v>0.10820000000000002</v>
      </c>
      <c r="I48" s="31">
        <f>I28*(1+GeneralInputs!$D$8)^$A28</f>
        <v>0.97380000000000011</v>
      </c>
      <c r="J48" s="31">
        <f>J28*(1+GeneralInputs!$D$8)^$A28</f>
        <v>0.54100000000000004</v>
      </c>
      <c r="K48" s="31">
        <f>K28*(1+GeneralInputs!$D$8)^$A28</f>
        <v>0</v>
      </c>
      <c r="L48" s="31">
        <f>L28*(1+GeneralInputs!$D$8)^$A28</f>
        <v>0</v>
      </c>
      <c r="M48" s="31">
        <f>M28*(1+GeneralInputs!$D$8)^$A28</f>
        <v>0</v>
      </c>
      <c r="N48" s="31">
        <f>N28*(1+GeneralInputs!$D$8)^$A28</f>
        <v>0.10820000000000002</v>
      </c>
      <c r="O48" s="31">
        <f>O28*(1+GeneralInputs!$D$8)^$A28</f>
        <v>0.10820000000000002</v>
      </c>
      <c r="P48" s="31">
        <f>P28*(1+GeneralInputs!$D$8)^$A28</f>
        <v>0</v>
      </c>
      <c r="Q48" s="31">
        <f>Q28*(1+GeneralInputs!$D$8)^$A28</f>
        <v>0</v>
      </c>
      <c r="R48" s="31">
        <f>R28*(1+GeneralInputs!$D$8)^$A28</f>
        <v>0.48690000000000005</v>
      </c>
      <c r="S48" s="31">
        <f>S28*(1+GeneralInputs!$D$8)^$A28</f>
        <v>0.48690000000000005</v>
      </c>
      <c r="T48" s="31">
        <f>T28*(1+GeneralInputs!$D$8)^$A28</f>
        <v>0.48690000000000005</v>
      </c>
      <c r="U48" s="31">
        <f>U28*(1+GeneralInputs!$D$8)^$A28</f>
        <v>0.48690000000000005</v>
      </c>
      <c r="V48" s="31">
        <f>V28*(1+GeneralInputs!$D$8)^$A28</f>
        <v>0.48690000000000005</v>
      </c>
      <c r="W48" s="31">
        <f>W28*(1+GeneralInputs!$D$8)^$A28</f>
        <v>0.48690000000000005</v>
      </c>
      <c r="X48" s="31">
        <f>X28*(1+GeneralInputs!$D$8)^$A28</f>
        <v>0.48690000000000005</v>
      </c>
      <c r="Y48" s="31">
        <f>Y28*(1+GeneralInputs!$D$8)^$A28</f>
        <v>0.48690000000000005</v>
      </c>
      <c r="Z48" s="31">
        <f>Z28*(1+GeneralInputs!$D$8)^$A28</f>
        <v>0</v>
      </c>
      <c r="AA48" s="31">
        <f>AA28*(1+GeneralInputs!$D$8)^$A28</f>
        <v>0</v>
      </c>
      <c r="AB48" s="31">
        <f>AB28*(1+GeneralInputs!$D$8)^$A28</f>
        <v>0.35706000000000004</v>
      </c>
      <c r="AC48" s="31">
        <f>AC28*(1+GeneralInputs!$D$8)^$A28</f>
        <v>0.3246</v>
      </c>
      <c r="AD48" s="31">
        <f>AD28*(1+GeneralInputs!$D$8)^$A28</f>
        <v>5.4100000000000009E-2</v>
      </c>
      <c r="AE48" s="31">
        <f>AE28*(1+GeneralInputs!$D$8)^$A28</f>
        <v>0.21640000000000004</v>
      </c>
      <c r="AF48" s="31">
        <f>AF28*(1+GeneralInputs!$D$8)^$A28</f>
        <v>0</v>
      </c>
      <c r="AG48" s="31">
        <f>AG28*(1+GeneralInputs!$D$8)^$A28</f>
        <v>0</v>
      </c>
      <c r="AH48" s="31">
        <f>AH28*(1+GeneralInputs!$D$8)^$A28</f>
        <v>0.27050000000000002</v>
      </c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</row>
    <row r="49" spans="1:49" ht="15" outlineLevel="1" x14ac:dyDescent="0.25">
      <c r="A49" s="1">
        <v>0</v>
      </c>
      <c r="C49" s="1" t="s">
        <v>27</v>
      </c>
      <c r="D49" s="31">
        <f>D29*(1+GeneralInputs!$D$8)^$A29</f>
        <v>0.03</v>
      </c>
      <c r="E49" s="31">
        <f>E29*(1+GeneralInputs!$D$8)^$A29</f>
        <v>0.2</v>
      </c>
      <c r="F49" s="31">
        <f>F29*(1+GeneralInputs!$D$8)^$A29</f>
        <v>0.03</v>
      </c>
      <c r="G49" s="31">
        <f>G29*(1+GeneralInputs!$D$8)^$A29</f>
        <v>0.2</v>
      </c>
      <c r="H49" s="31">
        <f>H29*(1+GeneralInputs!$D$8)^$A29</f>
        <v>0.1</v>
      </c>
      <c r="I49" s="31">
        <f>I29*(1+GeneralInputs!$D$8)^$A29</f>
        <v>0.1</v>
      </c>
      <c r="J49" s="31">
        <f>J29*(1+GeneralInputs!$D$8)^$A29</f>
        <v>0.1</v>
      </c>
      <c r="K49" s="31">
        <f>K29*(1+GeneralInputs!$D$8)^$A29</f>
        <v>1</v>
      </c>
      <c r="L49" s="31">
        <f>L29*(1+GeneralInputs!$D$8)^$A29</f>
        <v>1</v>
      </c>
      <c r="M49" s="31">
        <f>M29*(1+GeneralInputs!$D$8)^$A29</f>
        <v>1</v>
      </c>
      <c r="N49" s="31">
        <f>N29*(1+GeneralInputs!$D$8)^$A29</f>
        <v>0.8</v>
      </c>
      <c r="O49" s="31">
        <f>O29*(1+GeneralInputs!$D$8)^$A29</f>
        <v>0.9</v>
      </c>
      <c r="P49" s="31">
        <f>P29*(1+GeneralInputs!$D$8)^$A29</f>
        <v>1</v>
      </c>
      <c r="Q49" s="31">
        <f>Q29*(1+GeneralInputs!$D$8)^$A29</f>
        <v>1</v>
      </c>
      <c r="R49" s="31">
        <f>R29*(1+GeneralInputs!$D$8)^$A29</f>
        <v>0.2</v>
      </c>
      <c r="S49" s="31">
        <f>S29*(1+GeneralInputs!$D$8)^$A29</f>
        <v>0.2</v>
      </c>
      <c r="T49" s="31">
        <f>T29*(1+GeneralInputs!$D$8)^$A29</f>
        <v>0.2</v>
      </c>
      <c r="U49" s="31">
        <f>U29*(1+GeneralInputs!$D$8)^$A29</f>
        <v>0.2</v>
      </c>
      <c r="V49" s="31">
        <f>V29*(1+GeneralInputs!$D$8)^$A29</f>
        <v>0.2</v>
      </c>
      <c r="W49" s="31">
        <f>W29*(1+GeneralInputs!$D$8)^$A29</f>
        <v>0.2</v>
      </c>
      <c r="X49" s="31">
        <f>X29*(1+GeneralInputs!$D$8)^$A29</f>
        <v>0.2</v>
      </c>
      <c r="Y49" s="31">
        <f>Y29*(1+GeneralInputs!$D$8)^$A29</f>
        <v>0.2</v>
      </c>
      <c r="Z49" s="31">
        <f>Z29*(1+GeneralInputs!$D$8)^$A29</f>
        <v>1</v>
      </c>
      <c r="AA49" s="31">
        <f>AA29*(1+GeneralInputs!$D$8)^$A29</f>
        <v>1</v>
      </c>
      <c r="AB49" s="31">
        <f>AB29*(1+GeneralInputs!$D$8)^$A29</f>
        <v>0.67</v>
      </c>
      <c r="AC49" s="31">
        <f>AC29*(1+GeneralInputs!$D$8)^$A29</f>
        <v>0.6</v>
      </c>
      <c r="AD49" s="31">
        <f>AD29*(1+GeneralInputs!$D$8)^$A29</f>
        <v>0.05</v>
      </c>
      <c r="AE49" s="31">
        <f>AE29*(1+GeneralInputs!$D$8)^$A29</f>
        <v>0.05</v>
      </c>
      <c r="AF49" s="31">
        <f>AF29*(1+GeneralInputs!$D$8)^$A29</f>
        <v>1</v>
      </c>
      <c r="AG49" s="31">
        <f>AG29*(1+GeneralInputs!$D$8)^$A29</f>
        <v>1</v>
      </c>
      <c r="AH49" s="31">
        <f>AH29*(1+GeneralInputs!$D$8)^$A29</f>
        <v>0.25</v>
      </c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</row>
    <row r="50" spans="1:49" ht="15" x14ac:dyDescent="0.25">
      <c r="B50" s="1" t="s">
        <v>64</v>
      </c>
      <c r="C50" s="1" t="s">
        <v>27</v>
      </c>
      <c r="D50" s="31">
        <f>SUM(D41:D49)</f>
        <v>1.3627495278680672</v>
      </c>
      <c r="E50" s="31">
        <f t="shared" ref="E50:AC50" si="2">SUM(E41:E49)</f>
        <v>1.1062533368</v>
      </c>
      <c r="F50" s="31">
        <f t="shared" si="2"/>
        <v>1.3627495278680672</v>
      </c>
      <c r="G50" s="31">
        <f t="shared" si="2"/>
        <v>1.1062533368</v>
      </c>
      <c r="H50" s="31">
        <f t="shared" si="2"/>
        <v>1.2907638137451443</v>
      </c>
      <c r="I50" s="31">
        <f t="shared" si="2"/>
        <v>1.0738000000000001</v>
      </c>
      <c r="J50" s="31">
        <f t="shared" si="2"/>
        <v>1.1092896000000003</v>
      </c>
      <c r="K50" s="31">
        <f t="shared" si="2"/>
        <v>1</v>
      </c>
      <c r="L50" s="31">
        <f t="shared" si="2"/>
        <v>1</v>
      </c>
      <c r="M50" s="31">
        <f t="shared" si="2"/>
        <v>1</v>
      </c>
      <c r="N50" s="31">
        <f t="shared" si="2"/>
        <v>1.0300723684000002</v>
      </c>
      <c r="O50" s="31">
        <f t="shared" si="2"/>
        <v>1.0082</v>
      </c>
      <c r="P50" s="31">
        <f t="shared" si="2"/>
        <v>1</v>
      </c>
      <c r="Q50" s="31">
        <f t="shared" si="2"/>
        <v>1</v>
      </c>
      <c r="R50" s="31">
        <f t="shared" si="2"/>
        <v>1.1062533368</v>
      </c>
      <c r="S50" s="31">
        <f t="shared" si="2"/>
        <v>1.1062533368</v>
      </c>
      <c r="T50" s="31">
        <f t="shared" si="2"/>
        <v>1.1062533368</v>
      </c>
      <c r="U50" s="31">
        <f t="shared" si="2"/>
        <v>1.1062533368</v>
      </c>
      <c r="V50" s="31">
        <f t="shared" si="2"/>
        <v>1.1062533368</v>
      </c>
      <c r="W50" s="31">
        <f t="shared" si="2"/>
        <v>1.1062533368</v>
      </c>
      <c r="X50" s="31">
        <f t="shared" si="2"/>
        <v>1.1062533368</v>
      </c>
      <c r="Y50" s="31">
        <f t="shared" si="2"/>
        <v>1.1062533368</v>
      </c>
      <c r="Z50" s="31">
        <f t="shared" si="2"/>
        <v>1</v>
      </c>
      <c r="AA50" s="31">
        <f t="shared" si="2"/>
        <v>1</v>
      </c>
      <c r="AB50" s="31">
        <f t="shared" si="2"/>
        <v>1.0270600000000001</v>
      </c>
      <c r="AC50" s="31">
        <f t="shared" si="2"/>
        <v>1.0416723999999999</v>
      </c>
      <c r="AD50" s="31">
        <f>SUM(AD41:AD49)</f>
        <v>1.4821575845469881</v>
      </c>
      <c r="AE50" s="31">
        <f>SUM(AE41:AE49)</f>
        <v>1.2470552636219028</v>
      </c>
      <c r="AF50" s="31">
        <f>SUM(AF41:AF49)</f>
        <v>1</v>
      </c>
      <c r="AG50" s="31">
        <f>SUM(AG41:AG49)</f>
        <v>1</v>
      </c>
      <c r="AH50" s="31">
        <f>SUM(AH41:AH49)</f>
        <v>1.1298618420000002</v>
      </c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1:49" ht="15" outlineLevel="1" x14ac:dyDescent="0.25">
      <c r="A51" s="1">
        <v>8</v>
      </c>
      <c r="B51" s="1" t="s">
        <v>75</v>
      </c>
      <c r="C51" s="1" t="s">
        <v>27</v>
      </c>
      <c r="D51" s="32">
        <f>D31*(1+GeneralInputs!$D$8)^$A31</f>
        <v>0</v>
      </c>
      <c r="E51" s="32">
        <f>E31*(1+GeneralInputs!$D$8)^$A31</f>
        <v>0</v>
      </c>
      <c r="F51" s="32">
        <f>F31*(1+GeneralInputs!$D$8)^$A31</f>
        <v>0</v>
      </c>
      <c r="G51" s="32">
        <f>G31*(1+GeneralInputs!$D$8)^$A31</f>
        <v>0</v>
      </c>
      <c r="H51" s="32">
        <f>H31*(1+GeneralInputs!$D$8)^$A31</f>
        <v>0</v>
      </c>
      <c r="I51" s="32">
        <f>I31*(1+GeneralInputs!$D$8)^$A31</f>
        <v>0</v>
      </c>
      <c r="J51" s="32">
        <f>J31*(1+GeneralInputs!$D$8)^$A31</f>
        <v>0</v>
      </c>
      <c r="K51" s="32">
        <f>K31*(1+GeneralInputs!$D$8)^$A31</f>
        <v>0</v>
      </c>
      <c r="L51" s="32">
        <f>L31*(1+GeneralInputs!$D$8)^$A31</f>
        <v>0</v>
      </c>
      <c r="M51" s="32">
        <f>M31*(1+GeneralInputs!$D$8)^$A31</f>
        <v>0</v>
      </c>
      <c r="N51" s="32">
        <f>N31*(1+GeneralInputs!$D$8)^$A31</f>
        <v>0</v>
      </c>
      <c r="O51" s="32">
        <f>O31*(1+GeneralInputs!$D$8)^$A31</f>
        <v>0</v>
      </c>
      <c r="P51" s="32">
        <f>P31*(1+GeneralInputs!$D$8)^$A31</f>
        <v>0</v>
      </c>
      <c r="Q51" s="32">
        <f>Q31*(1+GeneralInputs!$D$8)^$A31</f>
        <v>0</v>
      </c>
      <c r="R51" s="32">
        <f>R31*(1+GeneralInputs!$D$8)^$A31</f>
        <v>0</v>
      </c>
      <c r="S51" s="32">
        <f>S31*(1+GeneralInputs!$D$8)^$A31</f>
        <v>0</v>
      </c>
      <c r="T51" s="32">
        <f>T31*(1+GeneralInputs!$D$8)^$A31</f>
        <v>0</v>
      </c>
      <c r="U51" s="32">
        <f>U31*(1+GeneralInputs!$D$8)^$A31</f>
        <v>0</v>
      </c>
      <c r="V51" s="32">
        <f>V31*(1+GeneralInputs!$D$8)^$A31</f>
        <v>0</v>
      </c>
      <c r="W51" s="32">
        <f>W31*(1+GeneralInputs!$D$8)^$A31</f>
        <v>0</v>
      </c>
      <c r="X51" s="32">
        <f>X31*(1+GeneralInputs!$D$8)^$A31</f>
        <v>0</v>
      </c>
      <c r="Y51" s="32">
        <f>Y31*(1+GeneralInputs!$D$8)^$A31</f>
        <v>0</v>
      </c>
      <c r="Z51" s="32">
        <f>Z31*(1+GeneralInputs!$D$8)^$A31</f>
        <v>0</v>
      </c>
      <c r="AA51" s="32">
        <f>AA31*(1+GeneralInputs!$D$8)^$A31</f>
        <v>0</v>
      </c>
      <c r="AB51" s="32">
        <f>AB31*(1+GeneralInputs!$D$8)^$A31</f>
        <v>0</v>
      </c>
      <c r="AC51" s="32">
        <f>AC31*(1+GeneralInputs!$D$8)^$A31</f>
        <v>0</v>
      </c>
      <c r="AD51" s="32">
        <f>AD31*(1+GeneralInputs!$D$8)^$A31</f>
        <v>0</v>
      </c>
      <c r="AE51" s="32">
        <f>AE31*(1+GeneralInputs!$D$8)^$A31</f>
        <v>0</v>
      </c>
      <c r="AF51" s="32">
        <f>AF31*(1+GeneralInputs!$D$8)^$A31</f>
        <v>0</v>
      </c>
      <c r="AG51" s="32">
        <f>AG31*(1+GeneralInputs!$D$8)^$A31</f>
        <v>0</v>
      </c>
      <c r="AH51" s="32">
        <f>AH31*(1+GeneralInputs!$D$8)^$A31</f>
        <v>0</v>
      </c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</row>
    <row r="52" spans="1:49" outlineLevel="1" x14ac:dyDescent="0.3">
      <c r="A52" s="1">
        <v>7</v>
      </c>
      <c r="C52" s="1" t="s">
        <v>27</v>
      </c>
      <c r="D52" s="32">
        <f>D32*(1+GeneralInputs!$D$8)^$A32</f>
        <v>0</v>
      </c>
      <c r="E52" s="32">
        <f>E32*(1+GeneralInputs!$D$8)^$A32</f>
        <v>0</v>
      </c>
      <c r="F52" s="32">
        <f>F32*(1+GeneralInputs!$D$8)^$A32</f>
        <v>0</v>
      </c>
      <c r="G52" s="32">
        <f>G32*(1+GeneralInputs!$D$8)^$A32</f>
        <v>0</v>
      </c>
      <c r="H52" s="32">
        <f>H32*(1+GeneralInputs!$D$8)^$A32</f>
        <v>0</v>
      </c>
      <c r="I52" s="32">
        <f>I32*(1+GeneralInputs!$D$8)^$A32</f>
        <v>0</v>
      </c>
      <c r="J52" s="32">
        <f>J32*(1+GeneralInputs!$D$8)^$A32</f>
        <v>0</v>
      </c>
      <c r="K52" s="32">
        <f>K32*(1+GeneralInputs!$D$8)^$A32</f>
        <v>0</v>
      </c>
      <c r="L52" s="32">
        <f>L32*(1+GeneralInputs!$D$8)^$A32</f>
        <v>0</v>
      </c>
      <c r="M52" s="32">
        <f>M32*(1+GeneralInputs!$D$8)^$A32</f>
        <v>0</v>
      </c>
      <c r="N52" s="32">
        <f>N32*(1+GeneralInputs!$D$8)^$A32</f>
        <v>0</v>
      </c>
      <c r="O52" s="32">
        <f>O32*(1+GeneralInputs!$D$8)^$A32</f>
        <v>0</v>
      </c>
      <c r="P52" s="32">
        <f>P32*(1+GeneralInputs!$D$8)^$A32</f>
        <v>0</v>
      </c>
      <c r="Q52" s="32">
        <f>Q32*(1+GeneralInputs!$D$8)^$A32</f>
        <v>0</v>
      </c>
      <c r="R52" s="32">
        <f>R32*(1+GeneralInputs!$D$8)^$A32</f>
        <v>0</v>
      </c>
      <c r="S52" s="32">
        <f>S32*(1+GeneralInputs!$D$8)^$A32</f>
        <v>0</v>
      </c>
      <c r="T52" s="32">
        <f>T32*(1+GeneralInputs!$D$8)^$A32</f>
        <v>0</v>
      </c>
      <c r="U52" s="32">
        <f>U32*(1+GeneralInputs!$D$8)^$A32</f>
        <v>0</v>
      </c>
      <c r="V52" s="32">
        <f>V32*(1+GeneralInputs!$D$8)^$A32</f>
        <v>0</v>
      </c>
      <c r="W52" s="32">
        <f>W32*(1+GeneralInputs!$D$8)^$A32</f>
        <v>0</v>
      </c>
      <c r="X52" s="32">
        <f>X32*(1+GeneralInputs!$D$8)^$A32</f>
        <v>0</v>
      </c>
      <c r="Y52" s="32">
        <f>Y32*(1+GeneralInputs!$D$8)^$A32</f>
        <v>0</v>
      </c>
      <c r="Z52" s="32">
        <f>Z32*(1+GeneralInputs!$D$8)^$A32</f>
        <v>0</v>
      </c>
      <c r="AA52" s="32">
        <f>AA32*(1+GeneralInputs!$D$8)^$A32</f>
        <v>0</v>
      </c>
      <c r="AB52" s="32">
        <f>AB32*(1+GeneralInputs!$D$8)^$A32</f>
        <v>0</v>
      </c>
      <c r="AC52" s="32">
        <f>AC32*(1+GeneralInputs!$D$8)^$A32</f>
        <v>0</v>
      </c>
      <c r="AD52" s="32">
        <f>AD32*(1+GeneralInputs!$D$8)^$A32</f>
        <v>0</v>
      </c>
      <c r="AE52" s="32">
        <f>AE32*(1+GeneralInputs!$D$8)^$A32</f>
        <v>0</v>
      </c>
      <c r="AF52" s="32">
        <f>AF32*(1+GeneralInputs!$D$8)^$A32</f>
        <v>0</v>
      </c>
      <c r="AG52" s="32">
        <f>AG32*(1+GeneralInputs!$D$8)^$A32</f>
        <v>0</v>
      </c>
      <c r="AH52" s="32">
        <f>AH32*(1+GeneralInputs!$D$8)^$A32</f>
        <v>0</v>
      </c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3" spans="1:49" outlineLevel="1" x14ac:dyDescent="0.3">
      <c r="A53" s="1">
        <v>6</v>
      </c>
      <c r="C53" s="1" t="s">
        <v>27</v>
      </c>
      <c r="D53" s="32">
        <f>D33*(1+GeneralInputs!$D$8)^$A33</f>
        <v>0</v>
      </c>
      <c r="E53" s="32">
        <f>E33*(1+GeneralInputs!$D$8)^$A33</f>
        <v>0</v>
      </c>
      <c r="F53" s="32">
        <f>F33*(1+GeneralInputs!$D$8)^$A33</f>
        <v>0</v>
      </c>
      <c r="G53" s="32">
        <f>G33*(1+GeneralInputs!$D$8)^$A33</f>
        <v>0</v>
      </c>
      <c r="H53" s="32">
        <f>H33*(1+GeneralInputs!$D$8)^$A33</f>
        <v>0</v>
      </c>
      <c r="I53" s="32">
        <f>I33*(1+GeneralInputs!$D$8)^$A33</f>
        <v>0</v>
      </c>
      <c r="J53" s="32">
        <f>J33*(1+GeneralInputs!$D$8)^$A33</f>
        <v>0</v>
      </c>
      <c r="K53" s="32">
        <f>K33*(1+GeneralInputs!$D$8)^$A33</f>
        <v>0</v>
      </c>
      <c r="L53" s="32">
        <f>L33*(1+GeneralInputs!$D$8)^$A33</f>
        <v>0</v>
      </c>
      <c r="M53" s="32">
        <f>M33*(1+GeneralInputs!$D$8)^$A33</f>
        <v>0</v>
      </c>
      <c r="N53" s="32">
        <f>N33*(1+GeneralInputs!$D$8)^$A33</f>
        <v>0</v>
      </c>
      <c r="O53" s="32">
        <f>O33*(1+GeneralInputs!$D$8)^$A33</f>
        <v>0</v>
      </c>
      <c r="P53" s="32">
        <f>P33*(1+GeneralInputs!$D$8)^$A33</f>
        <v>0</v>
      </c>
      <c r="Q53" s="32">
        <f>Q33*(1+GeneralInputs!$D$8)^$A33</f>
        <v>0</v>
      </c>
      <c r="R53" s="32">
        <f>R33*(1+GeneralInputs!$D$8)^$A33</f>
        <v>0</v>
      </c>
      <c r="S53" s="32">
        <f>S33*(1+GeneralInputs!$D$8)^$A33</f>
        <v>0</v>
      </c>
      <c r="T53" s="32">
        <f>T33*(1+GeneralInputs!$D$8)^$A33</f>
        <v>0</v>
      </c>
      <c r="U53" s="32">
        <f>U33*(1+GeneralInputs!$D$8)^$A33</f>
        <v>0</v>
      </c>
      <c r="V53" s="32">
        <f>V33*(1+GeneralInputs!$D$8)^$A33</f>
        <v>0</v>
      </c>
      <c r="W53" s="32">
        <f>W33*(1+GeneralInputs!$D$8)^$A33</f>
        <v>0</v>
      </c>
      <c r="X53" s="32">
        <f>X33*(1+GeneralInputs!$D$8)^$A33</f>
        <v>0</v>
      </c>
      <c r="Y53" s="32">
        <f>Y33*(1+GeneralInputs!$D$8)^$A33</f>
        <v>0</v>
      </c>
      <c r="Z53" s="32">
        <f>Z33*(1+GeneralInputs!$D$8)^$A33</f>
        <v>0</v>
      </c>
      <c r="AA53" s="32">
        <f>AA33*(1+GeneralInputs!$D$8)^$A33</f>
        <v>0</v>
      </c>
      <c r="AB53" s="32">
        <f>AB33*(1+GeneralInputs!$D$8)^$A33</f>
        <v>0</v>
      </c>
      <c r="AC53" s="32">
        <f>AC33*(1+GeneralInputs!$D$8)^$A33</f>
        <v>0</v>
      </c>
      <c r="AD53" s="32">
        <f>AD33*(1+GeneralInputs!$D$8)^$A33</f>
        <v>0</v>
      </c>
      <c r="AE53" s="32">
        <f>AE33*(1+GeneralInputs!$D$8)^$A33</f>
        <v>0</v>
      </c>
      <c r="AF53" s="32">
        <f>AF33*(1+GeneralInputs!$D$8)^$A33</f>
        <v>0</v>
      </c>
      <c r="AG53" s="32">
        <f>AG33*(1+GeneralInputs!$D$8)^$A33</f>
        <v>0</v>
      </c>
      <c r="AH53" s="32">
        <f>AH33*(1+GeneralInputs!$D$8)^$A33</f>
        <v>0</v>
      </c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</row>
    <row r="54" spans="1:49" outlineLevel="1" x14ac:dyDescent="0.3">
      <c r="A54" s="1">
        <v>5</v>
      </c>
      <c r="C54" s="1" t="s">
        <v>27</v>
      </c>
      <c r="D54" s="32">
        <f>D34*(1+GeneralInputs!$D$8)^$A34</f>
        <v>1.4829834482784323</v>
      </c>
      <c r="E54" s="32">
        <f>E34*(1+GeneralInputs!$D$8)^$A34</f>
        <v>0</v>
      </c>
      <c r="F54" s="32">
        <f>F34*(1+GeneralInputs!$D$8)^$A34</f>
        <v>1.4829834482784323</v>
      </c>
      <c r="G54" s="32">
        <f>G34*(1+GeneralInputs!$D$8)^$A34</f>
        <v>0</v>
      </c>
      <c r="H54" s="32">
        <f>H34*(1+GeneralInputs!$D$8)^$A34</f>
        <v>0</v>
      </c>
      <c r="I54" s="32">
        <f>I34*(1+GeneralInputs!$D$8)^$A34</f>
        <v>0</v>
      </c>
      <c r="J54" s="32">
        <f>J34*(1+GeneralInputs!$D$8)^$A34</f>
        <v>0</v>
      </c>
      <c r="K54" s="32">
        <f>K34*(1+GeneralInputs!$D$8)^$A34</f>
        <v>0</v>
      </c>
      <c r="L54" s="32">
        <f>L34*(1+GeneralInputs!$D$8)^$A34</f>
        <v>0</v>
      </c>
      <c r="M54" s="32">
        <f>M34*(1+GeneralInputs!$D$8)^$A34</f>
        <v>0</v>
      </c>
      <c r="N54" s="32">
        <f>N34*(1+GeneralInputs!$D$8)^$A34</f>
        <v>0</v>
      </c>
      <c r="O54" s="32">
        <f>O34*(1+GeneralInputs!$D$8)^$A34</f>
        <v>0</v>
      </c>
      <c r="P54" s="32">
        <f>P34*(1+GeneralInputs!$D$8)^$A34</f>
        <v>0</v>
      </c>
      <c r="Q54" s="32">
        <f>Q34*(1+GeneralInputs!$D$8)^$A34</f>
        <v>0</v>
      </c>
      <c r="R54" s="32">
        <f>R34*(1+GeneralInputs!$D$8)^$A34</f>
        <v>0</v>
      </c>
      <c r="S54" s="32">
        <f>S34*(1+GeneralInputs!$D$8)^$A34</f>
        <v>0</v>
      </c>
      <c r="T54" s="32">
        <f>T34*(1+GeneralInputs!$D$8)^$A34</f>
        <v>0</v>
      </c>
      <c r="U54" s="32">
        <f>U34*(1+GeneralInputs!$D$8)^$A34</f>
        <v>0</v>
      </c>
      <c r="V54" s="32">
        <f>V34*(1+GeneralInputs!$D$8)^$A34</f>
        <v>0</v>
      </c>
      <c r="W54" s="32">
        <f>W34*(1+GeneralInputs!$D$8)^$A34</f>
        <v>0</v>
      </c>
      <c r="X54" s="32">
        <f>X34*(1+GeneralInputs!$D$8)^$A34</f>
        <v>0</v>
      </c>
      <c r="Y54" s="32">
        <f>Y34*(1+GeneralInputs!$D$8)^$A34</f>
        <v>0</v>
      </c>
      <c r="Z54" s="32">
        <f>Z34*(1+GeneralInputs!$D$8)^$A34</f>
        <v>0</v>
      </c>
      <c r="AA54" s="32">
        <f>AA34*(1+GeneralInputs!$D$8)^$A34</f>
        <v>0</v>
      </c>
      <c r="AB54" s="32">
        <f>AB34*(1+GeneralInputs!$D$8)^$A34</f>
        <v>0</v>
      </c>
      <c r="AC54" s="32">
        <f>AC34*(1+GeneralInputs!$D$8)^$A34</f>
        <v>0</v>
      </c>
      <c r="AD54" s="32">
        <f>AD34*(1+GeneralInputs!$D$8)^$A34</f>
        <v>0</v>
      </c>
      <c r="AE54" s="32">
        <f>AE34*(1+GeneralInputs!$D$8)^$A34</f>
        <v>0</v>
      </c>
      <c r="AF54" s="32">
        <f>AF34*(1+GeneralInputs!$D$8)^$A34</f>
        <v>0</v>
      </c>
      <c r="AG54" s="32">
        <f>AG34*(1+GeneralInputs!$D$8)^$A34</f>
        <v>0</v>
      </c>
      <c r="AH54" s="32">
        <f>AH34*(1+GeneralInputs!$D$8)^$A34</f>
        <v>0</v>
      </c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</row>
    <row r="55" spans="1:49" outlineLevel="1" x14ac:dyDescent="0.3">
      <c r="A55" s="1">
        <v>4</v>
      </c>
      <c r="C55" s="1" t="s">
        <v>27</v>
      </c>
      <c r="D55" s="32">
        <f>D35*(1+GeneralInputs!$D$8)^$A35</f>
        <v>1.3705946841760002</v>
      </c>
      <c r="E55" s="32">
        <f>E35*(1+GeneralInputs!$D$8)^$A35</f>
        <v>0</v>
      </c>
      <c r="F55" s="32">
        <f>F35*(1+GeneralInputs!$D$8)^$A35</f>
        <v>1.3705946841760002</v>
      </c>
      <c r="G55" s="32">
        <f>G35*(1+GeneralInputs!$D$8)^$A35</f>
        <v>0</v>
      </c>
      <c r="H55" s="32">
        <f>H35*(1+GeneralInputs!$D$8)^$A35</f>
        <v>0</v>
      </c>
      <c r="I55" s="32">
        <f>I35*(1+GeneralInputs!$D$8)^$A35</f>
        <v>0</v>
      </c>
      <c r="J55" s="32">
        <f>J35*(1+GeneralInputs!$D$8)^$A35</f>
        <v>0</v>
      </c>
      <c r="K55" s="32">
        <f>K35*(1+GeneralInputs!$D$8)^$A35</f>
        <v>0</v>
      </c>
      <c r="L55" s="32">
        <f>L35*(1+GeneralInputs!$D$8)^$A35</f>
        <v>0</v>
      </c>
      <c r="M55" s="32">
        <f>M35*(1+GeneralInputs!$D$8)^$A35</f>
        <v>0</v>
      </c>
      <c r="N55" s="32">
        <f>N35*(1+GeneralInputs!$D$8)^$A35</f>
        <v>0</v>
      </c>
      <c r="O55" s="32">
        <f>O35*(1+GeneralInputs!$D$8)^$A35</f>
        <v>0</v>
      </c>
      <c r="P55" s="32">
        <f>P35*(1+GeneralInputs!$D$8)^$A35</f>
        <v>0</v>
      </c>
      <c r="Q55" s="32">
        <f>Q35*(1+GeneralInputs!$D$8)^$A35</f>
        <v>0</v>
      </c>
      <c r="R55" s="32">
        <f>R35*(1+GeneralInputs!$D$8)^$A35</f>
        <v>0</v>
      </c>
      <c r="S55" s="32">
        <f>S35*(1+GeneralInputs!$D$8)^$A35</f>
        <v>0</v>
      </c>
      <c r="T55" s="32">
        <f>T35*(1+GeneralInputs!$D$8)^$A35</f>
        <v>0</v>
      </c>
      <c r="U55" s="32">
        <f>U35*(1+GeneralInputs!$D$8)^$A35</f>
        <v>0</v>
      </c>
      <c r="V55" s="32">
        <f>V35*(1+GeneralInputs!$D$8)^$A35</f>
        <v>0</v>
      </c>
      <c r="W55" s="32">
        <f>W35*(1+GeneralInputs!$D$8)^$A35</f>
        <v>0</v>
      </c>
      <c r="X55" s="32">
        <f>X35*(1+GeneralInputs!$D$8)^$A35</f>
        <v>0</v>
      </c>
      <c r="Y55" s="32">
        <f>Y35*(1+GeneralInputs!$D$8)^$A35</f>
        <v>0</v>
      </c>
      <c r="Z55" s="32">
        <f>Z35*(1+GeneralInputs!$D$8)^$A35</f>
        <v>0</v>
      </c>
      <c r="AA55" s="32">
        <f>AA35*(1+GeneralInputs!$D$8)^$A35</f>
        <v>0</v>
      </c>
      <c r="AB55" s="32">
        <f>AB35*(1+GeneralInputs!$D$8)^$A35</f>
        <v>0</v>
      </c>
      <c r="AC55" s="32">
        <f>AC35*(1+GeneralInputs!$D$8)^$A35</f>
        <v>0</v>
      </c>
      <c r="AD55" s="32">
        <f>AD35*(1+GeneralInputs!$D$8)^$A35</f>
        <v>0</v>
      </c>
      <c r="AE55" s="32">
        <f>AE35*(1+GeneralInputs!$D$8)^$A35</f>
        <v>0</v>
      </c>
      <c r="AF55" s="32">
        <f>AF35*(1+GeneralInputs!$D$8)^$A35</f>
        <v>0</v>
      </c>
      <c r="AG55" s="32">
        <f>AG35*(1+GeneralInputs!$D$8)^$A35</f>
        <v>0</v>
      </c>
      <c r="AH55" s="32">
        <f>AH35*(1+GeneralInputs!$D$8)^$A35</f>
        <v>0</v>
      </c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</row>
    <row r="56" spans="1:49" outlineLevel="1" x14ac:dyDescent="0.3">
      <c r="A56" s="1">
        <v>3</v>
      </c>
      <c r="C56" s="1" t="s">
        <v>27</v>
      </c>
      <c r="D56" s="32">
        <f>D36*(1+GeneralInputs!$D$8)^$A36</f>
        <v>1.2667233680000003</v>
      </c>
      <c r="E56" s="32">
        <f>E36*(1+GeneralInputs!$D$8)^$A36</f>
        <v>0</v>
      </c>
      <c r="F56" s="32">
        <f>F36*(1+GeneralInputs!$D$8)^$A36</f>
        <v>1.2667233680000003</v>
      </c>
      <c r="G56" s="32">
        <f>G36*(1+GeneralInputs!$D$8)^$A36</f>
        <v>0</v>
      </c>
      <c r="H56" s="32">
        <f>H36*(1+GeneralInputs!$D$8)^$A36</f>
        <v>0</v>
      </c>
      <c r="I56" s="32">
        <f>I36*(1+GeneralInputs!$D$8)^$A36</f>
        <v>0</v>
      </c>
      <c r="J56" s="32">
        <f>J36*(1+GeneralInputs!$D$8)^$A36</f>
        <v>0</v>
      </c>
      <c r="K56" s="32">
        <f>K36*(1+GeneralInputs!$D$8)^$A36</f>
        <v>0</v>
      </c>
      <c r="L56" s="32">
        <f>L36*(1+GeneralInputs!$D$8)^$A36</f>
        <v>0</v>
      </c>
      <c r="M56" s="32">
        <f>M36*(1+GeneralInputs!$D$8)^$A36</f>
        <v>0</v>
      </c>
      <c r="N56" s="32">
        <f>N36*(1+GeneralInputs!$D$8)^$A36</f>
        <v>0</v>
      </c>
      <c r="O56" s="32">
        <f>O36*(1+GeneralInputs!$D$8)^$A36</f>
        <v>0</v>
      </c>
      <c r="P56" s="32">
        <f>P36*(1+GeneralInputs!$D$8)^$A36</f>
        <v>0</v>
      </c>
      <c r="Q56" s="32">
        <f>Q36*(1+GeneralInputs!$D$8)^$A36</f>
        <v>0</v>
      </c>
      <c r="R56" s="32">
        <f>R36*(1+GeneralInputs!$D$8)^$A36</f>
        <v>0</v>
      </c>
      <c r="S56" s="32">
        <f>S36*(1+GeneralInputs!$D$8)^$A36</f>
        <v>0</v>
      </c>
      <c r="T56" s="32">
        <f>T36*(1+GeneralInputs!$D$8)^$A36</f>
        <v>0</v>
      </c>
      <c r="U56" s="32">
        <f>U36*(1+GeneralInputs!$D$8)^$A36</f>
        <v>0</v>
      </c>
      <c r="V56" s="32">
        <f>V36*(1+GeneralInputs!$D$8)^$A36</f>
        <v>0</v>
      </c>
      <c r="W56" s="32">
        <f>W36*(1+GeneralInputs!$D$8)^$A36</f>
        <v>0</v>
      </c>
      <c r="X56" s="32">
        <f>X36*(1+GeneralInputs!$D$8)^$A36</f>
        <v>0</v>
      </c>
      <c r="Y56" s="32">
        <f>Y36*(1+GeneralInputs!$D$8)^$A36</f>
        <v>0</v>
      </c>
      <c r="Z56" s="32">
        <f>Z36*(1+GeneralInputs!$D$8)^$A36</f>
        <v>0</v>
      </c>
      <c r="AA56" s="32">
        <f>AA36*(1+GeneralInputs!$D$8)^$A36</f>
        <v>0</v>
      </c>
      <c r="AB56" s="32">
        <f>AB36*(1+GeneralInputs!$D$8)^$A36</f>
        <v>0</v>
      </c>
      <c r="AC56" s="32">
        <f>AC36*(1+GeneralInputs!$D$8)^$A36</f>
        <v>0</v>
      </c>
      <c r="AD56" s="32">
        <f>AD36*(1+GeneralInputs!$D$8)^$A36</f>
        <v>0</v>
      </c>
      <c r="AE56" s="32">
        <f>AE36*(1+GeneralInputs!$D$8)^$A36</f>
        <v>0</v>
      </c>
      <c r="AF56" s="32">
        <f>AF36*(1+GeneralInputs!$D$8)^$A36</f>
        <v>0</v>
      </c>
      <c r="AG56" s="32">
        <f>AG36*(1+GeneralInputs!$D$8)^$A36</f>
        <v>0</v>
      </c>
      <c r="AH56" s="32">
        <f>AH36*(1+GeneralInputs!$D$8)^$A36</f>
        <v>0</v>
      </c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</row>
    <row r="57" spans="1:49" outlineLevel="1" x14ac:dyDescent="0.3">
      <c r="A57" s="1">
        <v>2</v>
      </c>
      <c r="C57" s="1" t="s">
        <v>27</v>
      </c>
      <c r="D57" s="32">
        <f>D37*(1+GeneralInputs!$D$8)^$A37</f>
        <v>1.1707240000000001</v>
      </c>
      <c r="E57" s="32">
        <f>E37*(1+GeneralInputs!$D$8)^$A37</f>
        <v>0</v>
      </c>
      <c r="F57" s="32">
        <f>F37*(1+GeneralInputs!$D$8)^$A37</f>
        <v>1.1707240000000001</v>
      </c>
      <c r="G57" s="32">
        <f>G37*(1+GeneralInputs!$D$8)^$A37</f>
        <v>0</v>
      </c>
      <c r="H57" s="32">
        <f>H37*(1+GeneralInputs!$D$8)^$A37</f>
        <v>0</v>
      </c>
      <c r="I57" s="32">
        <f>I37*(1+GeneralInputs!$D$8)^$A37</f>
        <v>0</v>
      </c>
      <c r="J57" s="32">
        <f>J37*(1+GeneralInputs!$D$8)^$A37</f>
        <v>0</v>
      </c>
      <c r="K57" s="32">
        <f>K37*(1+GeneralInputs!$D$8)^$A37</f>
        <v>0</v>
      </c>
      <c r="L57" s="32">
        <f>L37*(1+GeneralInputs!$D$8)^$A37</f>
        <v>0</v>
      </c>
      <c r="M57" s="32">
        <f>M37*(1+GeneralInputs!$D$8)^$A37</f>
        <v>0</v>
      </c>
      <c r="N57" s="32">
        <f>N37*(1+GeneralInputs!$D$8)^$A37</f>
        <v>0</v>
      </c>
      <c r="O57" s="32">
        <f>O37*(1+GeneralInputs!$D$8)^$A37</f>
        <v>0</v>
      </c>
      <c r="P57" s="32">
        <f>P37*(1+GeneralInputs!$D$8)^$A37</f>
        <v>0</v>
      </c>
      <c r="Q57" s="32">
        <f>Q37*(1+GeneralInputs!$D$8)^$A37</f>
        <v>0</v>
      </c>
      <c r="R57" s="32">
        <f>R37*(1+GeneralInputs!$D$8)^$A37</f>
        <v>0</v>
      </c>
      <c r="S57" s="32">
        <f>S37*(1+GeneralInputs!$D$8)^$A37</f>
        <v>0</v>
      </c>
      <c r="T57" s="32">
        <f>T37*(1+GeneralInputs!$D$8)^$A37</f>
        <v>0</v>
      </c>
      <c r="U57" s="32">
        <f>U37*(1+GeneralInputs!$D$8)^$A37</f>
        <v>0</v>
      </c>
      <c r="V57" s="32">
        <f>V37*(1+GeneralInputs!$D$8)^$A37</f>
        <v>0</v>
      </c>
      <c r="W57" s="32">
        <f>W37*(1+GeneralInputs!$D$8)^$A37</f>
        <v>0</v>
      </c>
      <c r="X57" s="32">
        <f>X37*(1+GeneralInputs!$D$8)^$A37</f>
        <v>0</v>
      </c>
      <c r="Y57" s="32">
        <f>Y37*(1+GeneralInputs!$D$8)^$A37</f>
        <v>0</v>
      </c>
      <c r="Z57" s="32">
        <f>Z37*(1+GeneralInputs!$D$8)^$A37</f>
        <v>0</v>
      </c>
      <c r="AA57" s="32">
        <f>AA37*(1+GeneralInputs!$D$8)^$A37</f>
        <v>0</v>
      </c>
      <c r="AB57" s="32">
        <f>AB37*(1+GeneralInputs!$D$8)^$A37</f>
        <v>0</v>
      </c>
      <c r="AC57" s="32">
        <f>AC37*(1+GeneralInputs!$D$8)^$A37</f>
        <v>0</v>
      </c>
      <c r="AD57" s="32">
        <f>AD37*(1+GeneralInputs!$D$8)^$A37</f>
        <v>0</v>
      </c>
      <c r="AE57" s="32">
        <f>AE37*(1+GeneralInputs!$D$8)^$A37</f>
        <v>0</v>
      </c>
      <c r="AF57" s="32">
        <f>AF37*(1+GeneralInputs!$D$8)^$A37</f>
        <v>0</v>
      </c>
      <c r="AG57" s="32">
        <f>AG37*(1+GeneralInputs!$D$8)^$A37</f>
        <v>0</v>
      </c>
      <c r="AH57" s="32">
        <f>AH37*(1+GeneralInputs!$D$8)^$A37</f>
        <v>0</v>
      </c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</row>
    <row r="58" spans="1:49" outlineLevel="1" x14ac:dyDescent="0.3">
      <c r="A58" s="1">
        <v>1</v>
      </c>
      <c r="C58" s="1" t="s">
        <v>27</v>
      </c>
      <c r="D58" s="32">
        <f>D38*(1+GeneralInputs!$D$8)^$A38</f>
        <v>1.0820000000000001</v>
      </c>
      <c r="E58" s="32">
        <f>E38*(1+GeneralInputs!$D$8)^$A38</f>
        <v>0</v>
      </c>
      <c r="F58" s="32">
        <f>F38*(1+GeneralInputs!$D$8)^$A38</f>
        <v>1.0820000000000001</v>
      </c>
      <c r="G58" s="32">
        <f>G38*(1+GeneralInputs!$D$8)^$A38</f>
        <v>0</v>
      </c>
      <c r="H58" s="32">
        <f>H38*(1+GeneralInputs!$D$8)^$A38</f>
        <v>0</v>
      </c>
      <c r="I58" s="32">
        <f>I38*(1+GeneralInputs!$D$8)^$A38</f>
        <v>0</v>
      </c>
      <c r="J58" s="32">
        <f>J38*(1+GeneralInputs!$D$8)^$A38</f>
        <v>0</v>
      </c>
      <c r="K58" s="32">
        <f>K38*(1+GeneralInputs!$D$8)^$A38</f>
        <v>0</v>
      </c>
      <c r="L58" s="32">
        <f>L38*(1+GeneralInputs!$D$8)^$A38</f>
        <v>0</v>
      </c>
      <c r="M58" s="32">
        <f>M38*(1+GeneralInputs!$D$8)^$A38</f>
        <v>0</v>
      </c>
      <c r="N58" s="32">
        <f>N38*(1+GeneralInputs!$D$8)^$A38</f>
        <v>0</v>
      </c>
      <c r="O58" s="32">
        <f>O38*(1+GeneralInputs!$D$8)^$A38</f>
        <v>0</v>
      </c>
      <c r="P58" s="32">
        <f>P38*(1+GeneralInputs!$D$8)^$A38</f>
        <v>0</v>
      </c>
      <c r="Q58" s="32">
        <f>Q38*(1+GeneralInputs!$D$8)^$A38</f>
        <v>0</v>
      </c>
      <c r="R58" s="32">
        <f>R38*(1+GeneralInputs!$D$8)^$A38</f>
        <v>0</v>
      </c>
      <c r="S58" s="32">
        <f>S38*(1+GeneralInputs!$D$8)^$A38</f>
        <v>0</v>
      </c>
      <c r="T58" s="32">
        <f>T38*(1+GeneralInputs!$D$8)^$A38</f>
        <v>0</v>
      </c>
      <c r="U58" s="32">
        <f>U38*(1+GeneralInputs!$D$8)^$A38</f>
        <v>0</v>
      </c>
      <c r="V58" s="32">
        <f>V38*(1+GeneralInputs!$D$8)^$A38</f>
        <v>0</v>
      </c>
      <c r="W58" s="32">
        <f>W38*(1+GeneralInputs!$D$8)^$A38</f>
        <v>0</v>
      </c>
      <c r="X58" s="32">
        <f>X38*(1+GeneralInputs!$D$8)^$A38</f>
        <v>0</v>
      </c>
      <c r="Y58" s="32">
        <f>Y38*(1+GeneralInputs!$D$8)^$A38</f>
        <v>0</v>
      </c>
      <c r="Z58" s="32">
        <f>Z38*(1+GeneralInputs!$D$8)^$A38</f>
        <v>0</v>
      </c>
      <c r="AA58" s="32">
        <f>AA38*(1+GeneralInputs!$D$8)^$A38</f>
        <v>0</v>
      </c>
      <c r="AB58" s="32">
        <f>AB38*(1+GeneralInputs!$D$8)^$A38</f>
        <v>0</v>
      </c>
      <c r="AC58" s="32">
        <f>AC38*(1+GeneralInputs!$D$8)^$A38</f>
        <v>0</v>
      </c>
      <c r="AD58" s="32">
        <f>AD38*(1+GeneralInputs!$D$8)^$A38</f>
        <v>0</v>
      </c>
      <c r="AE58" s="32">
        <f>AE38*(1+GeneralInputs!$D$8)^$A38</f>
        <v>0</v>
      </c>
      <c r="AF58" s="32">
        <f>AF38*(1+GeneralInputs!$D$8)^$A38</f>
        <v>0</v>
      </c>
      <c r="AG58" s="32">
        <f>AG38*(1+GeneralInputs!$D$8)^$A38</f>
        <v>0</v>
      </c>
      <c r="AH58" s="32">
        <f>AH38*(1+GeneralInputs!$D$8)^$A38</f>
        <v>0</v>
      </c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1:49" outlineLevel="1" x14ac:dyDescent="0.3">
      <c r="A59" s="1">
        <v>0</v>
      </c>
      <c r="B59" s="12"/>
      <c r="C59" s="1" t="s">
        <v>27</v>
      </c>
      <c r="D59" s="32">
        <f>D39*(1+GeneralInputs!$D$8)^$A39</f>
        <v>1</v>
      </c>
      <c r="E59" s="32">
        <f>E39*(1+GeneralInputs!$D$8)^$A39</f>
        <v>1</v>
      </c>
      <c r="F59" s="32">
        <f>F39*(1+GeneralInputs!$D$8)^$A39</f>
        <v>1</v>
      </c>
      <c r="G59" s="32">
        <f>G39*(1+GeneralInputs!$D$8)^$A39</f>
        <v>1</v>
      </c>
      <c r="H59" s="32">
        <f>H39*(1+GeneralInputs!$D$8)^$A39</f>
        <v>1</v>
      </c>
      <c r="I59" s="32">
        <f>I39*(1+GeneralInputs!$D$8)^$A39</f>
        <v>1</v>
      </c>
      <c r="J59" s="32">
        <f>J39*(1+GeneralInputs!$D$8)^$A39</f>
        <v>1</v>
      </c>
      <c r="K59" s="32">
        <f>K39*(1+GeneralInputs!$D$8)^$A39</f>
        <v>1</v>
      </c>
      <c r="L59" s="32">
        <f>L39*(1+GeneralInputs!$D$8)^$A39</f>
        <v>1</v>
      </c>
      <c r="M59" s="32">
        <f>M39*(1+GeneralInputs!$D$8)^$A39</f>
        <v>1</v>
      </c>
      <c r="N59" s="32">
        <f>N39*(1+GeneralInputs!$D$8)^$A39</f>
        <v>1</v>
      </c>
      <c r="O59" s="32">
        <f>O39*(1+GeneralInputs!$D$8)^$A39</f>
        <v>1</v>
      </c>
      <c r="P59" s="32">
        <f>P39*(1+GeneralInputs!$D$8)^$A39</f>
        <v>1</v>
      </c>
      <c r="Q59" s="32">
        <f>Q39*(1+GeneralInputs!$D$8)^$A39</f>
        <v>1</v>
      </c>
      <c r="R59" s="32">
        <f>R39*(1+GeneralInputs!$D$8)^$A39</f>
        <v>1</v>
      </c>
      <c r="S59" s="32">
        <f>S39*(1+GeneralInputs!$D$8)^$A39</f>
        <v>1</v>
      </c>
      <c r="T59" s="32">
        <f>T39*(1+GeneralInputs!$D$8)^$A39</f>
        <v>1</v>
      </c>
      <c r="U59" s="32">
        <f>U39*(1+GeneralInputs!$D$8)^$A39</f>
        <v>1</v>
      </c>
      <c r="V59" s="32">
        <f>V39*(1+GeneralInputs!$D$8)^$A39</f>
        <v>1</v>
      </c>
      <c r="W59" s="32">
        <f>W39*(1+GeneralInputs!$D$8)^$A39</f>
        <v>1</v>
      </c>
      <c r="X59" s="32">
        <f>X39*(1+GeneralInputs!$D$8)^$A39</f>
        <v>1</v>
      </c>
      <c r="Y59" s="32">
        <f>Y39*(1+GeneralInputs!$D$8)^$A39</f>
        <v>1</v>
      </c>
      <c r="Z59" s="32">
        <f>Z39*(1+GeneralInputs!$D$8)^$A39</f>
        <v>1</v>
      </c>
      <c r="AA59" s="32">
        <f>AA39*(1+GeneralInputs!$D$8)^$A39</f>
        <v>1</v>
      </c>
      <c r="AB59" s="32">
        <f>AB39*(1+GeneralInputs!$D$8)^$A39</f>
        <v>1</v>
      </c>
      <c r="AC59" s="32">
        <f>AC39*(1+GeneralInputs!$D$8)^$A39</f>
        <v>1</v>
      </c>
      <c r="AD59" s="32">
        <f>AD39*(1+GeneralInputs!$D$8)^$A39</f>
        <v>1</v>
      </c>
      <c r="AE59" s="32">
        <f>AE39*(1+GeneralInputs!$D$8)^$A39</f>
        <v>1</v>
      </c>
      <c r="AF59" s="32">
        <f>AF39*(1+GeneralInputs!$D$8)^$A39</f>
        <v>1</v>
      </c>
      <c r="AG59" s="32">
        <f>AG39*(1+GeneralInputs!$D$8)^$A39</f>
        <v>1</v>
      </c>
      <c r="AH59" s="32">
        <f>AH39*(1+GeneralInputs!$D$8)^$A39</f>
        <v>1</v>
      </c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x14ac:dyDescent="0.3">
      <c r="B60" s="1" t="s">
        <v>66</v>
      </c>
      <c r="C60" s="1" t="s">
        <v>27</v>
      </c>
      <c r="D60" s="32">
        <f>SUM(D51:D59)</f>
        <v>7.3730255004544327</v>
      </c>
      <c r="E60" s="32">
        <f t="shared" ref="E60:AC60" si="3">SUM(E51:E59)</f>
        <v>1</v>
      </c>
      <c r="F60" s="32">
        <f t="shared" si="3"/>
        <v>7.3730255004544327</v>
      </c>
      <c r="G60" s="32">
        <f t="shared" si="3"/>
        <v>1</v>
      </c>
      <c r="H60" s="32">
        <f t="shared" si="3"/>
        <v>1</v>
      </c>
      <c r="I60" s="32">
        <f t="shared" si="3"/>
        <v>1</v>
      </c>
      <c r="J60" s="32">
        <f t="shared" si="3"/>
        <v>1</v>
      </c>
      <c r="K60" s="32">
        <f t="shared" si="3"/>
        <v>1</v>
      </c>
      <c r="L60" s="32">
        <f t="shared" si="3"/>
        <v>1</v>
      </c>
      <c r="M60" s="32">
        <f t="shared" si="3"/>
        <v>1</v>
      </c>
      <c r="N60" s="32">
        <f t="shared" si="3"/>
        <v>1</v>
      </c>
      <c r="O60" s="32">
        <f t="shared" si="3"/>
        <v>1</v>
      </c>
      <c r="P60" s="32">
        <f t="shared" si="3"/>
        <v>1</v>
      </c>
      <c r="Q60" s="32">
        <f t="shared" si="3"/>
        <v>1</v>
      </c>
      <c r="R60" s="32">
        <f t="shared" si="3"/>
        <v>1</v>
      </c>
      <c r="S60" s="32">
        <f t="shared" si="3"/>
        <v>1</v>
      </c>
      <c r="T60" s="32">
        <f t="shared" si="3"/>
        <v>1</v>
      </c>
      <c r="U60" s="32">
        <f t="shared" si="3"/>
        <v>1</v>
      </c>
      <c r="V60" s="32">
        <f t="shared" si="3"/>
        <v>1</v>
      </c>
      <c r="W60" s="32">
        <f t="shared" si="3"/>
        <v>1</v>
      </c>
      <c r="X60" s="32">
        <f t="shared" si="3"/>
        <v>1</v>
      </c>
      <c r="Y60" s="32">
        <f t="shared" si="3"/>
        <v>1</v>
      </c>
      <c r="Z60" s="32">
        <f t="shared" si="3"/>
        <v>1</v>
      </c>
      <c r="AA60" s="32">
        <f t="shared" si="3"/>
        <v>1</v>
      </c>
      <c r="AB60" s="32">
        <f t="shared" si="3"/>
        <v>1</v>
      </c>
      <c r="AC60" s="32">
        <f t="shared" si="3"/>
        <v>1</v>
      </c>
      <c r="AD60" s="32">
        <f>SUM(AD51:AD59)</f>
        <v>1</v>
      </c>
      <c r="AE60" s="32">
        <f>SUM(AE51:AE59)</f>
        <v>1</v>
      </c>
      <c r="AF60" s="32">
        <f>SUM(AF51:AF59)</f>
        <v>1</v>
      </c>
      <c r="AG60" s="32">
        <f>SUM(AG51:AG59)</f>
        <v>1</v>
      </c>
      <c r="AH60" s="32">
        <f>SUM(AH51:AH59)</f>
        <v>1</v>
      </c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x14ac:dyDescent="0.3">
      <c r="B61" s="12" t="s">
        <v>68</v>
      </c>
      <c r="C61" s="12" t="s">
        <v>27</v>
      </c>
      <c r="D61" s="16">
        <f>(D50/D30)/(D60/D40)</f>
        <v>1.108974486349525</v>
      </c>
      <c r="E61" s="16">
        <f t="shared" ref="E61:AC61" si="4">(E50/E30)/(E60/E40)</f>
        <v>1.1062533368</v>
      </c>
      <c r="F61" s="16">
        <f t="shared" si="4"/>
        <v>1.108974486349525</v>
      </c>
      <c r="G61" s="16">
        <f t="shared" si="4"/>
        <v>1.1062533368</v>
      </c>
      <c r="H61" s="16">
        <f t="shared" si="4"/>
        <v>1.2907638137451443</v>
      </c>
      <c r="I61" s="16">
        <f t="shared" si="4"/>
        <v>1.0738000000000001</v>
      </c>
      <c r="J61" s="16">
        <f t="shared" si="4"/>
        <v>1.1092896000000003</v>
      </c>
      <c r="K61" s="16">
        <f t="shared" si="4"/>
        <v>1</v>
      </c>
      <c r="L61" s="16">
        <f t="shared" si="4"/>
        <v>1</v>
      </c>
      <c r="M61" s="16">
        <f t="shared" si="4"/>
        <v>1</v>
      </c>
      <c r="N61" s="16">
        <f t="shared" si="4"/>
        <v>1.0300723684000002</v>
      </c>
      <c r="O61" s="16">
        <f t="shared" si="4"/>
        <v>1.0082</v>
      </c>
      <c r="P61" s="16">
        <f t="shared" si="4"/>
        <v>1</v>
      </c>
      <c r="Q61" s="16">
        <f t="shared" si="4"/>
        <v>1</v>
      </c>
      <c r="R61" s="16">
        <f t="shared" si="4"/>
        <v>1.1062533368</v>
      </c>
      <c r="S61" s="16">
        <f t="shared" si="4"/>
        <v>1.1062533368</v>
      </c>
      <c r="T61" s="16">
        <f t="shared" si="4"/>
        <v>1.1062533368</v>
      </c>
      <c r="U61" s="16">
        <f t="shared" si="4"/>
        <v>1.1062533368</v>
      </c>
      <c r="V61" s="16">
        <f t="shared" si="4"/>
        <v>1.1062533368</v>
      </c>
      <c r="W61" s="16">
        <f t="shared" si="4"/>
        <v>1.1062533368</v>
      </c>
      <c r="X61" s="16">
        <f t="shared" si="4"/>
        <v>1.1062533368</v>
      </c>
      <c r="Y61" s="16">
        <f t="shared" si="4"/>
        <v>1.1062533368</v>
      </c>
      <c r="Z61" s="16">
        <f t="shared" si="4"/>
        <v>1</v>
      </c>
      <c r="AA61" s="16">
        <f t="shared" si="4"/>
        <v>1</v>
      </c>
      <c r="AB61" s="16">
        <f t="shared" si="4"/>
        <v>1.0270600000000001</v>
      </c>
      <c r="AC61" s="16">
        <f t="shared" si="4"/>
        <v>1.0416723999999999</v>
      </c>
      <c r="AD61" s="16">
        <f>(AD50/AD30)/(AD60/AD40)</f>
        <v>1.4821575845469881</v>
      </c>
      <c r="AE61" s="16">
        <f>(AE50/AE30)/(AE60/AE40)</f>
        <v>1.2470552636219028</v>
      </c>
      <c r="AF61" s="16">
        <f>(AF50/AF30)/(AF60/AF40)</f>
        <v>1</v>
      </c>
      <c r="AG61" s="16">
        <f>(AG50/AG30)/(AG60/AG40)</f>
        <v>1</v>
      </c>
      <c r="AH61" s="16">
        <f>(AH50/AH30)/(AH60/AH40)</f>
        <v>1.1298618420000002</v>
      </c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x14ac:dyDescent="0.3">
      <c r="B62" s="12"/>
      <c r="C62" s="1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49" x14ac:dyDescent="0.3">
      <c r="B63" s="12" t="s">
        <v>17</v>
      </c>
      <c r="C63" s="12" t="s">
        <v>16</v>
      </c>
      <c r="D63" s="22">
        <f>D61*D5</f>
        <v>35952.952847451597</v>
      </c>
      <c r="E63" s="22">
        <f t="shared" ref="E63:AC63" si="5">E61*E5</f>
        <v>43291.0118289944</v>
      </c>
      <c r="F63" s="22">
        <f t="shared" si="5"/>
        <v>69546.007987951409</v>
      </c>
      <c r="G63" s="22">
        <f t="shared" si="5"/>
        <v>55674.411681133599</v>
      </c>
      <c r="H63" s="22">
        <f t="shared" si="5"/>
        <v>71327.60834755667</v>
      </c>
      <c r="I63" s="22">
        <f t="shared" si="5"/>
        <v>8023.4336000000003</v>
      </c>
      <c r="J63" s="22">
        <f t="shared" si="5"/>
        <v>9101.7211680000019</v>
      </c>
      <c r="K63" s="22">
        <f t="shared" si="5"/>
        <v>11657</v>
      </c>
      <c r="L63" s="22">
        <f t="shared" si="5"/>
        <v>12494</v>
      </c>
      <c r="M63" s="22">
        <f t="shared" si="5"/>
        <v>0</v>
      </c>
      <c r="N63" s="22">
        <f t="shared" si="5"/>
        <v>19785.630052227203</v>
      </c>
      <c r="O63" s="22">
        <f t="shared" si="5"/>
        <v>18006.452000000001</v>
      </c>
      <c r="P63" s="22">
        <f t="shared" si="5"/>
        <v>16860</v>
      </c>
      <c r="Q63" s="22">
        <f t="shared" si="5"/>
        <v>46052</v>
      </c>
      <c r="R63" s="22">
        <f t="shared" si="5"/>
        <v>87479.195114133603</v>
      </c>
      <c r="S63" s="22">
        <f t="shared" si="5"/>
        <v>107996.8757517632</v>
      </c>
      <c r="T63" s="22">
        <f t="shared" si="5"/>
        <v>132487.11212184161</v>
      </c>
      <c r="U63" s="22">
        <f t="shared" si="5"/>
        <v>78058.341697944808</v>
      </c>
      <c r="V63" s="22">
        <f t="shared" si="5"/>
        <v>95985.177020788804</v>
      </c>
      <c r="W63" s="22">
        <f t="shared" si="5"/>
        <v>108741.38424742961</v>
      </c>
      <c r="X63" s="22">
        <f t="shared" si="5"/>
        <v>75293.814609281602</v>
      </c>
      <c r="Y63" s="22">
        <f t="shared" si="5"/>
        <v>144623.81747987441</v>
      </c>
      <c r="Z63" s="22">
        <f t="shared" si="5"/>
        <v>28384</v>
      </c>
      <c r="AA63" s="22">
        <f t="shared" si="5"/>
        <v>70655</v>
      </c>
      <c r="AB63" s="22">
        <f t="shared" si="5"/>
        <v>16732.245284000001</v>
      </c>
      <c r="AC63" s="22">
        <f t="shared" si="5"/>
        <v>32535.179072639996</v>
      </c>
      <c r="AD63" s="21">
        <f>AD61*AD5</f>
        <v>61478.118017907611</v>
      </c>
      <c r="AE63" s="22">
        <f>AE61*AE5</f>
        <v>25452.397930523035</v>
      </c>
      <c r="AF63" s="22">
        <f>AF61*AF5</f>
        <v>9042</v>
      </c>
      <c r="AG63" s="22">
        <f>AG61*AG5</f>
        <v>22216</v>
      </c>
      <c r="AH63" s="22">
        <f>AH61*AH5</f>
        <v>25297.606642380004</v>
      </c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  <row r="64" spans="1:49" x14ac:dyDescent="0.3">
      <c r="B64" s="12" t="s">
        <v>76</v>
      </c>
      <c r="C64" s="12" t="s">
        <v>27</v>
      </c>
      <c r="D64" s="28">
        <f>1/D9*3600</f>
        <v>0.36689767631471665</v>
      </c>
      <c r="E64" s="28">
        <f t="shared" ref="E64:AC64" si="6">1/E9*3600</f>
        <v>0.33370411568409342</v>
      </c>
      <c r="F64" s="28">
        <f t="shared" si="6"/>
        <v>0.25521054870267973</v>
      </c>
      <c r="G64" s="28">
        <f t="shared" si="6"/>
        <v>0.36892805902848946</v>
      </c>
      <c r="H64" s="28">
        <f t="shared" si="6"/>
        <v>0.33780613681148541</v>
      </c>
      <c r="I64" s="28">
        <f t="shared" si="6"/>
        <v>0.31252712909106695</v>
      </c>
      <c r="J64" s="28">
        <f t="shared" si="6"/>
        <v>0.48681541582150101</v>
      </c>
      <c r="K64" s="28">
        <f t="shared" si="6"/>
        <v>0.37986704653371323</v>
      </c>
      <c r="L64" s="28">
        <f t="shared" si="6"/>
        <v>0.41002277904328022</v>
      </c>
      <c r="M64" s="28">
        <f t="shared" si="6"/>
        <v>1000</v>
      </c>
      <c r="N64" s="28" t="e">
        <f t="shared" si="6"/>
        <v>#DIV/0!</v>
      </c>
      <c r="O64" s="28" t="e">
        <f t="shared" si="6"/>
        <v>#DIV/0!</v>
      </c>
      <c r="P64" s="28" t="e">
        <f t="shared" si="6"/>
        <v>#DIV/0!</v>
      </c>
      <c r="Q64" s="28" t="e">
        <f t="shared" si="6"/>
        <v>#DIV/0!</v>
      </c>
      <c r="R64" s="28" t="e">
        <f t="shared" si="6"/>
        <v>#DIV/0!</v>
      </c>
      <c r="S64" s="28" t="e">
        <f t="shared" si="6"/>
        <v>#DIV/0!</v>
      </c>
      <c r="T64" s="28" t="e">
        <f t="shared" si="6"/>
        <v>#DIV/0!</v>
      </c>
      <c r="U64" s="28" t="e">
        <f t="shared" si="6"/>
        <v>#DIV/0!</v>
      </c>
      <c r="V64" s="28" t="e">
        <f t="shared" si="6"/>
        <v>#DIV/0!</v>
      </c>
      <c r="W64" s="28" t="e">
        <f t="shared" si="6"/>
        <v>#DIV/0!</v>
      </c>
      <c r="X64" s="28">
        <f t="shared" si="6"/>
        <v>0.25275573966158815</v>
      </c>
      <c r="Y64" s="28">
        <f t="shared" si="6"/>
        <v>0.18956347743668053</v>
      </c>
      <c r="Z64" s="28">
        <f t="shared" si="6"/>
        <v>0.29263534384652901</v>
      </c>
      <c r="AA64" s="28">
        <f t="shared" si="6"/>
        <v>0.30002500208350696</v>
      </c>
      <c r="AB64" s="28">
        <f t="shared" si="6"/>
        <v>0.13395847287340923</v>
      </c>
      <c r="AC64" s="28">
        <f t="shared" si="6"/>
        <v>0.18626791535158069</v>
      </c>
      <c r="AD64" s="28" t="e">
        <f>1/AD9*3600</f>
        <v>#DIV/0!</v>
      </c>
      <c r="AE64" s="28" t="e">
        <f>1/AE9*3600</f>
        <v>#DIV/0!</v>
      </c>
      <c r="AF64" s="28">
        <f>1/AF9*3600</f>
        <v>0.89000000000000012</v>
      </c>
      <c r="AG64" s="28">
        <f>1/AG9*3600</f>
        <v>0.89000000000000012</v>
      </c>
      <c r="AH64" s="28">
        <f>1/AH9*3600</f>
        <v>0.80999999999999994</v>
      </c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</row>
    <row r="65" spans="2:16384" x14ac:dyDescent="0.3">
      <c r="B65" s="12"/>
    </row>
    <row r="66" spans="2:16384" x14ac:dyDescent="0.3">
      <c r="B66" s="12"/>
    </row>
    <row r="67" spans="2:16384" x14ac:dyDescent="0.3">
      <c r="B67" s="6" t="s">
        <v>95</v>
      </c>
    </row>
    <row r="68" spans="2:16384" x14ac:dyDescent="0.3">
      <c r="B68" s="12" t="s">
        <v>77</v>
      </c>
      <c r="C68" s="1" t="s">
        <v>18</v>
      </c>
      <c r="D68" s="35">
        <f>SUM(D69:D70)</f>
        <v>4099.0622481285545</v>
      </c>
      <c r="E68" s="35">
        <f t="shared" ref="E68:AC68" si="7">SUM(E69:E70)</f>
        <v>4486.2219016539721</v>
      </c>
      <c r="F68" s="35">
        <f t="shared" si="7"/>
        <v>7735.5327484465743</v>
      </c>
      <c r="G68" s="35">
        <f t="shared" si="7"/>
        <v>6340.0298122949789</v>
      </c>
      <c r="H68" s="35">
        <f t="shared" si="7"/>
        <v>6786.0183281867658</v>
      </c>
      <c r="I68" s="35">
        <f t="shared" si="7"/>
        <v>873.1921569809756</v>
      </c>
      <c r="J68" s="35">
        <f t="shared" si="7"/>
        <v>974.7867796686603</v>
      </c>
      <c r="K68" s="35">
        <f t="shared" si="7"/>
        <v>1441.0622583736758</v>
      </c>
      <c r="L68" s="35">
        <f t="shared" si="7"/>
        <v>1564.8182084687919</v>
      </c>
      <c r="M68" s="35">
        <f t="shared" si="7"/>
        <v>8</v>
      </c>
      <c r="N68" s="35">
        <f t="shared" si="7"/>
        <v>2599.2955397087308</v>
      </c>
      <c r="O68" s="35">
        <f t="shared" si="7"/>
        <v>1971.7329127603114</v>
      </c>
      <c r="P68" s="35">
        <f t="shared" si="7"/>
        <v>1905.4939894399433</v>
      </c>
      <c r="Q68" s="35">
        <f t="shared" si="7"/>
        <v>4675.0344722235031</v>
      </c>
      <c r="R68" s="35">
        <f t="shared" si="7"/>
        <v>8852.6458057672826</v>
      </c>
      <c r="S68" s="35">
        <f t="shared" si="7"/>
        <v>10734.6785303214</v>
      </c>
      <c r="T68" s="35">
        <f t="shared" si="7"/>
        <v>12976.262908181916</v>
      </c>
      <c r="U68" s="35">
        <f t="shared" si="7"/>
        <v>7924.9747170573655</v>
      </c>
      <c r="V68" s="35">
        <f t="shared" si="7"/>
        <v>9584.5128796388854</v>
      </c>
      <c r="W68" s="35">
        <f t="shared" si="7"/>
        <v>10764.063176012074</v>
      </c>
      <c r="X68" s="35">
        <f t="shared" si="7"/>
        <v>8327.7604086160682</v>
      </c>
      <c r="Y68" s="35">
        <f t="shared" si="7"/>
        <v>19004.742771290948</v>
      </c>
      <c r="Z68" s="35">
        <f t="shared" si="7"/>
        <v>4738.0046445636453</v>
      </c>
      <c r="AA68" s="35">
        <f t="shared" si="7"/>
        <v>8168.9063966193762</v>
      </c>
      <c r="AB68" s="35">
        <f t="shared" si="7"/>
        <v>1671.3171310799803</v>
      </c>
      <c r="AC68" s="35">
        <f t="shared" si="7"/>
        <v>3301.0233000747626</v>
      </c>
      <c r="AD68" s="35">
        <f>SUM(AD69:AD70)</f>
        <v>5915.7342157412822</v>
      </c>
      <c r="AE68" s="35">
        <f>SUM(AE69:AE70)</f>
        <v>2312.4684067905396</v>
      </c>
      <c r="AF68" s="35">
        <f>SUM(AF69:AF70)</f>
        <v>1499.6966571814874</v>
      </c>
      <c r="AG68" s="35">
        <f>SUM(AG69:AG70)</f>
        <v>2861.5296323760149</v>
      </c>
      <c r="AH68" s="35">
        <f>SUM(AH69:AH70)</f>
        <v>2361.0389985861543</v>
      </c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2"/>
      <c r="AED68" s="12"/>
      <c r="AEE68" s="12"/>
      <c r="AEF68" s="12"/>
      <c r="AEG68" s="12"/>
      <c r="AEH68" s="12"/>
      <c r="AEI68" s="12"/>
      <c r="AEJ68" s="12"/>
      <c r="AEK68" s="12"/>
      <c r="AEL68" s="12"/>
      <c r="AEM68" s="12"/>
      <c r="AEN68" s="12"/>
      <c r="AEO68" s="12"/>
      <c r="AEP68" s="12"/>
      <c r="AEQ68" s="12"/>
      <c r="AER68" s="12"/>
      <c r="AES68" s="12"/>
      <c r="AET68" s="12"/>
      <c r="AEU68" s="12"/>
      <c r="AEV68" s="12"/>
      <c r="AEW68" s="12"/>
      <c r="AEX68" s="12"/>
      <c r="AEY68" s="12"/>
      <c r="AEZ68" s="12"/>
      <c r="AFA68" s="12"/>
      <c r="AFB68" s="12"/>
      <c r="AFC68" s="12"/>
      <c r="AFD68" s="12"/>
      <c r="AFE68" s="12"/>
      <c r="AFF68" s="12"/>
      <c r="AFG68" s="12"/>
      <c r="AFH68" s="12"/>
      <c r="AFI68" s="12"/>
      <c r="AFJ68" s="12"/>
      <c r="AFK68" s="12"/>
      <c r="AFL68" s="12"/>
      <c r="AFM68" s="12"/>
      <c r="AFN68" s="12"/>
      <c r="AFO68" s="12"/>
      <c r="AFP68" s="12"/>
      <c r="AFQ68" s="12"/>
      <c r="AFR68" s="12"/>
      <c r="AFS68" s="12"/>
      <c r="AFT68" s="12"/>
      <c r="AFU68" s="12"/>
      <c r="AFV68" s="12"/>
      <c r="AFW68" s="12"/>
      <c r="AFX68" s="12"/>
      <c r="AFY68" s="12"/>
      <c r="AFZ68" s="12"/>
      <c r="AGA68" s="12"/>
      <c r="AGB68" s="12"/>
      <c r="AGC68" s="12"/>
      <c r="AGD68" s="12"/>
      <c r="AGE68" s="12"/>
      <c r="AGF68" s="12"/>
      <c r="AGG68" s="12"/>
      <c r="AGH68" s="12"/>
      <c r="AGI68" s="12"/>
      <c r="AGJ68" s="12"/>
      <c r="AGK68" s="12"/>
      <c r="AGL68" s="12"/>
      <c r="AGM68" s="12"/>
      <c r="AGN68" s="12"/>
      <c r="AGO68" s="12"/>
      <c r="AGP68" s="12"/>
      <c r="AGQ68" s="12"/>
      <c r="AGR68" s="12"/>
      <c r="AGS68" s="12"/>
      <c r="AGT68" s="12"/>
      <c r="AGU68" s="12"/>
      <c r="AGV68" s="12"/>
      <c r="AGW68" s="12"/>
      <c r="AGX68" s="12"/>
      <c r="AGY68" s="12"/>
      <c r="AGZ68" s="12"/>
      <c r="AHA68" s="12"/>
      <c r="AHB68" s="12"/>
      <c r="AHC68" s="12"/>
      <c r="AHD68" s="12"/>
      <c r="AHE68" s="12"/>
      <c r="AHF68" s="12"/>
      <c r="AHG68" s="12"/>
      <c r="AHH68" s="12"/>
      <c r="AHI68" s="12"/>
      <c r="AHJ68" s="12"/>
      <c r="AHK68" s="12"/>
      <c r="AHL68" s="12"/>
      <c r="AHM68" s="12"/>
      <c r="AHN68" s="12"/>
      <c r="AHO68" s="12"/>
      <c r="AHP68" s="12"/>
      <c r="AHQ68" s="12"/>
      <c r="AHR68" s="12"/>
      <c r="AHS68" s="12"/>
      <c r="AHT68" s="12"/>
      <c r="AHU68" s="12"/>
      <c r="AHV68" s="12"/>
      <c r="AHW68" s="12"/>
      <c r="AHX68" s="12"/>
      <c r="AHY68" s="12"/>
      <c r="AHZ68" s="12"/>
      <c r="AIA68" s="12"/>
      <c r="AIB68" s="12"/>
      <c r="AIC68" s="12"/>
      <c r="AID68" s="12"/>
      <c r="AIE68" s="12"/>
      <c r="AIF68" s="12"/>
      <c r="AIG68" s="12"/>
      <c r="AIH68" s="12"/>
      <c r="AII68" s="12"/>
      <c r="AIJ68" s="12"/>
      <c r="AIK68" s="12"/>
      <c r="AIL68" s="12"/>
      <c r="AIM68" s="12"/>
      <c r="AIN68" s="12"/>
      <c r="AIO68" s="12"/>
      <c r="AIP68" s="12"/>
      <c r="AIQ68" s="12"/>
      <c r="AIR68" s="12"/>
      <c r="AIS68" s="12"/>
      <c r="AIT68" s="12"/>
      <c r="AIU68" s="12"/>
      <c r="AIV68" s="12"/>
      <c r="AIW68" s="12"/>
      <c r="AIX68" s="12"/>
      <c r="AIY68" s="12"/>
      <c r="AIZ68" s="12"/>
      <c r="AJA68" s="12"/>
      <c r="AJB68" s="12"/>
      <c r="AJC68" s="12"/>
      <c r="AJD68" s="12"/>
      <c r="AJE68" s="12"/>
      <c r="AJF68" s="12"/>
      <c r="AJG68" s="12"/>
      <c r="AJH68" s="12"/>
      <c r="AJI68" s="12"/>
      <c r="AJJ68" s="12"/>
      <c r="AJK68" s="12"/>
      <c r="AJL68" s="12"/>
      <c r="AJM68" s="12"/>
      <c r="AJN68" s="12"/>
      <c r="AJO68" s="12"/>
      <c r="AJP68" s="12"/>
      <c r="AJQ68" s="12"/>
      <c r="AJR68" s="12"/>
      <c r="AJS68" s="12"/>
      <c r="AJT68" s="12"/>
      <c r="AJU68" s="12"/>
      <c r="AJV68" s="12"/>
      <c r="AJW68" s="12"/>
      <c r="AJX68" s="12"/>
      <c r="AJY68" s="12"/>
      <c r="AJZ68" s="12"/>
      <c r="AKA68" s="12"/>
      <c r="AKB68" s="12"/>
      <c r="AKC68" s="12"/>
      <c r="AKD68" s="12"/>
      <c r="AKE68" s="12"/>
      <c r="AKF68" s="12"/>
      <c r="AKG68" s="12"/>
      <c r="AKH68" s="12"/>
      <c r="AKI68" s="12"/>
      <c r="AKJ68" s="12"/>
      <c r="AKK68" s="12"/>
      <c r="AKL68" s="12"/>
      <c r="AKM68" s="12"/>
      <c r="AKN68" s="12"/>
      <c r="AKO68" s="12"/>
      <c r="AKP68" s="12"/>
      <c r="AKQ68" s="12"/>
      <c r="AKR68" s="12"/>
      <c r="AKS68" s="12"/>
      <c r="AKT68" s="12"/>
      <c r="AKU68" s="12"/>
      <c r="AKV68" s="12"/>
      <c r="AKW68" s="12"/>
      <c r="AKX68" s="12"/>
      <c r="AKY68" s="12"/>
      <c r="AKZ68" s="12"/>
      <c r="ALA68" s="12"/>
      <c r="ALB68" s="12"/>
      <c r="ALC68" s="12"/>
      <c r="ALD68" s="12"/>
      <c r="ALE68" s="12"/>
      <c r="ALF68" s="12"/>
      <c r="ALG68" s="12"/>
      <c r="ALH68" s="12"/>
      <c r="ALI68" s="12"/>
      <c r="ALJ68" s="12"/>
      <c r="ALK68" s="12"/>
      <c r="ALL68" s="12"/>
      <c r="ALM68" s="12"/>
      <c r="ALN68" s="12"/>
      <c r="ALO68" s="12"/>
      <c r="ALP68" s="12"/>
      <c r="ALQ68" s="12"/>
      <c r="ALR68" s="12"/>
      <c r="ALS68" s="12"/>
      <c r="ALT68" s="12"/>
      <c r="ALU68" s="12"/>
      <c r="ALV68" s="12"/>
      <c r="ALW68" s="12"/>
      <c r="ALX68" s="12"/>
      <c r="ALY68" s="12"/>
      <c r="ALZ68" s="12"/>
      <c r="AMA68" s="12"/>
      <c r="AMB68" s="12"/>
      <c r="AMC68" s="12"/>
      <c r="AMD68" s="12"/>
      <c r="AME68" s="12"/>
      <c r="AMF68" s="12"/>
      <c r="AMG68" s="12"/>
      <c r="AMH68" s="12"/>
      <c r="AMI68" s="12"/>
      <c r="AMJ68" s="12"/>
      <c r="AMK68" s="12"/>
      <c r="AML68" s="12"/>
      <c r="AMM68" s="12"/>
      <c r="AMN68" s="12"/>
      <c r="AMO68" s="12"/>
      <c r="AMP68" s="12"/>
      <c r="AMQ68" s="12"/>
      <c r="AMR68" s="12"/>
      <c r="AMS68" s="12"/>
      <c r="AMT68" s="12"/>
      <c r="AMU68" s="12"/>
      <c r="AMV68" s="12"/>
      <c r="AMW68" s="12"/>
      <c r="AMX68" s="12"/>
      <c r="AMY68" s="12"/>
      <c r="AMZ68" s="12"/>
      <c r="ANA68" s="12"/>
      <c r="ANB68" s="12"/>
      <c r="ANC68" s="12"/>
      <c r="AND68" s="12"/>
      <c r="ANE68" s="12"/>
      <c r="ANF68" s="12"/>
      <c r="ANG68" s="12"/>
      <c r="ANH68" s="12"/>
      <c r="ANI68" s="12"/>
      <c r="ANJ68" s="12"/>
      <c r="ANK68" s="12"/>
      <c r="ANL68" s="12"/>
      <c r="ANM68" s="12"/>
      <c r="ANN68" s="12"/>
      <c r="ANO68" s="12"/>
      <c r="ANP68" s="12"/>
      <c r="ANQ68" s="12"/>
      <c r="ANR68" s="12"/>
      <c r="ANS68" s="12"/>
      <c r="ANT68" s="12"/>
      <c r="ANU68" s="12"/>
      <c r="ANV68" s="12"/>
      <c r="ANW68" s="12"/>
      <c r="ANX68" s="12"/>
      <c r="ANY68" s="12"/>
      <c r="ANZ68" s="12"/>
      <c r="AOA68" s="12"/>
      <c r="AOB68" s="12"/>
      <c r="AOC68" s="12"/>
      <c r="AOD68" s="12"/>
      <c r="AOE68" s="12"/>
      <c r="AOF68" s="12"/>
      <c r="AOG68" s="12"/>
      <c r="AOH68" s="12"/>
      <c r="AOI68" s="12"/>
      <c r="AOJ68" s="12"/>
      <c r="AOK68" s="12"/>
      <c r="AOL68" s="12"/>
      <c r="AOM68" s="12"/>
      <c r="AON68" s="12"/>
      <c r="AOO68" s="12"/>
      <c r="AOP68" s="12"/>
      <c r="AOQ68" s="12"/>
      <c r="AOR68" s="12"/>
      <c r="AOS68" s="12"/>
      <c r="AOT68" s="12"/>
      <c r="AOU68" s="12"/>
      <c r="AOV68" s="12"/>
      <c r="AOW68" s="12"/>
      <c r="AOX68" s="12"/>
      <c r="AOY68" s="12"/>
      <c r="AOZ68" s="12"/>
      <c r="APA68" s="12"/>
      <c r="APB68" s="12"/>
      <c r="APC68" s="12"/>
      <c r="APD68" s="12"/>
      <c r="APE68" s="12"/>
      <c r="APF68" s="12"/>
      <c r="APG68" s="12"/>
      <c r="APH68" s="12"/>
      <c r="API68" s="12"/>
      <c r="APJ68" s="12"/>
      <c r="APK68" s="12"/>
      <c r="APL68" s="12"/>
      <c r="APM68" s="12"/>
      <c r="APN68" s="12"/>
      <c r="APO68" s="12"/>
      <c r="APP68" s="12"/>
      <c r="APQ68" s="12"/>
      <c r="APR68" s="12"/>
      <c r="APS68" s="12"/>
      <c r="APT68" s="12"/>
      <c r="APU68" s="12"/>
      <c r="APV68" s="12"/>
      <c r="APW68" s="12"/>
      <c r="APX68" s="12"/>
      <c r="APY68" s="12"/>
      <c r="APZ68" s="12"/>
      <c r="AQA68" s="12"/>
      <c r="AQB68" s="12"/>
      <c r="AQC68" s="12"/>
      <c r="AQD68" s="12"/>
      <c r="AQE68" s="12"/>
      <c r="AQF68" s="12"/>
      <c r="AQG68" s="12"/>
      <c r="AQH68" s="12"/>
      <c r="AQI68" s="12"/>
      <c r="AQJ68" s="12"/>
      <c r="AQK68" s="12"/>
      <c r="AQL68" s="12"/>
      <c r="AQM68" s="12"/>
      <c r="AQN68" s="12"/>
      <c r="AQO68" s="12"/>
      <c r="AQP68" s="12"/>
      <c r="AQQ68" s="12"/>
      <c r="AQR68" s="12"/>
      <c r="AQS68" s="12"/>
      <c r="AQT68" s="12"/>
      <c r="AQU68" s="12"/>
      <c r="AQV68" s="12"/>
      <c r="AQW68" s="12"/>
      <c r="AQX68" s="12"/>
      <c r="AQY68" s="12"/>
      <c r="AQZ68" s="12"/>
      <c r="ARA68" s="12"/>
      <c r="ARB68" s="12"/>
      <c r="ARC68" s="12"/>
      <c r="ARD68" s="12"/>
      <c r="ARE68" s="12"/>
      <c r="ARF68" s="12"/>
      <c r="ARG68" s="12"/>
      <c r="ARH68" s="12"/>
      <c r="ARI68" s="12"/>
      <c r="ARJ68" s="12"/>
      <c r="ARK68" s="12"/>
      <c r="ARL68" s="12"/>
      <c r="ARM68" s="12"/>
      <c r="ARN68" s="12"/>
      <c r="ARO68" s="12"/>
      <c r="ARP68" s="12"/>
      <c r="ARQ68" s="12"/>
      <c r="ARR68" s="12"/>
      <c r="ARS68" s="12"/>
      <c r="ART68" s="12"/>
      <c r="ARU68" s="12"/>
      <c r="ARV68" s="12"/>
      <c r="ARW68" s="12"/>
      <c r="ARX68" s="12"/>
      <c r="ARY68" s="12"/>
      <c r="ARZ68" s="12"/>
      <c r="ASA68" s="12"/>
      <c r="ASB68" s="12"/>
      <c r="ASC68" s="12"/>
      <c r="ASD68" s="12"/>
      <c r="ASE68" s="12"/>
      <c r="ASF68" s="12"/>
      <c r="ASG68" s="12"/>
      <c r="ASH68" s="12"/>
      <c r="ASI68" s="12"/>
      <c r="ASJ68" s="12"/>
      <c r="ASK68" s="12"/>
      <c r="ASL68" s="12"/>
      <c r="ASM68" s="12"/>
      <c r="ASN68" s="12"/>
      <c r="ASO68" s="12"/>
      <c r="ASP68" s="12"/>
      <c r="ASQ68" s="12"/>
      <c r="ASR68" s="12"/>
      <c r="ASS68" s="12"/>
      <c r="AST68" s="12"/>
      <c r="ASU68" s="12"/>
      <c r="ASV68" s="12"/>
      <c r="ASW68" s="12"/>
      <c r="ASX68" s="12"/>
      <c r="ASY68" s="12"/>
      <c r="ASZ68" s="12"/>
      <c r="ATA68" s="12"/>
      <c r="ATB68" s="12"/>
      <c r="ATC68" s="12"/>
      <c r="ATD68" s="12"/>
      <c r="ATE68" s="12"/>
      <c r="ATF68" s="12"/>
      <c r="ATG68" s="12"/>
      <c r="ATH68" s="12"/>
      <c r="ATI68" s="12"/>
      <c r="ATJ68" s="12"/>
      <c r="ATK68" s="12"/>
      <c r="ATL68" s="12"/>
      <c r="ATM68" s="12"/>
      <c r="ATN68" s="12"/>
      <c r="ATO68" s="12"/>
      <c r="ATP68" s="12"/>
      <c r="ATQ68" s="12"/>
      <c r="ATR68" s="12"/>
      <c r="ATS68" s="12"/>
      <c r="ATT68" s="12"/>
      <c r="ATU68" s="12"/>
      <c r="ATV68" s="12"/>
      <c r="ATW68" s="12"/>
      <c r="ATX68" s="12"/>
      <c r="ATY68" s="12"/>
      <c r="ATZ68" s="12"/>
      <c r="AUA68" s="12"/>
      <c r="AUB68" s="12"/>
      <c r="AUC68" s="12"/>
      <c r="AUD68" s="12"/>
      <c r="AUE68" s="12"/>
      <c r="AUF68" s="12"/>
      <c r="AUG68" s="12"/>
      <c r="AUH68" s="12"/>
      <c r="AUI68" s="12"/>
      <c r="AUJ68" s="12"/>
      <c r="AUK68" s="12"/>
      <c r="AUL68" s="12"/>
      <c r="AUM68" s="12"/>
      <c r="AUN68" s="12"/>
      <c r="AUO68" s="12"/>
      <c r="AUP68" s="12"/>
      <c r="AUQ68" s="12"/>
      <c r="AUR68" s="12"/>
      <c r="AUS68" s="12"/>
      <c r="AUT68" s="12"/>
      <c r="AUU68" s="12"/>
      <c r="AUV68" s="12"/>
      <c r="AUW68" s="12"/>
      <c r="AUX68" s="12"/>
      <c r="AUY68" s="12"/>
      <c r="AUZ68" s="12"/>
      <c r="AVA68" s="12"/>
      <c r="AVB68" s="12"/>
      <c r="AVC68" s="12"/>
      <c r="AVD68" s="12"/>
      <c r="AVE68" s="12"/>
      <c r="AVF68" s="12"/>
      <c r="AVG68" s="12"/>
      <c r="AVH68" s="12"/>
      <c r="AVI68" s="12"/>
      <c r="AVJ68" s="12"/>
      <c r="AVK68" s="12"/>
      <c r="AVL68" s="12"/>
      <c r="AVM68" s="12"/>
      <c r="AVN68" s="12"/>
      <c r="AVO68" s="12"/>
      <c r="AVP68" s="12"/>
      <c r="AVQ68" s="12"/>
      <c r="AVR68" s="12"/>
      <c r="AVS68" s="12"/>
      <c r="AVT68" s="12"/>
      <c r="AVU68" s="12"/>
      <c r="AVV68" s="12"/>
      <c r="AVW68" s="12"/>
      <c r="AVX68" s="12"/>
      <c r="AVY68" s="12"/>
      <c r="AVZ68" s="12"/>
      <c r="AWA68" s="12"/>
      <c r="AWB68" s="12"/>
      <c r="AWC68" s="12"/>
      <c r="AWD68" s="12"/>
      <c r="AWE68" s="12"/>
      <c r="AWF68" s="12"/>
      <c r="AWG68" s="12"/>
      <c r="AWH68" s="12"/>
      <c r="AWI68" s="12"/>
      <c r="AWJ68" s="12"/>
      <c r="AWK68" s="12"/>
      <c r="AWL68" s="12"/>
      <c r="AWM68" s="12"/>
      <c r="AWN68" s="12"/>
      <c r="AWO68" s="12"/>
      <c r="AWP68" s="12"/>
      <c r="AWQ68" s="12"/>
      <c r="AWR68" s="12"/>
      <c r="AWS68" s="12"/>
      <c r="AWT68" s="12"/>
      <c r="AWU68" s="12"/>
      <c r="AWV68" s="12"/>
      <c r="AWW68" s="12"/>
      <c r="AWX68" s="12"/>
      <c r="AWY68" s="12"/>
      <c r="AWZ68" s="12"/>
      <c r="AXA68" s="12"/>
      <c r="AXB68" s="12"/>
      <c r="AXC68" s="12"/>
      <c r="AXD68" s="12"/>
      <c r="AXE68" s="12"/>
      <c r="AXF68" s="12"/>
      <c r="AXG68" s="12"/>
      <c r="AXH68" s="12"/>
      <c r="AXI68" s="12"/>
      <c r="AXJ68" s="12"/>
      <c r="AXK68" s="12"/>
      <c r="AXL68" s="12"/>
      <c r="AXM68" s="12"/>
      <c r="AXN68" s="12"/>
      <c r="AXO68" s="12"/>
      <c r="AXP68" s="12"/>
      <c r="AXQ68" s="12"/>
      <c r="AXR68" s="12"/>
      <c r="AXS68" s="12"/>
      <c r="AXT68" s="12"/>
      <c r="AXU68" s="12"/>
      <c r="AXV68" s="12"/>
      <c r="AXW68" s="12"/>
      <c r="AXX68" s="12"/>
      <c r="AXY68" s="12"/>
      <c r="AXZ68" s="12"/>
      <c r="AYA68" s="12"/>
      <c r="AYB68" s="12"/>
      <c r="AYC68" s="12"/>
      <c r="AYD68" s="12"/>
      <c r="AYE68" s="12"/>
      <c r="AYF68" s="12"/>
      <c r="AYG68" s="12"/>
      <c r="AYH68" s="12"/>
      <c r="AYI68" s="12"/>
      <c r="AYJ68" s="12"/>
      <c r="AYK68" s="12"/>
      <c r="AYL68" s="12"/>
      <c r="AYM68" s="12"/>
      <c r="AYN68" s="12"/>
      <c r="AYO68" s="12"/>
      <c r="AYP68" s="12"/>
      <c r="AYQ68" s="12"/>
      <c r="AYR68" s="12"/>
      <c r="AYS68" s="12"/>
      <c r="AYT68" s="12"/>
      <c r="AYU68" s="12"/>
      <c r="AYV68" s="12"/>
      <c r="AYW68" s="12"/>
      <c r="AYX68" s="12"/>
      <c r="AYY68" s="12"/>
      <c r="AYZ68" s="12"/>
      <c r="AZA68" s="12"/>
      <c r="AZB68" s="12"/>
      <c r="AZC68" s="12"/>
      <c r="AZD68" s="12"/>
      <c r="AZE68" s="12"/>
      <c r="AZF68" s="12"/>
      <c r="AZG68" s="12"/>
      <c r="AZH68" s="12"/>
      <c r="AZI68" s="12"/>
      <c r="AZJ68" s="12"/>
      <c r="AZK68" s="12"/>
      <c r="AZL68" s="12"/>
      <c r="AZM68" s="12"/>
      <c r="AZN68" s="12"/>
      <c r="AZO68" s="12"/>
      <c r="AZP68" s="12"/>
      <c r="AZQ68" s="12"/>
      <c r="AZR68" s="12"/>
      <c r="AZS68" s="12"/>
      <c r="AZT68" s="12"/>
      <c r="AZU68" s="12"/>
      <c r="AZV68" s="12"/>
      <c r="AZW68" s="12"/>
      <c r="AZX68" s="12"/>
      <c r="AZY68" s="12"/>
      <c r="AZZ68" s="12"/>
      <c r="BAA68" s="12"/>
      <c r="BAB68" s="12"/>
      <c r="BAC68" s="12"/>
      <c r="BAD68" s="12"/>
      <c r="BAE68" s="12"/>
      <c r="BAF68" s="12"/>
      <c r="BAG68" s="12"/>
      <c r="BAH68" s="12"/>
      <c r="BAI68" s="12"/>
      <c r="BAJ68" s="12"/>
      <c r="BAK68" s="12"/>
      <c r="BAL68" s="12"/>
      <c r="BAM68" s="12"/>
      <c r="BAN68" s="12"/>
      <c r="BAO68" s="12"/>
      <c r="BAP68" s="12"/>
      <c r="BAQ68" s="12"/>
      <c r="BAR68" s="12"/>
      <c r="BAS68" s="12"/>
      <c r="BAT68" s="12"/>
      <c r="BAU68" s="12"/>
      <c r="BAV68" s="12"/>
      <c r="BAW68" s="12"/>
      <c r="BAX68" s="12"/>
      <c r="BAY68" s="12"/>
      <c r="BAZ68" s="12"/>
      <c r="BBA68" s="12"/>
      <c r="BBB68" s="12"/>
      <c r="BBC68" s="12"/>
      <c r="BBD68" s="12"/>
      <c r="BBE68" s="12"/>
      <c r="BBF68" s="12"/>
      <c r="BBG68" s="12"/>
      <c r="BBH68" s="12"/>
      <c r="BBI68" s="12"/>
      <c r="BBJ68" s="12"/>
      <c r="BBK68" s="12"/>
      <c r="BBL68" s="12"/>
      <c r="BBM68" s="12"/>
      <c r="BBN68" s="12"/>
      <c r="BBO68" s="12"/>
      <c r="BBP68" s="12"/>
      <c r="BBQ68" s="12"/>
      <c r="BBR68" s="12"/>
      <c r="BBS68" s="12"/>
      <c r="BBT68" s="12"/>
      <c r="BBU68" s="12"/>
      <c r="BBV68" s="12"/>
      <c r="BBW68" s="12"/>
      <c r="BBX68" s="12"/>
      <c r="BBY68" s="12"/>
      <c r="BBZ68" s="12"/>
      <c r="BCA68" s="12"/>
      <c r="BCB68" s="12"/>
      <c r="BCC68" s="12"/>
      <c r="BCD68" s="12"/>
      <c r="BCE68" s="12"/>
      <c r="BCF68" s="12"/>
      <c r="BCG68" s="12"/>
      <c r="BCH68" s="12"/>
      <c r="BCI68" s="12"/>
      <c r="BCJ68" s="12"/>
      <c r="BCK68" s="12"/>
      <c r="BCL68" s="12"/>
      <c r="BCM68" s="12"/>
      <c r="BCN68" s="12"/>
      <c r="BCO68" s="12"/>
      <c r="BCP68" s="12"/>
      <c r="BCQ68" s="12"/>
      <c r="BCR68" s="12"/>
      <c r="BCS68" s="12"/>
      <c r="BCT68" s="12"/>
      <c r="BCU68" s="12"/>
      <c r="BCV68" s="12"/>
      <c r="BCW68" s="12"/>
      <c r="BCX68" s="12"/>
      <c r="BCY68" s="12"/>
      <c r="BCZ68" s="12"/>
      <c r="BDA68" s="12"/>
      <c r="BDB68" s="12"/>
      <c r="BDC68" s="12"/>
      <c r="BDD68" s="12"/>
      <c r="BDE68" s="12"/>
      <c r="BDF68" s="12"/>
      <c r="BDG68" s="12"/>
      <c r="BDH68" s="12"/>
      <c r="BDI68" s="12"/>
      <c r="BDJ68" s="12"/>
      <c r="BDK68" s="12"/>
      <c r="BDL68" s="12"/>
      <c r="BDM68" s="12"/>
      <c r="BDN68" s="12"/>
      <c r="BDO68" s="12"/>
      <c r="BDP68" s="12"/>
      <c r="BDQ68" s="12"/>
      <c r="BDR68" s="12"/>
      <c r="BDS68" s="12"/>
      <c r="BDT68" s="12"/>
      <c r="BDU68" s="12"/>
      <c r="BDV68" s="12"/>
      <c r="BDW68" s="12"/>
      <c r="BDX68" s="12"/>
      <c r="BDY68" s="12"/>
      <c r="BDZ68" s="12"/>
      <c r="BEA68" s="12"/>
      <c r="BEB68" s="12"/>
      <c r="BEC68" s="12"/>
      <c r="BED68" s="12"/>
      <c r="BEE68" s="12"/>
      <c r="BEF68" s="12"/>
      <c r="BEG68" s="12"/>
      <c r="BEH68" s="12"/>
      <c r="BEI68" s="12"/>
      <c r="BEJ68" s="12"/>
      <c r="BEK68" s="12"/>
      <c r="BEL68" s="12"/>
      <c r="BEM68" s="12"/>
      <c r="BEN68" s="12"/>
      <c r="BEO68" s="12"/>
      <c r="BEP68" s="12"/>
      <c r="BEQ68" s="12"/>
      <c r="BER68" s="12"/>
      <c r="BES68" s="12"/>
      <c r="BET68" s="12"/>
      <c r="BEU68" s="12"/>
      <c r="BEV68" s="12"/>
      <c r="BEW68" s="12"/>
      <c r="BEX68" s="12"/>
      <c r="BEY68" s="12"/>
      <c r="BEZ68" s="12"/>
      <c r="BFA68" s="12"/>
      <c r="BFB68" s="12"/>
      <c r="BFC68" s="12"/>
      <c r="BFD68" s="12"/>
      <c r="BFE68" s="12"/>
      <c r="BFF68" s="12"/>
      <c r="BFG68" s="12"/>
      <c r="BFH68" s="12"/>
      <c r="BFI68" s="12"/>
      <c r="BFJ68" s="12"/>
      <c r="BFK68" s="12"/>
      <c r="BFL68" s="12"/>
      <c r="BFM68" s="12"/>
      <c r="BFN68" s="12"/>
      <c r="BFO68" s="12"/>
      <c r="BFP68" s="12"/>
      <c r="BFQ68" s="12"/>
      <c r="BFR68" s="12"/>
      <c r="BFS68" s="12"/>
      <c r="BFT68" s="12"/>
      <c r="BFU68" s="12"/>
      <c r="BFV68" s="12"/>
      <c r="BFW68" s="12"/>
      <c r="BFX68" s="12"/>
      <c r="BFY68" s="12"/>
      <c r="BFZ68" s="12"/>
      <c r="BGA68" s="12"/>
      <c r="BGB68" s="12"/>
      <c r="BGC68" s="12"/>
      <c r="BGD68" s="12"/>
      <c r="BGE68" s="12"/>
      <c r="BGF68" s="12"/>
      <c r="BGG68" s="12"/>
      <c r="BGH68" s="12"/>
      <c r="BGI68" s="12"/>
      <c r="BGJ68" s="12"/>
      <c r="BGK68" s="12"/>
      <c r="BGL68" s="12"/>
      <c r="BGM68" s="12"/>
      <c r="BGN68" s="12"/>
      <c r="BGO68" s="12"/>
      <c r="BGP68" s="12"/>
      <c r="BGQ68" s="12"/>
      <c r="BGR68" s="12"/>
      <c r="BGS68" s="12"/>
      <c r="BGT68" s="12"/>
      <c r="BGU68" s="12"/>
      <c r="BGV68" s="12"/>
      <c r="BGW68" s="12"/>
      <c r="BGX68" s="12"/>
      <c r="BGY68" s="12"/>
      <c r="BGZ68" s="12"/>
      <c r="BHA68" s="12"/>
      <c r="BHB68" s="12"/>
      <c r="BHC68" s="12"/>
      <c r="BHD68" s="12"/>
      <c r="BHE68" s="12"/>
      <c r="BHF68" s="12"/>
      <c r="BHG68" s="12"/>
      <c r="BHH68" s="12"/>
      <c r="BHI68" s="12"/>
      <c r="BHJ68" s="12"/>
      <c r="BHK68" s="12"/>
      <c r="BHL68" s="12"/>
      <c r="BHM68" s="12"/>
      <c r="BHN68" s="12"/>
      <c r="BHO68" s="12"/>
      <c r="BHP68" s="12"/>
      <c r="BHQ68" s="12"/>
      <c r="BHR68" s="12"/>
      <c r="BHS68" s="12"/>
      <c r="BHT68" s="12"/>
      <c r="BHU68" s="12"/>
      <c r="BHV68" s="12"/>
      <c r="BHW68" s="12"/>
      <c r="BHX68" s="12"/>
      <c r="BHY68" s="12"/>
      <c r="BHZ68" s="12"/>
      <c r="BIA68" s="12"/>
      <c r="BIB68" s="12"/>
      <c r="BIC68" s="12"/>
      <c r="BID68" s="12"/>
      <c r="BIE68" s="12"/>
      <c r="BIF68" s="12"/>
      <c r="BIG68" s="12"/>
      <c r="BIH68" s="12"/>
      <c r="BII68" s="12"/>
      <c r="BIJ68" s="12"/>
      <c r="BIK68" s="12"/>
      <c r="BIL68" s="12"/>
      <c r="BIM68" s="12"/>
      <c r="BIN68" s="12"/>
      <c r="BIO68" s="12"/>
      <c r="BIP68" s="12"/>
      <c r="BIQ68" s="12"/>
      <c r="BIR68" s="12"/>
      <c r="BIS68" s="12"/>
      <c r="BIT68" s="12"/>
      <c r="BIU68" s="12"/>
      <c r="BIV68" s="12"/>
      <c r="BIW68" s="12"/>
      <c r="BIX68" s="12"/>
      <c r="BIY68" s="12"/>
      <c r="BIZ68" s="12"/>
      <c r="BJA68" s="12"/>
      <c r="BJB68" s="12"/>
      <c r="BJC68" s="12"/>
      <c r="BJD68" s="12"/>
      <c r="BJE68" s="12"/>
      <c r="BJF68" s="12"/>
      <c r="BJG68" s="12"/>
      <c r="BJH68" s="12"/>
      <c r="BJI68" s="12"/>
      <c r="BJJ68" s="12"/>
      <c r="BJK68" s="12"/>
      <c r="BJL68" s="12"/>
      <c r="BJM68" s="12"/>
      <c r="BJN68" s="12"/>
      <c r="BJO68" s="12"/>
      <c r="BJP68" s="12"/>
      <c r="BJQ68" s="12"/>
      <c r="BJR68" s="12"/>
      <c r="BJS68" s="12"/>
      <c r="BJT68" s="12"/>
      <c r="BJU68" s="12"/>
      <c r="BJV68" s="12"/>
      <c r="BJW68" s="12"/>
      <c r="BJX68" s="12"/>
      <c r="BJY68" s="12"/>
      <c r="BJZ68" s="12"/>
      <c r="BKA68" s="12"/>
      <c r="BKB68" s="12"/>
      <c r="BKC68" s="12"/>
      <c r="BKD68" s="12"/>
      <c r="BKE68" s="12"/>
      <c r="BKF68" s="12"/>
      <c r="BKG68" s="12"/>
      <c r="BKH68" s="12"/>
      <c r="BKI68" s="12"/>
      <c r="BKJ68" s="12"/>
      <c r="BKK68" s="12"/>
      <c r="BKL68" s="12"/>
      <c r="BKM68" s="12"/>
      <c r="BKN68" s="12"/>
      <c r="BKO68" s="12"/>
      <c r="BKP68" s="12"/>
      <c r="BKQ68" s="12"/>
      <c r="BKR68" s="12"/>
      <c r="BKS68" s="12"/>
      <c r="BKT68" s="12"/>
      <c r="BKU68" s="12"/>
      <c r="BKV68" s="12"/>
      <c r="BKW68" s="12"/>
      <c r="BKX68" s="12"/>
      <c r="BKY68" s="12"/>
      <c r="BKZ68" s="12"/>
      <c r="BLA68" s="12"/>
      <c r="BLB68" s="12"/>
      <c r="BLC68" s="12"/>
      <c r="BLD68" s="12"/>
      <c r="BLE68" s="12"/>
      <c r="BLF68" s="12"/>
      <c r="BLG68" s="12"/>
      <c r="BLH68" s="12"/>
      <c r="BLI68" s="12"/>
      <c r="BLJ68" s="12"/>
      <c r="BLK68" s="12"/>
      <c r="BLL68" s="12"/>
      <c r="BLM68" s="12"/>
      <c r="BLN68" s="12"/>
      <c r="BLO68" s="12"/>
      <c r="BLP68" s="12"/>
      <c r="BLQ68" s="12"/>
      <c r="BLR68" s="12"/>
      <c r="BLS68" s="12"/>
      <c r="BLT68" s="12"/>
      <c r="BLU68" s="12"/>
      <c r="BLV68" s="12"/>
      <c r="BLW68" s="12"/>
      <c r="BLX68" s="12"/>
      <c r="BLY68" s="12"/>
      <c r="BLZ68" s="12"/>
      <c r="BMA68" s="12"/>
      <c r="BMB68" s="12"/>
      <c r="BMC68" s="12"/>
      <c r="BMD68" s="12"/>
      <c r="BME68" s="12"/>
      <c r="BMF68" s="12"/>
      <c r="BMG68" s="12"/>
      <c r="BMH68" s="12"/>
      <c r="BMI68" s="12"/>
      <c r="BMJ68" s="12"/>
      <c r="BMK68" s="12"/>
      <c r="BML68" s="12"/>
      <c r="BMM68" s="12"/>
      <c r="BMN68" s="12"/>
      <c r="BMO68" s="12"/>
      <c r="BMP68" s="12"/>
      <c r="BMQ68" s="12"/>
      <c r="BMR68" s="12"/>
      <c r="BMS68" s="12"/>
      <c r="BMT68" s="12"/>
      <c r="BMU68" s="12"/>
      <c r="BMV68" s="12"/>
      <c r="BMW68" s="12"/>
      <c r="BMX68" s="12"/>
      <c r="BMY68" s="12"/>
      <c r="BMZ68" s="12"/>
      <c r="BNA68" s="12"/>
      <c r="BNB68" s="12"/>
      <c r="BNC68" s="12"/>
      <c r="BND68" s="12"/>
      <c r="BNE68" s="12"/>
      <c r="BNF68" s="12"/>
      <c r="BNG68" s="12"/>
      <c r="BNH68" s="12"/>
      <c r="BNI68" s="12"/>
      <c r="BNJ68" s="12"/>
      <c r="BNK68" s="12"/>
      <c r="BNL68" s="12"/>
      <c r="BNM68" s="12"/>
      <c r="BNN68" s="12"/>
      <c r="BNO68" s="12"/>
      <c r="BNP68" s="12"/>
      <c r="BNQ68" s="12"/>
      <c r="BNR68" s="12"/>
      <c r="BNS68" s="12"/>
      <c r="BNT68" s="12"/>
      <c r="BNU68" s="12"/>
      <c r="BNV68" s="12"/>
      <c r="BNW68" s="12"/>
      <c r="BNX68" s="12"/>
      <c r="BNY68" s="12"/>
      <c r="BNZ68" s="12"/>
      <c r="BOA68" s="12"/>
      <c r="BOB68" s="12"/>
      <c r="BOC68" s="12"/>
      <c r="BOD68" s="12"/>
      <c r="BOE68" s="12"/>
      <c r="BOF68" s="12"/>
      <c r="BOG68" s="12"/>
      <c r="BOH68" s="12"/>
      <c r="BOI68" s="12"/>
      <c r="BOJ68" s="12"/>
      <c r="BOK68" s="12"/>
      <c r="BOL68" s="12"/>
      <c r="BOM68" s="12"/>
      <c r="BON68" s="12"/>
      <c r="BOO68" s="12"/>
      <c r="BOP68" s="12"/>
      <c r="BOQ68" s="12"/>
      <c r="BOR68" s="12"/>
      <c r="BOS68" s="12"/>
      <c r="BOT68" s="12"/>
      <c r="BOU68" s="12"/>
      <c r="BOV68" s="12"/>
      <c r="BOW68" s="12"/>
      <c r="BOX68" s="12"/>
      <c r="BOY68" s="12"/>
      <c r="BOZ68" s="12"/>
      <c r="BPA68" s="12"/>
      <c r="BPB68" s="12"/>
      <c r="BPC68" s="12"/>
      <c r="BPD68" s="12"/>
      <c r="BPE68" s="12"/>
      <c r="BPF68" s="12"/>
      <c r="BPG68" s="12"/>
      <c r="BPH68" s="12"/>
      <c r="BPI68" s="12"/>
      <c r="BPJ68" s="12"/>
      <c r="BPK68" s="12"/>
      <c r="BPL68" s="12"/>
      <c r="BPM68" s="12"/>
      <c r="BPN68" s="12"/>
      <c r="BPO68" s="12"/>
      <c r="BPP68" s="12"/>
      <c r="BPQ68" s="12"/>
      <c r="BPR68" s="12"/>
      <c r="BPS68" s="12"/>
      <c r="BPT68" s="12"/>
      <c r="BPU68" s="12"/>
      <c r="BPV68" s="12"/>
      <c r="BPW68" s="12"/>
      <c r="BPX68" s="12"/>
      <c r="BPY68" s="12"/>
      <c r="BPZ68" s="12"/>
      <c r="BQA68" s="12"/>
      <c r="BQB68" s="12"/>
      <c r="BQC68" s="12"/>
      <c r="BQD68" s="12"/>
      <c r="BQE68" s="12"/>
      <c r="BQF68" s="12"/>
      <c r="BQG68" s="12"/>
      <c r="BQH68" s="12"/>
      <c r="BQI68" s="12"/>
      <c r="BQJ68" s="12"/>
      <c r="BQK68" s="12"/>
      <c r="BQL68" s="12"/>
      <c r="BQM68" s="12"/>
      <c r="BQN68" s="12"/>
      <c r="BQO68" s="12"/>
      <c r="BQP68" s="12"/>
      <c r="BQQ68" s="12"/>
      <c r="BQR68" s="12"/>
      <c r="BQS68" s="12"/>
      <c r="BQT68" s="12"/>
      <c r="BQU68" s="12"/>
      <c r="BQV68" s="12"/>
      <c r="BQW68" s="12"/>
      <c r="BQX68" s="12"/>
      <c r="BQY68" s="12"/>
      <c r="BQZ68" s="12"/>
      <c r="BRA68" s="12"/>
      <c r="BRB68" s="12"/>
      <c r="BRC68" s="12"/>
      <c r="BRD68" s="12"/>
      <c r="BRE68" s="12"/>
      <c r="BRF68" s="12"/>
      <c r="BRG68" s="12"/>
      <c r="BRH68" s="12"/>
      <c r="BRI68" s="12"/>
      <c r="BRJ68" s="12"/>
      <c r="BRK68" s="12"/>
      <c r="BRL68" s="12"/>
      <c r="BRM68" s="12"/>
      <c r="BRN68" s="12"/>
      <c r="BRO68" s="12"/>
      <c r="BRP68" s="12"/>
      <c r="BRQ68" s="12"/>
      <c r="BRR68" s="12"/>
      <c r="BRS68" s="12"/>
      <c r="BRT68" s="12"/>
      <c r="BRU68" s="12"/>
      <c r="BRV68" s="12"/>
      <c r="BRW68" s="12"/>
      <c r="BRX68" s="12"/>
      <c r="BRY68" s="12"/>
      <c r="BRZ68" s="12"/>
      <c r="BSA68" s="12"/>
      <c r="BSB68" s="12"/>
      <c r="BSC68" s="12"/>
      <c r="BSD68" s="12"/>
      <c r="BSE68" s="12"/>
      <c r="BSF68" s="12"/>
      <c r="BSG68" s="12"/>
      <c r="BSH68" s="12"/>
      <c r="BSI68" s="12"/>
      <c r="BSJ68" s="12"/>
      <c r="BSK68" s="12"/>
      <c r="BSL68" s="12"/>
      <c r="BSM68" s="12"/>
      <c r="BSN68" s="12"/>
      <c r="BSO68" s="12"/>
      <c r="BSP68" s="12"/>
      <c r="BSQ68" s="12"/>
      <c r="BSR68" s="12"/>
      <c r="BSS68" s="12"/>
      <c r="BST68" s="12"/>
      <c r="BSU68" s="12"/>
      <c r="BSV68" s="12"/>
      <c r="BSW68" s="12"/>
      <c r="BSX68" s="12"/>
      <c r="BSY68" s="12"/>
      <c r="BSZ68" s="12"/>
      <c r="BTA68" s="12"/>
      <c r="BTB68" s="12"/>
      <c r="BTC68" s="12"/>
      <c r="BTD68" s="12"/>
      <c r="BTE68" s="12"/>
      <c r="BTF68" s="12"/>
      <c r="BTG68" s="12"/>
      <c r="BTH68" s="12"/>
      <c r="BTI68" s="12"/>
      <c r="BTJ68" s="12"/>
      <c r="BTK68" s="12"/>
      <c r="BTL68" s="12"/>
      <c r="BTM68" s="12"/>
      <c r="BTN68" s="12"/>
      <c r="BTO68" s="12"/>
      <c r="BTP68" s="12"/>
      <c r="BTQ68" s="12"/>
      <c r="BTR68" s="12"/>
      <c r="BTS68" s="12"/>
      <c r="BTT68" s="12"/>
      <c r="BTU68" s="12"/>
      <c r="BTV68" s="12"/>
      <c r="BTW68" s="12"/>
      <c r="BTX68" s="12"/>
      <c r="BTY68" s="12"/>
      <c r="BTZ68" s="12"/>
      <c r="BUA68" s="12"/>
      <c r="BUB68" s="12"/>
      <c r="BUC68" s="12"/>
      <c r="BUD68" s="12"/>
      <c r="BUE68" s="12"/>
      <c r="BUF68" s="12"/>
      <c r="BUG68" s="12"/>
      <c r="BUH68" s="12"/>
      <c r="BUI68" s="12"/>
      <c r="BUJ68" s="12"/>
      <c r="BUK68" s="12"/>
      <c r="BUL68" s="12"/>
      <c r="BUM68" s="12"/>
      <c r="BUN68" s="12"/>
      <c r="BUO68" s="12"/>
      <c r="BUP68" s="12"/>
      <c r="BUQ68" s="12"/>
      <c r="BUR68" s="12"/>
      <c r="BUS68" s="12"/>
      <c r="BUT68" s="12"/>
      <c r="BUU68" s="12"/>
      <c r="BUV68" s="12"/>
      <c r="BUW68" s="12"/>
      <c r="BUX68" s="12"/>
      <c r="BUY68" s="12"/>
      <c r="BUZ68" s="12"/>
      <c r="BVA68" s="12"/>
      <c r="BVB68" s="12"/>
      <c r="BVC68" s="12"/>
      <c r="BVD68" s="12"/>
      <c r="BVE68" s="12"/>
      <c r="BVF68" s="12"/>
      <c r="BVG68" s="12"/>
      <c r="BVH68" s="12"/>
      <c r="BVI68" s="12"/>
      <c r="BVJ68" s="12"/>
      <c r="BVK68" s="12"/>
      <c r="BVL68" s="12"/>
      <c r="BVM68" s="12"/>
      <c r="BVN68" s="12"/>
      <c r="BVO68" s="12"/>
      <c r="BVP68" s="12"/>
      <c r="BVQ68" s="12"/>
      <c r="BVR68" s="12"/>
      <c r="BVS68" s="12"/>
      <c r="BVT68" s="12"/>
      <c r="BVU68" s="12"/>
      <c r="BVV68" s="12"/>
      <c r="BVW68" s="12"/>
      <c r="BVX68" s="12"/>
      <c r="BVY68" s="12"/>
      <c r="BVZ68" s="12"/>
      <c r="BWA68" s="12"/>
      <c r="BWB68" s="12"/>
      <c r="BWC68" s="12"/>
      <c r="BWD68" s="12"/>
      <c r="BWE68" s="12"/>
      <c r="BWF68" s="12"/>
      <c r="BWG68" s="12"/>
      <c r="BWH68" s="12"/>
      <c r="BWI68" s="12"/>
      <c r="BWJ68" s="12"/>
      <c r="BWK68" s="12"/>
      <c r="BWL68" s="12"/>
      <c r="BWM68" s="12"/>
      <c r="BWN68" s="12"/>
      <c r="BWO68" s="12"/>
      <c r="BWP68" s="12"/>
      <c r="BWQ68" s="12"/>
      <c r="BWR68" s="12"/>
      <c r="BWS68" s="12"/>
      <c r="BWT68" s="12"/>
      <c r="BWU68" s="12"/>
      <c r="BWV68" s="12"/>
      <c r="BWW68" s="12"/>
      <c r="BWX68" s="12"/>
      <c r="BWY68" s="12"/>
      <c r="BWZ68" s="12"/>
      <c r="BXA68" s="12"/>
      <c r="BXB68" s="12"/>
      <c r="BXC68" s="12"/>
      <c r="BXD68" s="12"/>
      <c r="BXE68" s="12"/>
      <c r="BXF68" s="12"/>
      <c r="BXG68" s="12"/>
      <c r="BXH68" s="12"/>
      <c r="BXI68" s="12"/>
      <c r="BXJ68" s="12"/>
      <c r="BXK68" s="12"/>
      <c r="BXL68" s="12"/>
      <c r="BXM68" s="12"/>
      <c r="BXN68" s="12"/>
      <c r="BXO68" s="12"/>
      <c r="BXP68" s="12"/>
      <c r="BXQ68" s="12"/>
      <c r="BXR68" s="12"/>
      <c r="BXS68" s="12"/>
      <c r="BXT68" s="12"/>
      <c r="BXU68" s="12"/>
      <c r="BXV68" s="12"/>
      <c r="BXW68" s="12"/>
      <c r="BXX68" s="12"/>
      <c r="BXY68" s="12"/>
      <c r="BXZ68" s="12"/>
      <c r="BYA68" s="12"/>
      <c r="BYB68" s="12"/>
      <c r="BYC68" s="12"/>
      <c r="BYD68" s="12"/>
      <c r="BYE68" s="12"/>
      <c r="BYF68" s="12"/>
      <c r="BYG68" s="12"/>
      <c r="BYH68" s="12"/>
      <c r="BYI68" s="12"/>
      <c r="BYJ68" s="12"/>
      <c r="BYK68" s="12"/>
      <c r="BYL68" s="12"/>
      <c r="BYM68" s="12"/>
      <c r="BYN68" s="12"/>
      <c r="BYO68" s="12"/>
      <c r="BYP68" s="12"/>
      <c r="BYQ68" s="12"/>
      <c r="BYR68" s="12"/>
      <c r="BYS68" s="12"/>
      <c r="BYT68" s="12"/>
      <c r="BYU68" s="12"/>
      <c r="BYV68" s="12"/>
      <c r="BYW68" s="12"/>
      <c r="BYX68" s="12"/>
      <c r="BYY68" s="12"/>
      <c r="BYZ68" s="12"/>
      <c r="BZA68" s="12"/>
      <c r="BZB68" s="12"/>
      <c r="BZC68" s="12"/>
      <c r="BZD68" s="12"/>
      <c r="BZE68" s="12"/>
      <c r="BZF68" s="12"/>
      <c r="BZG68" s="12"/>
      <c r="BZH68" s="12"/>
      <c r="BZI68" s="12"/>
      <c r="BZJ68" s="12"/>
      <c r="BZK68" s="12"/>
      <c r="BZL68" s="12"/>
      <c r="BZM68" s="12"/>
      <c r="BZN68" s="12"/>
      <c r="BZO68" s="12"/>
      <c r="BZP68" s="12"/>
      <c r="BZQ68" s="12"/>
      <c r="BZR68" s="12"/>
      <c r="BZS68" s="12"/>
      <c r="BZT68" s="12"/>
      <c r="BZU68" s="12"/>
      <c r="BZV68" s="12"/>
      <c r="BZW68" s="12"/>
      <c r="BZX68" s="12"/>
      <c r="BZY68" s="12"/>
      <c r="BZZ68" s="12"/>
      <c r="CAA68" s="12"/>
      <c r="CAB68" s="12"/>
      <c r="CAC68" s="12"/>
      <c r="CAD68" s="12"/>
      <c r="CAE68" s="12"/>
      <c r="CAF68" s="12"/>
      <c r="CAG68" s="12"/>
      <c r="CAH68" s="12"/>
      <c r="CAI68" s="12"/>
      <c r="CAJ68" s="12"/>
      <c r="CAK68" s="12"/>
      <c r="CAL68" s="12"/>
      <c r="CAM68" s="12"/>
      <c r="CAN68" s="12"/>
      <c r="CAO68" s="12"/>
      <c r="CAP68" s="12"/>
      <c r="CAQ68" s="12"/>
      <c r="CAR68" s="12"/>
      <c r="CAS68" s="12"/>
      <c r="CAT68" s="12"/>
      <c r="CAU68" s="12"/>
      <c r="CAV68" s="12"/>
      <c r="CAW68" s="12"/>
      <c r="CAX68" s="12"/>
      <c r="CAY68" s="12"/>
      <c r="CAZ68" s="12"/>
      <c r="CBA68" s="12"/>
      <c r="CBB68" s="12"/>
      <c r="CBC68" s="12"/>
      <c r="CBD68" s="12"/>
      <c r="CBE68" s="12"/>
      <c r="CBF68" s="12"/>
      <c r="CBG68" s="12"/>
      <c r="CBH68" s="12"/>
      <c r="CBI68" s="12"/>
      <c r="CBJ68" s="12"/>
      <c r="CBK68" s="12"/>
      <c r="CBL68" s="12"/>
      <c r="CBM68" s="12"/>
      <c r="CBN68" s="12"/>
      <c r="CBO68" s="12"/>
      <c r="CBP68" s="12"/>
      <c r="CBQ68" s="12"/>
      <c r="CBR68" s="12"/>
      <c r="CBS68" s="12"/>
      <c r="CBT68" s="12"/>
      <c r="CBU68" s="12"/>
      <c r="CBV68" s="12"/>
      <c r="CBW68" s="12"/>
      <c r="CBX68" s="12"/>
      <c r="CBY68" s="12"/>
      <c r="CBZ68" s="12"/>
      <c r="CCA68" s="12"/>
      <c r="CCB68" s="12"/>
      <c r="CCC68" s="12"/>
      <c r="CCD68" s="12"/>
      <c r="CCE68" s="12"/>
      <c r="CCF68" s="12"/>
      <c r="CCG68" s="12"/>
      <c r="CCH68" s="12"/>
      <c r="CCI68" s="12"/>
      <c r="CCJ68" s="12"/>
      <c r="CCK68" s="12"/>
      <c r="CCL68" s="12"/>
      <c r="CCM68" s="12"/>
      <c r="CCN68" s="12"/>
      <c r="CCO68" s="12"/>
      <c r="CCP68" s="12"/>
      <c r="CCQ68" s="12"/>
      <c r="CCR68" s="12"/>
      <c r="CCS68" s="12"/>
      <c r="CCT68" s="12"/>
      <c r="CCU68" s="12"/>
      <c r="CCV68" s="12"/>
      <c r="CCW68" s="12"/>
      <c r="CCX68" s="12"/>
      <c r="CCY68" s="12"/>
      <c r="CCZ68" s="12"/>
      <c r="CDA68" s="12"/>
      <c r="CDB68" s="12"/>
      <c r="CDC68" s="12"/>
      <c r="CDD68" s="12"/>
      <c r="CDE68" s="12"/>
      <c r="CDF68" s="12"/>
      <c r="CDG68" s="12"/>
      <c r="CDH68" s="12"/>
      <c r="CDI68" s="12"/>
      <c r="CDJ68" s="12"/>
      <c r="CDK68" s="12"/>
      <c r="CDL68" s="12"/>
      <c r="CDM68" s="12"/>
      <c r="CDN68" s="12"/>
      <c r="CDO68" s="12"/>
      <c r="CDP68" s="12"/>
      <c r="CDQ68" s="12"/>
      <c r="CDR68" s="12"/>
      <c r="CDS68" s="12"/>
      <c r="CDT68" s="12"/>
      <c r="CDU68" s="12"/>
      <c r="CDV68" s="12"/>
      <c r="CDW68" s="12"/>
      <c r="CDX68" s="12"/>
      <c r="CDY68" s="12"/>
      <c r="CDZ68" s="12"/>
      <c r="CEA68" s="12"/>
      <c r="CEB68" s="12"/>
      <c r="CEC68" s="12"/>
      <c r="CED68" s="12"/>
      <c r="CEE68" s="12"/>
      <c r="CEF68" s="12"/>
      <c r="CEG68" s="12"/>
      <c r="CEH68" s="12"/>
      <c r="CEI68" s="12"/>
      <c r="CEJ68" s="12"/>
      <c r="CEK68" s="12"/>
      <c r="CEL68" s="12"/>
      <c r="CEM68" s="12"/>
      <c r="CEN68" s="12"/>
      <c r="CEO68" s="12"/>
      <c r="CEP68" s="12"/>
      <c r="CEQ68" s="12"/>
      <c r="CER68" s="12"/>
      <c r="CES68" s="12"/>
      <c r="CET68" s="12"/>
      <c r="CEU68" s="12"/>
      <c r="CEV68" s="12"/>
      <c r="CEW68" s="12"/>
      <c r="CEX68" s="12"/>
      <c r="CEY68" s="12"/>
      <c r="CEZ68" s="12"/>
      <c r="CFA68" s="12"/>
      <c r="CFB68" s="12"/>
      <c r="CFC68" s="12"/>
      <c r="CFD68" s="12"/>
      <c r="CFE68" s="12"/>
      <c r="CFF68" s="12"/>
      <c r="CFG68" s="12"/>
      <c r="CFH68" s="12"/>
      <c r="CFI68" s="12"/>
      <c r="CFJ68" s="12"/>
      <c r="CFK68" s="12"/>
      <c r="CFL68" s="12"/>
      <c r="CFM68" s="12"/>
      <c r="CFN68" s="12"/>
      <c r="CFO68" s="12"/>
      <c r="CFP68" s="12"/>
      <c r="CFQ68" s="12"/>
      <c r="CFR68" s="12"/>
      <c r="CFS68" s="12"/>
      <c r="CFT68" s="12"/>
      <c r="CFU68" s="12"/>
      <c r="CFV68" s="12"/>
      <c r="CFW68" s="12"/>
      <c r="CFX68" s="12"/>
      <c r="CFY68" s="12"/>
      <c r="CFZ68" s="12"/>
      <c r="CGA68" s="12"/>
      <c r="CGB68" s="12"/>
      <c r="CGC68" s="12"/>
      <c r="CGD68" s="12"/>
      <c r="CGE68" s="12"/>
      <c r="CGF68" s="12"/>
      <c r="CGG68" s="12"/>
      <c r="CGH68" s="12"/>
      <c r="CGI68" s="12"/>
      <c r="CGJ68" s="12"/>
      <c r="CGK68" s="12"/>
      <c r="CGL68" s="12"/>
      <c r="CGM68" s="12"/>
      <c r="CGN68" s="12"/>
      <c r="CGO68" s="12"/>
      <c r="CGP68" s="12"/>
      <c r="CGQ68" s="12"/>
      <c r="CGR68" s="12"/>
      <c r="CGS68" s="12"/>
      <c r="CGT68" s="12"/>
      <c r="CGU68" s="12"/>
      <c r="CGV68" s="12"/>
      <c r="CGW68" s="12"/>
      <c r="CGX68" s="12"/>
      <c r="CGY68" s="12"/>
      <c r="CGZ68" s="12"/>
      <c r="CHA68" s="12"/>
      <c r="CHB68" s="12"/>
      <c r="CHC68" s="12"/>
      <c r="CHD68" s="12"/>
      <c r="CHE68" s="12"/>
      <c r="CHF68" s="12"/>
      <c r="CHG68" s="12"/>
      <c r="CHH68" s="12"/>
      <c r="CHI68" s="12"/>
      <c r="CHJ68" s="12"/>
      <c r="CHK68" s="12"/>
      <c r="CHL68" s="12"/>
      <c r="CHM68" s="12"/>
      <c r="CHN68" s="12"/>
      <c r="CHO68" s="12"/>
      <c r="CHP68" s="12"/>
      <c r="CHQ68" s="12"/>
      <c r="CHR68" s="12"/>
      <c r="CHS68" s="12"/>
      <c r="CHT68" s="12"/>
      <c r="CHU68" s="12"/>
      <c r="CHV68" s="12"/>
      <c r="CHW68" s="12"/>
      <c r="CHX68" s="12"/>
      <c r="CHY68" s="12"/>
      <c r="CHZ68" s="12"/>
      <c r="CIA68" s="12"/>
      <c r="CIB68" s="12"/>
      <c r="CIC68" s="12"/>
      <c r="CID68" s="12"/>
      <c r="CIE68" s="12"/>
      <c r="CIF68" s="12"/>
      <c r="CIG68" s="12"/>
      <c r="CIH68" s="12"/>
      <c r="CII68" s="12"/>
      <c r="CIJ68" s="12"/>
      <c r="CIK68" s="12"/>
      <c r="CIL68" s="12"/>
      <c r="CIM68" s="12"/>
      <c r="CIN68" s="12"/>
      <c r="CIO68" s="12"/>
      <c r="CIP68" s="12"/>
      <c r="CIQ68" s="12"/>
      <c r="CIR68" s="12"/>
      <c r="CIS68" s="12"/>
      <c r="CIT68" s="12"/>
      <c r="CIU68" s="12"/>
      <c r="CIV68" s="12"/>
      <c r="CIW68" s="12"/>
      <c r="CIX68" s="12"/>
      <c r="CIY68" s="12"/>
      <c r="CIZ68" s="12"/>
      <c r="CJA68" s="12"/>
      <c r="CJB68" s="12"/>
      <c r="CJC68" s="12"/>
      <c r="CJD68" s="12"/>
      <c r="CJE68" s="12"/>
      <c r="CJF68" s="12"/>
      <c r="CJG68" s="12"/>
      <c r="CJH68" s="12"/>
      <c r="CJI68" s="12"/>
      <c r="CJJ68" s="12"/>
      <c r="CJK68" s="12"/>
      <c r="CJL68" s="12"/>
      <c r="CJM68" s="12"/>
      <c r="CJN68" s="12"/>
      <c r="CJO68" s="12"/>
      <c r="CJP68" s="12"/>
      <c r="CJQ68" s="12"/>
      <c r="CJR68" s="12"/>
      <c r="CJS68" s="12"/>
      <c r="CJT68" s="12"/>
      <c r="CJU68" s="12"/>
      <c r="CJV68" s="12"/>
      <c r="CJW68" s="12"/>
      <c r="CJX68" s="12"/>
      <c r="CJY68" s="12"/>
      <c r="CJZ68" s="12"/>
      <c r="CKA68" s="12"/>
      <c r="CKB68" s="12"/>
      <c r="CKC68" s="12"/>
      <c r="CKD68" s="12"/>
      <c r="CKE68" s="12"/>
      <c r="CKF68" s="12"/>
      <c r="CKG68" s="12"/>
      <c r="CKH68" s="12"/>
      <c r="CKI68" s="12"/>
      <c r="CKJ68" s="12"/>
      <c r="CKK68" s="12"/>
      <c r="CKL68" s="12"/>
      <c r="CKM68" s="12"/>
      <c r="CKN68" s="12"/>
      <c r="CKO68" s="12"/>
      <c r="CKP68" s="12"/>
      <c r="CKQ68" s="12"/>
      <c r="CKR68" s="12"/>
      <c r="CKS68" s="12"/>
      <c r="CKT68" s="12"/>
      <c r="CKU68" s="12"/>
      <c r="CKV68" s="12"/>
      <c r="CKW68" s="12"/>
      <c r="CKX68" s="12"/>
      <c r="CKY68" s="12"/>
      <c r="CKZ68" s="12"/>
      <c r="CLA68" s="12"/>
      <c r="CLB68" s="12"/>
      <c r="CLC68" s="12"/>
      <c r="CLD68" s="12"/>
      <c r="CLE68" s="12"/>
      <c r="CLF68" s="12"/>
      <c r="CLG68" s="12"/>
      <c r="CLH68" s="12"/>
      <c r="CLI68" s="12"/>
      <c r="CLJ68" s="12"/>
      <c r="CLK68" s="12"/>
      <c r="CLL68" s="12"/>
      <c r="CLM68" s="12"/>
      <c r="CLN68" s="12"/>
      <c r="CLO68" s="12"/>
      <c r="CLP68" s="12"/>
      <c r="CLQ68" s="12"/>
      <c r="CLR68" s="12"/>
      <c r="CLS68" s="12"/>
      <c r="CLT68" s="12"/>
      <c r="CLU68" s="12"/>
      <c r="CLV68" s="12"/>
      <c r="CLW68" s="12"/>
      <c r="CLX68" s="12"/>
      <c r="CLY68" s="12"/>
      <c r="CLZ68" s="12"/>
      <c r="CMA68" s="12"/>
      <c r="CMB68" s="12"/>
      <c r="CMC68" s="12"/>
      <c r="CMD68" s="12"/>
      <c r="CME68" s="12"/>
      <c r="CMF68" s="12"/>
      <c r="CMG68" s="12"/>
      <c r="CMH68" s="12"/>
      <c r="CMI68" s="12"/>
      <c r="CMJ68" s="12"/>
      <c r="CMK68" s="12"/>
      <c r="CML68" s="12"/>
      <c r="CMM68" s="12"/>
      <c r="CMN68" s="12"/>
      <c r="CMO68" s="12"/>
      <c r="CMP68" s="12"/>
      <c r="CMQ68" s="12"/>
      <c r="CMR68" s="12"/>
      <c r="CMS68" s="12"/>
      <c r="CMT68" s="12"/>
      <c r="CMU68" s="12"/>
      <c r="CMV68" s="12"/>
      <c r="CMW68" s="12"/>
      <c r="CMX68" s="12"/>
      <c r="CMY68" s="12"/>
      <c r="CMZ68" s="12"/>
      <c r="CNA68" s="12"/>
      <c r="CNB68" s="12"/>
      <c r="CNC68" s="12"/>
      <c r="CND68" s="12"/>
      <c r="CNE68" s="12"/>
      <c r="CNF68" s="12"/>
      <c r="CNG68" s="12"/>
      <c r="CNH68" s="12"/>
      <c r="CNI68" s="12"/>
      <c r="CNJ68" s="12"/>
      <c r="CNK68" s="12"/>
      <c r="CNL68" s="12"/>
      <c r="CNM68" s="12"/>
      <c r="CNN68" s="12"/>
      <c r="CNO68" s="12"/>
      <c r="CNP68" s="12"/>
      <c r="CNQ68" s="12"/>
      <c r="CNR68" s="12"/>
      <c r="CNS68" s="12"/>
      <c r="CNT68" s="12"/>
      <c r="CNU68" s="12"/>
      <c r="CNV68" s="12"/>
      <c r="CNW68" s="12"/>
      <c r="CNX68" s="12"/>
      <c r="CNY68" s="12"/>
      <c r="CNZ68" s="12"/>
      <c r="COA68" s="12"/>
      <c r="COB68" s="12"/>
      <c r="COC68" s="12"/>
      <c r="COD68" s="12"/>
      <c r="COE68" s="12"/>
      <c r="COF68" s="12"/>
      <c r="COG68" s="12"/>
      <c r="COH68" s="12"/>
      <c r="COI68" s="12"/>
      <c r="COJ68" s="12"/>
      <c r="COK68" s="12"/>
      <c r="COL68" s="12"/>
      <c r="COM68" s="12"/>
      <c r="CON68" s="12"/>
      <c r="COO68" s="12"/>
      <c r="COP68" s="12"/>
      <c r="COQ68" s="12"/>
      <c r="COR68" s="12"/>
      <c r="COS68" s="12"/>
      <c r="COT68" s="12"/>
      <c r="COU68" s="12"/>
      <c r="COV68" s="12"/>
      <c r="COW68" s="12"/>
      <c r="COX68" s="12"/>
      <c r="COY68" s="12"/>
      <c r="COZ68" s="12"/>
      <c r="CPA68" s="12"/>
      <c r="CPB68" s="12"/>
      <c r="CPC68" s="12"/>
      <c r="CPD68" s="12"/>
      <c r="CPE68" s="12"/>
      <c r="CPF68" s="12"/>
      <c r="CPG68" s="12"/>
      <c r="CPH68" s="12"/>
      <c r="CPI68" s="12"/>
      <c r="CPJ68" s="12"/>
      <c r="CPK68" s="12"/>
      <c r="CPL68" s="12"/>
      <c r="CPM68" s="12"/>
      <c r="CPN68" s="12"/>
      <c r="CPO68" s="12"/>
      <c r="CPP68" s="12"/>
      <c r="CPQ68" s="12"/>
      <c r="CPR68" s="12"/>
      <c r="CPS68" s="12"/>
      <c r="CPT68" s="12"/>
      <c r="CPU68" s="12"/>
      <c r="CPV68" s="12"/>
      <c r="CPW68" s="12"/>
      <c r="CPX68" s="12"/>
      <c r="CPY68" s="12"/>
      <c r="CPZ68" s="12"/>
      <c r="CQA68" s="12"/>
      <c r="CQB68" s="12"/>
      <c r="CQC68" s="12"/>
      <c r="CQD68" s="12"/>
      <c r="CQE68" s="12"/>
      <c r="CQF68" s="12"/>
      <c r="CQG68" s="12"/>
      <c r="CQH68" s="12"/>
      <c r="CQI68" s="12"/>
      <c r="CQJ68" s="12"/>
      <c r="CQK68" s="12"/>
      <c r="CQL68" s="12"/>
      <c r="CQM68" s="12"/>
      <c r="CQN68" s="12"/>
      <c r="CQO68" s="12"/>
      <c r="CQP68" s="12"/>
      <c r="CQQ68" s="12"/>
      <c r="CQR68" s="12"/>
      <c r="CQS68" s="12"/>
      <c r="CQT68" s="12"/>
      <c r="CQU68" s="12"/>
      <c r="CQV68" s="12"/>
      <c r="CQW68" s="12"/>
      <c r="CQX68" s="12"/>
      <c r="CQY68" s="12"/>
      <c r="CQZ68" s="12"/>
      <c r="CRA68" s="12"/>
      <c r="CRB68" s="12"/>
      <c r="CRC68" s="12"/>
      <c r="CRD68" s="12"/>
      <c r="CRE68" s="12"/>
      <c r="CRF68" s="12"/>
      <c r="CRG68" s="12"/>
      <c r="CRH68" s="12"/>
      <c r="CRI68" s="12"/>
      <c r="CRJ68" s="12"/>
      <c r="CRK68" s="12"/>
      <c r="CRL68" s="12"/>
      <c r="CRM68" s="12"/>
      <c r="CRN68" s="12"/>
      <c r="CRO68" s="12"/>
      <c r="CRP68" s="12"/>
      <c r="CRQ68" s="12"/>
      <c r="CRR68" s="12"/>
      <c r="CRS68" s="12"/>
      <c r="CRT68" s="12"/>
      <c r="CRU68" s="12"/>
      <c r="CRV68" s="12"/>
      <c r="CRW68" s="12"/>
      <c r="CRX68" s="12"/>
      <c r="CRY68" s="12"/>
      <c r="CRZ68" s="12"/>
      <c r="CSA68" s="12"/>
      <c r="CSB68" s="12"/>
      <c r="CSC68" s="12"/>
      <c r="CSD68" s="12"/>
      <c r="CSE68" s="12"/>
      <c r="CSF68" s="12"/>
      <c r="CSG68" s="12"/>
      <c r="CSH68" s="12"/>
      <c r="CSI68" s="12"/>
      <c r="CSJ68" s="12"/>
      <c r="CSK68" s="12"/>
      <c r="CSL68" s="12"/>
      <c r="CSM68" s="12"/>
      <c r="CSN68" s="12"/>
      <c r="CSO68" s="12"/>
      <c r="CSP68" s="12"/>
      <c r="CSQ68" s="12"/>
      <c r="CSR68" s="12"/>
      <c r="CSS68" s="12"/>
      <c r="CST68" s="12"/>
      <c r="CSU68" s="12"/>
      <c r="CSV68" s="12"/>
      <c r="CSW68" s="12"/>
      <c r="CSX68" s="12"/>
      <c r="CSY68" s="12"/>
      <c r="CSZ68" s="12"/>
      <c r="CTA68" s="12"/>
      <c r="CTB68" s="12"/>
      <c r="CTC68" s="12"/>
      <c r="CTD68" s="12"/>
      <c r="CTE68" s="12"/>
      <c r="CTF68" s="12"/>
      <c r="CTG68" s="12"/>
      <c r="CTH68" s="12"/>
      <c r="CTI68" s="12"/>
      <c r="CTJ68" s="12"/>
      <c r="CTK68" s="12"/>
      <c r="CTL68" s="12"/>
      <c r="CTM68" s="12"/>
      <c r="CTN68" s="12"/>
      <c r="CTO68" s="12"/>
      <c r="CTP68" s="12"/>
      <c r="CTQ68" s="12"/>
      <c r="CTR68" s="12"/>
      <c r="CTS68" s="12"/>
      <c r="CTT68" s="12"/>
      <c r="CTU68" s="12"/>
      <c r="CTV68" s="12"/>
      <c r="CTW68" s="12"/>
      <c r="CTX68" s="12"/>
      <c r="CTY68" s="12"/>
      <c r="CTZ68" s="12"/>
      <c r="CUA68" s="12"/>
      <c r="CUB68" s="12"/>
      <c r="CUC68" s="12"/>
      <c r="CUD68" s="12"/>
      <c r="CUE68" s="12"/>
      <c r="CUF68" s="12"/>
      <c r="CUG68" s="12"/>
      <c r="CUH68" s="12"/>
      <c r="CUI68" s="12"/>
      <c r="CUJ68" s="12"/>
      <c r="CUK68" s="12"/>
      <c r="CUL68" s="12"/>
      <c r="CUM68" s="12"/>
      <c r="CUN68" s="12"/>
      <c r="CUO68" s="12"/>
      <c r="CUP68" s="12"/>
      <c r="CUQ68" s="12"/>
      <c r="CUR68" s="12"/>
      <c r="CUS68" s="12"/>
      <c r="CUT68" s="12"/>
      <c r="CUU68" s="12"/>
      <c r="CUV68" s="12"/>
      <c r="CUW68" s="12"/>
      <c r="CUX68" s="12"/>
      <c r="CUY68" s="12"/>
      <c r="CUZ68" s="12"/>
      <c r="CVA68" s="12"/>
      <c r="CVB68" s="12"/>
      <c r="CVC68" s="12"/>
      <c r="CVD68" s="12"/>
      <c r="CVE68" s="12"/>
      <c r="CVF68" s="12"/>
      <c r="CVG68" s="12"/>
      <c r="CVH68" s="12"/>
      <c r="CVI68" s="12"/>
      <c r="CVJ68" s="12"/>
      <c r="CVK68" s="12"/>
      <c r="CVL68" s="12"/>
      <c r="CVM68" s="12"/>
      <c r="CVN68" s="12"/>
      <c r="CVO68" s="12"/>
      <c r="CVP68" s="12"/>
      <c r="CVQ68" s="12"/>
      <c r="CVR68" s="12"/>
      <c r="CVS68" s="12"/>
      <c r="CVT68" s="12"/>
      <c r="CVU68" s="12"/>
      <c r="CVV68" s="12"/>
      <c r="CVW68" s="12"/>
      <c r="CVX68" s="12"/>
      <c r="CVY68" s="12"/>
      <c r="CVZ68" s="12"/>
      <c r="CWA68" s="12"/>
      <c r="CWB68" s="12"/>
      <c r="CWC68" s="12"/>
      <c r="CWD68" s="12"/>
      <c r="CWE68" s="12"/>
      <c r="CWF68" s="12"/>
      <c r="CWG68" s="12"/>
      <c r="CWH68" s="12"/>
      <c r="CWI68" s="12"/>
      <c r="CWJ68" s="12"/>
      <c r="CWK68" s="12"/>
      <c r="CWL68" s="12"/>
      <c r="CWM68" s="12"/>
      <c r="CWN68" s="12"/>
      <c r="CWO68" s="12"/>
      <c r="CWP68" s="12"/>
      <c r="CWQ68" s="12"/>
      <c r="CWR68" s="12"/>
      <c r="CWS68" s="12"/>
      <c r="CWT68" s="12"/>
      <c r="CWU68" s="12"/>
      <c r="CWV68" s="12"/>
      <c r="CWW68" s="12"/>
      <c r="CWX68" s="12"/>
      <c r="CWY68" s="12"/>
      <c r="CWZ68" s="12"/>
      <c r="CXA68" s="12"/>
      <c r="CXB68" s="12"/>
      <c r="CXC68" s="12"/>
      <c r="CXD68" s="12"/>
      <c r="CXE68" s="12"/>
      <c r="CXF68" s="12"/>
      <c r="CXG68" s="12"/>
      <c r="CXH68" s="12"/>
      <c r="CXI68" s="12"/>
      <c r="CXJ68" s="12"/>
      <c r="CXK68" s="12"/>
      <c r="CXL68" s="12"/>
      <c r="CXM68" s="12"/>
      <c r="CXN68" s="12"/>
      <c r="CXO68" s="12"/>
      <c r="CXP68" s="12"/>
      <c r="CXQ68" s="12"/>
      <c r="CXR68" s="12"/>
      <c r="CXS68" s="12"/>
      <c r="CXT68" s="12"/>
      <c r="CXU68" s="12"/>
      <c r="CXV68" s="12"/>
      <c r="CXW68" s="12"/>
      <c r="CXX68" s="12"/>
      <c r="CXY68" s="12"/>
      <c r="CXZ68" s="12"/>
      <c r="CYA68" s="12"/>
      <c r="CYB68" s="12"/>
      <c r="CYC68" s="12"/>
      <c r="CYD68" s="12"/>
      <c r="CYE68" s="12"/>
      <c r="CYF68" s="12"/>
      <c r="CYG68" s="12"/>
      <c r="CYH68" s="12"/>
      <c r="CYI68" s="12"/>
      <c r="CYJ68" s="12"/>
      <c r="CYK68" s="12"/>
      <c r="CYL68" s="12"/>
      <c r="CYM68" s="12"/>
      <c r="CYN68" s="12"/>
      <c r="CYO68" s="12"/>
      <c r="CYP68" s="12"/>
      <c r="CYQ68" s="12"/>
      <c r="CYR68" s="12"/>
      <c r="CYS68" s="12"/>
      <c r="CYT68" s="12"/>
      <c r="CYU68" s="12"/>
      <c r="CYV68" s="12"/>
      <c r="CYW68" s="12"/>
      <c r="CYX68" s="12"/>
      <c r="CYY68" s="12"/>
      <c r="CYZ68" s="12"/>
      <c r="CZA68" s="12"/>
      <c r="CZB68" s="12"/>
      <c r="CZC68" s="12"/>
      <c r="CZD68" s="12"/>
      <c r="CZE68" s="12"/>
      <c r="CZF68" s="12"/>
      <c r="CZG68" s="12"/>
      <c r="CZH68" s="12"/>
      <c r="CZI68" s="12"/>
      <c r="CZJ68" s="12"/>
      <c r="CZK68" s="12"/>
      <c r="CZL68" s="12"/>
      <c r="CZM68" s="12"/>
      <c r="CZN68" s="12"/>
      <c r="CZO68" s="12"/>
      <c r="CZP68" s="12"/>
      <c r="CZQ68" s="12"/>
      <c r="CZR68" s="12"/>
      <c r="CZS68" s="12"/>
      <c r="CZT68" s="12"/>
      <c r="CZU68" s="12"/>
      <c r="CZV68" s="12"/>
      <c r="CZW68" s="12"/>
      <c r="CZX68" s="12"/>
      <c r="CZY68" s="12"/>
      <c r="CZZ68" s="12"/>
      <c r="DAA68" s="12"/>
      <c r="DAB68" s="12"/>
      <c r="DAC68" s="12"/>
      <c r="DAD68" s="12"/>
      <c r="DAE68" s="12"/>
      <c r="DAF68" s="12"/>
      <c r="DAG68" s="12"/>
      <c r="DAH68" s="12"/>
      <c r="DAI68" s="12"/>
      <c r="DAJ68" s="12"/>
      <c r="DAK68" s="12"/>
      <c r="DAL68" s="12"/>
      <c r="DAM68" s="12"/>
      <c r="DAN68" s="12"/>
      <c r="DAO68" s="12"/>
      <c r="DAP68" s="12"/>
      <c r="DAQ68" s="12"/>
      <c r="DAR68" s="12"/>
      <c r="DAS68" s="12"/>
      <c r="DAT68" s="12"/>
      <c r="DAU68" s="12"/>
      <c r="DAV68" s="12"/>
      <c r="DAW68" s="12"/>
      <c r="DAX68" s="12"/>
      <c r="DAY68" s="12"/>
      <c r="DAZ68" s="12"/>
      <c r="DBA68" s="12"/>
      <c r="DBB68" s="12"/>
      <c r="DBC68" s="12"/>
      <c r="DBD68" s="12"/>
      <c r="DBE68" s="12"/>
      <c r="DBF68" s="12"/>
      <c r="DBG68" s="12"/>
      <c r="DBH68" s="12"/>
      <c r="DBI68" s="12"/>
      <c r="DBJ68" s="12"/>
      <c r="DBK68" s="12"/>
      <c r="DBL68" s="12"/>
      <c r="DBM68" s="12"/>
      <c r="DBN68" s="12"/>
      <c r="DBO68" s="12"/>
      <c r="DBP68" s="12"/>
      <c r="DBQ68" s="12"/>
      <c r="DBR68" s="12"/>
      <c r="DBS68" s="12"/>
      <c r="DBT68" s="12"/>
      <c r="DBU68" s="12"/>
      <c r="DBV68" s="12"/>
      <c r="DBW68" s="12"/>
      <c r="DBX68" s="12"/>
      <c r="DBY68" s="12"/>
      <c r="DBZ68" s="12"/>
      <c r="DCA68" s="12"/>
      <c r="DCB68" s="12"/>
      <c r="DCC68" s="12"/>
      <c r="DCD68" s="12"/>
      <c r="DCE68" s="12"/>
      <c r="DCF68" s="12"/>
      <c r="DCG68" s="12"/>
      <c r="DCH68" s="12"/>
      <c r="DCI68" s="12"/>
      <c r="DCJ68" s="12"/>
      <c r="DCK68" s="12"/>
      <c r="DCL68" s="12"/>
      <c r="DCM68" s="12"/>
      <c r="DCN68" s="12"/>
      <c r="DCO68" s="12"/>
      <c r="DCP68" s="12"/>
      <c r="DCQ68" s="12"/>
      <c r="DCR68" s="12"/>
      <c r="DCS68" s="12"/>
      <c r="DCT68" s="12"/>
      <c r="DCU68" s="12"/>
      <c r="DCV68" s="12"/>
      <c r="DCW68" s="12"/>
      <c r="DCX68" s="12"/>
      <c r="DCY68" s="12"/>
      <c r="DCZ68" s="12"/>
      <c r="DDA68" s="12"/>
      <c r="DDB68" s="12"/>
      <c r="DDC68" s="12"/>
      <c r="DDD68" s="12"/>
      <c r="DDE68" s="12"/>
      <c r="DDF68" s="12"/>
      <c r="DDG68" s="12"/>
      <c r="DDH68" s="12"/>
      <c r="DDI68" s="12"/>
      <c r="DDJ68" s="12"/>
      <c r="DDK68" s="12"/>
      <c r="DDL68" s="12"/>
      <c r="DDM68" s="12"/>
      <c r="DDN68" s="12"/>
      <c r="DDO68" s="12"/>
      <c r="DDP68" s="12"/>
      <c r="DDQ68" s="12"/>
      <c r="DDR68" s="12"/>
      <c r="DDS68" s="12"/>
      <c r="DDT68" s="12"/>
      <c r="DDU68" s="12"/>
      <c r="DDV68" s="12"/>
      <c r="DDW68" s="12"/>
      <c r="DDX68" s="12"/>
      <c r="DDY68" s="12"/>
      <c r="DDZ68" s="12"/>
      <c r="DEA68" s="12"/>
      <c r="DEB68" s="12"/>
      <c r="DEC68" s="12"/>
      <c r="DED68" s="12"/>
      <c r="DEE68" s="12"/>
      <c r="DEF68" s="12"/>
      <c r="DEG68" s="12"/>
      <c r="DEH68" s="12"/>
      <c r="DEI68" s="12"/>
      <c r="DEJ68" s="12"/>
      <c r="DEK68" s="12"/>
      <c r="DEL68" s="12"/>
      <c r="DEM68" s="12"/>
      <c r="DEN68" s="12"/>
      <c r="DEO68" s="12"/>
      <c r="DEP68" s="12"/>
      <c r="DEQ68" s="12"/>
      <c r="DER68" s="12"/>
      <c r="DES68" s="12"/>
      <c r="DET68" s="12"/>
      <c r="DEU68" s="12"/>
      <c r="DEV68" s="12"/>
      <c r="DEW68" s="12"/>
      <c r="DEX68" s="12"/>
      <c r="DEY68" s="12"/>
      <c r="DEZ68" s="12"/>
      <c r="DFA68" s="12"/>
      <c r="DFB68" s="12"/>
      <c r="DFC68" s="12"/>
      <c r="DFD68" s="12"/>
      <c r="DFE68" s="12"/>
      <c r="DFF68" s="12"/>
      <c r="DFG68" s="12"/>
      <c r="DFH68" s="12"/>
      <c r="DFI68" s="12"/>
      <c r="DFJ68" s="12"/>
      <c r="DFK68" s="12"/>
      <c r="DFL68" s="12"/>
      <c r="DFM68" s="12"/>
      <c r="DFN68" s="12"/>
      <c r="DFO68" s="12"/>
      <c r="DFP68" s="12"/>
      <c r="DFQ68" s="12"/>
      <c r="DFR68" s="12"/>
      <c r="DFS68" s="12"/>
      <c r="DFT68" s="12"/>
      <c r="DFU68" s="12"/>
      <c r="DFV68" s="12"/>
      <c r="DFW68" s="12"/>
      <c r="DFX68" s="12"/>
      <c r="DFY68" s="12"/>
      <c r="DFZ68" s="12"/>
      <c r="DGA68" s="12"/>
      <c r="DGB68" s="12"/>
      <c r="DGC68" s="12"/>
      <c r="DGD68" s="12"/>
      <c r="DGE68" s="12"/>
      <c r="DGF68" s="12"/>
      <c r="DGG68" s="12"/>
      <c r="DGH68" s="12"/>
      <c r="DGI68" s="12"/>
      <c r="DGJ68" s="12"/>
      <c r="DGK68" s="12"/>
      <c r="DGL68" s="12"/>
      <c r="DGM68" s="12"/>
      <c r="DGN68" s="12"/>
      <c r="DGO68" s="12"/>
      <c r="DGP68" s="12"/>
      <c r="DGQ68" s="12"/>
      <c r="DGR68" s="12"/>
      <c r="DGS68" s="12"/>
      <c r="DGT68" s="12"/>
      <c r="DGU68" s="12"/>
      <c r="DGV68" s="12"/>
      <c r="DGW68" s="12"/>
      <c r="DGX68" s="12"/>
      <c r="DGY68" s="12"/>
      <c r="DGZ68" s="12"/>
      <c r="DHA68" s="12"/>
      <c r="DHB68" s="12"/>
      <c r="DHC68" s="12"/>
      <c r="DHD68" s="12"/>
      <c r="DHE68" s="12"/>
      <c r="DHF68" s="12"/>
      <c r="DHG68" s="12"/>
      <c r="DHH68" s="12"/>
      <c r="DHI68" s="12"/>
      <c r="DHJ68" s="12"/>
      <c r="DHK68" s="12"/>
      <c r="DHL68" s="12"/>
      <c r="DHM68" s="12"/>
      <c r="DHN68" s="12"/>
      <c r="DHO68" s="12"/>
      <c r="DHP68" s="12"/>
      <c r="DHQ68" s="12"/>
      <c r="DHR68" s="12"/>
      <c r="DHS68" s="12"/>
      <c r="DHT68" s="12"/>
      <c r="DHU68" s="12"/>
      <c r="DHV68" s="12"/>
      <c r="DHW68" s="12"/>
      <c r="DHX68" s="12"/>
      <c r="DHY68" s="12"/>
      <c r="DHZ68" s="12"/>
      <c r="DIA68" s="12"/>
      <c r="DIB68" s="12"/>
      <c r="DIC68" s="12"/>
      <c r="DID68" s="12"/>
      <c r="DIE68" s="12"/>
      <c r="DIF68" s="12"/>
      <c r="DIG68" s="12"/>
      <c r="DIH68" s="12"/>
      <c r="DII68" s="12"/>
      <c r="DIJ68" s="12"/>
      <c r="DIK68" s="12"/>
      <c r="DIL68" s="12"/>
      <c r="DIM68" s="12"/>
      <c r="DIN68" s="12"/>
      <c r="DIO68" s="12"/>
      <c r="DIP68" s="12"/>
      <c r="DIQ68" s="12"/>
      <c r="DIR68" s="12"/>
      <c r="DIS68" s="12"/>
      <c r="DIT68" s="12"/>
      <c r="DIU68" s="12"/>
      <c r="DIV68" s="12"/>
      <c r="DIW68" s="12"/>
      <c r="DIX68" s="12"/>
      <c r="DIY68" s="12"/>
      <c r="DIZ68" s="12"/>
      <c r="DJA68" s="12"/>
      <c r="DJB68" s="12"/>
      <c r="DJC68" s="12"/>
      <c r="DJD68" s="12"/>
      <c r="DJE68" s="12"/>
      <c r="DJF68" s="12"/>
      <c r="DJG68" s="12"/>
      <c r="DJH68" s="12"/>
      <c r="DJI68" s="12"/>
      <c r="DJJ68" s="12"/>
      <c r="DJK68" s="12"/>
      <c r="DJL68" s="12"/>
      <c r="DJM68" s="12"/>
      <c r="DJN68" s="12"/>
      <c r="DJO68" s="12"/>
      <c r="DJP68" s="12"/>
      <c r="DJQ68" s="12"/>
      <c r="DJR68" s="12"/>
      <c r="DJS68" s="12"/>
      <c r="DJT68" s="12"/>
      <c r="DJU68" s="12"/>
      <c r="DJV68" s="12"/>
      <c r="DJW68" s="12"/>
      <c r="DJX68" s="12"/>
      <c r="DJY68" s="12"/>
      <c r="DJZ68" s="12"/>
      <c r="DKA68" s="12"/>
      <c r="DKB68" s="12"/>
      <c r="DKC68" s="12"/>
      <c r="DKD68" s="12"/>
      <c r="DKE68" s="12"/>
      <c r="DKF68" s="12"/>
      <c r="DKG68" s="12"/>
      <c r="DKH68" s="12"/>
      <c r="DKI68" s="12"/>
      <c r="DKJ68" s="12"/>
      <c r="DKK68" s="12"/>
      <c r="DKL68" s="12"/>
      <c r="DKM68" s="12"/>
      <c r="DKN68" s="12"/>
      <c r="DKO68" s="12"/>
      <c r="DKP68" s="12"/>
      <c r="DKQ68" s="12"/>
      <c r="DKR68" s="12"/>
      <c r="DKS68" s="12"/>
      <c r="DKT68" s="12"/>
      <c r="DKU68" s="12"/>
      <c r="DKV68" s="12"/>
      <c r="DKW68" s="12"/>
      <c r="DKX68" s="12"/>
      <c r="DKY68" s="12"/>
      <c r="DKZ68" s="12"/>
      <c r="DLA68" s="12"/>
      <c r="DLB68" s="12"/>
      <c r="DLC68" s="12"/>
      <c r="DLD68" s="12"/>
      <c r="DLE68" s="12"/>
      <c r="DLF68" s="12"/>
      <c r="DLG68" s="12"/>
      <c r="DLH68" s="12"/>
      <c r="DLI68" s="12"/>
      <c r="DLJ68" s="12"/>
      <c r="DLK68" s="12"/>
      <c r="DLL68" s="12"/>
      <c r="DLM68" s="12"/>
      <c r="DLN68" s="12"/>
      <c r="DLO68" s="12"/>
      <c r="DLP68" s="12"/>
      <c r="DLQ68" s="12"/>
      <c r="DLR68" s="12"/>
      <c r="DLS68" s="12"/>
      <c r="DLT68" s="12"/>
      <c r="DLU68" s="12"/>
      <c r="DLV68" s="12"/>
      <c r="DLW68" s="12"/>
      <c r="DLX68" s="12"/>
      <c r="DLY68" s="12"/>
      <c r="DLZ68" s="12"/>
      <c r="DMA68" s="12"/>
      <c r="DMB68" s="12"/>
      <c r="DMC68" s="12"/>
      <c r="DMD68" s="12"/>
      <c r="DME68" s="12"/>
      <c r="DMF68" s="12"/>
      <c r="DMG68" s="12"/>
      <c r="DMH68" s="12"/>
      <c r="DMI68" s="12"/>
      <c r="DMJ68" s="12"/>
      <c r="DMK68" s="12"/>
      <c r="DML68" s="12"/>
      <c r="DMM68" s="12"/>
      <c r="DMN68" s="12"/>
      <c r="DMO68" s="12"/>
      <c r="DMP68" s="12"/>
      <c r="DMQ68" s="12"/>
      <c r="DMR68" s="12"/>
      <c r="DMS68" s="12"/>
      <c r="DMT68" s="12"/>
      <c r="DMU68" s="12"/>
      <c r="DMV68" s="12"/>
      <c r="DMW68" s="12"/>
      <c r="DMX68" s="12"/>
      <c r="DMY68" s="12"/>
      <c r="DMZ68" s="12"/>
      <c r="DNA68" s="12"/>
      <c r="DNB68" s="12"/>
      <c r="DNC68" s="12"/>
      <c r="DND68" s="12"/>
      <c r="DNE68" s="12"/>
      <c r="DNF68" s="12"/>
      <c r="DNG68" s="12"/>
      <c r="DNH68" s="12"/>
      <c r="DNI68" s="12"/>
      <c r="DNJ68" s="12"/>
      <c r="DNK68" s="12"/>
      <c r="DNL68" s="12"/>
      <c r="DNM68" s="12"/>
      <c r="DNN68" s="12"/>
      <c r="DNO68" s="12"/>
      <c r="DNP68" s="12"/>
      <c r="DNQ68" s="12"/>
      <c r="DNR68" s="12"/>
      <c r="DNS68" s="12"/>
      <c r="DNT68" s="12"/>
      <c r="DNU68" s="12"/>
      <c r="DNV68" s="12"/>
      <c r="DNW68" s="12"/>
      <c r="DNX68" s="12"/>
      <c r="DNY68" s="12"/>
      <c r="DNZ68" s="12"/>
      <c r="DOA68" s="12"/>
      <c r="DOB68" s="12"/>
      <c r="DOC68" s="12"/>
      <c r="DOD68" s="12"/>
      <c r="DOE68" s="12"/>
      <c r="DOF68" s="12"/>
      <c r="DOG68" s="12"/>
      <c r="DOH68" s="12"/>
      <c r="DOI68" s="12"/>
      <c r="DOJ68" s="12"/>
      <c r="DOK68" s="12"/>
      <c r="DOL68" s="12"/>
      <c r="DOM68" s="12"/>
      <c r="DON68" s="12"/>
      <c r="DOO68" s="12"/>
      <c r="DOP68" s="12"/>
      <c r="DOQ68" s="12"/>
      <c r="DOR68" s="12"/>
      <c r="DOS68" s="12"/>
      <c r="DOT68" s="12"/>
      <c r="DOU68" s="12"/>
      <c r="DOV68" s="12"/>
      <c r="DOW68" s="12"/>
      <c r="DOX68" s="12"/>
      <c r="DOY68" s="12"/>
      <c r="DOZ68" s="12"/>
      <c r="DPA68" s="12"/>
      <c r="DPB68" s="12"/>
      <c r="DPC68" s="12"/>
      <c r="DPD68" s="12"/>
      <c r="DPE68" s="12"/>
      <c r="DPF68" s="12"/>
      <c r="DPG68" s="12"/>
      <c r="DPH68" s="12"/>
      <c r="DPI68" s="12"/>
      <c r="DPJ68" s="12"/>
      <c r="DPK68" s="12"/>
      <c r="DPL68" s="12"/>
      <c r="DPM68" s="12"/>
      <c r="DPN68" s="12"/>
      <c r="DPO68" s="12"/>
      <c r="DPP68" s="12"/>
      <c r="DPQ68" s="12"/>
      <c r="DPR68" s="12"/>
      <c r="DPS68" s="12"/>
      <c r="DPT68" s="12"/>
      <c r="DPU68" s="12"/>
      <c r="DPV68" s="12"/>
      <c r="DPW68" s="12"/>
      <c r="DPX68" s="12"/>
      <c r="DPY68" s="12"/>
      <c r="DPZ68" s="12"/>
      <c r="DQA68" s="12"/>
      <c r="DQB68" s="12"/>
      <c r="DQC68" s="12"/>
      <c r="DQD68" s="12"/>
      <c r="DQE68" s="12"/>
      <c r="DQF68" s="12"/>
      <c r="DQG68" s="12"/>
      <c r="DQH68" s="12"/>
      <c r="DQI68" s="12"/>
      <c r="DQJ68" s="12"/>
      <c r="DQK68" s="12"/>
      <c r="DQL68" s="12"/>
      <c r="DQM68" s="12"/>
      <c r="DQN68" s="12"/>
      <c r="DQO68" s="12"/>
      <c r="DQP68" s="12"/>
      <c r="DQQ68" s="12"/>
      <c r="DQR68" s="12"/>
      <c r="DQS68" s="12"/>
      <c r="DQT68" s="12"/>
      <c r="DQU68" s="12"/>
      <c r="DQV68" s="12"/>
      <c r="DQW68" s="12"/>
      <c r="DQX68" s="12"/>
      <c r="DQY68" s="12"/>
      <c r="DQZ68" s="12"/>
      <c r="DRA68" s="12"/>
      <c r="DRB68" s="12"/>
      <c r="DRC68" s="12"/>
      <c r="DRD68" s="12"/>
      <c r="DRE68" s="12"/>
      <c r="DRF68" s="12"/>
      <c r="DRG68" s="12"/>
      <c r="DRH68" s="12"/>
      <c r="DRI68" s="12"/>
      <c r="DRJ68" s="12"/>
      <c r="DRK68" s="12"/>
      <c r="DRL68" s="12"/>
      <c r="DRM68" s="12"/>
      <c r="DRN68" s="12"/>
      <c r="DRO68" s="12"/>
      <c r="DRP68" s="12"/>
      <c r="DRQ68" s="12"/>
      <c r="DRR68" s="12"/>
      <c r="DRS68" s="12"/>
      <c r="DRT68" s="12"/>
      <c r="DRU68" s="12"/>
      <c r="DRV68" s="12"/>
      <c r="DRW68" s="12"/>
      <c r="DRX68" s="12"/>
      <c r="DRY68" s="12"/>
      <c r="DRZ68" s="12"/>
      <c r="DSA68" s="12"/>
      <c r="DSB68" s="12"/>
      <c r="DSC68" s="12"/>
      <c r="DSD68" s="12"/>
      <c r="DSE68" s="12"/>
      <c r="DSF68" s="12"/>
      <c r="DSG68" s="12"/>
      <c r="DSH68" s="12"/>
      <c r="DSI68" s="12"/>
      <c r="DSJ68" s="12"/>
      <c r="DSK68" s="12"/>
      <c r="DSL68" s="12"/>
      <c r="DSM68" s="12"/>
      <c r="DSN68" s="12"/>
      <c r="DSO68" s="12"/>
      <c r="DSP68" s="12"/>
      <c r="DSQ68" s="12"/>
      <c r="DSR68" s="12"/>
      <c r="DSS68" s="12"/>
      <c r="DST68" s="12"/>
      <c r="DSU68" s="12"/>
      <c r="DSV68" s="12"/>
      <c r="DSW68" s="12"/>
      <c r="DSX68" s="12"/>
      <c r="DSY68" s="12"/>
      <c r="DSZ68" s="12"/>
      <c r="DTA68" s="12"/>
      <c r="DTB68" s="12"/>
      <c r="DTC68" s="12"/>
      <c r="DTD68" s="12"/>
      <c r="DTE68" s="12"/>
      <c r="DTF68" s="12"/>
      <c r="DTG68" s="12"/>
      <c r="DTH68" s="12"/>
      <c r="DTI68" s="12"/>
      <c r="DTJ68" s="12"/>
      <c r="DTK68" s="12"/>
      <c r="DTL68" s="12"/>
      <c r="DTM68" s="12"/>
      <c r="DTN68" s="12"/>
      <c r="DTO68" s="12"/>
      <c r="DTP68" s="12"/>
      <c r="DTQ68" s="12"/>
      <c r="DTR68" s="12"/>
      <c r="DTS68" s="12"/>
      <c r="DTT68" s="12"/>
      <c r="DTU68" s="12"/>
      <c r="DTV68" s="12"/>
      <c r="DTW68" s="12"/>
      <c r="DTX68" s="12"/>
      <c r="DTY68" s="12"/>
      <c r="DTZ68" s="12"/>
      <c r="DUA68" s="12"/>
      <c r="DUB68" s="12"/>
      <c r="DUC68" s="12"/>
      <c r="DUD68" s="12"/>
      <c r="DUE68" s="12"/>
      <c r="DUF68" s="12"/>
      <c r="DUG68" s="12"/>
      <c r="DUH68" s="12"/>
      <c r="DUI68" s="12"/>
      <c r="DUJ68" s="12"/>
      <c r="DUK68" s="12"/>
      <c r="DUL68" s="12"/>
      <c r="DUM68" s="12"/>
      <c r="DUN68" s="12"/>
      <c r="DUO68" s="12"/>
      <c r="DUP68" s="12"/>
      <c r="DUQ68" s="12"/>
      <c r="DUR68" s="12"/>
      <c r="DUS68" s="12"/>
      <c r="DUT68" s="12"/>
      <c r="DUU68" s="12"/>
      <c r="DUV68" s="12"/>
      <c r="DUW68" s="12"/>
      <c r="DUX68" s="12"/>
      <c r="DUY68" s="12"/>
      <c r="DUZ68" s="12"/>
      <c r="DVA68" s="12"/>
      <c r="DVB68" s="12"/>
      <c r="DVC68" s="12"/>
      <c r="DVD68" s="12"/>
      <c r="DVE68" s="12"/>
      <c r="DVF68" s="12"/>
      <c r="DVG68" s="12"/>
      <c r="DVH68" s="12"/>
      <c r="DVI68" s="12"/>
      <c r="DVJ68" s="12"/>
      <c r="DVK68" s="12"/>
      <c r="DVL68" s="12"/>
      <c r="DVM68" s="12"/>
      <c r="DVN68" s="12"/>
      <c r="DVO68" s="12"/>
      <c r="DVP68" s="12"/>
      <c r="DVQ68" s="12"/>
      <c r="DVR68" s="12"/>
      <c r="DVS68" s="12"/>
      <c r="DVT68" s="12"/>
      <c r="DVU68" s="12"/>
      <c r="DVV68" s="12"/>
      <c r="DVW68" s="12"/>
      <c r="DVX68" s="12"/>
      <c r="DVY68" s="12"/>
      <c r="DVZ68" s="12"/>
      <c r="DWA68" s="12"/>
      <c r="DWB68" s="12"/>
      <c r="DWC68" s="12"/>
      <c r="DWD68" s="12"/>
      <c r="DWE68" s="12"/>
      <c r="DWF68" s="12"/>
      <c r="DWG68" s="12"/>
      <c r="DWH68" s="12"/>
      <c r="DWI68" s="12"/>
      <c r="DWJ68" s="12"/>
      <c r="DWK68" s="12"/>
      <c r="DWL68" s="12"/>
      <c r="DWM68" s="12"/>
      <c r="DWN68" s="12"/>
      <c r="DWO68" s="12"/>
      <c r="DWP68" s="12"/>
      <c r="DWQ68" s="12"/>
      <c r="DWR68" s="12"/>
      <c r="DWS68" s="12"/>
      <c r="DWT68" s="12"/>
      <c r="DWU68" s="12"/>
      <c r="DWV68" s="12"/>
      <c r="DWW68" s="12"/>
      <c r="DWX68" s="12"/>
      <c r="DWY68" s="12"/>
      <c r="DWZ68" s="12"/>
      <c r="DXA68" s="12"/>
      <c r="DXB68" s="12"/>
      <c r="DXC68" s="12"/>
      <c r="DXD68" s="12"/>
      <c r="DXE68" s="12"/>
      <c r="DXF68" s="12"/>
      <c r="DXG68" s="12"/>
      <c r="DXH68" s="12"/>
      <c r="DXI68" s="12"/>
      <c r="DXJ68" s="12"/>
      <c r="DXK68" s="12"/>
      <c r="DXL68" s="12"/>
      <c r="DXM68" s="12"/>
      <c r="DXN68" s="12"/>
      <c r="DXO68" s="12"/>
      <c r="DXP68" s="12"/>
      <c r="DXQ68" s="12"/>
      <c r="DXR68" s="12"/>
      <c r="DXS68" s="12"/>
      <c r="DXT68" s="12"/>
      <c r="DXU68" s="12"/>
      <c r="DXV68" s="12"/>
      <c r="DXW68" s="12"/>
      <c r="DXX68" s="12"/>
      <c r="DXY68" s="12"/>
      <c r="DXZ68" s="12"/>
      <c r="DYA68" s="12"/>
      <c r="DYB68" s="12"/>
      <c r="DYC68" s="12"/>
      <c r="DYD68" s="12"/>
      <c r="DYE68" s="12"/>
      <c r="DYF68" s="12"/>
      <c r="DYG68" s="12"/>
      <c r="DYH68" s="12"/>
      <c r="DYI68" s="12"/>
      <c r="DYJ68" s="12"/>
      <c r="DYK68" s="12"/>
      <c r="DYL68" s="12"/>
      <c r="DYM68" s="12"/>
      <c r="DYN68" s="12"/>
      <c r="DYO68" s="12"/>
      <c r="DYP68" s="12"/>
      <c r="DYQ68" s="12"/>
      <c r="DYR68" s="12"/>
      <c r="DYS68" s="12"/>
      <c r="DYT68" s="12"/>
      <c r="DYU68" s="12"/>
      <c r="DYV68" s="12"/>
      <c r="DYW68" s="12"/>
      <c r="DYX68" s="12"/>
      <c r="DYY68" s="12"/>
      <c r="DYZ68" s="12"/>
      <c r="DZA68" s="12"/>
      <c r="DZB68" s="12"/>
      <c r="DZC68" s="12"/>
      <c r="DZD68" s="12"/>
      <c r="DZE68" s="12"/>
      <c r="DZF68" s="12"/>
      <c r="DZG68" s="12"/>
      <c r="DZH68" s="12"/>
      <c r="DZI68" s="12"/>
      <c r="DZJ68" s="12"/>
      <c r="DZK68" s="12"/>
      <c r="DZL68" s="12"/>
      <c r="DZM68" s="12"/>
      <c r="DZN68" s="12"/>
      <c r="DZO68" s="12"/>
      <c r="DZP68" s="12"/>
      <c r="DZQ68" s="12"/>
      <c r="DZR68" s="12"/>
      <c r="DZS68" s="12"/>
      <c r="DZT68" s="12"/>
      <c r="DZU68" s="12"/>
      <c r="DZV68" s="12"/>
      <c r="DZW68" s="12"/>
      <c r="DZX68" s="12"/>
      <c r="DZY68" s="12"/>
      <c r="DZZ68" s="12"/>
      <c r="EAA68" s="12"/>
      <c r="EAB68" s="12"/>
      <c r="EAC68" s="12"/>
      <c r="EAD68" s="12"/>
      <c r="EAE68" s="12"/>
      <c r="EAF68" s="12"/>
      <c r="EAG68" s="12"/>
      <c r="EAH68" s="12"/>
      <c r="EAI68" s="12"/>
      <c r="EAJ68" s="12"/>
      <c r="EAK68" s="12"/>
      <c r="EAL68" s="12"/>
      <c r="EAM68" s="12"/>
      <c r="EAN68" s="12"/>
      <c r="EAO68" s="12"/>
      <c r="EAP68" s="12"/>
      <c r="EAQ68" s="12"/>
      <c r="EAR68" s="12"/>
      <c r="EAS68" s="12"/>
      <c r="EAT68" s="12"/>
      <c r="EAU68" s="12"/>
      <c r="EAV68" s="12"/>
      <c r="EAW68" s="12"/>
      <c r="EAX68" s="12"/>
      <c r="EAY68" s="12"/>
      <c r="EAZ68" s="12"/>
      <c r="EBA68" s="12"/>
      <c r="EBB68" s="12"/>
      <c r="EBC68" s="12"/>
      <c r="EBD68" s="12"/>
      <c r="EBE68" s="12"/>
      <c r="EBF68" s="12"/>
      <c r="EBG68" s="12"/>
      <c r="EBH68" s="12"/>
      <c r="EBI68" s="12"/>
      <c r="EBJ68" s="12"/>
      <c r="EBK68" s="12"/>
      <c r="EBL68" s="12"/>
      <c r="EBM68" s="12"/>
      <c r="EBN68" s="12"/>
      <c r="EBO68" s="12"/>
      <c r="EBP68" s="12"/>
      <c r="EBQ68" s="12"/>
      <c r="EBR68" s="12"/>
      <c r="EBS68" s="12"/>
      <c r="EBT68" s="12"/>
      <c r="EBU68" s="12"/>
      <c r="EBV68" s="12"/>
      <c r="EBW68" s="12"/>
      <c r="EBX68" s="12"/>
      <c r="EBY68" s="12"/>
      <c r="EBZ68" s="12"/>
      <c r="ECA68" s="12"/>
      <c r="ECB68" s="12"/>
      <c r="ECC68" s="12"/>
      <c r="ECD68" s="12"/>
      <c r="ECE68" s="12"/>
      <c r="ECF68" s="12"/>
      <c r="ECG68" s="12"/>
      <c r="ECH68" s="12"/>
      <c r="ECI68" s="12"/>
      <c r="ECJ68" s="12"/>
      <c r="ECK68" s="12"/>
      <c r="ECL68" s="12"/>
      <c r="ECM68" s="12"/>
      <c r="ECN68" s="12"/>
      <c r="ECO68" s="12"/>
      <c r="ECP68" s="12"/>
      <c r="ECQ68" s="12"/>
      <c r="ECR68" s="12"/>
      <c r="ECS68" s="12"/>
      <c r="ECT68" s="12"/>
      <c r="ECU68" s="12"/>
      <c r="ECV68" s="12"/>
      <c r="ECW68" s="12"/>
      <c r="ECX68" s="12"/>
      <c r="ECY68" s="12"/>
      <c r="ECZ68" s="12"/>
      <c r="EDA68" s="12"/>
      <c r="EDB68" s="12"/>
      <c r="EDC68" s="12"/>
      <c r="EDD68" s="12"/>
      <c r="EDE68" s="12"/>
      <c r="EDF68" s="12"/>
      <c r="EDG68" s="12"/>
      <c r="EDH68" s="12"/>
      <c r="EDI68" s="12"/>
      <c r="EDJ68" s="12"/>
      <c r="EDK68" s="12"/>
      <c r="EDL68" s="12"/>
      <c r="EDM68" s="12"/>
      <c r="EDN68" s="12"/>
      <c r="EDO68" s="12"/>
      <c r="EDP68" s="12"/>
      <c r="EDQ68" s="12"/>
      <c r="EDR68" s="12"/>
      <c r="EDS68" s="12"/>
      <c r="EDT68" s="12"/>
      <c r="EDU68" s="12"/>
      <c r="EDV68" s="12"/>
      <c r="EDW68" s="12"/>
      <c r="EDX68" s="12"/>
      <c r="EDY68" s="12"/>
      <c r="EDZ68" s="12"/>
      <c r="EEA68" s="12"/>
      <c r="EEB68" s="12"/>
      <c r="EEC68" s="12"/>
      <c r="EED68" s="12"/>
      <c r="EEE68" s="12"/>
      <c r="EEF68" s="12"/>
      <c r="EEG68" s="12"/>
      <c r="EEH68" s="12"/>
      <c r="EEI68" s="12"/>
      <c r="EEJ68" s="12"/>
      <c r="EEK68" s="12"/>
      <c r="EEL68" s="12"/>
      <c r="EEM68" s="12"/>
      <c r="EEN68" s="12"/>
      <c r="EEO68" s="12"/>
      <c r="EEP68" s="12"/>
      <c r="EEQ68" s="12"/>
      <c r="EER68" s="12"/>
      <c r="EES68" s="12"/>
      <c r="EET68" s="12"/>
      <c r="EEU68" s="12"/>
      <c r="EEV68" s="12"/>
      <c r="EEW68" s="12"/>
      <c r="EEX68" s="12"/>
      <c r="EEY68" s="12"/>
      <c r="EEZ68" s="12"/>
      <c r="EFA68" s="12"/>
      <c r="EFB68" s="12"/>
      <c r="EFC68" s="12"/>
      <c r="EFD68" s="12"/>
      <c r="EFE68" s="12"/>
      <c r="EFF68" s="12"/>
      <c r="EFG68" s="12"/>
      <c r="EFH68" s="12"/>
      <c r="EFI68" s="12"/>
      <c r="EFJ68" s="12"/>
      <c r="EFK68" s="12"/>
      <c r="EFL68" s="12"/>
      <c r="EFM68" s="12"/>
      <c r="EFN68" s="12"/>
      <c r="EFO68" s="12"/>
      <c r="EFP68" s="12"/>
      <c r="EFQ68" s="12"/>
      <c r="EFR68" s="12"/>
      <c r="EFS68" s="12"/>
      <c r="EFT68" s="12"/>
      <c r="EFU68" s="12"/>
      <c r="EFV68" s="12"/>
      <c r="EFW68" s="12"/>
      <c r="EFX68" s="12"/>
      <c r="EFY68" s="12"/>
      <c r="EFZ68" s="12"/>
      <c r="EGA68" s="12"/>
      <c r="EGB68" s="12"/>
      <c r="EGC68" s="12"/>
      <c r="EGD68" s="12"/>
      <c r="EGE68" s="12"/>
      <c r="EGF68" s="12"/>
      <c r="EGG68" s="12"/>
      <c r="EGH68" s="12"/>
      <c r="EGI68" s="12"/>
      <c r="EGJ68" s="12"/>
      <c r="EGK68" s="12"/>
      <c r="EGL68" s="12"/>
      <c r="EGM68" s="12"/>
      <c r="EGN68" s="12"/>
      <c r="EGO68" s="12"/>
      <c r="EGP68" s="12"/>
      <c r="EGQ68" s="12"/>
      <c r="EGR68" s="12"/>
      <c r="EGS68" s="12"/>
      <c r="EGT68" s="12"/>
      <c r="EGU68" s="12"/>
      <c r="EGV68" s="12"/>
      <c r="EGW68" s="12"/>
      <c r="EGX68" s="12"/>
      <c r="EGY68" s="12"/>
      <c r="EGZ68" s="12"/>
      <c r="EHA68" s="12"/>
      <c r="EHB68" s="12"/>
      <c r="EHC68" s="12"/>
      <c r="EHD68" s="12"/>
      <c r="EHE68" s="12"/>
      <c r="EHF68" s="12"/>
      <c r="EHG68" s="12"/>
      <c r="EHH68" s="12"/>
      <c r="EHI68" s="12"/>
      <c r="EHJ68" s="12"/>
      <c r="EHK68" s="12"/>
      <c r="EHL68" s="12"/>
      <c r="EHM68" s="12"/>
      <c r="EHN68" s="12"/>
      <c r="EHO68" s="12"/>
      <c r="EHP68" s="12"/>
      <c r="EHQ68" s="12"/>
      <c r="EHR68" s="12"/>
      <c r="EHS68" s="12"/>
      <c r="EHT68" s="12"/>
      <c r="EHU68" s="12"/>
      <c r="EHV68" s="12"/>
      <c r="EHW68" s="12"/>
      <c r="EHX68" s="12"/>
      <c r="EHY68" s="12"/>
      <c r="EHZ68" s="12"/>
      <c r="EIA68" s="12"/>
      <c r="EIB68" s="12"/>
      <c r="EIC68" s="12"/>
      <c r="EID68" s="12"/>
      <c r="EIE68" s="12"/>
      <c r="EIF68" s="12"/>
      <c r="EIG68" s="12"/>
      <c r="EIH68" s="12"/>
      <c r="EII68" s="12"/>
      <c r="EIJ68" s="12"/>
      <c r="EIK68" s="12"/>
      <c r="EIL68" s="12"/>
      <c r="EIM68" s="12"/>
      <c r="EIN68" s="12"/>
      <c r="EIO68" s="12"/>
      <c r="EIP68" s="12"/>
      <c r="EIQ68" s="12"/>
      <c r="EIR68" s="12"/>
      <c r="EIS68" s="12"/>
      <c r="EIT68" s="12"/>
      <c r="EIU68" s="12"/>
      <c r="EIV68" s="12"/>
      <c r="EIW68" s="12"/>
      <c r="EIX68" s="12"/>
      <c r="EIY68" s="12"/>
      <c r="EIZ68" s="12"/>
      <c r="EJA68" s="12"/>
      <c r="EJB68" s="12"/>
      <c r="EJC68" s="12"/>
      <c r="EJD68" s="12"/>
      <c r="EJE68" s="12"/>
      <c r="EJF68" s="12"/>
      <c r="EJG68" s="12"/>
      <c r="EJH68" s="12"/>
      <c r="EJI68" s="12"/>
      <c r="EJJ68" s="12"/>
      <c r="EJK68" s="12"/>
      <c r="EJL68" s="12"/>
      <c r="EJM68" s="12"/>
      <c r="EJN68" s="12"/>
      <c r="EJO68" s="12"/>
      <c r="EJP68" s="12"/>
      <c r="EJQ68" s="12"/>
      <c r="EJR68" s="12"/>
      <c r="EJS68" s="12"/>
      <c r="EJT68" s="12"/>
      <c r="EJU68" s="12"/>
      <c r="EJV68" s="12"/>
      <c r="EJW68" s="12"/>
      <c r="EJX68" s="12"/>
      <c r="EJY68" s="12"/>
      <c r="EJZ68" s="12"/>
      <c r="EKA68" s="12"/>
      <c r="EKB68" s="12"/>
      <c r="EKC68" s="12"/>
      <c r="EKD68" s="12"/>
      <c r="EKE68" s="12"/>
      <c r="EKF68" s="12"/>
      <c r="EKG68" s="12"/>
      <c r="EKH68" s="12"/>
      <c r="EKI68" s="12"/>
      <c r="EKJ68" s="12"/>
      <c r="EKK68" s="12"/>
      <c r="EKL68" s="12"/>
      <c r="EKM68" s="12"/>
      <c r="EKN68" s="12"/>
      <c r="EKO68" s="12"/>
      <c r="EKP68" s="12"/>
      <c r="EKQ68" s="12"/>
      <c r="EKR68" s="12"/>
      <c r="EKS68" s="12"/>
      <c r="EKT68" s="12"/>
      <c r="EKU68" s="12"/>
      <c r="EKV68" s="12"/>
      <c r="EKW68" s="12"/>
      <c r="EKX68" s="12"/>
      <c r="EKY68" s="12"/>
      <c r="EKZ68" s="12"/>
      <c r="ELA68" s="12"/>
      <c r="ELB68" s="12"/>
      <c r="ELC68" s="12"/>
      <c r="ELD68" s="12"/>
      <c r="ELE68" s="12"/>
      <c r="ELF68" s="12"/>
      <c r="ELG68" s="12"/>
      <c r="ELH68" s="12"/>
      <c r="ELI68" s="12"/>
      <c r="ELJ68" s="12"/>
      <c r="ELK68" s="12"/>
      <c r="ELL68" s="12"/>
      <c r="ELM68" s="12"/>
      <c r="ELN68" s="12"/>
      <c r="ELO68" s="12"/>
      <c r="ELP68" s="12"/>
      <c r="ELQ68" s="12"/>
      <c r="ELR68" s="12"/>
      <c r="ELS68" s="12"/>
      <c r="ELT68" s="12"/>
      <c r="ELU68" s="12"/>
      <c r="ELV68" s="12"/>
      <c r="ELW68" s="12"/>
      <c r="ELX68" s="12"/>
      <c r="ELY68" s="12"/>
      <c r="ELZ68" s="12"/>
      <c r="EMA68" s="12"/>
      <c r="EMB68" s="12"/>
      <c r="EMC68" s="12"/>
      <c r="EMD68" s="12"/>
      <c r="EME68" s="12"/>
      <c r="EMF68" s="12"/>
      <c r="EMG68" s="12"/>
      <c r="EMH68" s="12"/>
      <c r="EMI68" s="12"/>
      <c r="EMJ68" s="12"/>
      <c r="EMK68" s="12"/>
      <c r="EML68" s="12"/>
      <c r="EMM68" s="12"/>
      <c r="EMN68" s="12"/>
      <c r="EMO68" s="12"/>
      <c r="EMP68" s="12"/>
      <c r="EMQ68" s="12"/>
      <c r="EMR68" s="12"/>
      <c r="EMS68" s="12"/>
      <c r="EMT68" s="12"/>
      <c r="EMU68" s="12"/>
      <c r="EMV68" s="12"/>
      <c r="EMW68" s="12"/>
      <c r="EMX68" s="12"/>
      <c r="EMY68" s="12"/>
      <c r="EMZ68" s="12"/>
      <c r="ENA68" s="12"/>
      <c r="ENB68" s="12"/>
      <c r="ENC68" s="12"/>
      <c r="END68" s="12"/>
      <c r="ENE68" s="12"/>
      <c r="ENF68" s="12"/>
      <c r="ENG68" s="12"/>
      <c r="ENH68" s="12"/>
      <c r="ENI68" s="12"/>
      <c r="ENJ68" s="12"/>
      <c r="ENK68" s="12"/>
      <c r="ENL68" s="12"/>
      <c r="ENM68" s="12"/>
      <c r="ENN68" s="12"/>
      <c r="ENO68" s="12"/>
      <c r="ENP68" s="12"/>
      <c r="ENQ68" s="12"/>
      <c r="ENR68" s="12"/>
      <c r="ENS68" s="12"/>
      <c r="ENT68" s="12"/>
      <c r="ENU68" s="12"/>
      <c r="ENV68" s="12"/>
      <c r="ENW68" s="12"/>
      <c r="ENX68" s="12"/>
      <c r="ENY68" s="12"/>
      <c r="ENZ68" s="12"/>
      <c r="EOA68" s="12"/>
      <c r="EOB68" s="12"/>
      <c r="EOC68" s="12"/>
      <c r="EOD68" s="12"/>
      <c r="EOE68" s="12"/>
      <c r="EOF68" s="12"/>
      <c r="EOG68" s="12"/>
      <c r="EOH68" s="12"/>
      <c r="EOI68" s="12"/>
      <c r="EOJ68" s="12"/>
      <c r="EOK68" s="12"/>
      <c r="EOL68" s="12"/>
      <c r="EOM68" s="12"/>
      <c r="EON68" s="12"/>
      <c r="EOO68" s="12"/>
      <c r="EOP68" s="12"/>
      <c r="EOQ68" s="12"/>
      <c r="EOR68" s="12"/>
      <c r="EOS68" s="12"/>
      <c r="EOT68" s="12"/>
      <c r="EOU68" s="12"/>
      <c r="EOV68" s="12"/>
      <c r="EOW68" s="12"/>
      <c r="EOX68" s="12"/>
      <c r="EOY68" s="12"/>
      <c r="EOZ68" s="12"/>
      <c r="EPA68" s="12"/>
      <c r="EPB68" s="12"/>
      <c r="EPC68" s="12"/>
      <c r="EPD68" s="12"/>
      <c r="EPE68" s="12"/>
      <c r="EPF68" s="12"/>
      <c r="EPG68" s="12"/>
      <c r="EPH68" s="12"/>
      <c r="EPI68" s="12"/>
      <c r="EPJ68" s="12"/>
      <c r="EPK68" s="12"/>
      <c r="EPL68" s="12"/>
      <c r="EPM68" s="12"/>
      <c r="EPN68" s="12"/>
      <c r="EPO68" s="12"/>
      <c r="EPP68" s="12"/>
      <c r="EPQ68" s="12"/>
      <c r="EPR68" s="12"/>
      <c r="EPS68" s="12"/>
      <c r="EPT68" s="12"/>
      <c r="EPU68" s="12"/>
      <c r="EPV68" s="12"/>
      <c r="EPW68" s="12"/>
      <c r="EPX68" s="12"/>
      <c r="EPY68" s="12"/>
      <c r="EPZ68" s="12"/>
      <c r="EQA68" s="12"/>
      <c r="EQB68" s="12"/>
      <c r="EQC68" s="12"/>
      <c r="EQD68" s="12"/>
      <c r="EQE68" s="12"/>
      <c r="EQF68" s="12"/>
      <c r="EQG68" s="12"/>
      <c r="EQH68" s="12"/>
      <c r="EQI68" s="12"/>
      <c r="EQJ68" s="12"/>
      <c r="EQK68" s="12"/>
      <c r="EQL68" s="12"/>
      <c r="EQM68" s="12"/>
      <c r="EQN68" s="12"/>
      <c r="EQO68" s="12"/>
      <c r="EQP68" s="12"/>
      <c r="EQQ68" s="12"/>
      <c r="EQR68" s="12"/>
      <c r="EQS68" s="12"/>
      <c r="EQT68" s="12"/>
      <c r="EQU68" s="12"/>
      <c r="EQV68" s="12"/>
      <c r="EQW68" s="12"/>
      <c r="EQX68" s="12"/>
      <c r="EQY68" s="12"/>
      <c r="EQZ68" s="12"/>
      <c r="ERA68" s="12"/>
      <c r="ERB68" s="12"/>
      <c r="ERC68" s="12"/>
      <c r="ERD68" s="12"/>
      <c r="ERE68" s="12"/>
      <c r="ERF68" s="12"/>
      <c r="ERG68" s="12"/>
      <c r="ERH68" s="12"/>
      <c r="ERI68" s="12"/>
      <c r="ERJ68" s="12"/>
      <c r="ERK68" s="12"/>
      <c r="ERL68" s="12"/>
      <c r="ERM68" s="12"/>
      <c r="ERN68" s="12"/>
      <c r="ERO68" s="12"/>
      <c r="ERP68" s="12"/>
      <c r="ERQ68" s="12"/>
      <c r="ERR68" s="12"/>
      <c r="ERS68" s="12"/>
      <c r="ERT68" s="12"/>
      <c r="ERU68" s="12"/>
      <c r="ERV68" s="12"/>
      <c r="ERW68" s="12"/>
      <c r="ERX68" s="12"/>
      <c r="ERY68" s="12"/>
      <c r="ERZ68" s="12"/>
      <c r="ESA68" s="12"/>
      <c r="ESB68" s="12"/>
      <c r="ESC68" s="12"/>
      <c r="ESD68" s="12"/>
      <c r="ESE68" s="12"/>
      <c r="ESF68" s="12"/>
      <c r="ESG68" s="12"/>
      <c r="ESH68" s="12"/>
      <c r="ESI68" s="12"/>
      <c r="ESJ68" s="12"/>
      <c r="ESK68" s="12"/>
      <c r="ESL68" s="12"/>
      <c r="ESM68" s="12"/>
      <c r="ESN68" s="12"/>
      <c r="ESO68" s="12"/>
      <c r="ESP68" s="12"/>
      <c r="ESQ68" s="12"/>
      <c r="ESR68" s="12"/>
      <c r="ESS68" s="12"/>
      <c r="EST68" s="12"/>
      <c r="ESU68" s="12"/>
      <c r="ESV68" s="12"/>
      <c r="ESW68" s="12"/>
      <c r="ESX68" s="12"/>
      <c r="ESY68" s="12"/>
      <c r="ESZ68" s="12"/>
      <c r="ETA68" s="12"/>
      <c r="ETB68" s="12"/>
      <c r="ETC68" s="12"/>
      <c r="ETD68" s="12"/>
      <c r="ETE68" s="12"/>
      <c r="ETF68" s="12"/>
      <c r="ETG68" s="12"/>
      <c r="ETH68" s="12"/>
      <c r="ETI68" s="12"/>
      <c r="ETJ68" s="12"/>
      <c r="ETK68" s="12"/>
      <c r="ETL68" s="12"/>
      <c r="ETM68" s="12"/>
      <c r="ETN68" s="12"/>
      <c r="ETO68" s="12"/>
      <c r="ETP68" s="12"/>
      <c r="ETQ68" s="12"/>
      <c r="ETR68" s="12"/>
      <c r="ETS68" s="12"/>
      <c r="ETT68" s="12"/>
      <c r="ETU68" s="12"/>
      <c r="ETV68" s="12"/>
      <c r="ETW68" s="12"/>
      <c r="ETX68" s="12"/>
      <c r="ETY68" s="12"/>
      <c r="ETZ68" s="12"/>
      <c r="EUA68" s="12"/>
      <c r="EUB68" s="12"/>
      <c r="EUC68" s="12"/>
      <c r="EUD68" s="12"/>
      <c r="EUE68" s="12"/>
      <c r="EUF68" s="12"/>
      <c r="EUG68" s="12"/>
      <c r="EUH68" s="12"/>
      <c r="EUI68" s="12"/>
      <c r="EUJ68" s="12"/>
      <c r="EUK68" s="12"/>
      <c r="EUL68" s="12"/>
      <c r="EUM68" s="12"/>
      <c r="EUN68" s="12"/>
      <c r="EUO68" s="12"/>
      <c r="EUP68" s="12"/>
      <c r="EUQ68" s="12"/>
      <c r="EUR68" s="12"/>
      <c r="EUS68" s="12"/>
      <c r="EUT68" s="12"/>
      <c r="EUU68" s="12"/>
      <c r="EUV68" s="12"/>
      <c r="EUW68" s="12"/>
      <c r="EUX68" s="12"/>
      <c r="EUY68" s="12"/>
      <c r="EUZ68" s="12"/>
      <c r="EVA68" s="12"/>
      <c r="EVB68" s="12"/>
      <c r="EVC68" s="12"/>
      <c r="EVD68" s="12"/>
      <c r="EVE68" s="12"/>
      <c r="EVF68" s="12"/>
      <c r="EVG68" s="12"/>
      <c r="EVH68" s="12"/>
      <c r="EVI68" s="12"/>
      <c r="EVJ68" s="12"/>
      <c r="EVK68" s="12"/>
      <c r="EVL68" s="12"/>
      <c r="EVM68" s="12"/>
      <c r="EVN68" s="12"/>
      <c r="EVO68" s="12"/>
      <c r="EVP68" s="12"/>
      <c r="EVQ68" s="12"/>
      <c r="EVR68" s="12"/>
      <c r="EVS68" s="12"/>
      <c r="EVT68" s="12"/>
      <c r="EVU68" s="12"/>
      <c r="EVV68" s="12"/>
      <c r="EVW68" s="12"/>
      <c r="EVX68" s="12"/>
      <c r="EVY68" s="12"/>
      <c r="EVZ68" s="12"/>
      <c r="EWA68" s="12"/>
      <c r="EWB68" s="12"/>
      <c r="EWC68" s="12"/>
      <c r="EWD68" s="12"/>
      <c r="EWE68" s="12"/>
      <c r="EWF68" s="12"/>
      <c r="EWG68" s="12"/>
      <c r="EWH68" s="12"/>
      <c r="EWI68" s="12"/>
      <c r="EWJ68" s="12"/>
      <c r="EWK68" s="12"/>
      <c r="EWL68" s="12"/>
      <c r="EWM68" s="12"/>
      <c r="EWN68" s="12"/>
      <c r="EWO68" s="12"/>
      <c r="EWP68" s="12"/>
      <c r="EWQ68" s="12"/>
      <c r="EWR68" s="12"/>
      <c r="EWS68" s="12"/>
      <c r="EWT68" s="12"/>
      <c r="EWU68" s="12"/>
      <c r="EWV68" s="12"/>
      <c r="EWW68" s="12"/>
      <c r="EWX68" s="12"/>
      <c r="EWY68" s="12"/>
      <c r="EWZ68" s="12"/>
      <c r="EXA68" s="12"/>
      <c r="EXB68" s="12"/>
      <c r="EXC68" s="12"/>
      <c r="EXD68" s="12"/>
      <c r="EXE68" s="12"/>
      <c r="EXF68" s="12"/>
      <c r="EXG68" s="12"/>
      <c r="EXH68" s="12"/>
      <c r="EXI68" s="12"/>
      <c r="EXJ68" s="12"/>
      <c r="EXK68" s="12"/>
      <c r="EXL68" s="12"/>
      <c r="EXM68" s="12"/>
      <c r="EXN68" s="12"/>
      <c r="EXO68" s="12"/>
      <c r="EXP68" s="12"/>
      <c r="EXQ68" s="12"/>
      <c r="EXR68" s="12"/>
      <c r="EXS68" s="12"/>
      <c r="EXT68" s="12"/>
      <c r="EXU68" s="12"/>
      <c r="EXV68" s="12"/>
      <c r="EXW68" s="12"/>
      <c r="EXX68" s="12"/>
      <c r="EXY68" s="12"/>
      <c r="EXZ68" s="12"/>
      <c r="EYA68" s="12"/>
      <c r="EYB68" s="12"/>
      <c r="EYC68" s="12"/>
      <c r="EYD68" s="12"/>
      <c r="EYE68" s="12"/>
      <c r="EYF68" s="12"/>
      <c r="EYG68" s="12"/>
      <c r="EYH68" s="12"/>
      <c r="EYI68" s="12"/>
      <c r="EYJ68" s="12"/>
      <c r="EYK68" s="12"/>
      <c r="EYL68" s="12"/>
      <c r="EYM68" s="12"/>
      <c r="EYN68" s="12"/>
      <c r="EYO68" s="12"/>
      <c r="EYP68" s="12"/>
      <c r="EYQ68" s="12"/>
      <c r="EYR68" s="12"/>
      <c r="EYS68" s="12"/>
      <c r="EYT68" s="12"/>
      <c r="EYU68" s="12"/>
      <c r="EYV68" s="12"/>
      <c r="EYW68" s="12"/>
      <c r="EYX68" s="12"/>
      <c r="EYY68" s="12"/>
      <c r="EYZ68" s="12"/>
      <c r="EZA68" s="12"/>
      <c r="EZB68" s="12"/>
      <c r="EZC68" s="12"/>
      <c r="EZD68" s="12"/>
      <c r="EZE68" s="12"/>
      <c r="EZF68" s="12"/>
      <c r="EZG68" s="12"/>
      <c r="EZH68" s="12"/>
      <c r="EZI68" s="12"/>
      <c r="EZJ68" s="12"/>
      <c r="EZK68" s="12"/>
      <c r="EZL68" s="12"/>
      <c r="EZM68" s="12"/>
      <c r="EZN68" s="12"/>
      <c r="EZO68" s="12"/>
      <c r="EZP68" s="12"/>
      <c r="EZQ68" s="12"/>
      <c r="EZR68" s="12"/>
      <c r="EZS68" s="12"/>
      <c r="EZT68" s="12"/>
      <c r="EZU68" s="12"/>
      <c r="EZV68" s="12"/>
      <c r="EZW68" s="12"/>
      <c r="EZX68" s="12"/>
      <c r="EZY68" s="12"/>
      <c r="EZZ68" s="12"/>
      <c r="FAA68" s="12"/>
      <c r="FAB68" s="12"/>
      <c r="FAC68" s="12"/>
      <c r="FAD68" s="12"/>
      <c r="FAE68" s="12"/>
      <c r="FAF68" s="12"/>
      <c r="FAG68" s="12"/>
      <c r="FAH68" s="12"/>
      <c r="FAI68" s="12"/>
      <c r="FAJ68" s="12"/>
      <c r="FAK68" s="12"/>
      <c r="FAL68" s="12"/>
      <c r="FAM68" s="12"/>
      <c r="FAN68" s="12"/>
      <c r="FAO68" s="12"/>
      <c r="FAP68" s="12"/>
      <c r="FAQ68" s="12"/>
      <c r="FAR68" s="12"/>
      <c r="FAS68" s="12"/>
      <c r="FAT68" s="12"/>
      <c r="FAU68" s="12"/>
      <c r="FAV68" s="12"/>
      <c r="FAW68" s="12"/>
      <c r="FAX68" s="12"/>
      <c r="FAY68" s="12"/>
      <c r="FAZ68" s="12"/>
      <c r="FBA68" s="12"/>
      <c r="FBB68" s="12"/>
      <c r="FBC68" s="12"/>
      <c r="FBD68" s="12"/>
      <c r="FBE68" s="12"/>
      <c r="FBF68" s="12"/>
      <c r="FBG68" s="12"/>
      <c r="FBH68" s="12"/>
      <c r="FBI68" s="12"/>
      <c r="FBJ68" s="12"/>
      <c r="FBK68" s="12"/>
      <c r="FBL68" s="12"/>
      <c r="FBM68" s="12"/>
      <c r="FBN68" s="12"/>
      <c r="FBO68" s="12"/>
      <c r="FBP68" s="12"/>
      <c r="FBQ68" s="12"/>
      <c r="FBR68" s="12"/>
      <c r="FBS68" s="12"/>
      <c r="FBT68" s="12"/>
      <c r="FBU68" s="12"/>
      <c r="FBV68" s="12"/>
      <c r="FBW68" s="12"/>
      <c r="FBX68" s="12"/>
      <c r="FBY68" s="12"/>
      <c r="FBZ68" s="12"/>
      <c r="FCA68" s="12"/>
      <c r="FCB68" s="12"/>
      <c r="FCC68" s="12"/>
      <c r="FCD68" s="12"/>
      <c r="FCE68" s="12"/>
      <c r="FCF68" s="12"/>
      <c r="FCG68" s="12"/>
      <c r="FCH68" s="12"/>
      <c r="FCI68" s="12"/>
      <c r="FCJ68" s="12"/>
      <c r="FCK68" s="12"/>
      <c r="FCL68" s="12"/>
      <c r="FCM68" s="12"/>
      <c r="FCN68" s="12"/>
      <c r="FCO68" s="12"/>
      <c r="FCP68" s="12"/>
      <c r="FCQ68" s="12"/>
      <c r="FCR68" s="12"/>
      <c r="FCS68" s="12"/>
      <c r="FCT68" s="12"/>
      <c r="FCU68" s="12"/>
      <c r="FCV68" s="12"/>
      <c r="FCW68" s="12"/>
      <c r="FCX68" s="12"/>
      <c r="FCY68" s="12"/>
      <c r="FCZ68" s="12"/>
      <c r="FDA68" s="12"/>
      <c r="FDB68" s="12"/>
      <c r="FDC68" s="12"/>
      <c r="FDD68" s="12"/>
      <c r="FDE68" s="12"/>
      <c r="FDF68" s="12"/>
      <c r="FDG68" s="12"/>
      <c r="FDH68" s="12"/>
      <c r="FDI68" s="12"/>
      <c r="FDJ68" s="12"/>
      <c r="FDK68" s="12"/>
      <c r="FDL68" s="12"/>
      <c r="FDM68" s="12"/>
      <c r="FDN68" s="12"/>
      <c r="FDO68" s="12"/>
      <c r="FDP68" s="12"/>
      <c r="FDQ68" s="12"/>
      <c r="FDR68" s="12"/>
      <c r="FDS68" s="12"/>
      <c r="FDT68" s="12"/>
      <c r="FDU68" s="12"/>
      <c r="FDV68" s="12"/>
      <c r="FDW68" s="12"/>
      <c r="FDX68" s="12"/>
      <c r="FDY68" s="12"/>
      <c r="FDZ68" s="12"/>
      <c r="FEA68" s="12"/>
      <c r="FEB68" s="12"/>
      <c r="FEC68" s="12"/>
      <c r="FED68" s="12"/>
      <c r="FEE68" s="12"/>
      <c r="FEF68" s="12"/>
      <c r="FEG68" s="12"/>
      <c r="FEH68" s="12"/>
      <c r="FEI68" s="12"/>
      <c r="FEJ68" s="12"/>
      <c r="FEK68" s="12"/>
      <c r="FEL68" s="12"/>
      <c r="FEM68" s="12"/>
      <c r="FEN68" s="12"/>
      <c r="FEO68" s="12"/>
      <c r="FEP68" s="12"/>
      <c r="FEQ68" s="12"/>
      <c r="FER68" s="12"/>
      <c r="FES68" s="12"/>
      <c r="FET68" s="12"/>
      <c r="FEU68" s="12"/>
      <c r="FEV68" s="12"/>
      <c r="FEW68" s="12"/>
      <c r="FEX68" s="12"/>
      <c r="FEY68" s="12"/>
      <c r="FEZ68" s="12"/>
      <c r="FFA68" s="12"/>
      <c r="FFB68" s="12"/>
      <c r="FFC68" s="12"/>
      <c r="FFD68" s="12"/>
      <c r="FFE68" s="12"/>
      <c r="FFF68" s="12"/>
      <c r="FFG68" s="12"/>
      <c r="FFH68" s="12"/>
      <c r="FFI68" s="12"/>
      <c r="FFJ68" s="12"/>
      <c r="FFK68" s="12"/>
      <c r="FFL68" s="12"/>
      <c r="FFM68" s="12"/>
      <c r="FFN68" s="12"/>
      <c r="FFO68" s="12"/>
      <c r="FFP68" s="12"/>
      <c r="FFQ68" s="12"/>
      <c r="FFR68" s="12"/>
      <c r="FFS68" s="12"/>
      <c r="FFT68" s="12"/>
      <c r="FFU68" s="12"/>
      <c r="FFV68" s="12"/>
      <c r="FFW68" s="12"/>
      <c r="FFX68" s="12"/>
      <c r="FFY68" s="12"/>
      <c r="FFZ68" s="12"/>
      <c r="FGA68" s="12"/>
      <c r="FGB68" s="12"/>
      <c r="FGC68" s="12"/>
      <c r="FGD68" s="12"/>
      <c r="FGE68" s="12"/>
      <c r="FGF68" s="12"/>
      <c r="FGG68" s="12"/>
      <c r="FGH68" s="12"/>
      <c r="FGI68" s="12"/>
      <c r="FGJ68" s="12"/>
      <c r="FGK68" s="12"/>
      <c r="FGL68" s="12"/>
      <c r="FGM68" s="12"/>
      <c r="FGN68" s="12"/>
      <c r="FGO68" s="12"/>
      <c r="FGP68" s="12"/>
      <c r="FGQ68" s="12"/>
      <c r="FGR68" s="12"/>
      <c r="FGS68" s="12"/>
      <c r="FGT68" s="12"/>
      <c r="FGU68" s="12"/>
      <c r="FGV68" s="12"/>
      <c r="FGW68" s="12"/>
      <c r="FGX68" s="12"/>
      <c r="FGY68" s="12"/>
      <c r="FGZ68" s="12"/>
      <c r="FHA68" s="12"/>
      <c r="FHB68" s="12"/>
      <c r="FHC68" s="12"/>
      <c r="FHD68" s="12"/>
      <c r="FHE68" s="12"/>
      <c r="FHF68" s="12"/>
      <c r="FHG68" s="12"/>
      <c r="FHH68" s="12"/>
      <c r="FHI68" s="12"/>
      <c r="FHJ68" s="12"/>
      <c r="FHK68" s="12"/>
      <c r="FHL68" s="12"/>
      <c r="FHM68" s="12"/>
      <c r="FHN68" s="12"/>
      <c r="FHO68" s="12"/>
      <c r="FHP68" s="12"/>
      <c r="FHQ68" s="12"/>
      <c r="FHR68" s="12"/>
      <c r="FHS68" s="12"/>
      <c r="FHT68" s="12"/>
      <c r="FHU68" s="12"/>
      <c r="FHV68" s="12"/>
      <c r="FHW68" s="12"/>
      <c r="FHX68" s="12"/>
      <c r="FHY68" s="12"/>
      <c r="FHZ68" s="12"/>
      <c r="FIA68" s="12"/>
      <c r="FIB68" s="12"/>
      <c r="FIC68" s="12"/>
      <c r="FID68" s="12"/>
      <c r="FIE68" s="12"/>
      <c r="FIF68" s="12"/>
      <c r="FIG68" s="12"/>
      <c r="FIH68" s="12"/>
      <c r="FII68" s="12"/>
      <c r="FIJ68" s="12"/>
      <c r="FIK68" s="12"/>
      <c r="FIL68" s="12"/>
      <c r="FIM68" s="12"/>
      <c r="FIN68" s="12"/>
      <c r="FIO68" s="12"/>
      <c r="FIP68" s="12"/>
      <c r="FIQ68" s="12"/>
      <c r="FIR68" s="12"/>
      <c r="FIS68" s="12"/>
      <c r="FIT68" s="12"/>
      <c r="FIU68" s="12"/>
      <c r="FIV68" s="12"/>
      <c r="FIW68" s="12"/>
      <c r="FIX68" s="12"/>
      <c r="FIY68" s="12"/>
      <c r="FIZ68" s="12"/>
      <c r="FJA68" s="12"/>
      <c r="FJB68" s="12"/>
      <c r="FJC68" s="12"/>
      <c r="FJD68" s="12"/>
      <c r="FJE68" s="12"/>
      <c r="FJF68" s="12"/>
      <c r="FJG68" s="12"/>
      <c r="FJH68" s="12"/>
      <c r="FJI68" s="12"/>
      <c r="FJJ68" s="12"/>
      <c r="FJK68" s="12"/>
      <c r="FJL68" s="12"/>
      <c r="FJM68" s="12"/>
      <c r="FJN68" s="12"/>
      <c r="FJO68" s="12"/>
      <c r="FJP68" s="12"/>
      <c r="FJQ68" s="12"/>
      <c r="FJR68" s="12"/>
      <c r="FJS68" s="12"/>
      <c r="FJT68" s="12"/>
      <c r="FJU68" s="12"/>
      <c r="FJV68" s="12"/>
      <c r="FJW68" s="12"/>
      <c r="FJX68" s="12"/>
      <c r="FJY68" s="12"/>
      <c r="FJZ68" s="12"/>
      <c r="FKA68" s="12"/>
      <c r="FKB68" s="12"/>
      <c r="FKC68" s="12"/>
      <c r="FKD68" s="12"/>
      <c r="FKE68" s="12"/>
      <c r="FKF68" s="12"/>
      <c r="FKG68" s="12"/>
      <c r="FKH68" s="12"/>
      <c r="FKI68" s="12"/>
      <c r="FKJ68" s="12"/>
      <c r="FKK68" s="12"/>
      <c r="FKL68" s="12"/>
      <c r="FKM68" s="12"/>
      <c r="FKN68" s="12"/>
      <c r="FKO68" s="12"/>
      <c r="FKP68" s="12"/>
      <c r="FKQ68" s="12"/>
      <c r="FKR68" s="12"/>
      <c r="FKS68" s="12"/>
      <c r="FKT68" s="12"/>
      <c r="FKU68" s="12"/>
      <c r="FKV68" s="12"/>
      <c r="FKW68" s="12"/>
      <c r="FKX68" s="12"/>
      <c r="FKY68" s="12"/>
      <c r="FKZ68" s="12"/>
      <c r="FLA68" s="12"/>
      <c r="FLB68" s="12"/>
      <c r="FLC68" s="12"/>
      <c r="FLD68" s="12"/>
      <c r="FLE68" s="12"/>
      <c r="FLF68" s="12"/>
      <c r="FLG68" s="12"/>
      <c r="FLH68" s="12"/>
      <c r="FLI68" s="12"/>
      <c r="FLJ68" s="12"/>
      <c r="FLK68" s="12"/>
      <c r="FLL68" s="12"/>
      <c r="FLM68" s="12"/>
      <c r="FLN68" s="12"/>
      <c r="FLO68" s="12"/>
      <c r="FLP68" s="12"/>
      <c r="FLQ68" s="12"/>
      <c r="FLR68" s="12"/>
      <c r="FLS68" s="12"/>
      <c r="FLT68" s="12"/>
      <c r="FLU68" s="12"/>
      <c r="FLV68" s="12"/>
      <c r="FLW68" s="12"/>
      <c r="FLX68" s="12"/>
      <c r="FLY68" s="12"/>
      <c r="FLZ68" s="12"/>
      <c r="FMA68" s="12"/>
      <c r="FMB68" s="12"/>
      <c r="FMC68" s="12"/>
      <c r="FMD68" s="12"/>
      <c r="FME68" s="12"/>
      <c r="FMF68" s="12"/>
      <c r="FMG68" s="12"/>
      <c r="FMH68" s="12"/>
      <c r="FMI68" s="12"/>
      <c r="FMJ68" s="12"/>
      <c r="FMK68" s="12"/>
      <c r="FML68" s="12"/>
      <c r="FMM68" s="12"/>
      <c r="FMN68" s="12"/>
      <c r="FMO68" s="12"/>
      <c r="FMP68" s="12"/>
      <c r="FMQ68" s="12"/>
      <c r="FMR68" s="12"/>
      <c r="FMS68" s="12"/>
      <c r="FMT68" s="12"/>
      <c r="FMU68" s="12"/>
      <c r="FMV68" s="12"/>
      <c r="FMW68" s="12"/>
      <c r="FMX68" s="12"/>
      <c r="FMY68" s="12"/>
      <c r="FMZ68" s="12"/>
      <c r="FNA68" s="12"/>
      <c r="FNB68" s="12"/>
      <c r="FNC68" s="12"/>
      <c r="FND68" s="12"/>
      <c r="FNE68" s="12"/>
      <c r="FNF68" s="12"/>
      <c r="FNG68" s="12"/>
      <c r="FNH68" s="12"/>
      <c r="FNI68" s="12"/>
      <c r="FNJ68" s="12"/>
      <c r="FNK68" s="12"/>
      <c r="FNL68" s="12"/>
      <c r="FNM68" s="12"/>
      <c r="FNN68" s="12"/>
      <c r="FNO68" s="12"/>
      <c r="FNP68" s="12"/>
      <c r="FNQ68" s="12"/>
      <c r="FNR68" s="12"/>
      <c r="FNS68" s="12"/>
      <c r="FNT68" s="12"/>
      <c r="FNU68" s="12"/>
      <c r="FNV68" s="12"/>
      <c r="FNW68" s="12"/>
      <c r="FNX68" s="12"/>
      <c r="FNY68" s="12"/>
      <c r="FNZ68" s="12"/>
      <c r="FOA68" s="12"/>
      <c r="FOB68" s="12"/>
      <c r="FOC68" s="12"/>
      <c r="FOD68" s="12"/>
      <c r="FOE68" s="12"/>
      <c r="FOF68" s="12"/>
      <c r="FOG68" s="12"/>
      <c r="FOH68" s="12"/>
      <c r="FOI68" s="12"/>
      <c r="FOJ68" s="12"/>
      <c r="FOK68" s="12"/>
      <c r="FOL68" s="12"/>
      <c r="FOM68" s="12"/>
      <c r="FON68" s="12"/>
      <c r="FOO68" s="12"/>
      <c r="FOP68" s="12"/>
      <c r="FOQ68" s="12"/>
      <c r="FOR68" s="12"/>
      <c r="FOS68" s="12"/>
      <c r="FOT68" s="12"/>
      <c r="FOU68" s="12"/>
      <c r="FOV68" s="12"/>
      <c r="FOW68" s="12"/>
      <c r="FOX68" s="12"/>
      <c r="FOY68" s="12"/>
      <c r="FOZ68" s="12"/>
      <c r="FPA68" s="12"/>
      <c r="FPB68" s="12"/>
      <c r="FPC68" s="12"/>
      <c r="FPD68" s="12"/>
      <c r="FPE68" s="12"/>
      <c r="FPF68" s="12"/>
      <c r="FPG68" s="12"/>
      <c r="FPH68" s="12"/>
      <c r="FPI68" s="12"/>
      <c r="FPJ68" s="12"/>
      <c r="FPK68" s="12"/>
      <c r="FPL68" s="12"/>
      <c r="FPM68" s="12"/>
      <c r="FPN68" s="12"/>
      <c r="FPO68" s="12"/>
      <c r="FPP68" s="12"/>
      <c r="FPQ68" s="12"/>
      <c r="FPR68" s="12"/>
      <c r="FPS68" s="12"/>
      <c r="FPT68" s="12"/>
      <c r="FPU68" s="12"/>
      <c r="FPV68" s="12"/>
      <c r="FPW68" s="12"/>
      <c r="FPX68" s="12"/>
      <c r="FPY68" s="12"/>
      <c r="FPZ68" s="12"/>
      <c r="FQA68" s="12"/>
      <c r="FQB68" s="12"/>
      <c r="FQC68" s="12"/>
      <c r="FQD68" s="12"/>
      <c r="FQE68" s="12"/>
      <c r="FQF68" s="12"/>
      <c r="FQG68" s="12"/>
      <c r="FQH68" s="12"/>
      <c r="FQI68" s="12"/>
      <c r="FQJ68" s="12"/>
      <c r="FQK68" s="12"/>
      <c r="FQL68" s="12"/>
      <c r="FQM68" s="12"/>
      <c r="FQN68" s="12"/>
      <c r="FQO68" s="12"/>
      <c r="FQP68" s="12"/>
      <c r="FQQ68" s="12"/>
      <c r="FQR68" s="12"/>
      <c r="FQS68" s="12"/>
      <c r="FQT68" s="12"/>
      <c r="FQU68" s="12"/>
      <c r="FQV68" s="12"/>
      <c r="FQW68" s="12"/>
      <c r="FQX68" s="12"/>
      <c r="FQY68" s="12"/>
      <c r="FQZ68" s="12"/>
      <c r="FRA68" s="12"/>
      <c r="FRB68" s="12"/>
      <c r="FRC68" s="12"/>
      <c r="FRD68" s="12"/>
      <c r="FRE68" s="12"/>
      <c r="FRF68" s="12"/>
      <c r="FRG68" s="12"/>
      <c r="FRH68" s="12"/>
      <c r="FRI68" s="12"/>
      <c r="FRJ68" s="12"/>
      <c r="FRK68" s="12"/>
      <c r="FRL68" s="12"/>
      <c r="FRM68" s="12"/>
      <c r="FRN68" s="12"/>
      <c r="FRO68" s="12"/>
      <c r="FRP68" s="12"/>
      <c r="FRQ68" s="12"/>
      <c r="FRR68" s="12"/>
      <c r="FRS68" s="12"/>
      <c r="FRT68" s="12"/>
      <c r="FRU68" s="12"/>
      <c r="FRV68" s="12"/>
      <c r="FRW68" s="12"/>
      <c r="FRX68" s="12"/>
      <c r="FRY68" s="12"/>
      <c r="FRZ68" s="12"/>
      <c r="FSA68" s="12"/>
      <c r="FSB68" s="12"/>
      <c r="FSC68" s="12"/>
      <c r="FSD68" s="12"/>
      <c r="FSE68" s="12"/>
      <c r="FSF68" s="12"/>
      <c r="FSG68" s="12"/>
      <c r="FSH68" s="12"/>
      <c r="FSI68" s="12"/>
      <c r="FSJ68" s="12"/>
      <c r="FSK68" s="12"/>
      <c r="FSL68" s="12"/>
      <c r="FSM68" s="12"/>
      <c r="FSN68" s="12"/>
      <c r="FSO68" s="12"/>
      <c r="FSP68" s="12"/>
      <c r="FSQ68" s="12"/>
      <c r="FSR68" s="12"/>
      <c r="FSS68" s="12"/>
      <c r="FST68" s="12"/>
      <c r="FSU68" s="12"/>
      <c r="FSV68" s="12"/>
      <c r="FSW68" s="12"/>
      <c r="FSX68" s="12"/>
      <c r="FSY68" s="12"/>
      <c r="FSZ68" s="12"/>
      <c r="FTA68" s="12"/>
      <c r="FTB68" s="12"/>
      <c r="FTC68" s="12"/>
      <c r="FTD68" s="12"/>
      <c r="FTE68" s="12"/>
      <c r="FTF68" s="12"/>
      <c r="FTG68" s="12"/>
      <c r="FTH68" s="12"/>
      <c r="FTI68" s="12"/>
      <c r="FTJ68" s="12"/>
      <c r="FTK68" s="12"/>
      <c r="FTL68" s="12"/>
      <c r="FTM68" s="12"/>
      <c r="FTN68" s="12"/>
      <c r="FTO68" s="12"/>
      <c r="FTP68" s="12"/>
      <c r="FTQ68" s="12"/>
      <c r="FTR68" s="12"/>
      <c r="FTS68" s="12"/>
      <c r="FTT68" s="12"/>
      <c r="FTU68" s="12"/>
      <c r="FTV68" s="12"/>
      <c r="FTW68" s="12"/>
      <c r="FTX68" s="12"/>
      <c r="FTY68" s="12"/>
      <c r="FTZ68" s="12"/>
      <c r="FUA68" s="12"/>
      <c r="FUB68" s="12"/>
      <c r="FUC68" s="12"/>
      <c r="FUD68" s="12"/>
      <c r="FUE68" s="12"/>
      <c r="FUF68" s="12"/>
      <c r="FUG68" s="12"/>
      <c r="FUH68" s="12"/>
      <c r="FUI68" s="12"/>
      <c r="FUJ68" s="12"/>
      <c r="FUK68" s="12"/>
      <c r="FUL68" s="12"/>
      <c r="FUM68" s="12"/>
      <c r="FUN68" s="12"/>
      <c r="FUO68" s="12"/>
      <c r="FUP68" s="12"/>
      <c r="FUQ68" s="12"/>
      <c r="FUR68" s="12"/>
      <c r="FUS68" s="12"/>
      <c r="FUT68" s="12"/>
      <c r="FUU68" s="12"/>
      <c r="FUV68" s="12"/>
      <c r="FUW68" s="12"/>
      <c r="FUX68" s="12"/>
      <c r="FUY68" s="12"/>
      <c r="FUZ68" s="12"/>
      <c r="FVA68" s="12"/>
      <c r="FVB68" s="12"/>
      <c r="FVC68" s="12"/>
      <c r="FVD68" s="12"/>
      <c r="FVE68" s="12"/>
      <c r="FVF68" s="12"/>
      <c r="FVG68" s="12"/>
      <c r="FVH68" s="12"/>
      <c r="FVI68" s="12"/>
      <c r="FVJ68" s="12"/>
      <c r="FVK68" s="12"/>
      <c r="FVL68" s="12"/>
      <c r="FVM68" s="12"/>
      <c r="FVN68" s="12"/>
      <c r="FVO68" s="12"/>
      <c r="FVP68" s="12"/>
      <c r="FVQ68" s="12"/>
      <c r="FVR68" s="12"/>
      <c r="FVS68" s="12"/>
      <c r="FVT68" s="12"/>
      <c r="FVU68" s="12"/>
      <c r="FVV68" s="12"/>
      <c r="FVW68" s="12"/>
      <c r="FVX68" s="12"/>
      <c r="FVY68" s="12"/>
      <c r="FVZ68" s="12"/>
      <c r="FWA68" s="12"/>
      <c r="FWB68" s="12"/>
      <c r="FWC68" s="12"/>
      <c r="FWD68" s="12"/>
      <c r="FWE68" s="12"/>
      <c r="FWF68" s="12"/>
      <c r="FWG68" s="12"/>
      <c r="FWH68" s="12"/>
      <c r="FWI68" s="12"/>
      <c r="FWJ68" s="12"/>
      <c r="FWK68" s="12"/>
      <c r="FWL68" s="12"/>
      <c r="FWM68" s="12"/>
      <c r="FWN68" s="12"/>
      <c r="FWO68" s="12"/>
      <c r="FWP68" s="12"/>
      <c r="FWQ68" s="12"/>
      <c r="FWR68" s="12"/>
      <c r="FWS68" s="12"/>
      <c r="FWT68" s="12"/>
      <c r="FWU68" s="12"/>
      <c r="FWV68" s="12"/>
      <c r="FWW68" s="12"/>
      <c r="FWX68" s="12"/>
      <c r="FWY68" s="12"/>
      <c r="FWZ68" s="12"/>
      <c r="FXA68" s="12"/>
      <c r="FXB68" s="12"/>
      <c r="FXC68" s="12"/>
      <c r="FXD68" s="12"/>
      <c r="FXE68" s="12"/>
      <c r="FXF68" s="12"/>
      <c r="FXG68" s="12"/>
      <c r="FXH68" s="12"/>
      <c r="FXI68" s="12"/>
      <c r="FXJ68" s="12"/>
      <c r="FXK68" s="12"/>
      <c r="FXL68" s="12"/>
      <c r="FXM68" s="12"/>
      <c r="FXN68" s="12"/>
      <c r="FXO68" s="12"/>
      <c r="FXP68" s="12"/>
      <c r="FXQ68" s="12"/>
      <c r="FXR68" s="12"/>
      <c r="FXS68" s="12"/>
      <c r="FXT68" s="12"/>
      <c r="FXU68" s="12"/>
      <c r="FXV68" s="12"/>
      <c r="FXW68" s="12"/>
      <c r="FXX68" s="12"/>
      <c r="FXY68" s="12"/>
      <c r="FXZ68" s="12"/>
      <c r="FYA68" s="12"/>
      <c r="FYB68" s="12"/>
      <c r="FYC68" s="12"/>
      <c r="FYD68" s="12"/>
      <c r="FYE68" s="12"/>
      <c r="FYF68" s="12"/>
      <c r="FYG68" s="12"/>
      <c r="FYH68" s="12"/>
      <c r="FYI68" s="12"/>
      <c r="FYJ68" s="12"/>
      <c r="FYK68" s="12"/>
      <c r="FYL68" s="12"/>
      <c r="FYM68" s="12"/>
      <c r="FYN68" s="12"/>
      <c r="FYO68" s="12"/>
      <c r="FYP68" s="12"/>
      <c r="FYQ68" s="12"/>
      <c r="FYR68" s="12"/>
      <c r="FYS68" s="12"/>
      <c r="FYT68" s="12"/>
      <c r="FYU68" s="12"/>
      <c r="FYV68" s="12"/>
      <c r="FYW68" s="12"/>
      <c r="FYX68" s="12"/>
      <c r="FYY68" s="12"/>
      <c r="FYZ68" s="12"/>
      <c r="FZA68" s="12"/>
      <c r="FZB68" s="12"/>
      <c r="FZC68" s="12"/>
      <c r="FZD68" s="12"/>
      <c r="FZE68" s="12"/>
      <c r="FZF68" s="12"/>
      <c r="FZG68" s="12"/>
      <c r="FZH68" s="12"/>
      <c r="FZI68" s="12"/>
      <c r="FZJ68" s="12"/>
      <c r="FZK68" s="12"/>
      <c r="FZL68" s="12"/>
      <c r="FZM68" s="12"/>
      <c r="FZN68" s="12"/>
      <c r="FZO68" s="12"/>
      <c r="FZP68" s="12"/>
      <c r="FZQ68" s="12"/>
      <c r="FZR68" s="12"/>
      <c r="FZS68" s="12"/>
      <c r="FZT68" s="12"/>
      <c r="FZU68" s="12"/>
      <c r="FZV68" s="12"/>
      <c r="FZW68" s="12"/>
      <c r="FZX68" s="12"/>
      <c r="FZY68" s="12"/>
      <c r="FZZ68" s="12"/>
      <c r="GAA68" s="12"/>
      <c r="GAB68" s="12"/>
      <c r="GAC68" s="12"/>
      <c r="GAD68" s="12"/>
      <c r="GAE68" s="12"/>
      <c r="GAF68" s="12"/>
      <c r="GAG68" s="12"/>
      <c r="GAH68" s="12"/>
      <c r="GAI68" s="12"/>
      <c r="GAJ68" s="12"/>
      <c r="GAK68" s="12"/>
      <c r="GAL68" s="12"/>
      <c r="GAM68" s="12"/>
      <c r="GAN68" s="12"/>
      <c r="GAO68" s="12"/>
      <c r="GAP68" s="12"/>
      <c r="GAQ68" s="12"/>
      <c r="GAR68" s="12"/>
      <c r="GAS68" s="12"/>
      <c r="GAT68" s="12"/>
      <c r="GAU68" s="12"/>
      <c r="GAV68" s="12"/>
      <c r="GAW68" s="12"/>
      <c r="GAX68" s="12"/>
      <c r="GAY68" s="12"/>
      <c r="GAZ68" s="12"/>
      <c r="GBA68" s="12"/>
      <c r="GBB68" s="12"/>
      <c r="GBC68" s="12"/>
      <c r="GBD68" s="12"/>
      <c r="GBE68" s="12"/>
      <c r="GBF68" s="12"/>
      <c r="GBG68" s="12"/>
      <c r="GBH68" s="12"/>
      <c r="GBI68" s="12"/>
      <c r="GBJ68" s="12"/>
      <c r="GBK68" s="12"/>
      <c r="GBL68" s="12"/>
      <c r="GBM68" s="12"/>
      <c r="GBN68" s="12"/>
      <c r="GBO68" s="12"/>
      <c r="GBP68" s="12"/>
      <c r="GBQ68" s="12"/>
      <c r="GBR68" s="12"/>
      <c r="GBS68" s="12"/>
      <c r="GBT68" s="12"/>
      <c r="GBU68" s="12"/>
      <c r="GBV68" s="12"/>
      <c r="GBW68" s="12"/>
      <c r="GBX68" s="12"/>
      <c r="GBY68" s="12"/>
      <c r="GBZ68" s="12"/>
      <c r="GCA68" s="12"/>
      <c r="GCB68" s="12"/>
      <c r="GCC68" s="12"/>
      <c r="GCD68" s="12"/>
      <c r="GCE68" s="12"/>
      <c r="GCF68" s="12"/>
      <c r="GCG68" s="12"/>
      <c r="GCH68" s="12"/>
      <c r="GCI68" s="12"/>
      <c r="GCJ68" s="12"/>
      <c r="GCK68" s="12"/>
      <c r="GCL68" s="12"/>
      <c r="GCM68" s="12"/>
      <c r="GCN68" s="12"/>
      <c r="GCO68" s="12"/>
      <c r="GCP68" s="12"/>
      <c r="GCQ68" s="12"/>
      <c r="GCR68" s="12"/>
      <c r="GCS68" s="12"/>
      <c r="GCT68" s="12"/>
      <c r="GCU68" s="12"/>
      <c r="GCV68" s="12"/>
      <c r="GCW68" s="12"/>
      <c r="GCX68" s="12"/>
      <c r="GCY68" s="12"/>
      <c r="GCZ68" s="12"/>
      <c r="GDA68" s="12"/>
      <c r="GDB68" s="12"/>
      <c r="GDC68" s="12"/>
      <c r="GDD68" s="12"/>
      <c r="GDE68" s="12"/>
      <c r="GDF68" s="12"/>
      <c r="GDG68" s="12"/>
      <c r="GDH68" s="12"/>
      <c r="GDI68" s="12"/>
      <c r="GDJ68" s="12"/>
      <c r="GDK68" s="12"/>
      <c r="GDL68" s="12"/>
      <c r="GDM68" s="12"/>
      <c r="GDN68" s="12"/>
      <c r="GDO68" s="12"/>
      <c r="GDP68" s="12"/>
      <c r="GDQ68" s="12"/>
      <c r="GDR68" s="12"/>
      <c r="GDS68" s="12"/>
      <c r="GDT68" s="12"/>
      <c r="GDU68" s="12"/>
      <c r="GDV68" s="12"/>
      <c r="GDW68" s="12"/>
      <c r="GDX68" s="12"/>
      <c r="GDY68" s="12"/>
      <c r="GDZ68" s="12"/>
      <c r="GEA68" s="12"/>
      <c r="GEB68" s="12"/>
      <c r="GEC68" s="12"/>
      <c r="GED68" s="12"/>
      <c r="GEE68" s="12"/>
      <c r="GEF68" s="12"/>
      <c r="GEG68" s="12"/>
      <c r="GEH68" s="12"/>
      <c r="GEI68" s="12"/>
      <c r="GEJ68" s="12"/>
      <c r="GEK68" s="12"/>
      <c r="GEL68" s="12"/>
      <c r="GEM68" s="12"/>
      <c r="GEN68" s="12"/>
      <c r="GEO68" s="12"/>
      <c r="GEP68" s="12"/>
      <c r="GEQ68" s="12"/>
      <c r="GER68" s="12"/>
      <c r="GES68" s="12"/>
      <c r="GET68" s="12"/>
      <c r="GEU68" s="12"/>
      <c r="GEV68" s="12"/>
      <c r="GEW68" s="12"/>
      <c r="GEX68" s="12"/>
      <c r="GEY68" s="12"/>
      <c r="GEZ68" s="12"/>
      <c r="GFA68" s="12"/>
      <c r="GFB68" s="12"/>
      <c r="GFC68" s="12"/>
      <c r="GFD68" s="12"/>
      <c r="GFE68" s="12"/>
      <c r="GFF68" s="12"/>
      <c r="GFG68" s="12"/>
      <c r="GFH68" s="12"/>
      <c r="GFI68" s="12"/>
      <c r="GFJ68" s="12"/>
      <c r="GFK68" s="12"/>
      <c r="GFL68" s="12"/>
      <c r="GFM68" s="12"/>
      <c r="GFN68" s="12"/>
      <c r="GFO68" s="12"/>
      <c r="GFP68" s="12"/>
      <c r="GFQ68" s="12"/>
      <c r="GFR68" s="12"/>
      <c r="GFS68" s="12"/>
      <c r="GFT68" s="12"/>
      <c r="GFU68" s="12"/>
      <c r="GFV68" s="12"/>
      <c r="GFW68" s="12"/>
      <c r="GFX68" s="12"/>
      <c r="GFY68" s="12"/>
      <c r="GFZ68" s="12"/>
      <c r="GGA68" s="12"/>
      <c r="GGB68" s="12"/>
      <c r="GGC68" s="12"/>
      <c r="GGD68" s="12"/>
      <c r="GGE68" s="12"/>
      <c r="GGF68" s="12"/>
      <c r="GGG68" s="12"/>
      <c r="GGH68" s="12"/>
      <c r="GGI68" s="12"/>
      <c r="GGJ68" s="12"/>
      <c r="GGK68" s="12"/>
      <c r="GGL68" s="12"/>
      <c r="GGM68" s="12"/>
      <c r="GGN68" s="12"/>
      <c r="GGO68" s="12"/>
      <c r="GGP68" s="12"/>
      <c r="GGQ68" s="12"/>
      <c r="GGR68" s="12"/>
      <c r="GGS68" s="12"/>
      <c r="GGT68" s="12"/>
      <c r="GGU68" s="12"/>
      <c r="GGV68" s="12"/>
      <c r="GGW68" s="12"/>
      <c r="GGX68" s="12"/>
      <c r="GGY68" s="12"/>
      <c r="GGZ68" s="12"/>
      <c r="GHA68" s="12"/>
      <c r="GHB68" s="12"/>
      <c r="GHC68" s="12"/>
      <c r="GHD68" s="12"/>
      <c r="GHE68" s="12"/>
      <c r="GHF68" s="12"/>
      <c r="GHG68" s="12"/>
      <c r="GHH68" s="12"/>
      <c r="GHI68" s="12"/>
      <c r="GHJ68" s="12"/>
      <c r="GHK68" s="12"/>
      <c r="GHL68" s="12"/>
      <c r="GHM68" s="12"/>
      <c r="GHN68" s="12"/>
      <c r="GHO68" s="12"/>
      <c r="GHP68" s="12"/>
      <c r="GHQ68" s="12"/>
      <c r="GHR68" s="12"/>
      <c r="GHS68" s="12"/>
      <c r="GHT68" s="12"/>
      <c r="GHU68" s="12"/>
      <c r="GHV68" s="12"/>
      <c r="GHW68" s="12"/>
      <c r="GHX68" s="12"/>
      <c r="GHY68" s="12"/>
      <c r="GHZ68" s="12"/>
      <c r="GIA68" s="12"/>
      <c r="GIB68" s="12"/>
      <c r="GIC68" s="12"/>
      <c r="GID68" s="12"/>
      <c r="GIE68" s="12"/>
      <c r="GIF68" s="12"/>
      <c r="GIG68" s="12"/>
      <c r="GIH68" s="12"/>
      <c r="GII68" s="12"/>
      <c r="GIJ68" s="12"/>
      <c r="GIK68" s="12"/>
      <c r="GIL68" s="12"/>
      <c r="GIM68" s="12"/>
      <c r="GIN68" s="12"/>
      <c r="GIO68" s="12"/>
      <c r="GIP68" s="12"/>
      <c r="GIQ68" s="12"/>
      <c r="GIR68" s="12"/>
      <c r="GIS68" s="12"/>
      <c r="GIT68" s="12"/>
      <c r="GIU68" s="12"/>
      <c r="GIV68" s="12"/>
      <c r="GIW68" s="12"/>
      <c r="GIX68" s="12"/>
      <c r="GIY68" s="12"/>
      <c r="GIZ68" s="12"/>
      <c r="GJA68" s="12"/>
      <c r="GJB68" s="12"/>
      <c r="GJC68" s="12"/>
      <c r="GJD68" s="12"/>
      <c r="GJE68" s="12"/>
      <c r="GJF68" s="12"/>
      <c r="GJG68" s="12"/>
      <c r="GJH68" s="12"/>
      <c r="GJI68" s="12"/>
      <c r="GJJ68" s="12"/>
      <c r="GJK68" s="12"/>
      <c r="GJL68" s="12"/>
      <c r="GJM68" s="12"/>
      <c r="GJN68" s="12"/>
      <c r="GJO68" s="12"/>
      <c r="GJP68" s="12"/>
      <c r="GJQ68" s="12"/>
      <c r="GJR68" s="12"/>
      <c r="GJS68" s="12"/>
      <c r="GJT68" s="12"/>
      <c r="GJU68" s="12"/>
      <c r="GJV68" s="12"/>
      <c r="GJW68" s="12"/>
      <c r="GJX68" s="12"/>
      <c r="GJY68" s="12"/>
      <c r="GJZ68" s="12"/>
      <c r="GKA68" s="12"/>
      <c r="GKB68" s="12"/>
      <c r="GKC68" s="12"/>
      <c r="GKD68" s="12"/>
      <c r="GKE68" s="12"/>
      <c r="GKF68" s="12"/>
      <c r="GKG68" s="12"/>
      <c r="GKH68" s="12"/>
      <c r="GKI68" s="12"/>
      <c r="GKJ68" s="12"/>
      <c r="GKK68" s="12"/>
      <c r="GKL68" s="12"/>
      <c r="GKM68" s="12"/>
      <c r="GKN68" s="12"/>
      <c r="GKO68" s="12"/>
      <c r="GKP68" s="12"/>
      <c r="GKQ68" s="12"/>
      <c r="GKR68" s="12"/>
      <c r="GKS68" s="12"/>
      <c r="GKT68" s="12"/>
      <c r="GKU68" s="12"/>
      <c r="GKV68" s="12"/>
      <c r="GKW68" s="12"/>
      <c r="GKX68" s="12"/>
      <c r="GKY68" s="12"/>
      <c r="GKZ68" s="12"/>
      <c r="GLA68" s="12"/>
      <c r="GLB68" s="12"/>
      <c r="GLC68" s="12"/>
      <c r="GLD68" s="12"/>
      <c r="GLE68" s="12"/>
      <c r="GLF68" s="12"/>
      <c r="GLG68" s="12"/>
      <c r="GLH68" s="12"/>
      <c r="GLI68" s="12"/>
      <c r="GLJ68" s="12"/>
      <c r="GLK68" s="12"/>
      <c r="GLL68" s="12"/>
      <c r="GLM68" s="12"/>
      <c r="GLN68" s="12"/>
      <c r="GLO68" s="12"/>
      <c r="GLP68" s="12"/>
      <c r="GLQ68" s="12"/>
      <c r="GLR68" s="12"/>
      <c r="GLS68" s="12"/>
      <c r="GLT68" s="12"/>
      <c r="GLU68" s="12"/>
      <c r="GLV68" s="12"/>
      <c r="GLW68" s="12"/>
      <c r="GLX68" s="12"/>
      <c r="GLY68" s="12"/>
      <c r="GLZ68" s="12"/>
      <c r="GMA68" s="12"/>
      <c r="GMB68" s="12"/>
      <c r="GMC68" s="12"/>
      <c r="GMD68" s="12"/>
      <c r="GME68" s="12"/>
      <c r="GMF68" s="12"/>
      <c r="GMG68" s="12"/>
      <c r="GMH68" s="12"/>
      <c r="GMI68" s="12"/>
      <c r="GMJ68" s="12"/>
      <c r="GMK68" s="12"/>
      <c r="GML68" s="12"/>
      <c r="GMM68" s="12"/>
      <c r="GMN68" s="12"/>
      <c r="GMO68" s="12"/>
      <c r="GMP68" s="12"/>
      <c r="GMQ68" s="12"/>
      <c r="GMR68" s="12"/>
      <c r="GMS68" s="12"/>
      <c r="GMT68" s="12"/>
      <c r="GMU68" s="12"/>
      <c r="GMV68" s="12"/>
      <c r="GMW68" s="12"/>
      <c r="GMX68" s="12"/>
      <c r="GMY68" s="12"/>
      <c r="GMZ68" s="12"/>
      <c r="GNA68" s="12"/>
      <c r="GNB68" s="12"/>
      <c r="GNC68" s="12"/>
      <c r="GND68" s="12"/>
      <c r="GNE68" s="12"/>
      <c r="GNF68" s="12"/>
      <c r="GNG68" s="12"/>
      <c r="GNH68" s="12"/>
      <c r="GNI68" s="12"/>
      <c r="GNJ68" s="12"/>
      <c r="GNK68" s="12"/>
      <c r="GNL68" s="12"/>
      <c r="GNM68" s="12"/>
      <c r="GNN68" s="12"/>
      <c r="GNO68" s="12"/>
      <c r="GNP68" s="12"/>
      <c r="GNQ68" s="12"/>
      <c r="GNR68" s="12"/>
      <c r="GNS68" s="12"/>
      <c r="GNT68" s="12"/>
      <c r="GNU68" s="12"/>
      <c r="GNV68" s="12"/>
      <c r="GNW68" s="12"/>
      <c r="GNX68" s="12"/>
      <c r="GNY68" s="12"/>
      <c r="GNZ68" s="12"/>
      <c r="GOA68" s="12"/>
      <c r="GOB68" s="12"/>
      <c r="GOC68" s="12"/>
      <c r="GOD68" s="12"/>
      <c r="GOE68" s="12"/>
      <c r="GOF68" s="12"/>
      <c r="GOG68" s="12"/>
      <c r="GOH68" s="12"/>
      <c r="GOI68" s="12"/>
      <c r="GOJ68" s="12"/>
      <c r="GOK68" s="12"/>
      <c r="GOL68" s="12"/>
      <c r="GOM68" s="12"/>
      <c r="GON68" s="12"/>
      <c r="GOO68" s="12"/>
      <c r="GOP68" s="12"/>
      <c r="GOQ68" s="12"/>
      <c r="GOR68" s="12"/>
      <c r="GOS68" s="12"/>
      <c r="GOT68" s="12"/>
      <c r="GOU68" s="12"/>
      <c r="GOV68" s="12"/>
      <c r="GOW68" s="12"/>
      <c r="GOX68" s="12"/>
      <c r="GOY68" s="12"/>
      <c r="GOZ68" s="12"/>
      <c r="GPA68" s="12"/>
      <c r="GPB68" s="12"/>
      <c r="GPC68" s="12"/>
      <c r="GPD68" s="12"/>
      <c r="GPE68" s="12"/>
      <c r="GPF68" s="12"/>
      <c r="GPG68" s="12"/>
      <c r="GPH68" s="12"/>
      <c r="GPI68" s="12"/>
      <c r="GPJ68" s="12"/>
      <c r="GPK68" s="12"/>
      <c r="GPL68" s="12"/>
      <c r="GPM68" s="12"/>
      <c r="GPN68" s="12"/>
      <c r="GPO68" s="12"/>
      <c r="GPP68" s="12"/>
      <c r="GPQ68" s="12"/>
      <c r="GPR68" s="12"/>
      <c r="GPS68" s="12"/>
      <c r="GPT68" s="12"/>
      <c r="GPU68" s="12"/>
      <c r="GPV68" s="12"/>
      <c r="GPW68" s="12"/>
      <c r="GPX68" s="12"/>
      <c r="GPY68" s="12"/>
      <c r="GPZ68" s="12"/>
      <c r="GQA68" s="12"/>
      <c r="GQB68" s="12"/>
      <c r="GQC68" s="12"/>
      <c r="GQD68" s="12"/>
      <c r="GQE68" s="12"/>
      <c r="GQF68" s="12"/>
      <c r="GQG68" s="12"/>
      <c r="GQH68" s="12"/>
      <c r="GQI68" s="12"/>
      <c r="GQJ68" s="12"/>
      <c r="GQK68" s="12"/>
      <c r="GQL68" s="12"/>
      <c r="GQM68" s="12"/>
      <c r="GQN68" s="12"/>
      <c r="GQO68" s="12"/>
      <c r="GQP68" s="12"/>
      <c r="GQQ68" s="12"/>
      <c r="GQR68" s="12"/>
      <c r="GQS68" s="12"/>
      <c r="GQT68" s="12"/>
      <c r="GQU68" s="12"/>
      <c r="GQV68" s="12"/>
      <c r="GQW68" s="12"/>
      <c r="GQX68" s="12"/>
      <c r="GQY68" s="12"/>
      <c r="GQZ68" s="12"/>
      <c r="GRA68" s="12"/>
      <c r="GRB68" s="12"/>
      <c r="GRC68" s="12"/>
      <c r="GRD68" s="12"/>
      <c r="GRE68" s="12"/>
      <c r="GRF68" s="12"/>
      <c r="GRG68" s="12"/>
      <c r="GRH68" s="12"/>
      <c r="GRI68" s="12"/>
      <c r="GRJ68" s="12"/>
      <c r="GRK68" s="12"/>
      <c r="GRL68" s="12"/>
      <c r="GRM68" s="12"/>
      <c r="GRN68" s="12"/>
      <c r="GRO68" s="12"/>
      <c r="GRP68" s="12"/>
      <c r="GRQ68" s="12"/>
      <c r="GRR68" s="12"/>
      <c r="GRS68" s="12"/>
      <c r="GRT68" s="12"/>
      <c r="GRU68" s="12"/>
      <c r="GRV68" s="12"/>
      <c r="GRW68" s="12"/>
      <c r="GRX68" s="12"/>
      <c r="GRY68" s="12"/>
      <c r="GRZ68" s="12"/>
      <c r="GSA68" s="12"/>
      <c r="GSB68" s="12"/>
      <c r="GSC68" s="12"/>
      <c r="GSD68" s="12"/>
      <c r="GSE68" s="12"/>
      <c r="GSF68" s="12"/>
      <c r="GSG68" s="12"/>
      <c r="GSH68" s="12"/>
      <c r="GSI68" s="12"/>
      <c r="GSJ68" s="12"/>
      <c r="GSK68" s="12"/>
      <c r="GSL68" s="12"/>
      <c r="GSM68" s="12"/>
      <c r="GSN68" s="12"/>
      <c r="GSO68" s="12"/>
      <c r="GSP68" s="12"/>
      <c r="GSQ68" s="12"/>
      <c r="GSR68" s="12"/>
      <c r="GSS68" s="12"/>
      <c r="GST68" s="12"/>
      <c r="GSU68" s="12"/>
      <c r="GSV68" s="12"/>
      <c r="GSW68" s="12"/>
      <c r="GSX68" s="12"/>
      <c r="GSY68" s="12"/>
      <c r="GSZ68" s="12"/>
      <c r="GTA68" s="12"/>
      <c r="GTB68" s="12"/>
      <c r="GTC68" s="12"/>
      <c r="GTD68" s="12"/>
      <c r="GTE68" s="12"/>
      <c r="GTF68" s="12"/>
      <c r="GTG68" s="12"/>
      <c r="GTH68" s="12"/>
      <c r="GTI68" s="12"/>
      <c r="GTJ68" s="12"/>
      <c r="GTK68" s="12"/>
      <c r="GTL68" s="12"/>
      <c r="GTM68" s="12"/>
      <c r="GTN68" s="12"/>
      <c r="GTO68" s="12"/>
      <c r="GTP68" s="12"/>
      <c r="GTQ68" s="12"/>
      <c r="GTR68" s="12"/>
      <c r="GTS68" s="12"/>
      <c r="GTT68" s="12"/>
      <c r="GTU68" s="12"/>
      <c r="GTV68" s="12"/>
      <c r="GTW68" s="12"/>
      <c r="GTX68" s="12"/>
      <c r="GTY68" s="12"/>
      <c r="GTZ68" s="12"/>
      <c r="GUA68" s="12"/>
      <c r="GUB68" s="12"/>
      <c r="GUC68" s="12"/>
      <c r="GUD68" s="12"/>
      <c r="GUE68" s="12"/>
      <c r="GUF68" s="12"/>
      <c r="GUG68" s="12"/>
      <c r="GUH68" s="12"/>
      <c r="GUI68" s="12"/>
      <c r="GUJ68" s="12"/>
      <c r="GUK68" s="12"/>
      <c r="GUL68" s="12"/>
      <c r="GUM68" s="12"/>
      <c r="GUN68" s="12"/>
      <c r="GUO68" s="12"/>
      <c r="GUP68" s="12"/>
      <c r="GUQ68" s="12"/>
      <c r="GUR68" s="12"/>
      <c r="GUS68" s="12"/>
      <c r="GUT68" s="12"/>
      <c r="GUU68" s="12"/>
      <c r="GUV68" s="12"/>
      <c r="GUW68" s="12"/>
      <c r="GUX68" s="12"/>
      <c r="GUY68" s="12"/>
      <c r="GUZ68" s="12"/>
      <c r="GVA68" s="12"/>
      <c r="GVB68" s="12"/>
      <c r="GVC68" s="12"/>
      <c r="GVD68" s="12"/>
      <c r="GVE68" s="12"/>
      <c r="GVF68" s="12"/>
      <c r="GVG68" s="12"/>
      <c r="GVH68" s="12"/>
      <c r="GVI68" s="12"/>
      <c r="GVJ68" s="12"/>
      <c r="GVK68" s="12"/>
      <c r="GVL68" s="12"/>
      <c r="GVM68" s="12"/>
      <c r="GVN68" s="12"/>
      <c r="GVO68" s="12"/>
      <c r="GVP68" s="12"/>
      <c r="GVQ68" s="12"/>
      <c r="GVR68" s="12"/>
      <c r="GVS68" s="12"/>
      <c r="GVT68" s="12"/>
      <c r="GVU68" s="12"/>
      <c r="GVV68" s="12"/>
      <c r="GVW68" s="12"/>
      <c r="GVX68" s="12"/>
      <c r="GVY68" s="12"/>
      <c r="GVZ68" s="12"/>
      <c r="GWA68" s="12"/>
      <c r="GWB68" s="12"/>
      <c r="GWC68" s="12"/>
      <c r="GWD68" s="12"/>
      <c r="GWE68" s="12"/>
      <c r="GWF68" s="12"/>
      <c r="GWG68" s="12"/>
      <c r="GWH68" s="12"/>
      <c r="GWI68" s="12"/>
      <c r="GWJ68" s="12"/>
      <c r="GWK68" s="12"/>
      <c r="GWL68" s="12"/>
      <c r="GWM68" s="12"/>
      <c r="GWN68" s="12"/>
      <c r="GWO68" s="12"/>
      <c r="GWP68" s="12"/>
      <c r="GWQ68" s="12"/>
      <c r="GWR68" s="12"/>
      <c r="GWS68" s="12"/>
      <c r="GWT68" s="12"/>
      <c r="GWU68" s="12"/>
      <c r="GWV68" s="12"/>
      <c r="GWW68" s="12"/>
      <c r="GWX68" s="12"/>
      <c r="GWY68" s="12"/>
      <c r="GWZ68" s="12"/>
      <c r="GXA68" s="12"/>
      <c r="GXB68" s="12"/>
      <c r="GXC68" s="12"/>
      <c r="GXD68" s="12"/>
      <c r="GXE68" s="12"/>
      <c r="GXF68" s="12"/>
      <c r="GXG68" s="12"/>
      <c r="GXH68" s="12"/>
      <c r="GXI68" s="12"/>
      <c r="GXJ68" s="12"/>
      <c r="GXK68" s="12"/>
      <c r="GXL68" s="12"/>
      <c r="GXM68" s="12"/>
      <c r="GXN68" s="12"/>
      <c r="GXO68" s="12"/>
      <c r="GXP68" s="12"/>
      <c r="GXQ68" s="12"/>
      <c r="GXR68" s="12"/>
      <c r="GXS68" s="12"/>
      <c r="GXT68" s="12"/>
      <c r="GXU68" s="12"/>
      <c r="GXV68" s="12"/>
      <c r="GXW68" s="12"/>
      <c r="GXX68" s="12"/>
      <c r="GXY68" s="12"/>
      <c r="GXZ68" s="12"/>
      <c r="GYA68" s="12"/>
      <c r="GYB68" s="12"/>
      <c r="GYC68" s="12"/>
      <c r="GYD68" s="12"/>
      <c r="GYE68" s="12"/>
      <c r="GYF68" s="12"/>
      <c r="GYG68" s="12"/>
      <c r="GYH68" s="12"/>
      <c r="GYI68" s="12"/>
      <c r="GYJ68" s="12"/>
      <c r="GYK68" s="12"/>
      <c r="GYL68" s="12"/>
      <c r="GYM68" s="12"/>
      <c r="GYN68" s="12"/>
      <c r="GYO68" s="12"/>
      <c r="GYP68" s="12"/>
      <c r="GYQ68" s="12"/>
      <c r="GYR68" s="12"/>
      <c r="GYS68" s="12"/>
      <c r="GYT68" s="12"/>
      <c r="GYU68" s="12"/>
      <c r="GYV68" s="12"/>
      <c r="GYW68" s="12"/>
      <c r="GYX68" s="12"/>
      <c r="GYY68" s="12"/>
      <c r="GYZ68" s="12"/>
      <c r="GZA68" s="12"/>
      <c r="GZB68" s="12"/>
      <c r="GZC68" s="12"/>
      <c r="GZD68" s="12"/>
      <c r="GZE68" s="12"/>
      <c r="GZF68" s="12"/>
      <c r="GZG68" s="12"/>
      <c r="GZH68" s="12"/>
      <c r="GZI68" s="12"/>
      <c r="GZJ68" s="12"/>
      <c r="GZK68" s="12"/>
      <c r="GZL68" s="12"/>
      <c r="GZM68" s="12"/>
      <c r="GZN68" s="12"/>
      <c r="GZO68" s="12"/>
      <c r="GZP68" s="12"/>
      <c r="GZQ68" s="12"/>
      <c r="GZR68" s="12"/>
      <c r="GZS68" s="12"/>
      <c r="GZT68" s="12"/>
      <c r="GZU68" s="12"/>
      <c r="GZV68" s="12"/>
      <c r="GZW68" s="12"/>
      <c r="GZX68" s="12"/>
      <c r="GZY68" s="12"/>
      <c r="GZZ68" s="12"/>
      <c r="HAA68" s="12"/>
      <c r="HAB68" s="12"/>
      <c r="HAC68" s="12"/>
      <c r="HAD68" s="12"/>
      <c r="HAE68" s="12"/>
      <c r="HAF68" s="12"/>
      <c r="HAG68" s="12"/>
      <c r="HAH68" s="12"/>
      <c r="HAI68" s="12"/>
      <c r="HAJ68" s="12"/>
      <c r="HAK68" s="12"/>
      <c r="HAL68" s="12"/>
      <c r="HAM68" s="12"/>
      <c r="HAN68" s="12"/>
      <c r="HAO68" s="12"/>
      <c r="HAP68" s="12"/>
      <c r="HAQ68" s="12"/>
      <c r="HAR68" s="12"/>
      <c r="HAS68" s="12"/>
      <c r="HAT68" s="12"/>
      <c r="HAU68" s="12"/>
      <c r="HAV68" s="12"/>
      <c r="HAW68" s="12"/>
      <c r="HAX68" s="12"/>
      <c r="HAY68" s="12"/>
      <c r="HAZ68" s="12"/>
      <c r="HBA68" s="12"/>
      <c r="HBB68" s="12"/>
      <c r="HBC68" s="12"/>
      <c r="HBD68" s="12"/>
      <c r="HBE68" s="12"/>
      <c r="HBF68" s="12"/>
      <c r="HBG68" s="12"/>
      <c r="HBH68" s="12"/>
      <c r="HBI68" s="12"/>
      <c r="HBJ68" s="12"/>
      <c r="HBK68" s="12"/>
      <c r="HBL68" s="12"/>
      <c r="HBM68" s="12"/>
      <c r="HBN68" s="12"/>
      <c r="HBO68" s="12"/>
      <c r="HBP68" s="12"/>
      <c r="HBQ68" s="12"/>
      <c r="HBR68" s="12"/>
      <c r="HBS68" s="12"/>
      <c r="HBT68" s="12"/>
      <c r="HBU68" s="12"/>
      <c r="HBV68" s="12"/>
      <c r="HBW68" s="12"/>
      <c r="HBX68" s="12"/>
      <c r="HBY68" s="12"/>
      <c r="HBZ68" s="12"/>
      <c r="HCA68" s="12"/>
      <c r="HCB68" s="12"/>
      <c r="HCC68" s="12"/>
      <c r="HCD68" s="12"/>
      <c r="HCE68" s="12"/>
      <c r="HCF68" s="12"/>
      <c r="HCG68" s="12"/>
      <c r="HCH68" s="12"/>
      <c r="HCI68" s="12"/>
      <c r="HCJ68" s="12"/>
      <c r="HCK68" s="12"/>
      <c r="HCL68" s="12"/>
      <c r="HCM68" s="12"/>
      <c r="HCN68" s="12"/>
      <c r="HCO68" s="12"/>
      <c r="HCP68" s="12"/>
      <c r="HCQ68" s="12"/>
      <c r="HCR68" s="12"/>
      <c r="HCS68" s="12"/>
      <c r="HCT68" s="12"/>
      <c r="HCU68" s="12"/>
      <c r="HCV68" s="12"/>
      <c r="HCW68" s="12"/>
      <c r="HCX68" s="12"/>
      <c r="HCY68" s="12"/>
      <c r="HCZ68" s="12"/>
      <c r="HDA68" s="12"/>
      <c r="HDB68" s="12"/>
      <c r="HDC68" s="12"/>
      <c r="HDD68" s="12"/>
      <c r="HDE68" s="12"/>
      <c r="HDF68" s="12"/>
      <c r="HDG68" s="12"/>
      <c r="HDH68" s="12"/>
      <c r="HDI68" s="12"/>
      <c r="HDJ68" s="12"/>
      <c r="HDK68" s="12"/>
      <c r="HDL68" s="12"/>
      <c r="HDM68" s="12"/>
      <c r="HDN68" s="12"/>
      <c r="HDO68" s="12"/>
      <c r="HDP68" s="12"/>
      <c r="HDQ68" s="12"/>
      <c r="HDR68" s="12"/>
      <c r="HDS68" s="12"/>
      <c r="HDT68" s="12"/>
      <c r="HDU68" s="12"/>
      <c r="HDV68" s="12"/>
      <c r="HDW68" s="12"/>
      <c r="HDX68" s="12"/>
      <c r="HDY68" s="12"/>
      <c r="HDZ68" s="12"/>
      <c r="HEA68" s="12"/>
      <c r="HEB68" s="12"/>
      <c r="HEC68" s="12"/>
      <c r="HED68" s="12"/>
      <c r="HEE68" s="12"/>
      <c r="HEF68" s="12"/>
      <c r="HEG68" s="12"/>
      <c r="HEH68" s="12"/>
      <c r="HEI68" s="12"/>
      <c r="HEJ68" s="12"/>
      <c r="HEK68" s="12"/>
      <c r="HEL68" s="12"/>
      <c r="HEM68" s="12"/>
      <c r="HEN68" s="12"/>
      <c r="HEO68" s="12"/>
      <c r="HEP68" s="12"/>
      <c r="HEQ68" s="12"/>
      <c r="HER68" s="12"/>
      <c r="HES68" s="12"/>
      <c r="HET68" s="12"/>
      <c r="HEU68" s="12"/>
      <c r="HEV68" s="12"/>
      <c r="HEW68" s="12"/>
      <c r="HEX68" s="12"/>
      <c r="HEY68" s="12"/>
      <c r="HEZ68" s="12"/>
      <c r="HFA68" s="12"/>
      <c r="HFB68" s="12"/>
      <c r="HFC68" s="12"/>
      <c r="HFD68" s="12"/>
      <c r="HFE68" s="12"/>
      <c r="HFF68" s="12"/>
      <c r="HFG68" s="12"/>
      <c r="HFH68" s="12"/>
      <c r="HFI68" s="12"/>
      <c r="HFJ68" s="12"/>
      <c r="HFK68" s="12"/>
      <c r="HFL68" s="12"/>
      <c r="HFM68" s="12"/>
      <c r="HFN68" s="12"/>
      <c r="HFO68" s="12"/>
      <c r="HFP68" s="12"/>
      <c r="HFQ68" s="12"/>
      <c r="HFR68" s="12"/>
      <c r="HFS68" s="12"/>
      <c r="HFT68" s="12"/>
      <c r="HFU68" s="12"/>
      <c r="HFV68" s="12"/>
      <c r="HFW68" s="12"/>
      <c r="HFX68" s="12"/>
      <c r="HFY68" s="12"/>
      <c r="HFZ68" s="12"/>
      <c r="HGA68" s="12"/>
      <c r="HGB68" s="12"/>
      <c r="HGC68" s="12"/>
      <c r="HGD68" s="12"/>
      <c r="HGE68" s="12"/>
      <c r="HGF68" s="12"/>
      <c r="HGG68" s="12"/>
      <c r="HGH68" s="12"/>
      <c r="HGI68" s="12"/>
      <c r="HGJ68" s="12"/>
      <c r="HGK68" s="12"/>
      <c r="HGL68" s="12"/>
      <c r="HGM68" s="12"/>
      <c r="HGN68" s="12"/>
      <c r="HGO68" s="12"/>
      <c r="HGP68" s="12"/>
      <c r="HGQ68" s="12"/>
      <c r="HGR68" s="12"/>
      <c r="HGS68" s="12"/>
      <c r="HGT68" s="12"/>
      <c r="HGU68" s="12"/>
      <c r="HGV68" s="12"/>
      <c r="HGW68" s="12"/>
      <c r="HGX68" s="12"/>
      <c r="HGY68" s="12"/>
      <c r="HGZ68" s="12"/>
      <c r="HHA68" s="12"/>
      <c r="HHB68" s="12"/>
      <c r="HHC68" s="12"/>
      <c r="HHD68" s="12"/>
      <c r="HHE68" s="12"/>
      <c r="HHF68" s="12"/>
      <c r="HHG68" s="12"/>
      <c r="HHH68" s="12"/>
      <c r="HHI68" s="12"/>
      <c r="HHJ68" s="12"/>
      <c r="HHK68" s="12"/>
      <c r="HHL68" s="12"/>
      <c r="HHM68" s="12"/>
      <c r="HHN68" s="12"/>
      <c r="HHO68" s="12"/>
      <c r="HHP68" s="12"/>
      <c r="HHQ68" s="12"/>
      <c r="HHR68" s="12"/>
      <c r="HHS68" s="12"/>
      <c r="HHT68" s="12"/>
      <c r="HHU68" s="12"/>
      <c r="HHV68" s="12"/>
      <c r="HHW68" s="12"/>
      <c r="HHX68" s="12"/>
      <c r="HHY68" s="12"/>
      <c r="HHZ68" s="12"/>
      <c r="HIA68" s="12"/>
      <c r="HIB68" s="12"/>
      <c r="HIC68" s="12"/>
      <c r="HID68" s="12"/>
      <c r="HIE68" s="12"/>
      <c r="HIF68" s="12"/>
      <c r="HIG68" s="12"/>
      <c r="HIH68" s="12"/>
      <c r="HII68" s="12"/>
      <c r="HIJ68" s="12"/>
      <c r="HIK68" s="12"/>
      <c r="HIL68" s="12"/>
      <c r="HIM68" s="12"/>
      <c r="HIN68" s="12"/>
      <c r="HIO68" s="12"/>
      <c r="HIP68" s="12"/>
      <c r="HIQ68" s="12"/>
      <c r="HIR68" s="12"/>
      <c r="HIS68" s="12"/>
      <c r="HIT68" s="12"/>
      <c r="HIU68" s="12"/>
      <c r="HIV68" s="12"/>
      <c r="HIW68" s="12"/>
      <c r="HIX68" s="12"/>
      <c r="HIY68" s="12"/>
      <c r="HIZ68" s="12"/>
      <c r="HJA68" s="12"/>
      <c r="HJB68" s="12"/>
      <c r="HJC68" s="12"/>
      <c r="HJD68" s="12"/>
      <c r="HJE68" s="12"/>
      <c r="HJF68" s="12"/>
      <c r="HJG68" s="12"/>
      <c r="HJH68" s="12"/>
      <c r="HJI68" s="12"/>
      <c r="HJJ68" s="12"/>
      <c r="HJK68" s="12"/>
      <c r="HJL68" s="12"/>
      <c r="HJM68" s="12"/>
      <c r="HJN68" s="12"/>
      <c r="HJO68" s="12"/>
      <c r="HJP68" s="12"/>
      <c r="HJQ68" s="12"/>
      <c r="HJR68" s="12"/>
      <c r="HJS68" s="12"/>
      <c r="HJT68" s="12"/>
      <c r="HJU68" s="12"/>
      <c r="HJV68" s="12"/>
      <c r="HJW68" s="12"/>
      <c r="HJX68" s="12"/>
      <c r="HJY68" s="12"/>
      <c r="HJZ68" s="12"/>
      <c r="HKA68" s="12"/>
      <c r="HKB68" s="12"/>
      <c r="HKC68" s="12"/>
      <c r="HKD68" s="12"/>
      <c r="HKE68" s="12"/>
      <c r="HKF68" s="12"/>
      <c r="HKG68" s="12"/>
      <c r="HKH68" s="12"/>
      <c r="HKI68" s="12"/>
      <c r="HKJ68" s="12"/>
      <c r="HKK68" s="12"/>
      <c r="HKL68" s="12"/>
      <c r="HKM68" s="12"/>
      <c r="HKN68" s="12"/>
      <c r="HKO68" s="12"/>
      <c r="HKP68" s="12"/>
      <c r="HKQ68" s="12"/>
      <c r="HKR68" s="12"/>
      <c r="HKS68" s="12"/>
      <c r="HKT68" s="12"/>
      <c r="HKU68" s="12"/>
      <c r="HKV68" s="12"/>
      <c r="HKW68" s="12"/>
      <c r="HKX68" s="12"/>
      <c r="HKY68" s="12"/>
      <c r="HKZ68" s="12"/>
      <c r="HLA68" s="12"/>
      <c r="HLB68" s="12"/>
      <c r="HLC68" s="12"/>
      <c r="HLD68" s="12"/>
      <c r="HLE68" s="12"/>
      <c r="HLF68" s="12"/>
      <c r="HLG68" s="12"/>
      <c r="HLH68" s="12"/>
      <c r="HLI68" s="12"/>
      <c r="HLJ68" s="12"/>
      <c r="HLK68" s="12"/>
      <c r="HLL68" s="12"/>
      <c r="HLM68" s="12"/>
      <c r="HLN68" s="12"/>
      <c r="HLO68" s="12"/>
      <c r="HLP68" s="12"/>
      <c r="HLQ68" s="12"/>
      <c r="HLR68" s="12"/>
      <c r="HLS68" s="12"/>
      <c r="HLT68" s="12"/>
      <c r="HLU68" s="12"/>
      <c r="HLV68" s="12"/>
      <c r="HLW68" s="12"/>
      <c r="HLX68" s="12"/>
      <c r="HLY68" s="12"/>
      <c r="HLZ68" s="12"/>
      <c r="HMA68" s="12"/>
      <c r="HMB68" s="12"/>
      <c r="HMC68" s="12"/>
      <c r="HMD68" s="12"/>
      <c r="HME68" s="12"/>
      <c r="HMF68" s="12"/>
      <c r="HMG68" s="12"/>
      <c r="HMH68" s="12"/>
      <c r="HMI68" s="12"/>
      <c r="HMJ68" s="12"/>
      <c r="HMK68" s="12"/>
      <c r="HML68" s="12"/>
      <c r="HMM68" s="12"/>
      <c r="HMN68" s="12"/>
      <c r="HMO68" s="12"/>
      <c r="HMP68" s="12"/>
      <c r="HMQ68" s="12"/>
      <c r="HMR68" s="12"/>
      <c r="HMS68" s="12"/>
      <c r="HMT68" s="12"/>
      <c r="HMU68" s="12"/>
      <c r="HMV68" s="12"/>
      <c r="HMW68" s="12"/>
      <c r="HMX68" s="12"/>
      <c r="HMY68" s="12"/>
      <c r="HMZ68" s="12"/>
      <c r="HNA68" s="12"/>
      <c r="HNB68" s="12"/>
      <c r="HNC68" s="12"/>
      <c r="HND68" s="12"/>
      <c r="HNE68" s="12"/>
      <c r="HNF68" s="12"/>
      <c r="HNG68" s="12"/>
      <c r="HNH68" s="12"/>
      <c r="HNI68" s="12"/>
      <c r="HNJ68" s="12"/>
      <c r="HNK68" s="12"/>
      <c r="HNL68" s="12"/>
      <c r="HNM68" s="12"/>
      <c r="HNN68" s="12"/>
      <c r="HNO68" s="12"/>
      <c r="HNP68" s="12"/>
      <c r="HNQ68" s="12"/>
      <c r="HNR68" s="12"/>
      <c r="HNS68" s="12"/>
      <c r="HNT68" s="12"/>
      <c r="HNU68" s="12"/>
      <c r="HNV68" s="12"/>
      <c r="HNW68" s="12"/>
      <c r="HNX68" s="12"/>
      <c r="HNY68" s="12"/>
      <c r="HNZ68" s="12"/>
      <c r="HOA68" s="12"/>
      <c r="HOB68" s="12"/>
      <c r="HOC68" s="12"/>
      <c r="HOD68" s="12"/>
      <c r="HOE68" s="12"/>
      <c r="HOF68" s="12"/>
      <c r="HOG68" s="12"/>
      <c r="HOH68" s="12"/>
      <c r="HOI68" s="12"/>
      <c r="HOJ68" s="12"/>
      <c r="HOK68" s="12"/>
      <c r="HOL68" s="12"/>
      <c r="HOM68" s="12"/>
      <c r="HON68" s="12"/>
      <c r="HOO68" s="12"/>
      <c r="HOP68" s="12"/>
      <c r="HOQ68" s="12"/>
      <c r="HOR68" s="12"/>
      <c r="HOS68" s="12"/>
      <c r="HOT68" s="12"/>
      <c r="HOU68" s="12"/>
      <c r="HOV68" s="12"/>
      <c r="HOW68" s="12"/>
      <c r="HOX68" s="12"/>
      <c r="HOY68" s="12"/>
      <c r="HOZ68" s="12"/>
      <c r="HPA68" s="12"/>
      <c r="HPB68" s="12"/>
      <c r="HPC68" s="12"/>
      <c r="HPD68" s="12"/>
      <c r="HPE68" s="12"/>
      <c r="HPF68" s="12"/>
      <c r="HPG68" s="12"/>
      <c r="HPH68" s="12"/>
      <c r="HPI68" s="12"/>
      <c r="HPJ68" s="12"/>
      <c r="HPK68" s="12"/>
      <c r="HPL68" s="12"/>
      <c r="HPM68" s="12"/>
      <c r="HPN68" s="12"/>
      <c r="HPO68" s="12"/>
      <c r="HPP68" s="12"/>
      <c r="HPQ68" s="12"/>
      <c r="HPR68" s="12"/>
      <c r="HPS68" s="12"/>
      <c r="HPT68" s="12"/>
      <c r="HPU68" s="12"/>
      <c r="HPV68" s="12"/>
      <c r="HPW68" s="12"/>
      <c r="HPX68" s="12"/>
      <c r="HPY68" s="12"/>
      <c r="HPZ68" s="12"/>
      <c r="HQA68" s="12"/>
      <c r="HQB68" s="12"/>
      <c r="HQC68" s="12"/>
      <c r="HQD68" s="12"/>
      <c r="HQE68" s="12"/>
      <c r="HQF68" s="12"/>
      <c r="HQG68" s="12"/>
      <c r="HQH68" s="12"/>
      <c r="HQI68" s="12"/>
      <c r="HQJ68" s="12"/>
      <c r="HQK68" s="12"/>
      <c r="HQL68" s="12"/>
      <c r="HQM68" s="12"/>
      <c r="HQN68" s="12"/>
      <c r="HQO68" s="12"/>
      <c r="HQP68" s="12"/>
      <c r="HQQ68" s="12"/>
      <c r="HQR68" s="12"/>
      <c r="HQS68" s="12"/>
      <c r="HQT68" s="12"/>
      <c r="HQU68" s="12"/>
      <c r="HQV68" s="12"/>
      <c r="HQW68" s="12"/>
      <c r="HQX68" s="12"/>
      <c r="HQY68" s="12"/>
      <c r="HQZ68" s="12"/>
      <c r="HRA68" s="12"/>
      <c r="HRB68" s="12"/>
      <c r="HRC68" s="12"/>
      <c r="HRD68" s="12"/>
      <c r="HRE68" s="12"/>
      <c r="HRF68" s="12"/>
      <c r="HRG68" s="12"/>
      <c r="HRH68" s="12"/>
      <c r="HRI68" s="12"/>
      <c r="HRJ68" s="12"/>
      <c r="HRK68" s="12"/>
      <c r="HRL68" s="12"/>
      <c r="HRM68" s="12"/>
      <c r="HRN68" s="12"/>
      <c r="HRO68" s="12"/>
      <c r="HRP68" s="12"/>
      <c r="HRQ68" s="12"/>
      <c r="HRR68" s="12"/>
      <c r="HRS68" s="12"/>
      <c r="HRT68" s="12"/>
      <c r="HRU68" s="12"/>
      <c r="HRV68" s="12"/>
      <c r="HRW68" s="12"/>
      <c r="HRX68" s="12"/>
      <c r="HRY68" s="12"/>
      <c r="HRZ68" s="12"/>
      <c r="HSA68" s="12"/>
      <c r="HSB68" s="12"/>
      <c r="HSC68" s="12"/>
      <c r="HSD68" s="12"/>
      <c r="HSE68" s="12"/>
      <c r="HSF68" s="12"/>
      <c r="HSG68" s="12"/>
      <c r="HSH68" s="12"/>
      <c r="HSI68" s="12"/>
      <c r="HSJ68" s="12"/>
      <c r="HSK68" s="12"/>
      <c r="HSL68" s="12"/>
      <c r="HSM68" s="12"/>
      <c r="HSN68" s="12"/>
      <c r="HSO68" s="12"/>
      <c r="HSP68" s="12"/>
      <c r="HSQ68" s="12"/>
      <c r="HSR68" s="12"/>
      <c r="HSS68" s="12"/>
      <c r="HST68" s="12"/>
      <c r="HSU68" s="12"/>
      <c r="HSV68" s="12"/>
      <c r="HSW68" s="12"/>
      <c r="HSX68" s="12"/>
      <c r="HSY68" s="12"/>
      <c r="HSZ68" s="12"/>
      <c r="HTA68" s="12"/>
      <c r="HTB68" s="12"/>
      <c r="HTC68" s="12"/>
      <c r="HTD68" s="12"/>
      <c r="HTE68" s="12"/>
      <c r="HTF68" s="12"/>
      <c r="HTG68" s="12"/>
      <c r="HTH68" s="12"/>
      <c r="HTI68" s="12"/>
      <c r="HTJ68" s="12"/>
      <c r="HTK68" s="12"/>
      <c r="HTL68" s="12"/>
      <c r="HTM68" s="12"/>
      <c r="HTN68" s="12"/>
      <c r="HTO68" s="12"/>
      <c r="HTP68" s="12"/>
      <c r="HTQ68" s="12"/>
      <c r="HTR68" s="12"/>
      <c r="HTS68" s="12"/>
      <c r="HTT68" s="12"/>
      <c r="HTU68" s="12"/>
      <c r="HTV68" s="12"/>
      <c r="HTW68" s="12"/>
      <c r="HTX68" s="12"/>
      <c r="HTY68" s="12"/>
      <c r="HTZ68" s="12"/>
      <c r="HUA68" s="12"/>
      <c r="HUB68" s="12"/>
      <c r="HUC68" s="12"/>
      <c r="HUD68" s="12"/>
      <c r="HUE68" s="12"/>
      <c r="HUF68" s="12"/>
      <c r="HUG68" s="12"/>
      <c r="HUH68" s="12"/>
      <c r="HUI68" s="12"/>
      <c r="HUJ68" s="12"/>
      <c r="HUK68" s="12"/>
      <c r="HUL68" s="12"/>
      <c r="HUM68" s="12"/>
      <c r="HUN68" s="12"/>
      <c r="HUO68" s="12"/>
      <c r="HUP68" s="12"/>
      <c r="HUQ68" s="12"/>
      <c r="HUR68" s="12"/>
      <c r="HUS68" s="12"/>
      <c r="HUT68" s="12"/>
      <c r="HUU68" s="12"/>
      <c r="HUV68" s="12"/>
      <c r="HUW68" s="12"/>
      <c r="HUX68" s="12"/>
      <c r="HUY68" s="12"/>
      <c r="HUZ68" s="12"/>
      <c r="HVA68" s="12"/>
      <c r="HVB68" s="12"/>
      <c r="HVC68" s="12"/>
      <c r="HVD68" s="12"/>
      <c r="HVE68" s="12"/>
      <c r="HVF68" s="12"/>
      <c r="HVG68" s="12"/>
      <c r="HVH68" s="12"/>
      <c r="HVI68" s="12"/>
      <c r="HVJ68" s="12"/>
      <c r="HVK68" s="12"/>
      <c r="HVL68" s="12"/>
      <c r="HVM68" s="12"/>
      <c r="HVN68" s="12"/>
      <c r="HVO68" s="12"/>
      <c r="HVP68" s="12"/>
      <c r="HVQ68" s="12"/>
      <c r="HVR68" s="12"/>
      <c r="HVS68" s="12"/>
      <c r="HVT68" s="12"/>
      <c r="HVU68" s="12"/>
      <c r="HVV68" s="12"/>
      <c r="HVW68" s="12"/>
      <c r="HVX68" s="12"/>
      <c r="HVY68" s="12"/>
      <c r="HVZ68" s="12"/>
      <c r="HWA68" s="12"/>
      <c r="HWB68" s="12"/>
      <c r="HWC68" s="12"/>
      <c r="HWD68" s="12"/>
      <c r="HWE68" s="12"/>
      <c r="HWF68" s="12"/>
      <c r="HWG68" s="12"/>
      <c r="HWH68" s="12"/>
      <c r="HWI68" s="12"/>
      <c r="HWJ68" s="12"/>
      <c r="HWK68" s="12"/>
      <c r="HWL68" s="12"/>
      <c r="HWM68" s="12"/>
      <c r="HWN68" s="12"/>
      <c r="HWO68" s="12"/>
      <c r="HWP68" s="12"/>
      <c r="HWQ68" s="12"/>
      <c r="HWR68" s="12"/>
      <c r="HWS68" s="12"/>
      <c r="HWT68" s="12"/>
      <c r="HWU68" s="12"/>
      <c r="HWV68" s="12"/>
      <c r="HWW68" s="12"/>
      <c r="HWX68" s="12"/>
      <c r="HWY68" s="12"/>
      <c r="HWZ68" s="12"/>
      <c r="HXA68" s="12"/>
      <c r="HXB68" s="12"/>
      <c r="HXC68" s="12"/>
      <c r="HXD68" s="12"/>
      <c r="HXE68" s="12"/>
      <c r="HXF68" s="12"/>
      <c r="HXG68" s="12"/>
      <c r="HXH68" s="12"/>
      <c r="HXI68" s="12"/>
      <c r="HXJ68" s="12"/>
      <c r="HXK68" s="12"/>
      <c r="HXL68" s="12"/>
      <c r="HXM68" s="12"/>
      <c r="HXN68" s="12"/>
      <c r="HXO68" s="12"/>
      <c r="HXP68" s="12"/>
      <c r="HXQ68" s="12"/>
      <c r="HXR68" s="12"/>
      <c r="HXS68" s="12"/>
      <c r="HXT68" s="12"/>
      <c r="HXU68" s="12"/>
      <c r="HXV68" s="12"/>
      <c r="HXW68" s="12"/>
      <c r="HXX68" s="12"/>
      <c r="HXY68" s="12"/>
      <c r="HXZ68" s="12"/>
      <c r="HYA68" s="12"/>
      <c r="HYB68" s="12"/>
      <c r="HYC68" s="12"/>
      <c r="HYD68" s="12"/>
      <c r="HYE68" s="12"/>
      <c r="HYF68" s="12"/>
      <c r="HYG68" s="12"/>
      <c r="HYH68" s="12"/>
      <c r="HYI68" s="12"/>
      <c r="HYJ68" s="12"/>
      <c r="HYK68" s="12"/>
      <c r="HYL68" s="12"/>
      <c r="HYM68" s="12"/>
      <c r="HYN68" s="12"/>
      <c r="HYO68" s="12"/>
      <c r="HYP68" s="12"/>
      <c r="HYQ68" s="12"/>
      <c r="HYR68" s="12"/>
      <c r="HYS68" s="12"/>
      <c r="HYT68" s="12"/>
      <c r="HYU68" s="12"/>
      <c r="HYV68" s="12"/>
      <c r="HYW68" s="12"/>
      <c r="HYX68" s="12"/>
      <c r="HYY68" s="12"/>
      <c r="HYZ68" s="12"/>
      <c r="HZA68" s="12"/>
      <c r="HZB68" s="12"/>
      <c r="HZC68" s="12"/>
      <c r="HZD68" s="12"/>
      <c r="HZE68" s="12"/>
      <c r="HZF68" s="12"/>
      <c r="HZG68" s="12"/>
      <c r="HZH68" s="12"/>
      <c r="HZI68" s="12"/>
      <c r="HZJ68" s="12"/>
      <c r="HZK68" s="12"/>
      <c r="HZL68" s="12"/>
      <c r="HZM68" s="12"/>
      <c r="HZN68" s="12"/>
      <c r="HZO68" s="12"/>
      <c r="HZP68" s="12"/>
      <c r="HZQ68" s="12"/>
      <c r="HZR68" s="12"/>
      <c r="HZS68" s="12"/>
      <c r="HZT68" s="12"/>
      <c r="HZU68" s="12"/>
      <c r="HZV68" s="12"/>
      <c r="HZW68" s="12"/>
      <c r="HZX68" s="12"/>
      <c r="HZY68" s="12"/>
      <c r="HZZ68" s="12"/>
      <c r="IAA68" s="12"/>
      <c r="IAB68" s="12"/>
      <c r="IAC68" s="12"/>
      <c r="IAD68" s="12"/>
      <c r="IAE68" s="12"/>
      <c r="IAF68" s="12"/>
      <c r="IAG68" s="12"/>
      <c r="IAH68" s="12"/>
      <c r="IAI68" s="12"/>
      <c r="IAJ68" s="12"/>
      <c r="IAK68" s="12"/>
      <c r="IAL68" s="12"/>
      <c r="IAM68" s="12"/>
      <c r="IAN68" s="12"/>
      <c r="IAO68" s="12"/>
      <c r="IAP68" s="12"/>
      <c r="IAQ68" s="12"/>
      <c r="IAR68" s="12"/>
      <c r="IAS68" s="12"/>
      <c r="IAT68" s="12"/>
      <c r="IAU68" s="12"/>
      <c r="IAV68" s="12"/>
      <c r="IAW68" s="12"/>
      <c r="IAX68" s="12"/>
      <c r="IAY68" s="12"/>
      <c r="IAZ68" s="12"/>
      <c r="IBA68" s="12"/>
      <c r="IBB68" s="12"/>
      <c r="IBC68" s="12"/>
      <c r="IBD68" s="12"/>
      <c r="IBE68" s="12"/>
      <c r="IBF68" s="12"/>
      <c r="IBG68" s="12"/>
      <c r="IBH68" s="12"/>
      <c r="IBI68" s="12"/>
      <c r="IBJ68" s="12"/>
      <c r="IBK68" s="12"/>
      <c r="IBL68" s="12"/>
      <c r="IBM68" s="12"/>
      <c r="IBN68" s="12"/>
      <c r="IBO68" s="12"/>
      <c r="IBP68" s="12"/>
      <c r="IBQ68" s="12"/>
      <c r="IBR68" s="12"/>
      <c r="IBS68" s="12"/>
      <c r="IBT68" s="12"/>
      <c r="IBU68" s="12"/>
      <c r="IBV68" s="12"/>
      <c r="IBW68" s="12"/>
      <c r="IBX68" s="12"/>
      <c r="IBY68" s="12"/>
      <c r="IBZ68" s="12"/>
      <c r="ICA68" s="12"/>
      <c r="ICB68" s="12"/>
      <c r="ICC68" s="12"/>
      <c r="ICD68" s="12"/>
      <c r="ICE68" s="12"/>
      <c r="ICF68" s="12"/>
      <c r="ICG68" s="12"/>
      <c r="ICH68" s="12"/>
      <c r="ICI68" s="12"/>
      <c r="ICJ68" s="12"/>
      <c r="ICK68" s="12"/>
      <c r="ICL68" s="12"/>
      <c r="ICM68" s="12"/>
      <c r="ICN68" s="12"/>
      <c r="ICO68" s="12"/>
      <c r="ICP68" s="12"/>
      <c r="ICQ68" s="12"/>
      <c r="ICR68" s="12"/>
      <c r="ICS68" s="12"/>
      <c r="ICT68" s="12"/>
      <c r="ICU68" s="12"/>
      <c r="ICV68" s="12"/>
      <c r="ICW68" s="12"/>
      <c r="ICX68" s="12"/>
      <c r="ICY68" s="12"/>
      <c r="ICZ68" s="12"/>
      <c r="IDA68" s="12"/>
      <c r="IDB68" s="12"/>
      <c r="IDC68" s="12"/>
      <c r="IDD68" s="12"/>
      <c r="IDE68" s="12"/>
      <c r="IDF68" s="12"/>
      <c r="IDG68" s="12"/>
      <c r="IDH68" s="12"/>
      <c r="IDI68" s="12"/>
      <c r="IDJ68" s="12"/>
      <c r="IDK68" s="12"/>
      <c r="IDL68" s="12"/>
      <c r="IDM68" s="12"/>
      <c r="IDN68" s="12"/>
      <c r="IDO68" s="12"/>
      <c r="IDP68" s="12"/>
      <c r="IDQ68" s="12"/>
      <c r="IDR68" s="12"/>
      <c r="IDS68" s="12"/>
      <c r="IDT68" s="12"/>
      <c r="IDU68" s="12"/>
      <c r="IDV68" s="12"/>
      <c r="IDW68" s="12"/>
      <c r="IDX68" s="12"/>
      <c r="IDY68" s="12"/>
      <c r="IDZ68" s="12"/>
      <c r="IEA68" s="12"/>
      <c r="IEB68" s="12"/>
      <c r="IEC68" s="12"/>
      <c r="IED68" s="12"/>
      <c r="IEE68" s="12"/>
      <c r="IEF68" s="12"/>
      <c r="IEG68" s="12"/>
      <c r="IEH68" s="12"/>
      <c r="IEI68" s="12"/>
      <c r="IEJ68" s="12"/>
      <c r="IEK68" s="12"/>
      <c r="IEL68" s="12"/>
      <c r="IEM68" s="12"/>
      <c r="IEN68" s="12"/>
      <c r="IEO68" s="12"/>
      <c r="IEP68" s="12"/>
      <c r="IEQ68" s="12"/>
      <c r="IER68" s="12"/>
      <c r="IES68" s="12"/>
      <c r="IET68" s="12"/>
      <c r="IEU68" s="12"/>
      <c r="IEV68" s="12"/>
      <c r="IEW68" s="12"/>
      <c r="IEX68" s="12"/>
      <c r="IEY68" s="12"/>
      <c r="IEZ68" s="12"/>
      <c r="IFA68" s="12"/>
      <c r="IFB68" s="12"/>
      <c r="IFC68" s="12"/>
      <c r="IFD68" s="12"/>
      <c r="IFE68" s="12"/>
      <c r="IFF68" s="12"/>
      <c r="IFG68" s="12"/>
      <c r="IFH68" s="12"/>
      <c r="IFI68" s="12"/>
      <c r="IFJ68" s="12"/>
      <c r="IFK68" s="12"/>
      <c r="IFL68" s="12"/>
      <c r="IFM68" s="12"/>
      <c r="IFN68" s="12"/>
      <c r="IFO68" s="12"/>
      <c r="IFP68" s="12"/>
      <c r="IFQ68" s="12"/>
      <c r="IFR68" s="12"/>
      <c r="IFS68" s="12"/>
      <c r="IFT68" s="12"/>
      <c r="IFU68" s="12"/>
      <c r="IFV68" s="12"/>
      <c r="IFW68" s="12"/>
      <c r="IFX68" s="12"/>
      <c r="IFY68" s="12"/>
      <c r="IFZ68" s="12"/>
      <c r="IGA68" s="12"/>
      <c r="IGB68" s="12"/>
      <c r="IGC68" s="12"/>
      <c r="IGD68" s="12"/>
      <c r="IGE68" s="12"/>
      <c r="IGF68" s="12"/>
      <c r="IGG68" s="12"/>
      <c r="IGH68" s="12"/>
      <c r="IGI68" s="12"/>
      <c r="IGJ68" s="12"/>
      <c r="IGK68" s="12"/>
      <c r="IGL68" s="12"/>
      <c r="IGM68" s="12"/>
      <c r="IGN68" s="12"/>
      <c r="IGO68" s="12"/>
      <c r="IGP68" s="12"/>
      <c r="IGQ68" s="12"/>
      <c r="IGR68" s="12"/>
      <c r="IGS68" s="12"/>
      <c r="IGT68" s="12"/>
      <c r="IGU68" s="12"/>
      <c r="IGV68" s="12"/>
      <c r="IGW68" s="12"/>
      <c r="IGX68" s="12"/>
      <c r="IGY68" s="12"/>
      <c r="IGZ68" s="12"/>
      <c r="IHA68" s="12"/>
      <c r="IHB68" s="12"/>
      <c r="IHC68" s="12"/>
      <c r="IHD68" s="12"/>
      <c r="IHE68" s="12"/>
      <c r="IHF68" s="12"/>
      <c r="IHG68" s="12"/>
      <c r="IHH68" s="12"/>
      <c r="IHI68" s="12"/>
      <c r="IHJ68" s="12"/>
      <c r="IHK68" s="12"/>
      <c r="IHL68" s="12"/>
      <c r="IHM68" s="12"/>
      <c r="IHN68" s="12"/>
      <c r="IHO68" s="12"/>
      <c r="IHP68" s="12"/>
      <c r="IHQ68" s="12"/>
      <c r="IHR68" s="12"/>
      <c r="IHS68" s="12"/>
      <c r="IHT68" s="12"/>
      <c r="IHU68" s="12"/>
      <c r="IHV68" s="12"/>
      <c r="IHW68" s="12"/>
      <c r="IHX68" s="12"/>
      <c r="IHY68" s="12"/>
      <c r="IHZ68" s="12"/>
      <c r="IIA68" s="12"/>
      <c r="IIB68" s="12"/>
      <c r="IIC68" s="12"/>
      <c r="IID68" s="12"/>
      <c r="IIE68" s="12"/>
      <c r="IIF68" s="12"/>
      <c r="IIG68" s="12"/>
      <c r="IIH68" s="12"/>
      <c r="III68" s="12"/>
      <c r="IIJ68" s="12"/>
      <c r="IIK68" s="12"/>
      <c r="IIL68" s="12"/>
      <c r="IIM68" s="12"/>
      <c r="IIN68" s="12"/>
      <c r="IIO68" s="12"/>
      <c r="IIP68" s="12"/>
      <c r="IIQ68" s="12"/>
      <c r="IIR68" s="12"/>
      <c r="IIS68" s="12"/>
      <c r="IIT68" s="12"/>
      <c r="IIU68" s="12"/>
      <c r="IIV68" s="12"/>
      <c r="IIW68" s="12"/>
      <c r="IIX68" s="12"/>
      <c r="IIY68" s="12"/>
      <c r="IIZ68" s="12"/>
      <c r="IJA68" s="12"/>
      <c r="IJB68" s="12"/>
      <c r="IJC68" s="12"/>
      <c r="IJD68" s="12"/>
      <c r="IJE68" s="12"/>
      <c r="IJF68" s="12"/>
      <c r="IJG68" s="12"/>
      <c r="IJH68" s="12"/>
      <c r="IJI68" s="12"/>
      <c r="IJJ68" s="12"/>
      <c r="IJK68" s="12"/>
      <c r="IJL68" s="12"/>
      <c r="IJM68" s="12"/>
      <c r="IJN68" s="12"/>
      <c r="IJO68" s="12"/>
      <c r="IJP68" s="12"/>
      <c r="IJQ68" s="12"/>
      <c r="IJR68" s="12"/>
      <c r="IJS68" s="12"/>
      <c r="IJT68" s="12"/>
      <c r="IJU68" s="12"/>
      <c r="IJV68" s="12"/>
      <c r="IJW68" s="12"/>
      <c r="IJX68" s="12"/>
      <c r="IJY68" s="12"/>
      <c r="IJZ68" s="12"/>
      <c r="IKA68" s="12"/>
      <c r="IKB68" s="12"/>
      <c r="IKC68" s="12"/>
      <c r="IKD68" s="12"/>
      <c r="IKE68" s="12"/>
      <c r="IKF68" s="12"/>
      <c r="IKG68" s="12"/>
      <c r="IKH68" s="12"/>
      <c r="IKI68" s="12"/>
      <c r="IKJ68" s="12"/>
      <c r="IKK68" s="12"/>
      <c r="IKL68" s="12"/>
      <c r="IKM68" s="12"/>
      <c r="IKN68" s="12"/>
      <c r="IKO68" s="12"/>
      <c r="IKP68" s="12"/>
      <c r="IKQ68" s="12"/>
      <c r="IKR68" s="12"/>
      <c r="IKS68" s="12"/>
      <c r="IKT68" s="12"/>
      <c r="IKU68" s="12"/>
      <c r="IKV68" s="12"/>
      <c r="IKW68" s="12"/>
      <c r="IKX68" s="12"/>
      <c r="IKY68" s="12"/>
      <c r="IKZ68" s="12"/>
      <c r="ILA68" s="12"/>
      <c r="ILB68" s="12"/>
      <c r="ILC68" s="12"/>
      <c r="ILD68" s="12"/>
      <c r="ILE68" s="12"/>
      <c r="ILF68" s="12"/>
      <c r="ILG68" s="12"/>
      <c r="ILH68" s="12"/>
      <c r="ILI68" s="12"/>
      <c r="ILJ68" s="12"/>
      <c r="ILK68" s="12"/>
      <c r="ILL68" s="12"/>
      <c r="ILM68" s="12"/>
      <c r="ILN68" s="12"/>
      <c r="ILO68" s="12"/>
      <c r="ILP68" s="12"/>
      <c r="ILQ68" s="12"/>
      <c r="ILR68" s="12"/>
      <c r="ILS68" s="12"/>
      <c r="ILT68" s="12"/>
      <c r="ILU68" s="12"/>
      <c r="ILV68" s="12"/>
      <c r="ILW68" s="12"/>
      <c r="ILX68" s="12"/>
      <c r="ILY68" s="12"/>
      <c r="ILZ68" s="12"/>
      <c r="IMA68" s="12"/>
      <c r="IMB68" s="12"/>
      <c r="IMC68" s="12"/>
      <c r="IMD68" s="12"/>
      <c r="IME68" s="12"/>
      <c r="IMF68" s="12"/>
      <c r="IMG68" s="12"/>
      <c r="IMH68" s="12"/>
      <c r="IMI68" s="12"/>
      <c r="IMJ68" s="12"/>
      <c r="IMK68" s="12"/>
      <c r="IML68" s="12"/>
      <c r="IMM68" s="12"/>
      <c r="IMN68" s="12"/>
      <c r="IMO68" s="12"/>
      <c r="IMP68" s="12"/>
      <c r="IMQ68" s="12"/>
      <c r="IMR68" s="12"/>
      <c r="IMS68" s="12"/>
      <c r="IMT68" s="12"/>
      <c r="IMU68" s="12"/>
      <c r="IMV68" s="12"/>
      <c r="IMW68" s="12"/>
      <c r="IMX68" s="12"/>
      <c r="IMY68" s="12"/>
      <c r="IMZ68" s="12"/>
      <c r="INA68" s="12"/>
      <c r="INB68" s="12"/>
      <c r="INC68" s="12"/>
      <c r="IND68" s="12"/>
      <c r="INE68" s="12"/>
      <c r="INF68" s="12"/>
      <c r="ING68" s="12"/>
      <c r="INH68" s="12"/>
      <c r="INI68" s="12"/>
      <c r="INJ68" s="12"/>
      <c r="INK68" s="12"/>
      <c r="INL68" s="12"/>
      <c r="INM68" s="12"/>
      <c r="INN68" s="12"/>
      <c r="INO68" s="12"/>
      <c r="INP68" s="12"/>
      <c r="INQ68" s="12"/>
      <c r="INR68" s="12"/>
      <c r="INS68" s="12"/>
      <c r="INT68" s="12"/>
      <c r="INU68" s="12"/>
      <c r="INV68" s="12"/>
      <c r="INW68" s="12"/>
      <c r="INX68" s="12"/>
      <c r="INY68" s="12"/>
      <c r="INZ68" s="12"/>
      <c r="IOA68" s="12"/>
      <c r="IOB68" s="12"/>
      <c r="IOC68" s="12"/>
      <c r="IOD68" s="12"/>
      <c r="IOE68" s="12"/>
      <c r="IOF68" s="12"/>
      <c r="IOG68" s="12"/>
      <c r="IOH68" s="12"/>
      <c r="IOI68" s="12"/>
      <c r="IOJ68" s="12"/>
      <c r="IOK68" s="12"/>
      <c r="IOL68" s="12"/>
      <c r="IOM68" s="12"/>
      <c r="ION68" s="12"/>
      <c r="IOO68" s="12"/>
      <c r="IOP68" s="12"/>
      <c r="IOQ68" s="12"/>
      <c r="IOR68" s="12"/>
      <c r="IOS68" s="12"/>
      <c r="IOT68" s="12"/>
      <c r="IOU68" s="12"/>
      <c r="IOV68" s="12"/>
      <c r="IOW68" s="12"/>
      <c r="IOX68" s="12"/>
      <c r="IOY68" s="12"/>
      <c r="IOZ68" s="12"/>
      <c r="IPA68" s="12"/>
      <c r="IPB68" s="12"/>
      <c r="IPC68" s="12"/>
      <c r="IPD68" s="12"/>
      <c r="IPE68" s="12"/>
      <c r="IPF68" s="12"/>
      <c r="IPG68" s="12"/>
      <c r="IPH68" s="12"/>
      <c r="IPI68" s="12"/>
      <c r="IPJ68" s="12"/>
      <c r="IPK68" s="12"/>
      <c r="IPL68" s="12"/>
      <c r="IPM68" s="12"/>
      <c r="IPN68" s="12"/>
      <c r="IPO68" s="12"/>
      <c r="IPP68" s="12"/>
      <c r="IPQ68" s="12"/>
      <c r="IPR68" s="12"/>
      <c r="IPS68" s="12"/>
      <c r="IPT68" s="12"/>
      <c r="IPU68" s="12"/>
      <c r="IPV68" s="12"/>
      <c r="IPW68" s="12"/>
      <c r="IPX68" s="12"/>
      <c r="IPY68" s="12"/>
      <c r="IPZ68" s="12"/>
      <c r="IQA68" s="12"/>
      <c r="IQB68" s="12"/>
      <c r="IQC68" s="12"/>
      <c r="IQD68" s="12"/>
      <c r="IQE68" s="12"/>
      <c r="IQF68" s="12"/>
      <c r="IQG68" s="12"/>
      <c r="IQH68" s="12"/>
      <c r="IQI68" s="12"/>
      <c r="IQJ68" s="12"/>
      <c r="IQK68" s="12"/>
      <c r="IQL68" s="12"/>
      <c r="IQM68" s="12"/>
      <c r="IQN68" s="12"/>
      <c r="IQO68" s="12"/>
      <c r="IQP68" s="12"/>
      <c r="IQQ68" s="12"/>
      <c r="IQR68" s="12"/>
      <c r="IQS68" s="12"/>
      <c r="IQT68" s="12"/>
      <c r="IQU68" s="12"/>
      <c r="IQV68" s="12"/>
      <c r="IQW68" s="12"/>
      <c r="IQX68" s="12"/>
      <c r="IQY68" s="12"/>
      <c r="IQZ68" s="12"/>
      <c r="IRA68" s="12"/>
      <c r="IRB68" s="12"/>
      <c r="IRC68" s="12"/>
      <c r="IRD68" s="12"/>
      <c r="IRE68" s="12"/>
      <c r="IRF68" s="12"/>
      <c r="IRG68" s="12"/>
      <c r="IRH68" s="12"/>
      <c r="IRI68" s="12"/>
      <c r="IRJ68" s="12"/>
      <c r="IRK68" s="12"/>
      <c r="IRL68" s="12"/>
      <c r="IRM68" s="12"/>
      <c r="IRN68" s="12"/>
      <c r="IRO68" s="12"/>
      <c r="IRP68" s="12"/>
      <c r="IRQ68" s="12"/>
      <c r="IRR68" s="12"/>
      <c r="IRS68" s="12"/>
      <c r="IRT68" s="12"/>
      <c r="IRU68" s="12"/>
      <c r="IRV68" s="12"/>
      <c r="IRW68" s="12"/>
      <c r="IRX68" s="12"/>
      <c r="IRY68" s="12"/>
      <c r="IRZ68" s="12"/>
      <c r="ISA68" s="12"/>
      <c r="ISB68" s="12"/>
      <c r="ISC68" s="12"/>
      <c r="ISD68" s="12"/>
      <c r="ISE68" s="12"/>
      <c r="ISF68" s="12"/>
      <c r="ISG68" s="12"/>
      <c r="ISH68" s="12"/>
      <c r="ISI68" s="12"/>
      <c r="ISJ68" s="12"/>
      <c r="ISK68" s="12"/>
      <c r="ISL68" s="12"/>
      <c r="ISM68" s="12"/>
      <c r="ISN68" s="12"/>
      <c r="ISO68" s="12"/>
      <c r="ISP68" s="12"/>
      <c r="ISQ68" s="12"/>
      <c r="ISR68" s="12"/>
      <c r="ISS68" s="12"/>
      <c r="IST68" s="12"/>
      <c r="ISU68" s="12"/>
      <c r="ISV68" s="12"/>
      <c r="ISW68" s="12"/>
      <c r="ISX68" s="12"/>
      <c r="ISY68" s="12"/>
      <c r="ISZ68" s="12"/>
      <c r="ITA68" s="12"/>
      <c r="ITB68" s="12"/>
      <c r="ITC68" s="12"/>
      <c r="ITD68" s="12"/>
      <c r="ITE68" s="12"/>
      <c r="ITF68" s="12"/>
      <c r="ITG68" s="12"/>
      <c r="ITH68" s="12"/>
      <c r="ITI68" s="12"/>
      <c r="ITJ68" s="12"/>
      <c r="ITK68" s="12"/>
      <c r="ITL68" s="12"/>
      <c r="ITM68" s="12"/>
      <c r="ITN68" s="12"/>
      <c r="ITO68" s="12"/>
      <c r="ITP68" s="12"/>
      <c r="ITQ68" s="12"/>
      <c r="ITR68" s="12"/>
      <c r="ITS68" s="12"/>
      <c r="ITT68" s="12"/>
      <c r="ITU68" s="12"/>
      <c r="ITV68" s="12"/>
      <c r="ITW68" s="12"/>
      <c r="ITX68" s="12"/>
      <c r="ITY68" s="12"/>
      <c r="ITZ68" s="12"/>
      <c r="IUA68" s="12"/>
      <c r="IUB68" s="12"/>
      <c r="IUC68" s="12"/>
      <c r="IUD68" s="12"/>
      <c r="IUE68" s="12"/>
      <c r="IUF68" s="12"/>
      <c r="IUG68" s="12"/>
      <c r="IUH68" s="12"/>
      <c r="IUI68" s="12"/>
      <c r="IUJ68" s="12"/>
      <c r="IUK68" s="12"/>
      <c r="IUL68" s="12"/>
      <c r="IUM68" s="12"/>
      <c r="IUN68" s="12"/>
      <c r="IUO68" s="12"/>
      <c r="IUP68" s="12"/>
      <c r="IUQ68" s="12"/>
      <c r="IUR68" s="12"/>
      <c r="IUS68" s="12"/>
      <c r="IUT68" s="12"/>
      <c r="IUU68" s="12"/>
      <c r="IUV68" s="12"/>
      <c r="IUW68" s="12"/>
      <c r="IUX68" s="12"/>
      <c r="IUY68" s="12"/>
      <c r="IUZ68" s="12"/>
      <c r="IVA68" s="12"/>
      <c r="IVB68" s="12"/>
      <c r="IVC68" s="12"/>
      <c r="IVD68" s="12"/>
      <c r="IVE68" s="12"/>
      <c r="IVF68" s="12"/>
      <c r="IVG68" s="12"/>
      <c r="IVH68" s="12"/>
      <c r="IVI68" s="12"/>
      <c r="IVJ68" s="12"/>
      <c r="IVK68" s="12"/>
      <c r="IVL68" s="12"/>
      <c r="IVM68" s="12"/>
      <c r="IVN68" s="12"/>
      <c r="IVO68" s="12"/>
      <c r="IVP68" s="12"/>
      <c r="IVQ68" s="12"/>
      <c r="IVR68" s="12"/>
      <c r="IVS68" s="12"/>
      <c r="IVT68" s="12"/>
      <c r="IVU68" s="12"/>
      <c r="IVV68" s="12"/>
      <c r="IVW68" s="12"/>
      <c r="IVX68" s="12"/>
      <c r="IVY68" s="12"/>
      <c r="IVZ68" s="12"/>
      <c r="IWA68" s="12"/>
      <c r="IWB68" s="12"/>
      <c r="IWC68" s="12"/>
      <c r="IWD68" s="12"/>
      <c r="IWE68" s="12"/>
      <c r="IWF68" s="12"/>
      <c r="IWG68" s="12"/>
      <c r="IWH68" s="12"/>
      <c r="IWI68" s="12"/>
      <c r="IWJ68" s="12"/>
      <c r="IWK68" s="12"/>
      <c r="IWL68" s="12"/>
      <c r="IWM68" s="12"/>
      <c r="IWN68" s="12"/>
      <c r="IWO68" s="12"/>
      <c r="IWP68" s="12"/>
      <c r="IWQ68" s="12"/>
      <c r="IWR68" s="12"/>
      <c r="IWS68" s="12"/>
      <c r="IWT68" s="12"/>
      <c r="IWU68" s="12"/>
      <c r="IWV68" s="12"/>
      <c r="IWW68" s="12"/>
      <c r="IWX68" s="12"/>
      <c r="IWY68" s="12"/>
      <c r="IWZ68" s="12"/>
      <c r="IXA68" s="12"/>
      <c r="IXB68" s="12"/>
      <c r="IXC68" s="12"/>
      <c r="IXD68" s="12"/>
      <c r="IXE68" s="12"/>
      <c r="IXF68" s="12"/>
      <c r="IXG68" s="12"/>
      <c r="IXH68" s="12"/>
      <c r="IXI68" s="12"/>
      <c r="IXJ68" s="12"/>
      <c r="IXK68" s="12"/>
      <c r="IXL68" s="12"/>
      <c r="IXM68" s="12"/>
      <c r="IXN68" s="12"/>
      <c r="IXO68" s="12"/>
      <c r="IXP68" s="12"/>
      <c r="IXQ68" s="12"/>
      <c r="IXR68" s="12"/>
      <c r="IXS68" s="12"/>
      <c r="IXT68" s="12"/>
      <c r="IXU68" s="12"/>
      <c r="IXV68" s="12"/>
      <c r="IXW68" s="12"/>
      <c r="IXX68" s="12"/>
      <c r="IXY68" s="12"/>
      <c r="IXZ68" s="12"/>
      <c r="IYA68" s="12"/>
      <c r="IYB68" s="12"/>
      <c r="IYC68" s="12"/>
      <c r="IYD68" s="12"/>
      <c r="IYE68" s="12"/>
      <c r="IYF68" s="12"/>
      <c r="IYG68" s="12"/>
      <c r="IYH68" s="12"/>
      <c r="IYI68" s="12"/>
      <c r="IYJ68" s="12"/>
      <c r="IYK68" s="12"/>
      <c r="IYL68" s="12"/>
      <c r="IYM68" s="12"/>
      <c r="IYN68" s="12"/>
      <c r="IYO68" s="12"/>
      <c r="IYP68" s="12"/>
      <c r="IYQ68" s="12"/>
      <c r="IYR68" s="12"/>
      <c r="IYS68" s="12"/>
      <c r="IYT68" s="12"/>
      <c r="IYU68" s="12"/>
      <c r="IYV68" s="12"/>
      <c r="IYW68" s="12"/>
      <c r="IYX68" s="12"/>
      <c r="IYY68" s="12"/>
      <c r="IYZ68" s="12"/>
      <c r="IZA68" s="12"/>
      <c r="IZB68" s="12"/>
      <c r="IZC68" s="12"/>
      <c r="IZD68" s="12"/>
      <c r="IZE68" s="12"/>
      <c r="IZF68" s="12"/>
      <c r="IZG68" s="12"/>
      <c r="IZH68" s="12"/>
      <c r="IZI68" s="12"/>
      <c r="IZJ68" s="12"/>
      <c r="IZK68" s="12"/>
      <c r="IZL68" s="12"/>
      <c r="IZM68" s="12"/>
      <c r="IZN68" s="12"/>
      <c r="IZO68" s="12"/>
      <c r="IZP68" s="12"/>
      <c r="IZQ68" s="12"/>
      <c r="IZR68" s="12"/>
      <c r="IZS68" s="12"/>
      <c r="IZT68" s="12"/>
      <c r="IZU68" s="12"/>
      <c r="IZV68" s="12"/>
      <c r="IZW68" s="12"/>
      <c r="IZX68" s="12"/>
      <c r="IZY68" s="12"/>
      <c r="IZZ68" s="12"/>
      <c r="JAA68" s="12"/>
      <c r="JAB68" s="12"/>
      <c r="JAC68" s="12"/>
      <c r="JAD68" s="12"/>
      <c r="JAE68" s="12"/>
      <c r="JAF68" s="12"/>
      <c r="JAG68" s="12"/>
      <c r="JAH68" s="12"/>
      <c r="JAI68" s="12"/>
      <c r="JAJ68" s="12"/>
      <c r="JAK68" s="12"/>
      <c r="JAL68" s="12"/>
      <c r="JAM68" s="12"/>
      <c r="JAN68" s="12"/>
      <c r="JAO68" s="12"/>
      <c r="JAP68" s="12"/>
      <c r="JAQ68" s="12"/>
      <c r="JAR68" s="12"/>
      <c r="JAS68" s="12"/>
      <c r="JAT68" s="12"/>
      <c r="JAU68" s="12"/>
      <c r="JAV68" s="12"/>
      <c r="JAW68" s="12"/>
      <c r="JAX68" s="12"/>
      <c r="JAY68" s="12"/>
      <c r="JAZ68" s="12"/>
      <c r="JBA68" s="12"/>
      <c r="JBB68" s="12"/>
      <c r="JBC68" s="12"/>
      <c r="JBD68" s="12"/>
      <c r="JBE68" s="12"/>
      <c r="JBF68" s="12"/>
      <c r="JBG68" s="12"/>
      <c r="JBH68" s="12"/>
      <c r="JBI68" s="12"/>
      <c r="JBJ68" s="12"/>
      <c r="JBK68" s="12"/>
      <c r="JBL68" s="12"/>
      <c r="JBM68" s="12"/>
      <c r="JBN68" s="12"/>
      <c r="JBO68" s="12"/>
      <c r="JBP68" s="12"/>
      <c r="JBQ68" s="12"/>
      <c r="JBR68" s="12"/>
      <c r="JBS68" s="12"/>
      <c r="JBT68" s="12"/>
      <c r="JBU68" s="12"/>
      <c r="JBV68" s="12"/>
      <c r="JBW68" s="12"/>
      <c r="JBX68" s="12"/>
      <c r="JBY68" s="12"/>
      <c r="JBZ68" s="12"/>
      <c r="JCA68" s="12"/>
      <c r="JCB68" s="12"/>
      <c r="JCC68" s="12"/>
      <c r="JCD68" s="12"/>
      <c r="JCE68" s="12"/>
      <c r="JCF68" s="12"/>
      <c r="JCG68" s="12"/>
      <c r="JCH68" s="12"/>
      <c r="JCI68" s="12"/>
      <c r="JCJ68" s="12"/>
      <c r="JCK68" s="12"/>
      <c r="JCL68" s="12"/>
      <c r="JCM68" s="12"/>
      <c r="JCN68" s="12"/>
      <c r="JCO68" s="12"/>
      <c r="JCP68" s="12"/>
      <c r="JCQ68" s="12"/>
      <c r="JCR68" s="12"/>
      <c r="JCS68" s="12"/>
      <c r="JCT68" s="12"/>
      <c r="JCU68" s="12"/>
      <c r="JCV68" s="12"/>
      <c r="JCW68" s="12"/>
      <c r="JCX68" s="12"/>
      <c r="JCY68" s="12"/>
      <c r="JCZ68" s="12"/>
      <c r="JDA68" s="12"/>
      <c r="JDB68" s="12"/>
      <c r="JDC68" s="12"/>
      <c r="JDD68" s="12"/>
      <c r="JDE68" s="12"/>
      <c r="JDF68" s="12"/>
      <c r="JDG68" s="12"/>
      <c r="JDH68" s="12"/>
      <c r="JDI68" s="12"/>
      <c r="JDJ68" s="12"/>
      <c r="JDK68" s="12"/>
      <c r="JDL68" s="12"/>
      <c r="JDM68" s="12"/>
      <c r="JDN68" s="12"/>
      <c r="JDO68" s="12"/>
      <c r="JDP68" s="12"/>
      <c r="JDQ68" s="12"/>
      <c r="JDR68" s="12"/>
      <c r="JDS68" s="12"/>
      <c r="JDT68" s="12"/>
      <c r="JDU68" s="12"/>
      <c r="JDV68" s="12"/>
      <c r="JDW68" s="12"/>
      <c r="JDX68" s="12"/>
      <c r="JDY68" s="12"/>
      <c r="JDZ68" s="12"/>
      <c r="JEA68" s="12"/>
      <c r="JEB68" s="12"/>
      <c r="JEC68" s="12"/>
      <c r="JED68" s="12"/>
      <c r="JEE68" s="12"/>
      <c r="JEF68" s="12"/>
      <c r="JEG68" s="12"/>
      <c r="JEH68" s="12"/>
      <c r="JEI68" s="12"/>
      <c r="JEJ68" s="12"/>
      <c r="JEK68" s="12"/>
      <c r="JEL68" s="12"/>
      <c r="JEM68" s="12"/>
      <c r="JEN68" s="12"/>
      <c r="JEO68" s="12"/>
      <c r="JEP68" s="12"/>
      <c r="JEQ68" s="12"/>
      <c r="JER68" s="12"/>
      <c r="JES68" s="12"/>
      <c r="JET68" s="12"/>
      <c r="JEU68" s="12"/>
      <c r="JEV68" s="12"/>
      <c r="JEW68" s="12"/>
      <c r="JEX68" s="12"/>
      <c r="JEY68" s="12"/>
      <c r="JEZ68" s="12"/>
      <c r="JFA68" s="12"/>
      <c r="JFB68" s="12"/>
      <c r="JFC68" s="12"/>
      <c r="JFD68" s="12"/>
      <c r="JFE68" s="12"/>
      <c r="JFF68" s="12"/>
      <c r="JFG68" s="12"/>
      <c r="JFH68" s="12"/>
      <c r="JFI68" s="12"/>
      <c r="JFJ68" s="12"/>
      <c r="JFK68" s="12"/>
      <c r="JFL68" s="12"/>
      <c r="JFM68" s="12"/>
      <c r="JFN68" s="12"/>
      <c r="JFO68" s="12"/>
      <c r="JFP68" s="12"/>
      <c r="JFQ68" s="12"/>
      <c r="JFR68" s="12"/>
      <c r="JFS68" s="12"/>
      <c r="JFT68" s="12"/>
      <c r="JFU68" s="12"/>
      <c r="JFV68" s="12"/>
      <c r="JFW68" s="12"/>
      <c r="JFX68" s="12"/>
      <c r="JFY68" s="12"/>
      <c r="JFZ68" s="12"/>
      <c r="JGA68" s="12"/>
      <c r="JGB68" s="12"/>
      <c r="JGC68" s="12"/>
      <c r="JGD68" s="12"/>
      <c r="JGE68" s="12"/>
      <c r="JGF68" s="12"/>
      <c r="JGG68" s="12"/>
      <c r="JGH68" s="12"/>
      <c r="JGI68" s="12"/>
      <c r="JGJ68" s="12"/>
      <c r="JGK68" s="12"/>
      <c r="JGL68" s="12"/>
      <c r="JGM68" s="12"/>
      <c r="JGN68" s="12"/>
      <c r="JGO68" s="12"/>
      <c r="JGP68" s="12"/>
      <c r="JGQ68" s="12"/>
      <c r="JGR68" s="12"/>
      <c r="JGS68" s="12"/>
      <c r="JGT68" s="12"/>
      <c r="JGU68" s="12"/>
      <c r="JGV68" s="12"/>
      <c r="JGW68" s="12"/>
      <c r="JGX68" s="12"/>
      <c r="JGY68" s="12"/>
      <c r="JGZ68" s="12"/>
      <c r="JHA68" s="12"/>
      <c r="JHB68" s="12"/>
      <c r="JHC68" s="12"/>
      <c r="JHD68" s="12"/>
      <c r="JHE68" s="12"/>
      <c r="JHF68" s="12"/>
      <c r="JHG68" s="12"/>
      <c r="JHH68" s="12"/>
      <c r="JHI68" s="12"/>
      <c r="JHJ68" s="12"/>
      <c r="JHK68" s="12"/>
      <c r="JHL68" s="12"/>
      <c r="JHM68" s="12"/>
      <c r="JHN68" s="12"/>
      <c r="JHO68" s="12"/>
      <c r="JHP68" s="12"/>
      <c r="JHQ68" s="12"/>
      <c r="JHR68" s="12"/>
      <c r="JHS68" s="12"/>
      <c r="JHT68" s="12"/>
      <c r="JHU68" s="12"/>
      <c r="JHV68" s="12"/>
      <c r="JHW68" s="12"/>
      <c r="JHX68" s="12"/>
      <c r="JHY68" s="12"/>
      <c r="JHZ68" s="12"/>
      <c r="JIA68" s="12"/>
      <c r="JIB68" s="12"/>
      <c r="JIC68" s="12"/>
      <c r="JID68" s="12"/>
      <c r="JIE68" s="12"/>
      <c r="JIF68" s="12"/>
      <c r="JIG68" s="12"/>
      <c r="JIH68" s="12"/>
      <c r="JII68" s="12"/>
      <c r="JIJ68" s="12"/>
      <c r="JIK68" s="12"/>
      <c r="JIL68" s="12"/>
      <c r="JIM68" s="12"/>
      <c r="JIN68" s="12"/>
      <c r="JIO68" s="12"/>
      <c r="JIP68" s="12"/>
      <c r="JIQ68" s="12"/>
      <c r="JIR68" s="12"/>
      <c r="JIS68" s="12"/>
      <c r="JIT68" s="12"/>
      <c r="JIU68" s="12"/>
      <c r="JIV68" s="12"/>
      <c r="JIW68" s="12"/>
      <c r="JIX68" s="12"/>
      <c r="JIY68" s="12"/>
      <c r="JIZ68" s="12"/>
      <c r="JJA68" s="12"/>
      <c r="JJB68" s="12"/>
      <c r="JJC68" s="12"/>
      <c r="JJD68" s="12"/>
      <c r="JJE68" s="12"/>
      <c r="JJF68" s="12"/>
      <c r="JJG68" s="12"/>
      <c r="JJH68" s="12"/>
      <c r="JJI68" s="12"/>
      <c r="JJJ68" s="12"/>
      <c r="JJK68" s="12"/>
      <c r="JJL68" s="12"/>
      <c r="JJM68" s="12"/>
      <c r="JJN68" s="12"/>
      <c r="JJO68" s="12"/>
      <c r="JJP68" s="12"/>
      <c r="JJQ68" s="12"/>
      <c r="JJR68" s="12"/>
      <c r="JJS68" s="12"/>
      <c r="JJT68" s="12"/>
      <c r="JJU68" s="12"/>
      <c r="JJV68" s="12"/>
      <c r="JJW68" s="12"/>
      <c r="JJX68" s="12"/>
      <c r="JJY68" s="12"/>
      <c r="JJZ68" s="12"/>
      <c r="JKA68" s="12"/>
      <c r="JKB68" s="12"/>
      <c r="JKC68" s="12"/>
      <c r="JKD68" s="12"/>
      <c r="JKE68" s="12"/>
      <c r="JKF68" s="12"/>
      <c r="JKG68" s="12"/>
      <c r="JKH68" s="12"/>
      <c r="JKI68" s="12"/>
      <c r="JKJ68" s="12"/>
      <c r="JKK68" s="12"/>
      <c r="JKL68" s="12"/>
      <c r="JKM68" s="12"/>
      <c r="JKN68" s="12"/>
      <c r="JKO68" s="12"/>
      <c r="JKP68" s="12"/>
      <c r="JKQ68" s="12"/>
      <c r="JKR68" s="12"/>
      <c r="JKS68" s="12"/>
      <c r="JKT68" s="12"/>
      <c r="JKU68" s="12"/>
      <c r="JKV68" s="12"/>
      <c r="JKW68" s="12"/>
      <c r="JKX68" s="12"/>
      <c r="JKY68" s="12"/>
      <c r="JKZ68" s="12"/>
      <c r="JLA68" s="12"/>
      <c r="JLB68" s="12"/>
      <c r="JLC68" s="12"/>
      <c r="JLD68" s="12"/>
      <c r="JLE68" s="12"/>
      <c r="JLF68" s="12"/>
      <c r="JLG68" s="12"/>
      <c r="JLH68" s="12"/>
      <c r="JLI68" s="12"/>
      <c r="JLJ68" s="12"/>
      <c r="JLK68" s="12"/>
      <c r="JLL68" s="12"/>
      <c r="JLM68" s="12"/>
      <c r="JLN68" s="12"/>
      <c r="JLO68" s="12"/>
      <c r="JLP68" s="12"/>
      <c r="JLQ68" s="12"/>
      <c r="JLR68" s="12"/>
      <c r="JLS68" s="12"/>
      <c r="JLT68" s="12"/>
      <c r="JLU68" s="12"/>
      <c r="JLV68" s="12"/>
      <c r="JLW68" s="12"/>
      <c r="JLX68" s="12"/>
      <c r="JLY68" s="12"/>
      <c r="JLZ68" s="12"/>
      <c r="JMA68" s="12"/>
      <c r="JMB68" s="12"/>
      <c r="JMC68" s="12"/>
      <c r="JMD68" s="12"/>
      <c r="JME68" s="12"/>
      <c r="JMF68" s="12"/>
      <c r="JMG68" s="12"/>
      <c r="JMH68" s="12"/>
      <c r="JMI68" s="12"/>
      <c r="JMJ68" s="12"/>
      <c r="JMK68" s="12"/>
      <c r="JML68" s="12"/>
      <c r="JMM68" s="12"/>
      <c r="JMN68" s="12"/>
      <c r="JMO68" s="12"/>
      <c r="JMP68" s="12"/>
      <c r="JMQ68" s="12"/>
      <c r="JMR68" s="12"/>
      <c r="JMS68" s="12"/>
      <c r="JMT68" s="12"/>
      <c r="JMU68" s="12"/>
      <c r="JMV68" s="12"/>
      <c r="JMW68" s="12"/>
      <c r="JMX68" s="12"/>
      <c r="JMY68" s="12"/>
      <c r="JMZ68" s="12"/>
      <c r="JNA68" s="12"/>
      <c r="JNB68" s="12"/>
      <c r="JNC68" s="12"/>
      <c r="JND68" s="12"/>
      <c r="JNE68" s="12"/>
      <c r="JNF68" s="12"/>
      <c r="JNG68" s="12"/>
      <c r="JNH68" s="12"/>
      <c r="JNI68" s="12"/>
      <c r="JNJ68" s="12"/>
      <c r="JNK68" s="12"/>
      <c r="JNL68" s="12"/>
      <c r="JNM68" s="12"/>
      <c r="JNN68" s="12"/>
      <c r="JNO68" s="12"/>
      <c r="JNP68" s="12"/>
      <c r="JNQ68" s="12"/>
      <c r="JNR68" s="12"/>
      <c r="JNS68" s="12"/>
      <c r="JNT68" s="12"/>
      <c r="JNU68" s="12"/>
      <c r="JNV68" s="12"/>
      <c r="JNW68" s="12"/>
      <c r="JNX68" s="12"/>
      <c r="JNY68" s="12"/>
      <c r="JNZ68" s="12"/>
      <c r="JOA68" s="12"/>
      <c r="JOB68" s="12"/>
      <c r="JOC68" s="12"/>
      <c r="JOD68" s="12"/>
      <c r="JOE68" s="12"/>
      <c r="JOF68" s="12"/>
      <c r="JOG68" s="12"/>
      <c r="JOH68" s="12"/>
      <c r="JOI68" s="12"/>
      <c r="JOJ68" s="12"/>
      <c r="JOK68" s="12"/>
      <c r="JOL68" s="12"/>
      <c r="JOM68" s="12"/>
      <c r="JON68" s="12"/>
      <c r="JOO68" s="12"/>
      <c r="JOP68" s="12"/>
      <c r="JOQ68" s="12"/>
      <c r="JOR68" s="12"/>
      <c r="JOS68" s="12"/>
      <c r="JOT68" s="12"/>
      <c r="JOU68" s="12"/>
      <c r="JOV68" s="12"/>
      <c r="JOW68" s="12"/>
      <c r="JOX68" s="12"/>
      <c r="JOY68" s="12"/>
      <c r="JOZ68" s="12"/>
      <c r="JPA68" s="12"/>
      <c r="JPB68" s="12"/>
      <c r="JPC68" s="12"/>
      <c r="JPD68" s="12"/>
      <c r="JPE68" s="12"/>
      <c r="JPF68" s="12"/>
      <c r="JPG68" s="12"/>
      <c r="JPH68" s="12"/>
      <c r="JPI68" s="12"/>
      <c r="JPJ68" s="12"/>
      <c r="JPK68" s="12"/>
      <c r="JPL68" s="12"/>
      <c r="JPM68" s="12"/>
      <c r="JPN68" s="12"/>
      <c r="JPO68" s="12"/>
      <c r="JPP68" s="12"/>
      <c r="JPQ68" s="12"/>
      <c r="JPR68" s="12"/>
      <c r="JPS68" s="12"/>
      <c r="JPT68" s="12"/>
      <c r="JPU68" s="12"/>
      <c r="JPV68" s="12"/>
      <c r="JPW68" s="12"/>
      <c r="JPX68" s="12"/>
      <c r="JPY68" s="12"/>
      <c r="JPZ68" s="12"/>
      <c r="JQA68" s="12"/>
      <c r="JQB68" s="12"/>
      <c r="JQC68" s="12"/>
      <c r="JQD68" s="12"/>
      <c r="JQE68" s="12"/>
      <c r="JQF68" s="12"/>
      <c r="JQG68" s="12"/>
      <c r="JQH68" s="12"/>
      <c r="JQI68" s="12"/>
      <c r="JQJ68" s="12"/>
      <c r="JQK68" s="12"/>
      <c r="JQL68" s="12"/>
      <c r="JQM68" s="12"/>
      <c r="JQN68" s="12"/>
      <c r="JQO68" s="12"/>
      <c r="JQP68" s="12"/>
      <c r="JQQ68" s="12"/>
      <c r="JQR68" s="12"/>
      <c r="JQS68" s="12"/>
      <c r="JQT68" s="12"/>
      <c r="JQU68" s="12"/>
      <c r="JQV68" s="12"/>
      <c r="JQW68" s="12"/>
      <c r="JQX68" s="12"/>
      <c r="JQY68" s="12"/>
      <c r="JQZ68" s="12"/>
      <c r="JRA68" s="12"/>
      <c r="JRB68" s="12"/>
      <c r="JRC68" s="12"/>
      <c r="JRD68" s="12"/>
      <c r="JRE68" s="12"/>
      <c r="JRF68" s="12"/>
      <c r="JRG68" s="12"/>
      <c r="JRH68" s="12"/>
      <c r="JRI68" s="12"/>
      <c r="JRJ68" s="12"/>
      <c r="JRK68" s="12"/>
      <c r="JRL68" s="12"/>
      <c r="JRM68" s="12"/>
      <c r="JRN68" s="12"/>
      <c r="JRO68" s="12"/>
      <c r="JRP68" s="12"/>
      <c r="JRQ68" s="12"/>
      <c r="JRR68" s="12"/>
      <c r="JRS68" s="12"/>
      <c r="JRT68" s="12"/>
      <c r="JRU68" s="12"/>
      <c r="JRV68" s="12"/>
      <c r="JRW68" s="12"/>
      <c r="JRX68" s="12"/>
      <c r="JRY68" s="12"/>
      <c r="JRZ68" s="12"/>
      <c r="JSA68" s="12"/>
      <c r="JSB68" s="12"/>
      <c r="JSC68" s="12"/>
      <c r="JSD68" s="12"/>
      <c r="JSE68" s="12"/>
      <c r="JSF68" s="12"/>
      <c r="JSG68" s="12"/>
      <c r="JSH68" s="12"/>
      <c r="JSI68" s="12"/>
      <c r="JSJ68" s="12"/>
      <c r="JSK68" s="12"/>
      <c r="JSL68" s="12"/>
      <c r="JSM68" s="12"/>
      <c r="JSN68" s="12"/>
      <c r="JSO68" s="12"/>
      <c r="JSP68" s="12"/>
      <c r="JSQ68" s="12"/>
      <c r="JSR68" s="12"/>
      <c r="JSS68" s="12"/>
      <c r="JST68" s="12"/>
      <c r="JSU68" s="12"/>
      <c r="JSV68" s="12"/>
      <c r="JSW68" s="12"/>
      <c r="JSX68" s="12"/>
      <c r="JSY68" s="12"/>
      <c r="JSZ68" s="12"/>
      <c r="JTA68" s="12"/>
      <c r="JTB68" s="12"/>
      <c r="JTC68" s="12"/>
      <c r="JTD68" s="12"/>
      <c r="JTE68" s="12"/>
      <c r="JTF68" s="12"/>
      <c r="JTG68" s="12"/>
      <c r="JTH68" s="12"/>
      <c r="JTI68" s="12"/>
      <c r="JTJ68" s="12"/>
      <c r="JTK68" s="12"/>
      <c r="JTL68" s="12"/>
      <c r="JTM68" s="12"/>
      <c r="JTN68" s="12"/>
      <c r="JTO68" s="12"/>
      <c r="JTP68" s="12"/>
      <c r="JTQ68" s="12"/>
      <c r="JTR68" s="12"/>
      <c r="JTS68" s="12"/>
      <c r="JTT68" s="12"/>
      <c r="JTU68" s="12"/>
      <c r="JTV68" s="12"/>
      <c r="JTW68" s="12"/>
      <c r="JTX68" s="12"/>
      <c r="JTY68" s="12"/>
      <c r="JTZ68" s="12"/>
      <c r="JUA68" s="12"/>
      <c r="JUB68" s="12"/>
      <c r="JUC68" s="12"/>
      <c r="JUD68" s="12"/>
      <c r="JUE68" s="12"/>
      <c r="JUF68" s="12"/>
      <c r="JUG68" s="12"/>
      <c r="JUH68" s="12"/>
      <c r="JUI68" s="12"/>
      <c r="JUJ68" s="12"/>
      <c r="JUK68" s="12"/>
      <c r="JUL68" s="12"/>
      <c r="JUM68" s="12"/>
      <c r="JUN68" s="12"/>
      <c r="JUO68" s="12"/>
      <c r="JUP68" s="12"/>
      <c r="JUQ68" s="12"/>
      <c r="JUR68" s="12"/>
      <c r="JUS68" s="12"/>
      <c r="JUT68" s="12"/>
      <c r="JUU68" s="12"/>
      <c r="JUV68" s="12"/>
      <c r="JUW68" s="12"/>
      <c r="JUX68" s="12"/>
      <c r="JUY68" s="12"/>
      <c r="JUZ68" s="12"/>
      <c r="JVA68" s="12"/>
      <c r="JVB68" s="12"/>
      <c r="JVC68" s="12"/>
      <c r="JVD68" s="12"/>
      <c r="JVE68" s="12"/>
      <c r="JVF68" s="12"/>
      <c r="JVG68" s="12"/>
      <c r="JVH68" s="12"/>
      <c r="JVI68" s="12"/>
      <c r="JVJ68" s="12"/>
      <c r="JVK68" s="12"/>
      <c r="JVL68" s="12"/>
      <c r="JVM68" s="12"/>
      <c r="JVN68" s="12"/>
      <c r="JVO68" s="12"/>
      <c r="JVP68" s="12"/>
      <c r="JVQ68" s="12"/>
      <c r="JVR68" s="12"/>
      <c r="JVS68" s="12"/>
      <c r="JVT68" s="12"/>
      <c r="JVU68" s="12"/>
      <c r="JVV68" s="12"/>
      <c r="JVW68" s="12"/>
      <c r="JVX68" s="12"/>
      <c r="JVY68" s="12"/>
      <c r="JVZ68" s="12"/>
      <c r="JWA68" s="12"/>
      <c r="JWB68" s="12"/>
      <c r="JWC68" s="12"/>
      <c r="JWD68" s="12"/>
      <c r="JWE68" s="12"/>
      <c r="JWF68" s="12"/>
      <c r="JWG68" s="12"/>
      <c r="JWH68" s="12"/>
      <c r="JWI68" s="12"/>
      <c r="JWJ68" s="12"/>
      <c r="JWK68" s="12"/>
      <c r="JWL68" s="12"/>
      <c r="JWM68" s="12"/>
      <c r="JWN68" s="12"/>
      <c r="JWO68" s="12"/>
      <c r="JWP68" s="12"/>
      <c r="JWQ68" s="12"/>
      <c r="JWR68" s="12"/>
      <c r="JWS68" s="12"/>
      <c r="JWT68" s="12"/>
      <c r="JWU68" s="12"/>
      <c r="JWV68" s="12"/>
      <c r="JWW68" s="12"/>
      <c r="JWX68" s="12"/>
      <c r="JWY68" s="12"/>
      <c r="JWZ68" s="12"/>
      <c r="JXA68" s="12"/>
      <c r="JXB68" s="12"/>
      <c r="JXC68" s="12"/>
      <c r="JXD68" s="12"/>
      <c r="JXE68" s="12"/>
      <c r="JXF68" s="12"/>
      <c r="JXG68" s="12"/>
      <c r="JXH68" s="12"/>
      <c r="JXI68" s="12"/>
      <c r="JXJ68" s="12"/>
      <c r="JXK68" s="12"/>
      <c r="JXL68" s="12"/>
      <c r="JXM68" s="12"/>
      <c r="JXN68" s="12"/>
      <c r="JXO68" s="12"/>
      <c r="JXP68" s="12"/>
      <c r="JXQ68" s="12"/>
      <c r="JXR68" s="12"/>
      <c r="JXS68" s="12"/>
      <c r="JXT68" s="12"/>
      <c r="JXU68" s="12"/>
      <c r="JXV68" s="12"/>
      <c r="JXW68" s="12"/>
      <c r="JXX68" s="12"/>
      <c r="JXY68" s="12"/>
      <c r="JXZ68" s="12"/>
      <c r="JYA68" s="12"/>
      <c r="JYB68" s="12"/>
      <c r="JYC68" s="12"/>
      <c r="JYD68" s="12"/>
      <c r="JYE68" s="12"/>
      <c r="JYF68" s="12"/>
      <c r="JYG68" s="12"/>
      <c r="JYH68" s="12"/>
      <c r="JYI68" s="12"/>
      <c r="JYJ68" s="12"/>
      <c r="JYK68" s="12"/>
      <c r="JYL68" s="12"/>
      <c r="JYM68" s="12"/>
      <c r="JYN68" s="12"/>
      <c r="JYO68" s="12"/>
      <c r="JYP68" s="12"/>
      <c r="JYQ68" s="12"/>
      <c r="JYR68" s="12"/>
      <c r="JYS68" s="12"/>
      <c r="JYT68" s="12"/>
      <c r="JYU68" s="12"/>
      <c r="JYV68" s="12"/>
      <c r="JYW68" s="12"/>
      <c r="JYX68" s="12"/>
      <c r="JYY68" s="12"/>
      <c r="JYZ68" s="12"/>
      <c r="JZA68" s="12"/>
      <c r="JZB68" s="12"/>
      <c r="JZC68" s="12"/>
      <c r="JZD68" s="12"/>
      <c r="JZE68" s="12"/>
      <c r="JZF68" s="12"/>
      <c r="JZG68" s="12"/>
      <c r="JZH68" s="12"/>
      <c r="JZI68" s="12"/>
      <c r="JZJ68" s="12"/>
      <c r="JZK68" s="12"/>
      <c r="JZL68" s="12"/>
      <c r="JZM68" s="12"/>
      <c r="JZN68" s="12"/>
      <c r="JZO68" s="12"/>
      <c r="JZP68" s="12"/>
      <c r="JZQ68" s="12"/>
      <c r="JZR68" s="12"/>
      <c r="JZS68" s="12"/>
      <c r="JZT68" s="12"/>
      <c r="JZU68" s="12"/>
      <c r="JZV68" s="12"/>
      <c r="JZW68" s="12"/>
      <c r="JZX68" s="12"/>
      <c r="JZY68" s="12"/>
      <c r="JZZ68" s="12"/>
      <c r="KAA68" s="12"/>
      <c r="KAB68" s="12"/>
      <c r="KAC68" s="12"/>
      <c r="KAD68" s="12"/>
      <c r="KAE68" s="12"/>
      <c r="KAF68" s="12"/>
      <c r="KAG68" s="12"/>
      <c r="KAH68" s="12"/>
      <c r="KAI68" s="12"/>
      <c r="KAJ68" s="12"/>
      <c r="KAK68" s="12"/>
      <c r="KAL68" s="12"/>
      <c r="KAM68" s="12"/>
      <c r="KAN68" s="12"/>
      <c r="KAO68" s="12"/>
      <c r="KAP68" s="12"/>
      <c r="KAQ68" s="12"/>
      <c r="KAR68" s="12"/>
      <c r="KAS68" s="12"/>
      <c r="KAT68" s="12"/>
      <c r="KAU68" s="12"/>
      <c r="KAV68" s="12"/>
      <c r="KAW68" s="12"/>
      <c r="KAX68" s="12"/>
      <c r="KAY68" s="12"/>
      <c r="KAZ68" s="12"/>
      <c r="KBA68" s="12"/>
      <c r="KBB68" s="12"/>
      <c r="KBC68" s="12"/>
      <c r="KBD68" s="12"/>
      <c r="KBE68" s="12"/>
      <c r="KBF68" s="12"/>
      <c r="KBG68" s="12"/>
      <c r="KBH68" s="12"/>
      <c r="KBI68" s="12"/>
      <c r="KBJ68" s="12"/>
      <c r="KBK68" s="12"/>
      <c r="KBL68" s="12"/>
      <c r="KBM68" s="12"/>
      <c r="KBN68" s="12"/>
      <c r="KBO68" s="12"/>
      <c r="KBP68" s="12"/>
      <c r="KBQ68" s="12"/>
      <c r="KBR68" s="12"/>
      <c r="KBS68" s="12"/>
      <c r="KBT68" s="12"/>
      <c r="KBU68" s="12"/>
      <c r="KBV68" s="12"/>
      <c r="KBW68" s="12"/>
      <c r="KBX68" s="12"/>
      <c r="KBY68" s="12"/>
      <c r="KBZ68" s="12"/>
      <c r="KCA68" s="12"/>
      <c r="KCB68" s="12"/>
      <c r="KCC68" s="12"/>
      <c r="KCD68" s="12"/>
      <c r="KCE68" s="12"/>
      <c r="KCF68" s="12"/>
      <c r="KCG68" s="12"/>
      <c r="KCH68" s="12"/>
      <c r="KCI68" s="12"/>
      <c r="KCJ68" s="12"/>
      <c r="KCK68" s="12"/>
      <c r="KCL68" s="12"/>
      <c r="KCM68" s="12"/>
      <c r="KCN68" s="12"/>
      <c r="KCO68" s="12"/>
      <c r="KCP68" s="12"/>
      <c r="KCQ68" s="12"/>
      <c r="KCR68" s="12"/>
      <c r="KCS68" s="12"/>
      <c r="KCT68" s="12"/>
      <c r="KCU68" s="12"/>
      <c r="KCV68" s="12"/>
      <c r="KCW68" s="12"/>
      <c r="KCX68" s="12"/>
      <c r="KCY68" s="12"/>
      <c r="KCZ68" s="12"/>
      <c r="KDA68" s="12"/>
      <c r="KDB68" s="12"/>
      <c r="KDC68" s="12"/>
      <c r="KDD68" s="12"/>
      <c r="KDE68" s="12"/>
      <c r="KDF68" s="12"/>
      <c r="KDG68" s="12"/>
      <c r="KDH68" s="12"/>
      <c r="KDI68" s="12"/>
      <c r="KDJ68" s="12"/>
      <c r="KDK68" s="12"/>
      <c r="KDL68" s="12"/>
      <c r="KDM68" s="12"/>
      <c r="KDN68" s="12"/>
      <c r="KDO68" s="12"/>
      <c r="KDP68" s="12"/>
      <c r="KDQ68" s="12"/>
      <c r="KDR68" s="12"/>
      <c r="KDS68" s="12"/>
      <c r="KDT68" s="12"/>
      <c r="KDU68" s="12"/>
      <c r="KDV68" s="12"/>
      <c r="KDW68" s="12"/>
      <c r="KDX68" s="12"/>
      <c r="KDY68" s="12"/>
      <c r="KDZ68" s="12"/>
      <c r="KEA68" s="12"/>
      <c r="KEB68" s="12"/>
      <c r="KEC68" s="12"/>
      <c r="KED68" s="12"/>
      <c r="KEE68" s="12"/>
      <c r="KEF68" s="12"/>
      <c r="KEG68" s="12"/>
      <c r="KEH68" s="12"/>
      <c r="KEI68" s="12"/>
      <c r="KEJ68" s="12"/>
      <c r="KEK68" s="12"/>
      <c r="KEL68" s="12"/>
      <c r="KEM68" s="12"/>
      <c r="KEN68" s="12"/>
      <c r="KEO68" s="12"/>
      <c r="KEP68" s="12"/>
      <c r="KEQ68" s="12"/>
      <c r="KER68" s="12"/>
      <c r="KES68" s="12"/>
      <c r="KET68" s="12"/>
      <c r="KEU68" s="12"/>
      <c r="KEV68" s="12"/>
      <c r="KEW68" s="12"/>
      <c r="KEX68" s="12"/>
      <c r="KEY68" s="12"/>
      <c r="KEZ68" s="12"/>
      <c r="KFA68" s="12"/>
      <c r="KFB68" s="12"/>
      <c r="KFC68" s="12"/>
      <c r="KFD68" s="12"/>
      <c r="KFE68" s="12"/>
      <c r="KFF68" s="12"/>
      <c r="KFG68" s="12"/>
      <c r="KFH68" s="12"/>
      <c r="KFI68" s="12"/>
      <c r="KFJ68" s="12"/>
      <c r="KFK68" s="12"/>
      <c r="KFL68" s="12"/>
      <c r="KFM68" s="12"/>
      <c r="KFN68" s="12"/>
      <c r="KFO68" s="12"/>
      <c r="KFP68" s="12"/>
      <c r="KFQ68" s="12"/>
      <c r="KFR68" s="12"/>
      <c r="KFS68" s="12"/>
      <c r="KFT68" s="12"/>
      <c r="KFU68" s="12"/>
      <c r="KFV68" s="12"/>
      <c r="KFW68" s="12"/>
      <c r="KFX68" s="12"/>
      <c r="KFY68" s="12"/>
      <c r="KFZ68" s="12"/>
      <c r="KGA68" s="12"/>
      <c r="KGB68" s="12"/>
      <c r="KGC68" s="12"/>
      <c r="KGD68" s="12"/>
      <c r="KGE68" s="12"/>
      <c r="KGF68" s="12"/>
      <c r="KGG68" s="12"/>
      <c r="KGH68" s="12"/>
      <c r="KGI68" s="12"/>
      <c r="KGJ68" s="12"/>
      <c r="KGK68" s="12"/>
      <c r="KGL68" s="12"/>
      <c r="KGM68" s="12"/>
      <c r="KGN68" s="12"/>
      <c r="KGO68" s="12"/>
      <c r="KGP68" s="12"/>
      <c r="KGQ68" s="12"/>
      <c r="KGR68" s="12"/>
      <c r="KGS68" s="12"/>
      <c r="KGT68" s="12"/>
      <c r="KGU68" s="12"/>
      <c r="KGV68" s="12"/>
      <c r="KGW68" s="12"/>
      <c r="KGX68" s="12"/>
      <c r="KGY68" s="12"/>
      <c r="KGZ68" s="12"/>
      <c r="KHA68" s="12"/>
      <c r="KHB68" s="12"/>
      <c r="KHC68" s="12"/>
      <c r="KHD68" s="12"/>
      <c r="KHE68" s="12"/>
      <c r="KHF68" s="12"/>
      <c r="KHG68" s="12"/>
      <c r="KHH68" s="12"/>
      <c r="KHI68" s="12"/>
      <c r="KHJ68" s="12"/>
      <c r="KHK68" s="12"/>
      <c r="KHL68" s="12"/>
      <c r="KHM68" s="12"/>
      <c r="KHN68" s="12"/>
      <c r="KHO68" s="12"/>
      <c r="KHP68" s="12"/>
      <c r="KHQ68" s="12"/>
      <c r="KHR68" s="12"/>
      <c r="KHS68" s="12"/>
      <c r="KHT68" s="12"/>
      <c r="KHU68" s="12"/>
      <c r="KHV68" s="12"/>
      <c r="KHW68" s="12"/>
      <c r="KHX68" s="12"/>
      <c r="KHY68" s="12"/>
      <c r="KHZ68" s="12"/>
      <c r="KIA68" s="12"/>
      <c r="KIB68" s="12"/>
      <c r="KIC68" s="12"/>
      <c r="KID68" s="12"/>
      <c r="KIE68" s="12"/>
      <c r="KIF68" s="12"/>
      <c r="KIG68" s="12"/>
      <c r="KIH68" s="12"/>
      <c r="KII68" s="12"/>
      <c r="KIJ68" s="12"/>
      <c r="KIK68" s="12"/>
      <c r="KIL68" s="12"/>
      <c r="KIM68" s="12"/>
      <c r="KIN68" s="12"/>
      <c r="KIO68" s="12"/>
      <c r="KIP68" s="12"/>
      <c r="KIQ68" s="12"/>
      <c r="KIR68" s="12"/>
      <c r="KIS68" s="12"/>
      <c r="KIT68" s="12"/>
      <c r="KIU68" s="12"/>
      <c r="KIV68" s="12"/>
      <c r="KIW68" s="12"/>
      <c r="KIX68" s="12"/>
      <c r="KIY68" s="12"/>
      <c r="KIZ68" s="12"/>
      <c r="KJA68" s="12"/>
      <c r="KJB68" s="12"/>
      <c r="KJC68" s="12"/>
      <c r="KJD68" s="12"/>
      <c r="KJE68" s="12"/>
      <c r="KJF68" s="12"/>
      <c r="KJG68" s="12"/>
      <c r="KJH68" s="12"/>
      <c r="KJI68" s="12"/>
      <c r="KJJ68" s="12"/>
      <c r="KJK68" s="12"/>
      <c r="KJL68" s="12"/>
      <c r="KJM68" s="12"/>
      <c r="KJN68" s="12"/>
      <c r="KJO68" s="12"/>
      <c r="KJP68" s="12"/>
      <c r="KJQ68" s="12"/>
      <c r="KJR68" s="12"/>
      <c r="KJS68" s="12"/>
      <c r="KJT68" s="12"/>
      <c r="KJU68" s="12"/>
      <c r="KJV68" s="12"/>
      <c r="KJW68" s="12"/>
      <c r="KJX68" s="12"/>
      <c r="KJY68" s="12"/>
      <c r="KJZ68" s="12"/>
      <c r="KKA68" s="12"/>
      <c r="KKB68" s="12"/>
      <c r="KKC68" s="12"/>
      <c r="KKD68" s="12"/>
      <c r="KKE68" s="12"/>
      <c r="KKF68" s="12"/>
      <c r="KKG68" s="12"/>
      <c r="KKH68" s="12"/>
      <c r="KKI68" s="12"/>
      <c r="KKJ68" s="12"/>
      <c r="KKK68" s="12"/>
      <c r="KKL68" s="12"/>
      <c r="KKM68" s="12"/>
      <c r="KKN68" s="12"/>
      <c r="KKO68" s="12"/>
      <c r="KKP68" s="12"/>
      <c r="KKQ68" s="12"/>
      <c r="KKR68" s="12"/>
      <c r="KKS68" s="12"/>
      <c r="KKT68" s="12"/>
      <c r="KKU68" s="12"/>
      <c r="KKV68" s="12"/>
      <c r="KKW68" s="12"/>
      <c r="KKX68" s="12"/>
      <c r="KKY68" s="12"/>
      <c r="KKZ68" s="12"/>
      <c r="KLA68" s="12"/>
      <c r="KLB68" s="12"/>
      <c r="KLC68" s="12"/>
      <c r="KLD68" s="12"/>
      <c r="KLE68" s="12"/>
      <c r="KLF68" s="12"/>
      <c r="KLG68" s="12"/>
      <c r="KLH68" s="12"/>
      <c r="KLI68" s="12"/>
      <c r="KLJ68" s="12"/>
      <c r="KLK68" s="12"/>
      <c r="KLL68" s="12"/>
      <c r="KLM68" s="12"/>
      <c r="KLN68" s="12"/>
      <c r="KLO68" s="12"/>
      <c r="KLP68" s="12"/>
      <c r="KLQ68" s="12"/>
      <c r="KLR68" s="12"/>
      <c r="KLS68" s="12"/>
      <c r="KLT68" s="12"/>
      <c r="KLU68" s="12"/>
      <c r="KLV68" s="12"/>
      <c r="KLW68" s="12"/>
      <c r="KLX68" s="12"/>
      <c r="KLY68" s="12"/>
      <c r="KLZ68" s="12"/>
      <c r="KMA68" s="12"/>
      <c r="KMB68" s="12"/>
      <c r="KMC68" s="12"/>
      <c r="KMD68" s="12"/>
      <c r="KME68" s="12"/>
      <c r="KMF68" s="12"/>
      <c r="KMG68" s="12"/>
      <c r="KMH68" s="12"/>
      <c r="KMI68" s="12"/>
      <c r="KMJ68" s="12"/>
      <c r="KMK68" s="12"/>
      <c r="KML68" s="12"/>
      <c r="KMM68" s="12"/>
      <c r="KMN68" s="12"/>
      <c r="KMO68" s="12"/>
      <c r="KMP68" s="12"/>
      <c r="KMQ68" s="12"/>
      <c r="KMR68" s="12"/>
      <c r="KMS68" s="12"/>
      <c r="KMT68" s="12"/>
      <c r="KMU68" s="12"/>
      <c r="KMV68" s="12"/>
      <c r="KMW68" s="12"/>
      <c r="KMX68" s="12"/>
      <c r="KMY68" s="12"/>
      <c r="KMZ68" s="12"/>
      <c r="KNA68" s="12"/>
      <c r="KNB68" s="12"/>
      <c r="KNC68" s="12"/>
      <c r="KND68" s="12"/>
      <c r="KNE68" s="12"/>
      <c r="KNF68" s="12"/>
      <c r="KNG68" s="12"/>
      <c r="KNH68" s="12"/>
      <c r="KNI68" s="12"/>
      <c r="KNJ68" s="12"/>
      <c r="KNK68" s="12"/>
      <c r="KNL68" s="12"/>
      <c r="KNM68" s="12"/>
      <c r="KNN68" s="12"/>
      <c r="KNO68" s="12"/>
      <c r="KNP68" s="12"/>
      <c r="KNQ68" s="12"/>
      <c r="KNR68" s="12"/>
      <c r="KNS68" s="12"/>
      <c r="KNT68" s="12"/>
      <c r="KNU68" s="12"/>
      <c r="KNV68" s="12"/>
      <c r="KNW68" s="12"/>
      <c r="KNX68" s="12"/>
      <c r="KNY68" s="12"/>
      <c r="KNZ68" s="12"/>
      <c r="KOA68" s="12"/>
      <c r="KOB68" s="12"/>
      <c r="KOC68" s="12"/>
      <c r="KOD68" s="12"/>
      <c r="KOE68" s="12"/>
      <c r="KOF68" s="12"/>
      <c r="KOG68" s="12"/>
      <c r="KOH68" s="12"/>
      <c r="KOI68" s="12"/>
      <c r="KOJ68" s="12"/>
      <c r="KOK68" s="12"/>
      <c r="KOL68" s="12"/>
      <c r="KOM68" s="12"/>
      <c r="KON68" s="12"/>
      <c r="KOO68" s="12"/>
      <c r="KOP68" s="12"/>
      <c r="KOQ68" s="12"/>
      <c r="KOR68" s="12"/>
      <c r="KOS68" s="12"/>
      <c r="KOT68" s="12"/>
      <c r="KOU68" s="12"/>
      <c r="KOV68" s="12"/>
      <c r="KOW68" s="12"/>
      <c r="KOX68" s="12"/>
      <c r="KOY68" s="12"/>
      <c r="KOZ68" s="12"/>
      <c r="KPA68" s="12"/>
      <c r="KPB68" s="12"/>
      <c r="KPC68" s="12"/>
      <c r="KPD68" s="12"/>
      <c r="KPE68" s="12"/>
      <c r="KPF68" s="12"/>
      <c r="KPG68" s="12"/>
      <c r="KPH68" s="12"/>
      <c r="KPI68" s="12"/>
      <c r="KPJ68" s="12"/>
      <c r="KPK68" s="12"/>
      <c r="KPL68" s="12"/>
      <c r="KPM68" s="12"/>
      <c r="KPN68" s="12"/>
      <c r="KPO68" s="12"/>
      <c r="KPP68" s="12"/>
      <c r="KPQ68" s="12"/>
      <c r="KPR68" s="12"/>
      <c r="KPS68" s="12"/>
      <c r="KPT68" s="12"/>
      <c r="KPU68" s="12"/>
      <c r="KPV68" s="12"/>
      <c r="KPW68" s="12"/>
      <c r="KPX68" s="12"/>
      <c r="KPY68" s="12"/>
      <c r="KPZ68" s="12"/>
      <c r="KQA68" s="12"/>
      <c r="KQB68" s="12"/>
      <c r="KQC68" s="12"/>
      <c r="KQD68" s="12"/>
      <c r="KQE68" s="12"/>
      <c r="KQF68" s="12"/>
      <c r="KQG68" s="12"/>
      <c r="KQH68" s="12"/>
      <c r="KQI68" s="12"/>
      <c r="KQJ68" s="12"/>
      <c r="KQK68" s="12"/>
      <c r="KQL68" s="12"/>
      <c r="KQM68" s="12"/>
      <c r="KQN68" s="12"/>
      <c r="KQO68" s="12"/>
      <c r="KQP68" s="12"/>
      <c r="KQQ68" s="12"/>
      <c r="KQR68" s="12"/>
      <c r="KQS68" s="12"/>
      <c r="KQT68" s="12"/>
      <c r="KQU68" s="12"/>
      <c r="KQV68" s="12"/>
      <c r="KQW68" s="12"/>
      <c r="KQX68" s="12"/>
      <c r="KQY68" s="12"/>
      <c r="KQZ68" s="12"/>
      <c r="KRA68" s="12"/>
      <c r="KRB68" s="12"/>
      <c r="KRC68" s="12"/>
      <c r="KRD68" s="12"/>
      <c r="KRE68" s="12"/>
      <c r="KRF68" s="12"/>
      <c r="KRG68" s="12"/>
      <c r="KRH68" s="12"/>
      <c r="KRI68" s="12"/>
      <c r="KRJ68" s="12"/>
      <c r="KRK68" s="12"/>
      <c r="KRL68" s="12"/>
      <c r="KRM68" s="12"/>
      <c r="KRN68" s="12"/>
      <c r="KRO68" s="12"/>
      <c r="KRP68" s="12"/>
      <c r="KRQ68" s="12"/>
      <c r="KRR68" s="12"/>
      <c r="KRS68" s="12"/>
      <c r="KRT68" s="12"/>
      <c r="KRU68" s="12"/>
      <c r="KRV68" s="12"/>
      <c r="KRW68" s="12"/>
      <c r="KRX68" s="12"/>
      <c r="KRY68" s="12"/>
      <c r="KRZ68" s="12"/>
      <c r="KSA68" s="12"/>
      <c r="KSB68" s="12"/>
      <c r="KSC68" s="12"/>
      <c r="KSD68" s="12"/>
      <c r="KSE68" s="12"/>
      <c r="KSF68" s="12"/>
      <c r="KSG68" s="12"/>
      <c r="KSH68" s="12"/>
      <c r="KSI68" s="12"/>
      <c r="KSJ68" s="12"/>
      <c r="KSK68" s="12"/>
      <c r="KSL68" s="12"/>
      <c r="KSM68" s="12"/>
      <c r="KSN68" s="12"/>
      <c r="KSO68" s="12"/>
      <c r="KSP68" s="12"/>
      <c r="KSQ68" s="12"/>
      <c r="KSR68" s="12"/>
      <c r="KSS68" s="12"/>
      <c r="KST68" s="12"/>
      <c r="KSU68" s="12"/>
      <c r="KSV68" s="12"/>
      <c r="KSW68" s="12"/>
      <c r="KSX68" s="12"/>
      <c r="KSY68" s="12"/>
      <c r="KSZ68" s="12"/>
      <c r="KTA68" s="12"/>
      <c r="KTB68" s="12"/>
      <c r="KTC68" s="12"/>
      <c r="KTD68" s="12"/>
      <c r="KTE68" s="12"/>
      <c r="KTF68" s="12"/>
      <c r="KTG68" s="12"/>
      <c r="KTH68" s="12"/>
      <c r="KTI68" s="12"/>
      <c r="KTJ68" s="12"/>
      <c r="KTK68" s="12"/>
      <c r="KTL68" s="12"/>
      <c r="KTM68" s="12"/>
      <c r="KTN68" s="12"/>
      <c r="KTO68" s="12"/>
      <c r="KTP68" s="12"/>
      <c r="KTQ68" s="12"/>
      <c r="KTR68" s="12"/>
      <c r="KTS68" s="12"/>
      <c r="KTT68" s="12"/>
      <c r="KTU68" s="12"/>
      <c r="KTV68" s="12"/>
      <c r="KTW68" s="12"/>
      <c r="KTX68" s="12"/>
      <c r="KTY68" s="12"/>
      <c r="KTZ68" s="12"/>
      <c r="KUA68" s="12"/>
      <c r="KUB68" s="12"/>
      <c r="KUC68" s="12"/>
      <c r="KUD68" s="12"/>
      <c r="KUE68" s="12"/>
      <c r="KUF68" s="12"/>
      <c r="KUG68" s="12"/>
      <c r="KUH68" s="12"/>
      <c r="KUI68" s="12"/>
      <c r="KUJ68" s="12"/>
      <c r="KUK68" s="12"/>
      <c r="KUL68" s="12"/>
      <c r="KUM68" s="12"/>
      <c r="KUN68" s="12"/>
      <c r="KUO68" s="12"/>
      <c r="KUP68" s="12"/>
      <c r="KUQ68" s="12"/>
      <c r="KUR68" s="12"/>
      <c r="KUS68" s="12"/>
      <c r="KUT68" s="12"/>
      <c r="KUU68" s="12"/>
      <c r="KUV68" s="12"/>
      <c r="KUW68" s="12"/>
      <c r="KUX68" s="12"/>
      <c r="KUY68" s="12"/>
      <c r="KUZ68" s="12"/>
      <c r="KVA68" s="12"/>
      <c r="KVB68" s="12"/>
      <c r="KVC68" s="12"/>
      <c r="KVD68" s="12"/>
      <c r="KVE68" s="12"/>
      <c r="KVF68" s="12"/>
      <c r="KVG68" s="12"/>
      <c r="KVH68" s="12"/>
      <c r="KVI68" s="12"/>
      <c r="KVJ68" s="12"/>
      <c r="KVK68" s="12"/>
      <c r="KVL68" s="12"/>
      <c r="KVM68" s="12"/>
      <c r="KVN68" s="12"/>
      <c r="KVO68" s="12"/>
      <c r="KVP68" s="12"/>
      <c r="KVQ68" s="12"/>
      <c r="KVR68" s="12"/>
      <c r="KVS68" s="12"/>
      <c r="KVT68" s="12"/>
      <c r="KVU68" s="12"/>
      <c r="KVV68" s="12"/>
      <c r="KVW68" s="12"/>
      <c r="KVX68" s="12"/>
      <c r="KVY68" s="12"/>
      <c r="KVZ68" s="12"/>
      <c r="KWA68" s="12"/>
      <c r="KWB68" s="12"/>
      <c r="KWC68" s="12"/>
      <c r="KWD68" s="12"/>
      <c r="KWE68" s="12"/>
      <c r="KWF68" s="12"/>
      <c r="KWG68" s="12"/>
      <c r="KWH68" s="12"/>
      <c r="KWI68" s="12"/>
      <c r="KWJ68" s="12"/>
      <c r="KWK68" s="12"/>
      <c r="KWL68" s="12"/>
      <c r="KWM68" s="12"/>
      <c r="KWN68" s="12"/>
      <c r="KWO68" s="12"/>
      <c r="KWP68" s="12"/>
      <c r="KWQ68" s="12"/>
      <c r="KWR68" s="12"/>
      <c r="KWS68" s="12"/>
      <c r="KWT68" s="12"/>
      <c r="KWU68" s="12"/>
      <c r="KWV68" s="12"/>
      <c r="KWW68" s="12"/>
      <c r="KWX68" s="12"/>
      <c r="KWY68" s="12"/>
      <c r="KWZ68" s="12"/>
      <c r="KXA68" s="12"/>
      <c r="KXB68" s="12"/>
      <c r="KXC68" s="12"/>
      <c r="KXD68" s="12"/>
      <c r="KXE68" s="12"/>
      <c r="KXF68" s="12"/>
      <c r="KXG68" s="12"/>
      <c r="KXH68" s="12"/>
      <c r="KXI68" s="12"/>
      <c r="KXJ68" s="12"/>
      <c r="KXK68" s="12"/>
      <c r="KXL68" s="12"/>
      <c r="KXM68" s="12"/>
      <c r="KXN68" s="12"/>
      <c r="KXO68" s="12"/>
      <c r="KXP68" s="12"/>
      <c r="KXQ68" s="12"/>
      <c r="KXR68" s="12"/>
      <c r="KXS68" s="12"/>
      <c r="KXT68" s="12"/>
      <c r="KXU68" s="12"/>
      <c r="KXV68" s="12"/>
      <c r="KXW68" s="12"/>
      <c r="KXX68" s="12"/>
      <c r="KXY68" s="12"/>
      <c r="KXZ68" s="12"/>
      <c r="KYA68" s="12"/>
      <c r="KYB68" s="12"/>
      <c r="KYC68" s="12"/>
      <c r="KYD68" s="12"/>
      <c r="KYE68" s="12"/>
      <c r="KYF68" s="12"/>
      <c r="KYG68" s="12"/>
      <c r="KYH68" s="12"/>
      <c r="KYI68" s="12"/>
      <c r="KYJ68" s="12"/>
      <c r="KYK68" s="12"/>
      <c r="KYL68" s="12"/>
      <c r="KYM68" s="12"/>
      <c r="KYN68" s="12"/>
      <c r="KYO68" s="12"/>
      <c r="KYP68" s="12"/>
      <c r="KYQ68" s="12"/>
      <c r="KYR68" s="12"/>
      <c r="KYS68" s="12"/>
      <c r="KYT68" s="12"/>
      <c r="KYU68" s="12"/>
      <c r="KYV68" s="12"/>
      <c r="KYW68" s="12"/>
      <c r="KYX68" s="12"/>
      <c r="KYY68" s="12"/>
      <c r="KYZ68" s="12"/>
      <c r="KZA68" s="12"/>
      <c r="KZB68" s="12"/>
      <c r="KZC68" s="12"/>
      <c r="KZD68" s="12"/>
      <c r="KZE68" s="12"/>
      <c r="KZF68" s="12"/>
      <c r="KZG68" s="12"/>
      <c r="KZH68" s="12"/>
      <c r="KZI68" s="12"/>
      <c r="KZJ68" s="12"/>
      <c r="KZK68" s="12"/>
      <c r="KZL68" s="12"/>
      <c r="KZM68" s="12"/>
      <c r="KZN68" s="12"/>
      <c r="KZO68" s="12"/>
      <c r="KZP68" s="12"/>
      <c r="KZQ68" s="12"/>
      <c r="KZR68" s="12"/>
      <c r="KZS68" s="12"/>
      <c r="KZT68" s="12"/>
      <c r="KZU68" s="12"/>
      <c r="KZV68" s="12"/>
      <c r="KZW68" s="12"/>
      <c r="KZX68" s="12"/>
      <c r="KZY68" s="12"/>
      <c r="KZZ68" s="12"/>
      <c r="LAA68" s="12"/>
      <c r="LAB68" s="12"/>
      <c r="LAC68" s="12"/>
      <c r="LAD68" s="12"/>
      <c r="LAE68" s="12"/>
      <c r="LAF68" s="12"/>
      <c r="LAG68" s="12"/>
      <c r="LAH68" s="12"/>
      <c r="LAI68" s="12"/>
      <c r="LAJ68" s="12"/>
      <c r="LAK68" s="12"/>
      <c r="LAL68" s="12"/>
      <c r="LAM68" s="12"/>
      <c r="LAN68" s="12"/>
      <c r="LAO68" s="12"/>
      <c r="LAP68" s="12"/>
      <c r="LAQ68" s="12"/>
      <c r="LAR68" s="12"/>
      <c r="LAS68" s="12"/>
      <c r="LAT68" s="12"/>
      <c r="LAU68" s="12"/>
      <c r="LAV68" s="12"/>
      <c r="LAW68" s="12"/>
      <c r="LAX68" s="12"/>
      <c r="LAY68" s="12"/>
      <c r="LAZ68" s="12"/>
      <c r="LBA68" s="12"/>
      <c r="LBB68" s="12"/>
      <c r="LBC68" s="12"/>
      <c r="LBD68" s="12"/>
      <c r="LBE68" s="12"/>
      <c r="LBF68" s="12"/>
      <c r="LBG68" s="12"/>
      <c r="LBH68" s="12"/>
      <c r="LBI68" s="12"/>
      <c r="LBJ68" s="12"/>
      <c r="LBK68" s="12"/>
      <c r="LBL68" s="12"/>
      <c r="LBM68" s="12"/>
      <c r="LBN68" s="12"/>
      <c r="LBO68" s="12"/>
      <c r="LBP68" s="12"/>
      <c r="LBQ68" s="12"/>
      <c r="LBR68" s="12"/>
      <c r="LBS68" s="12"/>
      <c r="LBT68" s="12"/>
      <c r="LBU68" s="12"/>
      <c r="LBV68" s="12"/>
      <c r="LBW68" s="12"/>
      <c r="LBX68" s="12"/>
      <c r="LBY68" s="12"/>
      <c r="LBZ68" s="12"/>
      <c r="LCA68" s="12"/>
      <c r="LCB68" s="12"/>
      <c r="LCC68" s="12"/>
      <c r="LCD68" s="12"/>
      <c r="LCE68" s="12"/>
      <c r="LCF68" s="12"/>
      <c r="LCG68" s="12"/>
      <c r="LCH68" s="12"/>
      <c r="LCI68" s="12"/>
      <c r="LCJ68" s="12"/>
      <c r="LCK68" s="12"/>
      <c r="LCL68" s="12"/>
      <c r="LCM68" s="12"/>
      <c r="LCN68" s="12"/>
      <c r="LCO68" s="12"/>
      <c r="LCP68" s="12"/>
      <c r="LCQ68" s="12"/>
      <c r="LCR68" s="12"/>
      <c r="LCS68" s="12"/>
      <c r="LCT68" s="12"/>
      <c r="LCU68" s="12"/>
      <c r="LCV68" s="12"/>
      <c r="LCW68" s="12"/>
      <c r="LCX68" s="12"/>
      <c r="LCY68" s="12"/>
      <c r="LCZ68" s="12"/>
      <c r="LDA68" s="12"/>
      <c r="LDB68" s="12"/>
      <c r="LDC68" s="12"/>
      <c r="LDD68" s="12"/>
      <c r="LDE68" s="12"/>
      <c r="LDF68" s="12"/>
      <c r="LDG68" s="12"/>
      <c r="LDH68" s="12"/>
      <c r="LDI68" s="12"/>
      <c r="LDJ68" s="12"/>
      <c r="LDK68" s="12"/>
      <c r="LDL68" s="12"/>
      <c r="LDM68" s="12"/>
      <c r="LDN68" s="12"/>
      <c r="LDO68" s="12"/>
      <c r="LDP68" s="12"/>
      <c r="LDQ68" s="12"/>
      <c r="LDR68" s="12"/>
      <c r="LDS68" s="12"/>
      <c r="LDT68" s="12"/>
      <c r="LDU68" s="12"/>
      <c r="LDV68" s="12"/>
      <c r="LDW68" s="12"/>
      <c r="LDX68" s="12"/>
      <c r="LDY68" s="12"/>
      <c r="LDZ68" s="12"/>
      <c r="LEA68" s="12"/>
      <c r="LEB68" s="12"/>
      <c r="LEC68" s="12"/>
      <c r="LED68" s="12"/>
      <c r="LEE68" s="12"/>
      <c r="LEF68" s="12"/>
      <c r="LEG68" s="12"/>
      <c r="LEH68" s="12"/>
      <c r="LEI68" s="12"/>
      <c r="LEJ68" s="12"/>
      <c r="LEK68" s="12"/>
      <c r="LEL68" s="12"/>
      <c r="LEM68" s="12"/>
      <c r="LEN68" s="12"/>
      <c r="LEO68" s="12"/>
      <c r="LEP68" s="12"/>
      <c r="LEQ68" s="12"/>
      <c r="LER68" s="12"/>
      <c r="LES68" s="12"/>
      <c r="LET68" s="12"/>
      <c r="LEU68" s="12"/>
      <c r="LEV68" s="12"/>
      <c r="LEW68" s="12"/>
      <c r="LEX68" s="12"/>
      <c r="LEY68" s="12"/>
      <c r="LEZ68" s="12"/>
      <c r="LFA68" s="12"/>
      <c r="LFB68" s="12"/>
      <c r="LFC68" s="12"/>
      <c r="LFD68" s="12"/>
      <c r="LFE68" s="12"/>
      <c r="LFF68" s="12"/>
      <c r="LFG68" s="12"/>
      <c r="LFH68" s="12"/>
      <c r="LFI68" s="12"/>
      <c r="LFJ68" s="12"/>
      <c r="LFK68" s="12"/>
      <c r="LFL68" s="12"/>
      <c r="LFM68" s="12"/>
      <c r="LFN68" s="12"/>
      <c r="LFO68" s="12"/>
      <c r="LFP68" s="12"/>
      <c r="LFQ68" s="12"/>
      <c r="LFR68" s="12"/>
      <c r="LFS68" s="12"/>
      <c r="LFT68" s="12"/>
      <c r="LFU68" s="12"/>
      <c r="LFV68" s="12"/>
      <c r="LFW68" s="12"/>
      <c r="LFX68" s="12"/>
      <c r="LFY68" s="12"/>
      <c r="LFZ68" s="12"/>
      <c r="LGA68" s="12"/>
      <c r="LGB68" s="12"/>
      <c r="LGC68" s="12"/>
      <c r="LGD68" s="12"/>
      <c r="LGE68" s="12"/>
      <c r="LGF68" s="12"/>
      <c r="LGG68" s="12"/>
      <c r="LGH68" s="12"/>
      <c r="LGI68" s="12"/>
      <c r="LGJ68" s="12"/>
      <c r="LGK68" s="12"/>
      <c r="LGL68" s="12"/>
      <c r="LGM68" s="12"/>
      <c r="LGN68" s="12"/>
      <c r="LGO68" s="12"/>
      <c r="LGP68" s="12"/>
      <c r="LGQ68" s="12"/>
      <c r="LGR68" s="12"/>
      <c r="LGS68" s="12"/>
      <c r="LGT68" s="12"/>
      <c r="LGU68" s="12"/>
      <c r="LGV68" s="12"/>
      <c r="LGW68" s="12"/>
      <c r="LGX68" s="12"/>
      <c r="LGY68" s="12"/>
      <c r="LGZ68" s="12"/>
      <c r="LHA68" s="12"/>
      <c r="LHB68" s="12"/>
      <c r="LHC68" s="12"/>
      <c r="LHD68" s="12"/>
      <c r="LHE68" s="12"/>
      <c r="LHF68" s="12"/>
      <c r="LHG68" s="12"/>
      <c r="LHH68" s="12"/>
      <c r="LHI68" s="12"/>
      <c r="LHJ68" s="12"/>
      <c r="LHK68" s="12"/>
      <c r="LHL68" s="12"/>
      <c r="LHM68" s="12"/>
      <c r="LHN68" s="12"/>
      <c r="LHO68" s="12"/>
      <c r="LHP68" s="12"/>
      <c r="LHQ68" s="12"/>
      <c r="LHR68" s="12"/>
      <c r="LHS68" s="12"/>
      <c r="LHT68" s="12"/>
      <c r="LHU68" s="12"/>
      <c r="LHV68" s="12"/>
      <c r="LHW68" s="12"/>
      <c r="LHX68" s="12"/>
      <c r="LHY68" s="12"/>
      <c r="LHZ68" s="12"/>
      <c r="LIA68" s="12"/>
      <c r="LIB68" s="12"/>
      <c r="LIC68" s="12"/>
      <c r="LID68" s="12"/>
      <c r="LIE68" s="12"/>
      <c r="LIF68" s="12"/>
      <c r="LIG68" s="12"/>
      <c r="LIH68" s="12"/>
      <c r="LII68" s="12"/>
      <c r="LIJ68" s="12"/>
      <c r="LIK68" s="12"/>
      <c r="LIL68" s="12"/>
      <c r="LIM68" s="12"/>
      <c r="LIN68" s="12"/>
      <c r="LIO68" s="12"/>
      <c r="LIP68" s="12"/>
      <c r="LIQ68" s="12"/>
      <c r="LIR68" s="12"/>
      <c r="LIS68" s="12"/>
      <c r="LIT68" s="12"/>
      <c r="LIU68" s="12"/>
      <c r="LIV68" s="12"/>
      <c r="LIW68" s="12"/>
      <c r="LIX68" s="12"/>
      <c r="LIY68" s="12"/>
      <c r="LIZ68" s="12"/>
      <c r="LJA68" s="12"/>
      <c r="LJB68" s="12"/>
      <c r="LJC68" s="12"/>
      <c r="LJD68" s="12"/>
      <c r="LJE68" s="12"/>
      <c r="LJF68" s="12"/>
      <c r="LJG68" s="12"/>
      <c r="LJH68" s="12"/>
      <c r="LJI68" s="12"/>
      <c r="LJJ68" s="12"/>
      <c r="LJK68" s="12"/>
      <c r="LJL68" s="12"/>
      <c r="LJM68" s="12"/>
      <c r="LJN68" s="12"/>
      <c r="LJO68" s="12"/>
      <c r="LJP68" s="12"/>
      <c r="LJQ68" s="12"/>
      <c r="LJR68" s="12"/>
      <c r="LJS68" s="12"/>
      <c r="LJT68" s="12"/>
      <c r="LJU68" s="12"/>
      <c r="LJV68" s="12"/>
      <c r="LJW68" s="12"/>
      <c r="LJX68" s="12"/>
      <c r="LJY68" s="12"/>
      <c r="LJZ68" s="12"/>
      <c r="LKA68" s="12"/>
      <c r="LKB68" s="12"/>
      <c r="LKC68" s="12"/>
      <c r="LKD68" s="12"/>
      <c r="LKE68" s="12"/>
      <c r="LKF68" s="12"/>
      <c r="LKG68" s="12"/>
      <c r="LKH68" s="12"/>
      <c r="LKI68" s="12"/>
      <c r="LKJ68" s="12"/>
      <c r="LKK68" s="12"/>
      <c r="LKL68" s="12"/>
      <c r="LKM68" s="12"/>
      <c r="LKN68" s="12"/>
      <c r="LKO68" s="12"/>
      <c r="LKP68" s="12"/>
      <c r="LKQ68" s="12"/>
      <c r="LKR68" s="12"/>
      <c r="LKS68" s="12"/>
      <c r="LKT68" s="12"/>
      <c r="LKU68" s="12"/>
      <c r="LKV68" s="12"/>
      <c r="LKW68" s="12"/>
      <c r="LKX68" s="12"/>
      <c r="LKY68" s="12"/>
      <c r="LKZ68" s="12"/>
      <c r="LLA68" s="12"/>
      <c r="LLB68" s="12"/>
      <c r="LLC68" s="12"/>
      <c r="LLD68" s="12"/>
      <c r="LLE68" s="12"/>
      <c r="LLF68" s="12"/>
      <c r="LLG68" s="12"/>
      <c r="LLH68" s="12"/>
      <c r="LLI68" s="12"/>
      <c r="LLJ68" s="12"/>
      <c r="LLK68" s="12"/>
      <c r="LLL68" s="12"/>
      <c r="LLM68" s="12"/>
      <c r="LLN68" s="12"/>
      <c r="LLO68" s="12"/>
      <c r="LLP68" s="12"/>
      <c r="LLQ68" s="12"/>
      <c r="LLR68" s="12"/>
      <c r="LLS68" s="12"/>
      <c r="LLT68" s="12"/>
      <c r="LLU68" s="12"/>
      <c r="LLV68" s="12"/>
      <c r="LLW68" s="12"/>
      <c r="LLX68" s="12"/>
      <c r="LLY68" s="12"/>
      <c r="LLZ68" s="12"/>
      <c r="LMA68" s="12"/>
      <c r="LMB68" s="12"/>
      <c r="LMC68" s="12"/>
      <c r="LMD68" s="12"/>
      <c r="LME68" s="12"/>
      <c r="LMF68" s="12"/>
      <c r="LMG68" s="12"/>
      <c r="LMH68" s="12"/>
      <c r="LMI68" s="12"/>
      <c r="LMJ68" s="12"/>
      <c r="LMK68" s="12"/>
      <c r="LML68" s="12"/>
      <c r="LMM68" s="12"/>
      <c r="LMN68" s="12"/>
      <c r="LMO68" s="12"/>
      <c r="LMP68" s="12"/>
      <c r="LMQ68" s="12"/>
      <c r="LMR68" s="12"/>
      <c r="LMS68" s="12"/>
      <c r="LMT68" s="12"/>
      <c r="LMU68" s="12"/>
      <c r="LMV68" s="12"/>
      <c r="LMW68" s="12"/>
      <c r="LMX68" s="12"/>
      <c r="LMY68" s="12"/>
      <c r="LMZ68" s="12"/>
      <c r="LNA68" s="12"/>
      <c r="LNB68" s="12"/>
      <c r="LNC68" s="12"/>
      <c r="LND68" s="12"/>
      <c r="LNE68" s="12"/>
      <c r="LNF68" s="12"/>
      <c r="LNG68" s="12"/>
      <c r="LNH68" s="12"/>
      <c r="LNI68" s="12"/>
      <c r="LNJ68" s="12"/>
      <c r="LNK68" s="12"/>
      <c r="LNL68" s="12"/>
      <c r="LNM68" s="12"/>
      <c r="LNN68" s="12"/>
      <c r="LNO68" s="12"/>
      <c r="LNP68" s="12"/>
      <c r="LNQ68" s="12"/>
      <c r="LNR68" s="12"/>
      <c r="LNS68" s="12"/>
      <c r="LNT68" s="12"/>
      <c r="LNU68" s="12"/>
      <c r="LNV68" s="12"/>
      <c r="LNW68" s="12"/>
      <c r="LNX68" s="12"/>
      <c r="LNY68" s="12"/>
      <c r="LNZ68" s="12"/>
      <c r="LOA68" s="12"/>
      <c r="LOB68" s="12"/>
      <c r="LOC68" s="12"/>
      <c r="LOD68" s="12"/>
      <c r="LOE68" s="12"/>
      <c r="LOF68" s="12"/>
      <c r="LOG68" s="12"/>
      <c r="LOH68" s="12"/>
      <c r="LOI68" s="12"/>
      <c r="LOJ68" s="12"/>
      <c r="LOK68" s="12"/>
      <c r="LOL68" s="12"/>
      <c r="LOM68" s="12"/>
      <c r="LON68" s="12"/>
      <c r="LOO68" s="12"/>
      <c r="LOP68" s="12"/>
      <c r="LOQ68" s="12"/>
      <c r="LOR68" s="12"/>
      <c r="LOS68" s="12"/>
      <c r="LOT68" s="12"/>
      <c r="LOU68" s="12"/>
      <c r="LOV68" s="12"/>
      <c r="LOW68" s="12"/>
      <c r="LOX68" s="12"/>
      <c r="LOY68" s="12"/>
      <c r="LOZ68" s="12"/>
      <c r="LPA68" s="12"/>
      <c r="LPB68" s="12"/>
      <c r="LPC68" s="12"/>
      <c r="LPD68" s="12"/>
      <c r="LPE68" s="12"/>
      <c r="LPF68" s="12"/>
      <c r="LPG68" s="12"/>
      <c r="LPH68" s="12"/>
      <c r="LPI68" s="12"/>
      <c r="LPJ68" s="12"/>
      <c r="LPK68" s="12"/>
      <c r="LPL68" s="12"/>
      <c r="LPM68" s="12"/>
      <c r="LPN68" s="12"/>
      <c r="LPO68" s="12"/>
      <c r="LPP68" s="12"/>
      <c r="LPQ68" s="12"/>
      <c r="LPR68" s="12"/>
      <c r="LPS68" s="12"/>
      <c r="LPT68" s="12"/>
      <c r="LPU68" s="12"/>
      <c r="LPV68" s="12"/>
      <c r="LPW68" s="12"/>
      <c r="LPX68" s="12"/>
      <c r="LPY68" s="12"/>
      <c r="LPZ68" s="12"/>
      <c r="LQA68" s="12"/>
      <c r="LQB68" s="12"/>
      <c r="LQC68" s="12"/>
      <c r="LQD68" s="12"/>
      <c r="LQE68" s="12"/>
      <c r="LQF68" s="12"/>
      <c r="LQG68" s="12"/>
      <c r="LQH68" s="12"/>
      <c r="LQI68" s="12"/>
      <c r="LQJ68" s="12"/>
      <c r="LQK68" s="12"/>
      <c r="LQL68" s="12"/>
      <c r="LQM68" s="12"/>
      <c r="LQN68" s="12"/>
      <c r="LQO68" s="12"/>
      <c r="LQP68" s="12"/>
      <c r="LQQ68" s="12"/>
      <c r="LQR68" s="12"/>
      <c r="LQS68" s="12"/>
      <c r="LQT68" s="12"/>
      <c r="LQU68" s="12"/>
      <c r="LQV68" s="12"/>
      <c r="LQW68" s="12"/>
      <c r="LQX68" s="12"/>
      <c r="LQY68" s="12"/>
      <c r="LQZ68" s="12"/>
      <c r="LRA68" s="12"/>
      <c r="LRB68" s="12"/>
      <c r="LRC68" s="12"/>
      <c r="LRD68" s="12"/>
      <c r="LRE68" s="12"/>
      <c r="LRF68" s="12"/>
      <c r="LRG68" s="12"/>
      <c r="LRH68" s="12"/>
      <c r="LRI68" s="12"/>
      <c r="LRJ68" s="12"/>
      <c r="LRK68" s="12"/>
      <c r="LRL68" s="12"/>
      <c r="LRM68" s="12"/>
      <c r="LRN68" s="12"/>
      <c r="LRO68" s="12"/>
      <c r="LRP68" s="12"/>
      <c r="LRQ68" s="12"/>
      <c r="LRR68" s="12"/>
      <c r="LRS68" s="12"/>
      <c r="LRT68" s="12"/>
      <c r="LRU68" s="12"/>
      <c r="LRV68" s="12"/>
      <c r="LRW68" s="12"/>
      <c r="LRX68" s="12"/>
      <c r="LRY68" s="12"/>
      <c r="LRZ68" s="12"/>
      <c r="LSA68" s="12"/>
      <c r="LSB68" s="12"/>
      <c r="LSC68" s="12"/>
      <c r="LSD68" s="12"/>
      <c r="LSE68" s="12"/>
      <c r="LSF68" s="12"/>
      <c r="LSG68" s="12"/>
      <c r="LSH68" s="12"/>
      <c r="LSI68" s="12"/>
      <c r="LSJ68" s="12"/>
      <c r="LSK68" s="12"/>
      <c r="LSL68" s="12"/>
      <c r="LSM68" s="12"/>
      <c r="LSN68" s="12"/>
      <c r="LSO68" s="12"/>
      <c r="LSP68" s="12"/>
      <c r="LSQ68" s="12"/>
      <c r="LSR68" s="12"/>
      <c r="LSS68" s="12"/>
      <c r="LST68" s="12"/>
      <c r="LSU68" s="12"/>
      <c r="LSV68" s="12"/>
      <c r="LSW68" s="12"/>
      <c r="LSX68" s="12"/>
      <c r="LSY68" s="12"/>
      <c r="LSZ68" s="12"/>
      <c r="LTA68" s="12"/>
      <c r="LTB68" s="12"/>
      <c r="LTC68" s="12"/>
      <c r="LTD68" s="12"/>
      <c r="LTE68" s="12"/>
      <c r="LTF68" s="12"/>
      <c r="LTG68" s="12"/>
      <c r="LTH68" s="12"/>
      <c r="LTI68" s="12"/>
      <c r="LTJ68" s="12"/>
      <c r="LTK68" s="12"/>
      <c r="LTL68" s="12"/>
      <c r="LTM68" s="12"/>
      <c r="LTN68" s="12"/>
      <c r="LTO68" s="12"/>
      <c r="LTP68" s="12"/>
      <c r="LTQ68" s="12"/>
      <c r="LTR68" s="12"/>
      <c r="LTS68" s="12"/>
      <c r="LTT68" s="12"/>
      <c r="LTU68" s="12"/>
      <c r="LTV68" s="12"/>
      <c r="LTW68" s="12"/>
      <c r="LTX68" s="12"/>
      <c r="LTY68" s="12"/>
      <c r="LTZ68" s="12"/>
      <c r="LUA68" s="12"/>
      <c r="LUB68" s="12"/>
      <c r="LUC68" s="12"/>
      <c r="LUD68" s="12"/>
      <c r="LUE68" s="12"/>
      <c r="LUF68" s="12"/>
      <c r="LUG68" s="12"/>
      <c r="LUH68" s="12"/>
      <c r="LUI68" s="12"/>
      <c r="LUJ68" s="12"/>
      <c r="LUK68" s="12"/>
      <c r="LUL68" s="12"/>
      <c r="LUM68" s="12"/>
      <c r="LUN68" s="12"/>
      <c r="LUO68" s="12"/>
      <c r="LUP68" s="12"/>
      <c r="LUQ68" s="12"/>
      <c r="LUR68" s="12"/>
      <c r="LUS68" s="12"/>
      <c r="LUT68" s="12"/>
      <c r="LUU68" s="12"/>
      <c r="LUV68" s="12"/>
      <c r="LUW68" s="12"/>
      <c r="LUX68" s="12"/>
      <c r="LUY68" s="12"/>
      <c r="LUZ68" s="12"/>
      <c r="LVA68" s="12"/>
      <c r="LVB68" s="12"/>
      <c r="LVC68" s="12"/>
      <c r="LVD68" s="12"/>
      <c r="LVE68" s="12"/>
      <c r="LVF68" s="12"/>
      <c r="LVG68" s="12"/>
      <c r="LVH68" s="12"/>
      <c r="LVI68" s="12"/>
      <c r="LVJ68" s="12"/>
      <c r="LVK68" s="12"/>
      <c r="LVL68" s="12"/>
      <c r="LVM68" s="12"/>
      <c r="LVN68" s="12"/>
      <c r="LVO68" s="12"/>
      <c r="LVP68" s="12"/>
      <c r="LVQ68" s="12"/>
      <c r="LVR68" s="12"/>
      <c r="LVS68" s="12"/>
      <c r="LVT68" s="12"/>
      <c r="LVU68" s="12"/>
      <c r="LVV68" s="12"/>
      <c r="LVW68" s="12"/>
      <c r="LVX68" s="12"/>
      <c r="LVY68" s="12"/>
      <c r="LVZ68" s="12"/>
      <c r="LWA68" s="12"/>
      <c r="LWB68" s="12"/>
      <c r="LWC68" s="12"/>
      <c r="LWD68" s="12"/>
      <c r="LWE68" s="12"/>
      <c r="LWF68" s="12"/>
      <c r="LWG68" s="12"/>
      <c r="LWH68" s="12"/>
      <c r="LWI68" s="12"/>
      <c r="LWJ68" s="12"/>
      <c r="LWK68" s="12"/>
      <c r="LWL68" s="12"/>
      <c r="LWM68" s="12"/>
      <c r="LWN68" s="12"/>
      <c r="LWO68" s="12"/>
      <c r="LWP68" s="12"/>
      <c r="LWQ68" s="12"/>
      <c r="LWR68" s="12"/>
      <c r="LWS68" s="12"/>
      <c r="LWT68" s="12"/>
      <c r="LWU68" s="12"/>
      <c r="LWV68" s="12"/>
      <c r="LWW68" s="12"/>
      <c r="LWX68" s="12"/>
      <c r="LWY68" s="12"/>
      <c r="LWZ68" s="12"/>
      <c r="LXA68" s="12"/>
      <c r="LXB68" s="12"/>
      <c r="LXC68" s="12"/>
      <c r="LXD68" s="12"/>
      <c r="LXE68" s="12"/>
      <c r="LXF68" s="12"/>
      <c r="LXG68" s="12"/>
      <c r="LXH68" s="12"/>
      <c r="LXI68" s="12"/>
      <c r="LXJ68" s="12"/>
      <c r="LXK68" s="12"/>
      <c r="LXL68" s="12"/>
      <c r="LXM68" s="12"/>
      <c r="LXN68" s="12"/>
      <c r="LXO68" s="12"/>
      <c r="LXP68" s="12"/>
      <c r="LXQ68" s="12"/>
      <c r="LXR68" s="12"/>
      <c r="LXS68" s="12"/>
      <c r="LXT68" s="12"/>
      <c r="LXU68" s="12"/>
      <c r="LXV68" s="12"/>
      <c r="LXW68" s="12"/>
      <c r="LXX68" s="12"/>
      <c r="LXY68" s="12"/>
      <c r="LXZ68" s="12"/>
      <c r="LYA68" s="12"/>
      <c r="LYB68" s="12"/>
      <c r="LYC68" s="12"/>
      <c r="LYD68" s="12"/>
      <c r="LYE68" s="12"/>
      <c r="LYF68" s="12"/>
      <c r="LYG68" s="12"/>
      <c r="LYH68" s="12"/>
      <c r="LYI68" s="12"/>
      <c r="LYJ68" s="12"/>
      <c r="LYK68" s="12"/>
      <c r="LYL68" s="12"/>
      <c r="LYM68" s="12"/>
      <c r="LYN68" s="12"/>
      <c r="LYO68" s="12"/>
      <c r="LYP68" s="12"/>
      <c r="LYQ68" s="12"/>
      <c r="LYR68" s="12"/>
      <c r="LYS68" s="12"/>
      <c r="LYT68" s="12"/>
      <c r="LYU68" s="12"/>
      <c r="LYV68" s="12"/>
      <c r="LYW68" s="12"/>
      <c r="LYX68" s="12"/>
      <c r="LYY68" s="12"/>
      <c r="LYZ68" s="12"/>
      <c r="LZA68" s="12"/>
      <c r="LZB68" s="12"/>
      <c r="LZC68" s="12"/>
      <c r="LZD68" s="12"/>
      <c r="LZE68" s="12"/>
      <c r="LZF68" s="12"/>
      <c r="LZG68" s="12"/>
      <c r="LZH68" s="12"/>
      <c r="LZI68" s="12"/>
      <c r="LZJ68" s="12"/>
      <c r="LZK68" s="12"/>
      <c r="LZL68" s="12"/>
      <c r="LZM68" s="12"/>
      <c r="LZN68" s="12"/>
      <c r="LZO68" s="12"/>
      <c r="LZP68" s="12"/>
      <c r="LZQ68" s="12"/>
      <c r="LZR68" s="12"/>
      <c r="LZS68" s="12"/>
      <c r="LZT68" s="12"/>
      <c r="LZU68" s="12"/>
      <c r="LZV68" s="12"/>
      <c r="LZW68" s="12"/>
      <c r="LZX68" s="12"/>
      <c r="LZY68" s="12"/>
      <c r="LZZ68" s="12"/>
      <c r="MAA68" s="12"/>
      <c r="MAB68" s="12"/>
      <c r="MAC68" s="12"/>
      <c r="MAD68" s="12"/>
      <c r="MAE68" s="12"/>
      <c r="MAF68" s="12"/>
      <c r="MAG68" s="12"/>
      <c r="MAH68" s="12"/>
      <c r="MAI68" s="12"/>
      <c r="MAJ68" s="12"/>
      <c r="MAK68" s="12"/>
      <c r="MAL68" s="12"/>
      <c r="MAM68" s="12"/>
      <c r="MAN68" s="12"/>
      <c r="MAO68" s="12"/>
      <c r="MAP68" s="12"/>
      <c r="MAQ68" s="12"/>
      <c r="MAR68" s="12"/>
      <c r="MAS68" s="12"/>
      <c r="MAT68" s="12"/>
      <c r="MAU68" s="12"/>
      <c r="MAV68" s="12"/>
      <c r="MAW68" s="12"/>
      <c r="MAX68" s="12"/>
      <c r="MAY68" s="12"/>
      <c r="MAZ68" s="12"/>
      <c r="MBA68" s="12"/>
      <c r="MBB68" s="12"/>
      <c r="MBC68" s="12"/>
      <c r="MBD68" s="12"/>
      <c r="MBE68" s="12"/>
      <c r="MBF68" s="12"/>
      <c r="MBG68" s="12"/>
      <c r="MBH68" s="12"/>
      <c r="MBI68" s="12"/>
      <c r="MBJ68" s="12"/>
      <c r="MBK68" s="12"/>
      <c r="MBL68" s="12"/>
      <c r="MBM68" s="12"/>
      <c r="MBN68" s="12"/>
      <c r="MBO68" s="12"/>
      <c r="MBP68" s="12"/>
      <c r="MBQ68" s="12"/>
      <c r="MBR68" s="12"/>
      <c r="MBS68" s="12"/>
      <c r="MBT68" s="12"/>
      <c r="MBU68" s="12"/>
      <c r="MBV68" s="12"/>
      <c r="MBW68" s="12"/>
      <c r="MBX68" s="12"/>
      <c r="MBY68" s="12"/>
      <c r="MBZ68" s="12"/>
      <c r="MCA68" s="12"/>
      <c r="MCB68" s="12"/>
      <c r="MCC68" s="12"/>
      <c r="MCD68" s="12"/>
      <c r="MCE68" s="12"/>
      <c r="MCF68" s="12"/>
      <c r="MCG68" s="12"/>
      <c r="MCH68" s="12"/>
      <c r="MCI68" s="12"/>
      <c r="MCJ68" s="12"/>
      <c r="MCK68" s="12"/>
      <c r="MCL68" s="12"/>
      <c r="MCM68" s="12"/>
      <c r="MCN68" s="12"/>
      <c r="MCO68" s="12"/>
      <c r="MCP68" s="12"/>
      <c r="MCQ68" s="12"/>
      <c r="MCR68" s="12"/>
      <c r="MCS68" s="12"/>
      <c r="MCT68" s="12"/>
      <c r="MCU68" s="12"/>
      <c r="MCV68" s="12"/>
      <c r="MCW68" s="12"/>
      <c r="MCX68" s="12"/>
      <c r="MCY68" s="12"/>
      <c r="MCZ68" s="12"/>
      <c r="MDA68" s="12"/>
      <c r="MDB68" s="12"/>
      <c r="MDC68" s="12"/>
      <c r="MDD68" s="12"/>
      <c r="MDE68" s="12"/>
      <c r="MDF68" s="12"/>
      <c r="MDG68" s="12"/>
      <c r="MDH68" s="12"/>
      <c r="MDI68" s="12"/>
      <c r="MDJ68" s="12"/>
      <c r="MDK68" s="12"/>
      <c r="MDL68" s="12"/>
      <c r="MDM68" s="12"/>
      <c r="MDN68" s="12"/>
      <c r="MDO68" s="12"/>
      <c r="MDP68" s="12"/>
      <c r="MDQ68" s="12"/>
      <c r="MDR68" s="12"/>
      <c r="MDS68" s="12"/>
      <c r="MDT68" s="12"/>
      <c r="MDU68" s="12"/>
      <c r="MDV68" s="12"/>
      <c r="MDW68" s="12"/>
      <c r="MDX68" s="12"/>
      <c r="MDY68" s="12"/>
      <c r="MDZ68" s="12"/>
      <c r="MEA68" s="12"/>
      <c r="MEB68" s="12"/>
      <c r="MEC68" s="12"/>
      <c r="MED68" s="12"/>
      <c r="MEE68" s="12"/>
      <c r="MEF68" s="12"/>
      <c r="MEG68" s="12"/>
      <c r="MEH68" s="12"/>
      <c r="MEI68" s="12"/>
      <c r="MEJ68" s="12"/>
      <c r="MEK68" s="12"/>
      <c r="MEL68" s="12"/>
      <c r="MEM68" s="12"/>
      <c r="MEN68" s="12"/>
      <c r="MEO68" s="12"/>
      <c r="MEP68" s="12"/>
      <c r="MEQ68" s="12"/>
      <c r="MER68" s="12"/>
      <c r="MES68" s="12"/>
      <c r="MET68" s="12"/>
      <c r="MEU68" s="12"/>
      <c r="MEV68" s="12"/>
      <c r="MEW68" s="12"/>
      <c r="MEX68" s="12"/>
      <c r="MEY68" s="12"/>
      <c r="MEZ68" s="12"/>
      <c r="MFA68" s="12"/>
      <c r="MFB68" s="12"/>
      <c r="MFC68" s="12"/>
      <c r="MFD68" s="12"/>
      <c r="MFE68" s="12"/>
      <c r="MFF68" s="12"/>
      <c r="MFG68" s="12"/>
      <c r="MFH68" s="12"/>
      <c r="MFI68" s="12"/>
      <c r="MFJ68" s="12"/>
      <c r="MFK68" s="12"/>
      <c r="MFL68" s="12"/>
      <c r="MFM68" s="12"/>
      <c r="MFN68" s="12"/>
      <c r="MFO68" s="12"/>
      <c r="MFP68" s="12"/>
      <c r="MFQ68" s="12"/>
      <c r="MFR68" s="12"/>
      <c r="MFS68" s="12"/>
      <c r="MFT68" s="12"/>
      <c r="MFU68" s="12"/>
      <c r="MFV68" s="12"/>
      <c r="MFW68" s="12"/>
      <c r="MFX68" s="12"/>
      <c r="MFY68" s="12"/>
      <c r="MFZ68" s="12"/>
      <c r="MGA68" s="12"/>
      <c r="MGB68" s="12"/>
      <c r="MGC68" s="12"/>
      <c r="MGD68" s="12"/>
      <c r="MGE68" s="12"/>
      <c r="MGF68" s="12"/>
      <c r="MGG68" s="12"/>
      <c r="MGH68" s="12"/>
      <c r="MGI68" s="12"/>
      <c r="MGJ68" s="12"/>
      <c r="MGK68" s="12"/>
      <c r="MGL68" s="12"/>
      <c r="MGM68" s="12"/>
      <c r="MGN68" s="12"/>
      <c r="MGO68" s="12"/>
      <c r="MGP68" s="12"/>
      <c r="MGQ68" s="12"/>
      <c r="MGR68" s="12"/>
      <c r="MGS68" s="12"/>
      <c r="MGT68" s="12"/>
      <c r="MGU68" s="12"/>
      <c r="MGV68" s="12"/>
      <c r="MGW68" s="12"/>
      <c r="MGX68" s="12"/>
      <c r="MGY68" s="12"/>
      <c r="MGZ68" s="12"/>
      <c r="MHA68" s="12"/>
      <c r="MHB68" s="12"/>
      <c r="MHC68" s="12"/>
      <c r="MHD68" s="12"/>
      <c r="MHE68" s="12"/>
      <c r="MHF68" s="12"/>
      <c r="MHG68" s="12"/>
      <c r="MHH68" s="12"/>
      <c r="MHI68" s="12"/>
      <c r="MHJ68" s="12"/>
      <c r="MHK68" s="12"/>
      <c r="MHL68" s="12"/>
      <c r="MHM68" s="12"/>
      <c r="MHN68" s="12"/>
      <c r="MHO68" s="12"/>
      <c r="MHP68" s="12"/>
      <c r="MHQ68" s="12"/>
      <c r="MHR68" s="12"/>
      <c r="MHS68" s="12"/>
      <c r="MHT68" s="12"/>
      <c r="MHU68" s="12"/>
      <c r="MHV68" s="12"/>
      <c r="MHW68" s="12"/>
      <c r="MHX68" s="12"/>
      <c r="MHY68" s="12"/>
      <c r="MHZ68" s="12"/>
      <c r="MIA68" s="12"/>
      <c r="MIB68" s="12"/>
      <c r="MIC68" s="12"/>
      <c r="MID68" s="12"/>
      <c r="MIE68" s="12"/>
      <c r="MIF68" s="12"/>
      <c r="MIG68" s="12"/>
      <c r="MIH68" s="12"/>
      <c r="MII68" s="12"/>
      <c r="MIJ68" s="12"/>
      <c r="MIK68" s="12"/>
      <c r="MIL68" s="12"/>
      <c r="MIM68" s="12"/>
      <c r="MIN68" s="12"/>
      <c r="MIO68" s="12"/>
      <c r="MIP68" s="12"/>
      <c r="MIQ68" s="12"/>
      <c r="MIR68" s="12"/>
      <c r="MIS68" s="12"/>
      <c r="MIT68" s="12"/>
      <c r="MIU68" s="12"/>
      <c r="MIV68" s="12"/>
      <c r="MIW68" s="12"/>
      <c r="MIX68" s="12"/>
      <c r="MIY68" s="12"/>
      <c r="MIZ68" s="12"/>
      <c r="MJA68" s="12"/>
      <c r="MJB68" s="12"/>
      <c r="MJC68" s="12"/>
      <c r="MJD68" s="12"/>
      <c r="MJE68" s="12"/>
      <c r="MJF68" s="12"/>
      <c r="MJG68" s="12"/>
      <c r="MJH68" s="12"/>
      <c r="MJI68" s="12"/>
      <c r="MJJ68" s="12"/>
      <c r="MJK68" s="12"/>
      <c r="MJL68" s="12"/>
      <c r="MJM68" s="12"/>
      <c r="MJN68" s="12"/>
      <c r="MJO68" s="12"/>
      <c r="MJP68" s="12"/>
      <c r="MJQ68" s="12"/>
      <c r="MJR68" s="12"/>
      <c r="MJS68" s="12"/>
      <c r="MJT68" s="12"/>
      <c r="MJU68" s="12"/>
      <c r="MJV68" s="12"/>
      <c r="MJW68" s="12"/>
      <c r="MJX68" s="12"/>
      <c r="MJY68" s="12"/>
      <c r="MJZ68" s="12"/>
      <c r="MKA68" s="12"/>
      <c r="MKB68" s="12"/>
      <c r="MKC68" s="12"/>
      <c r="MKD68" s="12"/>
      <c r="MKE68" s="12"/>
      <c r="MKF68" s="12"/>
      <c r="MKG68" s="12"/>
      <c r="MKH68" s="12"/>
      <c r="MKI68" s="12"/>
      <c r="MKJ68" s="12"/>
      <c r="MKK68" s="12"/>
      <c r="MKL68" s="12"/>
      <c r="MKM68" s="12"/>
      <c r="MKN68" s="12"/>
      <c r="MKO68" s="12"/>
      <c r="MKP68" s="12"/>
      <c r="MKQ68" s="12"/>
      <c r="MKR68" s="12"/>
      <c r="MKS68" s="12"/>
      <c r="MKT68" s="12"/>
      <c r="MKU68" s="12"/>
      <c r="MKV68" s="12"/>
      <c r="MKW68" s="12"/>
      <c r="MKX68" s="12"/>
      <c r="MKY68" s="12"/>
      <c r="MKZ68" s="12"/>
      <c r="MLA68" s="12"/>
      <c r="MLB68" s="12"/>
      <c r="MLC68" s="12"/>
      <c r="MLD68" s="12"/>
      <c r="MLE68" s="12"/>
      <c r="MLF68" s="12"/>
      <c r="MLG68" s="12"/>
      <c r="MLH68" s="12"/>
      <c r="MLI68" s="12"/>
      <c r="MLJ68" s="12"/>
      <c r="MLK68" s="12"/>
      <c r="MLL68" s="12"/>
      <c r="MLM68" s="12"/>
      <c r="MLN68" s="12"/>
      <c r="MLO68" s="12"/>
      <c r="MLP68" s="12"/>
      <c r="MLQ68" s="12"/>
      <c r="MLR68" s="12"/>
      <c r="MLS68" s="12"/>
      <c r="MLT68" s="12"/>
      <c r="MLU68" s="12"/>
      <c r="MLV68" s="12"/>
      <c r="MLW68" s="12"/>
      <c r="MLX68" s="12"/>
      <c r="MLY68" s="12"/>
      <c r="MLZ68" s="12"/>
      <c r="MMA68" s="12"/>
      <c r="MMB68" s="12"/>
      <c r="MMC68" s="12"/>
      <c r="MMD68" s="12"/>
      <c r="MME68" s="12"/>
      <c r="MMF68" s="12"/>
      <c r="MMG68" s="12"/>
      <c r="MMH68" s="12"/>
      <c r="MMI68" s="12"/>
      <c r="MMJ68" s="12"/>
      <c r="MMK68" s="12"/>
      <c r="MML68" s="12"/>
      <c r="MMM68" s="12"/>
      <c r="MMN68" s="12"/>
      <c r="MMO68" s="12"/>
      <c r="MMP68" s="12"/>
      <c r="MMQ68" s="12"/>
      <c r="MMR68" s="12"/>
      <c r="MMS68" s="12"/>
      <c r="MMT68" s="12"/>
      <c r="MMU68" s="12"/>
      <c r="MMV68" s="12"/>
      <c r="MMW68" s="12"/>
      <c r="MMX68" s="12"/>
      <c r="MMY68" s="12"/>
      <c r="MMZ68" s="12"/>
      <c r="MNA68" s="12"/>
      <c r="MNB68" s="12"/>
      <c r="MNC68" s="12"/>
      <c r="MND68" s="12"/>
      <c r="MNE68" s="12"/>
      <c r="MNF68" s="12"/>
      <c r="MNG68" s="12"/>
      <c r="MNH68" s="12"/>
      <c r="MNI68" s="12"/>
      <c r="MNJ68" s="12"/>
      <c r="MNK68" s="12"/>
      <c r="MNL68" s="12"/>
      <c r="MNM68" s="12"/>
      <c r="MNN68" s="12"/>
      <c r="MNO68" s="12"/>
      <c r="MNP68" s="12"/>
      <c r="MNQ68" s="12"/>
      <c r="MNR68" s="12"/>
      <c r="MNS68" s="12"/>
      <c r="MNT68" s="12"/>
      <c r="MNU68" s="12"/>
      <c r="MNV68" s="12"/>
      <c r="MNW68" s="12"/>
      <c r="MNX68" s="12"/>
      <c r="MNY68" s="12"/>
      <c r="MNZ68" s="12"/>
      <c r="MOA68" s="12"/>
      <c r="MOB68" s="12"/>
      <c r="MOC68" s="12"/>
      <c r="MOD68" s="12"/>
      <c r="MOE68" s="12"/>
      <c r="MOF68" s="12"/>
      <c r="MOG68" s="12"/>
      <c r="MOH68" s="12"/>
      <c r="MOI68" s="12"/>
      <c r="MOJ68" s="12"/>
      <c r="MOK68" s="12"/>
      <c r="MOL68" s="12"/>
      <c r="MOM68" s="12"/>
      <c r="MON68" s="12"/>
      <c r="MOO68" s="12"/>
      <c r="MOP68" s="12"/>
      <c r="MOQ68" s="12"/>
      <c r="MOR68" s="12"/>
      <c r="MOS68" s="12"/>
      <c r="MOT68" s="12"/>
      <c r="MOU68" s="12"/>
      <c r="MOV68" s="12"/>
      <c r="MOW68" s="12"/>
      <c r="MOX68" s="12"/>
      <c r="MOY68" s="12"/>
      <c r="MOZ68" s="12"/>
      <c r="MPA68" s="12"/>
      <c r="MPB68" s="12"/>
      <c r="MPC68" s="12"/>
      <c r="MPD68" s="12"/>
      <c r="MPE68" s="12"/>
      <c r="MPF68" s="12"/>
      <c r="MPG68" s="12"/>
      <c r="MPH68" s="12"/>
      <c r="MPI68" s="12"/>
      <c r="MPJ68" s="12"/>
      <c r="MPK68" s="12"/>
      <c r="MPL68" s="12"/>
      <c r="MPM68" s="12"/>
      <c r="MPN68" s="12"/>
      <c r="MPO68" s="12"/>
      <c r="MPP68" s="12"/>
      <c r="MPQ68" s="12"/>
      <c r="MPR68" s="12"/>
      <c r="MPS68" s="12"/>
      <c r="MPT68" s="12"/>
      <c r="MPU68" s="12"/>
      <c r="MPV68" s="12"/>
      <c r="MPW68" s="12"/>
      <c r="MPX68" s="12"/>
      <c r="MPY68" s="12"/>
      <c r="MPZ68" s="12"/>
      <c r="MQA68" s="12"/>
      <c r="MQB68" s="12"/>
      <c r="MQC68" s="12"/>
      <c r="MQD68" s="12"/>
      <c r="MQE68" s="12"/>
      <c r="MQF68" s="12"/>
      <c r="MQG68" s="12"/>
      <c r="MQH68" s="12"/>
      <c r="MQI68" s="12"/>
      <c r="MQJ68" s="12"/>
      <c r="MQK68" s="12"/>
      <c r="MQL68" s="12"/>
      <c r="MQM68" s="12"/>
      <c r="MQN68" s="12"/>
      <c r="MQO68" s="12"/>
      <c r="MQP68" s="12"/>
      <c r="MQQ68" s="12"/>
      <c r="MQR68" s="12"/>
      <c r="MQS68" s="12"/>
      <c r="MQT68" s="12"/>
      <c r="MQU68" s="12"/>
      <c r="MQV68" s="12"/>
      <c r="MQW68" s="12"/>
      <c r="MQX68" s="12"/>
      <c r="MQY68" s="12"/>
      <c r="MQZ68" s="12"/>
      <c r="MRA68" s="12"/>
      <c r="MRB68" s="12"/>
      <c r="MRC68" s="12"/>
      <c r="MRD68" s="12"/>
      <c r="MRE68" s="12"/>
      <c r="MRF68" s="12"/>
      <c r="MRG68" s="12"/>
      <c r="MRH68" s="12"/>
      <c r="MRI68" s="12"/>
      <c r="MRJ68" s="12"/>
      <c r="MRK68" s="12"/>
      <c r="MRL68" s="12"/>
      <c r="MRM68" s="12"/>
      <c r="MRN68" s="12"/>
      <c r="MRO68" s="12"/>
      <c r="MRP68" s="12"/>
      <c r="MRQ68" s="12"/>
      <c r="MRR68" s="12"/>
      <c r="MRS68" s="12"/>
      <c r="MRT68" s="12"/>
      <c r="MRU68" s="12"/>
      <c r="MRV68" s="12"/>
      <c r="MRW68" s="12"/>
      <c r="MRX68" s="12"/>
      <c r="MRY68" s="12"/>
      <c r="MRZ68" s="12"/>
      <c r="MSA68" s="12"/>
      <c r="MSB68" s="12"/>
      <c r="MSC68" s="12"/>
      <c r="MSD68" s="12"/>
      <c r="MSE68" s="12"/>
      <c r="MSF68" s="12"/>
      <c r="MSG68" s="12"/>
      <c r="MSH68" s="12"/>
      <c r="MSI68" s="12"/>
      <c r="MSJ68" s="12"/>
      <c r="MSK68" s="12"/>
      <c r="MSL68" s="12"/>
      <c r="MSM68" s="12"/>
      <c r="MSN68" s="12"/>
      <c r="MSO68" s="12"/>
      <c r="MSP68" s="12"/>
      <c r="MSQ68" s="12"/>
      <c r="MSR68" s="12"/>
      <c r="MSS68" s="12"/>
      <c r="MST68" s="12"/>
      <c r="MSU68" s="12"/>
      <c r="MSV68" s="12"/>
      <c r="MSW68" s="12"/>
      <c r="MSX68" s="12"/>
      <c r="MSY68" s="12"/>
      <c r="MSZ68" s="12"/>
      <c r="MTA68" s="12"/>
      <c r="MTB68" s="12"/>
      <c r="MTC68" s="12"/>
      <c r="MTD68" s="12"/>
      <c r="MTE68" s="12"/>
      <c r="MTF68" s="12"/>
      <c r="MTG68" s="12"/>
      <c r="MTH68" s="12"/>
      <c r="MTI68" s="12"/>
      <c r="MTJ68" s="12"/>
      <c r="MTK68" s="12"/>
      <c r="MTL68" s="12"/>
      <c r="MTM68" s="12"/>
      <c r="MTN68" s="12"/>
      <c r="MTO68" s="12"/>
      <c r="MTP68" s="12"/>
      <c r="MTQ68" s="12"/>
      <c r="MTR68" s="12"/>
      <c r="MTS68" s="12"/>
      <c r="MTT68" s="12"/>
      <c r="MTU68" s="12"/>
      <c r="MTV68" s="12"/>
      <c r="MTW68" s="12"/>
      <c r="MTX68" s="12"/>
      <c r="MTY68" s="12"/>
      <c r="MTZ68" s="12"/>
      <c r="MUA68" s="12"/>
      <c r="MUB68" s="12"/>
      <c r="MUC68" s="12"/>
      <c r="MUD68" s="12"/>
      <c r="MUE68" s="12"/>
      <c r="MUF68" s="12"/>
      <c r="MUG68" s="12"/>
      <c r="MUH68" s="12"/>
      <c r="MUI68" s="12"/>
      <c r="MUJ68" s="12"/>
      <c r="MUK68" s="12"/>
      <c r="MUL68" s="12"/>
      <c r="MUM68" s="12"/>
      <c r="MUN68" s="12"/>
      <c r="MUO68" s="12"/>
      <c r="MUP68" s="12"/>
      <c r="MUQ68" s="12"/>
      <c r="MUR68" s="12"/>
      <c r="MUS68" s="12"/>
      <c r="MUT68" s="12"/>
      <c r="MUU68" s="12"/>
      <c r="MUV68" s="12"/>
      <c r="MUW68" s="12"/>
      <c r="MUX68" s="12"/>
      <c r="MUY68" s="12"/>
      <c r="MUZ68" s="12"/>
      <c r="MVA68" s="12"/>
      <c r="MVB68" s="12"/>
      <c r="MVC68" s="12"/>
      <c r="MVD68" s="12"/>
      <c r="MVE68" s="12"/>
      <c r="MVF68" s="12"/>
      <c r="MVG68" s="12"/>
      <c r="MVH68" s="12"/>
      <c r="MVI68" s="12"/>
      <c r="MVJ68" s="12"/>
      <c r="MVK68" s="12"/>
      <c r="MVL68" s="12"/>
      <c r="MVM68" s="12"/>
      <c r="MVN68" s="12"/>
      <c r="MVO68" s="12"/>
      <c r="MVP68" s="12"/>
      <c r="MVQ68" s="12"/>
      <c r="MVR68" s="12"/>
      <c r="MVS68" s="12"/>
      <c r="MVT68" s="12"/>
      <c r="MVU68" s="12"/>
      <c r="MVV68" s="12"/>
      <c r="MVW68" s="12"/>
      <c r="MVX68" s="12"/>
      <c r="MVY68" s="12"/>
      <c r="MVZ68" s="12"/>
      <c r="MWA68" s="12"/>
      <c r="MWB68" s="12"/>
      <c r="MWC68" s="12"/>
      <c r="MWD68" s="12"/>
      <c r="MWE68" s="12"/>
      <c r="MWF68" s="12"/>
      <c r="MWG68" s="12"/>
      <c r="MWH68" s="12"/>
      <c r="MWI68" s="12"/>
      <c r="MWJ68" s="12"/>
      <c r="MWK68" s="12"/>
      <c r="MWL68" s="12"/>
      <c r="MWM68" s="12"/>
      <c r="MWN68" s="12"/>
      <c r="MWO68" s="12"/>
      <c r="MWP68" s="12"/>
      <c r="MWQ68" s="12"/>
      <c r="MWR68" s="12"/>
      <c r="MWS68" s="12"/>
      <c r="MWT68" s="12"/>
      <c r="MWU68" s="12"/>
      <c r="MWV68" s="12"/>
      <c r="MWW68" s="12"/>
      <c r="MWX68" s="12"/>
      <c r="MWY68" s="12"/>
      <c r="MWZ68" s="12"/>
      <c r="MXA68" s="12"/>
      <c r="MXB68" s="12"/>
      <c r="MXC68" s="12"/>
      <c r="MXD68" s="12"/>
      <c r="MXE68" s="12"/>
      <c r="MXF68" s="12"/>
      <c r="MXG68" s="12"/>
      <c r="MXH68" s="12"/>
      <c r="MXI68" s="12"/>
      <c r="MXJ68" s="12"/>
      <c r="MXK68" s="12"/>
      <c r="MXL68" s="12"/>
      <c r="MXM68" s="12"/>
      <c r="MXN68" s="12"/>
      <c r="MXO68" s="12"/>
      <c r="MXP68" s="12"/>
      <c r="MXQ68" s="12"/>
      <c r="MXR68" s="12"/>
      <c r="MXS68" s="12"/>
      <c r="MXT68" s="12"/>
      <c r="MXU68" s="12"/>
      <c r="MXV68" s="12"/>
      <c r="MXW68" s="12"/>
      <c r="MXX68" s="12"/>
      <c r="MXY68" s="12"/>
      <c r="MXZ68" s="12"/>
      <c r="MYA68" s="12"/>
      <c r="MYB68" s="12"/>
      <c r="MYC68" s="12"/>
      <c r="MYD68" s="12"/>
      <c r="MYE68" s="12"/>
      <c r="MYF68" s="12"/>
      <c r="MYG68" s="12"/>
      <c r="MYH68" s="12"/>
      <c r="MYI68" s="12"/>
      <c r="MYJ68" s="12"/>
      <c r="MYK68" s="12"/>
      <c r="MYL68" s="12"/>
      <c r="MYM68" s="12"/>
      <c r="MYN68" s="12"/>
      <c r="MYO68" s="12"/>
      <c r="MYP68" s="12"/>
      <c r="MYQ68" s="12"/>
      <c r="MYR68" s="12"/>
      <c r="MYS68" s="12"/>
      <c r="MYT68" s="12"/>
      <c r="MYU68" s="12"/>
      <c r="MYV68" s="12"/>
      <c r="MYW68" s="12"/>
      <c r="MYX68" s="12"/>
      <c r="MYY68" s="12"/>
      <c r="MYZ68" s="12"/>
      <c r="MZA68" s="12"/>
      <c r="MZB68" s="12"/>
      <c r="MZC68" s="12"/>
      <c r="MZD68" s="12"/>
      <c r="MZE68" s="12"/>
      <c r="MZF68" s="12"/>
      <c r="MZG68" s="12"/>
      <c r="MZH68" s="12"/>
      <c r="MZI68" s="12"/>
      <c r="MZJ68" s="12"/>
      <c r="MZK68" s="12"/>
      <c r="MZL68" s="12"/>
      <c r="MZM68" s="12"/>
      <c r="MZN68" s="12"/>
      <c r="MZO68" s="12"/>
      <c r="MZP68" s="12"/>
      <c r="MZQ68" s="12"/>
      <c r="MZR68" s="12"/>
      <c r="MZS68" s="12"/>
      <c r="MZT68" s="12"/>
      <c r="MZU68" s="12"/>
      <c r="MZV68" s="12"/>
      <c r="MZW68" s="12"/>
      <c r="MZX68" s="12"/>
      <c r="MZY68" s="12"/>
      <c r="MZZ68" s="12"/>
      <c r="NAA68" s="12"/>
      <c r="NAB68" s="12"/>
      <c r="NAC68" s="12"/>
      <c r="NAD68" s="12"/>
      <c r="NAE68" s="12"/>
      <c r="NAF68" s="12"/>
      <c r="NAG68" s="12"/>
      <c r="NAH68" s="12"/>
      <c r="NAI68" s="12"/>
      <c r="NAJ68" s="12"/>
      <c r="NAK68" s="12"/>
      <c r="NAL68" s="12"/>
      <c r="NAM68" s="12"/>
      <c r="NAN68" s="12"/>
      <c r="NAO68" s="12"/>
      <c r="NAP68" s="12"/>
      <c r="NAQ68" s="12"/>
      <c r="NAR68" s="12"/>
      <c r="NAS68" s="12"/>
      <c r="NAT68" s="12"/>
      <c r="NAU68" s="12"/>
      <c r="NAV68" s="12"/>
      <c r="NAW68" s="12"/>
      <c r="NAX68" s="12"/>
      <c r="NAY68" s="12"/>
      <c r="NAZ68" s="12"/>
      <c r="NBA68" s="12"/>
      <c r="NBB68" s="12"/>
      <c r="NBC68" s="12"/>
      <c r="NBD68" s="12"/>
      <c r="NBE68" s="12"/>
      <c r="NBF68" s="12"/>
      <c r="NBG68" s="12"/>
      <c r="NBH68" s="12"/>
      <c r="NBI68" s="12"/>
      <c r="NBJ68" s="12"/>
      <c r="NBK68" s="12"/>
      <c r="NBL68" s="12"/>
      <c r="NBM68" s="12"/>
      <c r="NBN68" s="12"/>
      <c r="NBO68" s="12"/>
      <c r="NBP68" s="12"/>
      <c r="NBQ68" s="12"/>
      <c r="NBR68" s="12"/>
      <c r="NBS68" s="12"/>
      <c r="NBT68" s="12"/>
      <c r="NBU68" s="12"/>
      <c r="NBV68" s="12"/>
      <c r="NBW68" s="12"/>
      <c r="NBX68" s="12"/>
      <c r="NBY68" s="12"/>
      <c r="NBZ68" s="12"/>
      <c r="NCA68" s="12"/>
      <c r="NCB68" s="12"/>
      <c r="NCC68" s="12"/>
      <c r="NCD68" s="12"/>
      <c r="NCE68" s="12"/>
      <c r="NCF68" s="12"/>
      <c r="NCG68" s="12"/>
      <c r="NCH68" s="12"/>
      <c r="NCI68" s="12"/>
      <c r="NCJ68" s="12"/>
      <c r="NCK68" s="12"/>
      <c r="NCL68" s="12"/>
      <c r="NCM68" s="12"/>
      <c r="NCN68" s="12"/>
      <c r="NCO68" s="12"/>
      <c r="NCP68" s="12"/>
      <c r="NCQ68" s="12"/>
      <c r="NCR68" s="12"/>
      <c r="NCS68" s="12"/>
      <c r="NCT68" s="12"/>
      <c r="NCU68" s="12"/>
      <c r="NCV68" s="12"/>
      <c r="NCW68" s="12"/>
      <c r="NCX68" s="12"/>
      <c r="NCY68" s="12"/>
      <c r="NCZ68" s="12"/>
      <c r="NDA68" s="12"/>
      <c r="NDB68" s="12"/>
      <c r="NDC68" s="12"/>
      <c r="NDD68" s="12"/>
      <c r="NDE68" s="12"/>
      <c r="NDF68" s="12"/>
      <c r="NDG68" s="12"/>
      <c r="NDH68" s="12"/>
      <c r="NDI68" s="12"/>
      <c r="NDJ68" s="12"/>
      <c r="NDK68" s="12"/>
      <c r="NDL68" s="12"/>
      <c r="NDM68" s="12"/>
      <c r="NDN68" s="12"/>
      <c r="NDO68" s="12"/>
      <c r="NDP68" s="12"/>
      <c r="NDQ68" s="12"/>
      <c r="NDR68" s="12"/>
      <c r="NDS68" s="12"/>
      <c r="NDT68" s="12"/>
      <c r="NDU68" s="12"/>
      <c r="NDV68" s="12"/>
      <c r="NDW68" s="12"/>
      <c r="NDX68" s="12"/>
      <c r="NDY68" s="12"/>
      <c r="NDZ68" s="12"/>
      <c r="NEA68" s="12"/>
      <c r="NEB68" s="12"/>
      <c r="NEC68" s="12"/>
      <c r="NED68" s="12"/>
      <c r="NEE68" s="12"/>
      <c r="NEF68" s="12"/>
      <c r="NEG68" s="12"/>
      <c r="NEH68" s="12"/>
      <c r="NEI68" s="12"/>
      <c r="NEJ68" s="12"/>
      <c r="NEK68" s="12"/>
      <c r="NEL68" s="12"/>
      <c r="NEM68" s="12"/>
      <c r="NEN68" s="12"/>
      <c r="NEO68" s="12"/>
      <c r="NEP68" s="12"/>
      <c r="NEQ68" s="12"/>
      <c r="NER68" s="12"/>
      <c r="NES68" s="12"/>
      <c r="NET68" s="12"/>
      <c r="NEU68" s="12"/>
      <c r="NEV68" s="12"/>
      <c r="NEW68" s="12"/>
      <c r="NEX68" s="12"/>
      <c r="NEY68" s="12"/>
      <c r="NEZ68" s="12"/>
      <c r="NFA68" s="12"/>
      <c r="NFB68" s="12"/>
      <c r="NFC68" s="12"/>
      <c r="NFD68" s="12"/>
      <c r="NFE68" s="12"/>
      <c r="NFF68" s="12"/>
      <c r="NFG68" s="12"/>
      <c r="NFH68" s="12"/>
      <c r="NFI68" s="12"/>
      <c r="NFJ68" s="12"/>
      <c r="NFK68" s="12"/>
      <c r="NFL68" s="12"/>
      <c r="NFM68" s="12"/>
      <c r="NFN68" s="12"/>
      <c r="NFO68" s="12"/>
      <c r="NFP68" s="12"/>
      <c r="NFQ68" s="12"/>
      <c r="NFR68" s="12"/>
      <c r="NFS68" s="12"/>
      <c r="NFT68" s="12"/>
      <c r="NFU68" s="12"/>
      <c r="NFV68" s="12"/>
      <c r="NFW68" s="12"/>
      <c r="NFX68" s="12"/>
      <c r="NFY68" s="12"/>
      <c r="NFZ68" s="12"/>
      <c r="NGA68" s="12"/>
      <c r="NGB68" s="12"/>
      <c r="NGC68" s="12"/>
      <c r="NGD68" s="12"/>
      <c r="NGE68" s="12"/>
      <c r="NGF68" s="12"/>
      <c r="NGG68" s="12"/>
      <c r="NGH68" s="12"/>
      <c r="NGI68" s="12"/>
      <c r="NGJ68" s="12"/>
      <c r="NGK68" s="12"/>
      <c r="NGL68" s="12"/>
      <c r="NGM68" s="12"/>
      <c r="NGN68" s="12"/>
      <c r="NGO68" s="12"/>
      <c r="NGP68" s="12"/>
      <c r="NGQ68" s="12"/>
      <c r="NGR68" s="12"/>
      <c r="NGS68" s="12"/>
      <c r="NGT68" s="12"/>
      <c r="NGU68" s="12"/>
      <c r="NGV68" s="12"/>
      <c r="NGW68" s="12"/>
      <c r="NGX68" s="12"/>
      <c r="NGY68" s="12"/>
      <c r="NGZ68" s="12"/>
      <c r="NHA68" s="12"/>
      <c r="NHB68" s="12"/>
      <c r="NHC68" s="12"/>
      <c r="NHD68" s="12"/>
      <c r="NHE68" s="12"/>
      <c r="NHF68" s="12"/>
      <c r="NHG68" s="12"/>
      <c r="NHH68" s="12"/>
      <c r="NHI68" s="12"/>
      <c r="NHJ68" s="12"/>
      <c r="NHK68" s="12"/>
      <c r="NHL68" s="12"/>
      <c r="NHM68" s="12"/>
      <c r="NHN68" s="12"/>
      <c r="NHO68" s="12"/>
      <c r="NHP68" s="12"/>
      <c r="NHQ68" s="12"/>
      <c r="NHR68" s="12"/>
      <c r="NHS68" s="12"/>
      <c r="NHT68" s="12"/>
      <c r="NHU68" s="12"/>
      <c r="NHV68" s="12"/>
      <c r="NHW68" s="12"/>
      <c r="NHX68" s="12"/>
      <c r="NHY68" s="12"/>
      <c r="NHZ68" s="12"/>
      <c r="NIA68" s="12"/>
      <c r="NIB68" s="12"/>
      <c r="NIC68" s="12"/>
      <c r="NID68" s="12"/>
      <c r="NIE68" s="12"/>
      <c r="NIF68" s="12"/>
      <c r="NIG68" s="12"/>
      <c r="NIH68" s="12"/>
      <c r="NII68" s="12"/>
      <c r="NIJ68" s="12"/>
      <c r="NIK68" s="12"/>
      <c r="NIL68" s="12"/>
      <c r="NIM68" s="12"/>
      <c r="NIN68" s="12"/>
      <c r="NIO68" s="12"/>
      <c r="NIP68" s="12"/>
      <c r="NIQ68" s="12"/>
      <c r="NIR68" s="12"/>
      <c r="NIS68" s="12"/>
      <c r="NIT68" s="12"/>
      <c r="NIU68" s="12"/>
      <c r="NIV68" s="12"/>
      <c r="NIW68" s="12"/>
      <c r="NIX68" s="12"/>
      <c r="NIY68" s="12"/>
      <c r="NIZ68" s="12"/>
      <c r="NJA68" s="12"/>
      <c r="NJB68" s="12"/>
      <c r="NJC68" s="12"/>
      <c r="NJD68" s="12"/>
      <c r="NJE68" s="12"/>
      <c r="NJF68" s="12"/>
      <c r="NJG68" s="12"/>
      <c r="NJH68" s="12"/>
      <c r="NJI68" s="12"/>
      <c r="NJJ68" s="12"/>
      <c r="NJK68" s="12"/>
      <c r="NJL68" s="12"/>
      <c r="NJM68" s="12"/>
      <c r="NJN68" s="12"/>
      <c r="NJO68" s="12"/>
      <c r="NJP68" s="12"/>
      <c r="NJQ68" s="12"/>
      <c r="NJR68" s="12"/>
      <c r="NJS68" s="12"/>
      <c r="NJT68" s="12"/>
      <c r="NJU68" s="12"/>
      <c r="NJV68" s="12"/>
      <c r="NJW68" s="12"/>
      <c r="NJX68" s="12"/>
      <c r="NJY68" s="12"/>
      <c r="NJZ68" s="12"/>
      <c r="NKA68" s="12"/>
      <c r="NKB68" s="12"/>
      <c r="NKC68" s="12"/>
      <c r="NKD68" s="12"/>
      <c r="NKE68" s="12"/>
      <c r="NKF68" s="12"/>
      <c r="NKG68" s="12"/>
      <c r="NKH68" s="12"/>
      <c r="NKI68" s="12"/>
      <c r="NKJ68" s="12"/>
      <c r="NKK68" s="12"/>
      <c r="NKL68" s="12"/>
      <c r="NKM68" s="12"/>
      <c r="NKN68" s="12"/>
      <c r="NKO68" s="12"/>
      <c r="NKP68" s="12"/>
      <c r="NKQ68" s="12"/>
      <c r="NKR68" s="12"/>
      <c r="NKS68" s="12"/>
      <c r="NKT68" s="12"/>
      <c r="NKU68" s="12"/>
      <c r="NKV68" s="12"/>
      <c r="NKW68" s="12"/>
      <c r="NKX68" s="12"/>
      <c r="NKY68" s="12"/>
      <c r="NKZ68" s="12"/>
      <c r="NLA68" s="12"/>
      <c r="NLB68" s="12"/>
      <c r="NLC68" s="12"/>
      <c r="NLD68" s="12"/>
      <c r="NLE68" s="12"/>
      <c r="NLF68" s="12"/>
      <c r="NLG68" s="12"/>
      <c r="NLH68" s="12"/>
      <c r="NLI68" s="12"/>
      <c r="NLJ68" s="12"/>
      <c r="NLK68" s="12"/>
      <c r="NLL68" s="12"/>
      <c r="NLM68" s="12"/>
      <c r="NLN68" s="12"/>
      <c r="NLO68" s="12"/>
      <c r="NLP68" s="12"/>
      <c r="NLQ68" s="12"/>
      <c r="NLR68" s="12"/>
      <c r="NLS68" s="12"/>
      <c r="NLT68" s="12"/>
      <c r="NLU68" s="12"/>
      <c r="NLV68" s="12"/>
      <c r="NLW68" s="12"/>
      <c r="NLX68" s="12"/>
      <c r="NLY68" s="12"/>
      <c r="NLZ68" s="12"/>
      <c r="NMA68" s="12"/>
      <c r="NMB68" s="12"/>
      <c r="NMC68" s="12"/>
      <c r="NMD68" s="12"/>
      <c r="NME68" s="12"/>
      <c r="NMF68" s="12"/>
      <c r="NMG68" s="12"/>
      <c r="NMH68" s="12"/>
      <c r="NMI68" s="12"/>
      <c r="NMJ68" s="12"/>
      <c r="NMK68" s="12"/>
      <c r="NML68" s="12"/>
      <c r="NMM68" s="12"/>
      <c r="NMN68" s="12"/>
      <c r="NMO68" s="12"/>
      <c r="NMP68" s="12"/>
      <c r="NMQ68" s="12"/>
      <c r="NMR68" s="12"/>
      <c r="NMS68" s="12"/>
      <c r="NMT68" s="12"/>
      <c r="NMU68" s="12"/>
      <c r="NMV68" s="12"/>
      <c r="NMW68" s="12"/>
      <c r="NMX68" s="12"/>
      <c r="NMY68" s="12"/>
      <c r="NMZ68" s="12"/>
      <c r="NNA68" s="12"/>
      <c r="NNB68" s="12"/>
      <c r="NNC68" s="12"/>
      <c r="NND68" s="12"/>
      <c r="NNE68" s="12"/>
      <c r="NNF68" s="12"/>
      <c r="NNG68" s="12"/>
      <c r="NNH68" s="12"/>
      <c r="NNI68" s="12"/>
      <c r="NNJ68" s="12"/>
      <c r="NNK68" s="12"/>
      <c r="NNL68" s="12"/>
      <c r="NNM68" s="12"/>
      <c r="NNN68" s="12"/>
      <c r="NNO68" s="12"/>
      <c r="NNP68" s="12"/>
      <c r="NNQ68" s="12"/>
      <c r="NNR68" s="12"/>
      <c r="NNS68" s="12"/>
      <c r="NNT68" s="12"/>
      <c r="NNU68" s="12"/>
      <c r="NNV68" s="12"/>
      <c r="NNW68" s="12"/>
      <c r="NNX68" s="12"/>
      <c r="NNY68" s="12"/>
      <c r="NNZ68" s="12"/>
      <c r="NOA68" s="12"/>
      <c r="NOB68" s="12"/>
      <c r="NOC68" s="12"/>
      <c r="NOD68" s="12"/>
      <c r="NOE68" s="12"/>
      <c r="NOF68" s="12"/>
      <c r="NOG68" s="12"/>
      <c r="NOH68" s="12"/>
      <c r="NOI68" s="12"/>
      <c r="NOJ68" s="12"/>
      <c r="NOK68" s="12"/>
      <c r="NOL68" s="12"/>
      <c r="NOM68" s="12"/>
      <c r="NON68" s="12"/>
      <c r="NOO68" s="12"/>
      <c r="NOP68" s="12"/>
      <c r="NOQ68" s="12"/>
      <c r="NOR68" s="12"/>
      <c r="NOS68" s="12"/>
      <c r="NOT68" s="12"/>
      <c r="NOU68" s="12"/>
      <c r="NOV68" s="12"/>
      <c r="NOW68" s="12"/>
      <c r="NOX68" s="12"/>
      <c r="NOY68" s="12"/>
      <c r="NOZ68" s="12"/>
      <c r="NPA68" s="12"/>
      <c r="NPB68" s="12"/>
      <c r="NPC68" s="12"/>
      <c r="NPD68" s="12"/>
      <c r="NPE68" s="12"/>
      <c r="NPF68" s="12"/>
      <c r="NPG68" s="12"/>
      <c r="NPH68" s="12"/>
      <c r="NPI68" s="12"/>
      <c r="NPJ68" s="12"/>
      <c r="NPK68" s="12"/>
      <c r="NPL68" s="12"/>
      <c r="NPM68" s="12"/>
      <c r="NPN68" s="12"/>
      <c r="NPO68" s="12"/>
      <c r="NPP68" s="12"/>
      <c r="NPQ68" s="12"/>
      <c r="NPR68" s="12"/>
      <c r="NPS68" s="12"/>
      <c r="NPT68" s="12"/>
      <c r="NPU68" s="12"/>
      <c r="NPV68" s="12"/>
      <c r="NPW68" s="12"/>
      <c r="NPX68" s="12"/>
      <c r="NPY68" s="12"/>
      <c r="NPZ68" s="12"/>
      <c r="NQA68" s="12"/>
      <c r="NQB68" s="12"/>
      <c r="NQC68" s="12"/>
      <c r="NQD68" s="12"/>
      <c r="NQE68" s="12"/>
      <c r="NQF68" s="12"/>
      <c r="NQG68" s="12"/>
      <c r="NQH68" s="12"/>
      <c r="NQI68" s="12"/>
      <c r="NQJ68" s="12"/>
      <c r="NQK68" s="12"/>
      <c r="NQL68" s="12"/>
      <c r="NQM68" s="12"/>
      <c r="NQN68" s="12"/>
      <c r="NQO68" s="12"/>
      <c r="NQP68" s="12"/>
      <c r="NQQ68" s="12"/>
      <c r="NQR68" s="12"/>
      <c r="NQS68" s="12"/>
      <c r="NQT68" s="12"/>
      <c r="NQU68" s="12"/>
      <c r="NQV68" s="12"/>
      <c r="NQW68" s="12"/>
      <c r="NQX68" s="12"/>
      <c r="NQY68" s="12"/>
      <c r="NQZ68" s="12"/>
      <c r="NRA68" s="12"/>
      <c r="NRB68" s="12"/>
      <c r="NRC68" s="12"/>
      <c r="NRD68" s="12"/>
      <c r="NRE68" s="12"/>
      <c r="NRF68" s="12"/>
      <c r="NRG68" s="12"/>
      <c r="NRH68" s="12"/>
      <c r="NRI68" s="12"/>
      <c r="NRJ68" s="12"/>
      <c r="NRK68" s="12"/>
      <c r="NRL68" s="12"/>
      <c r="NRM68" s="12"/>
      <c r="NRN68" s="12"/>
      <c r="NRO68" s="12"/>
      <c r="NRP68" s="12"/>
      <c r="NRQ68" s="12"/>
      <c r="NRR68" s="12"/>
      <c r="NRS68" s="12"/>
      <c r="NRT68" s="12"/>
      <c r="NRU68" s="12"/>
      <c r="NRV68" s="12"/>
      <c r="NRW68" s="12"/>
      <c r="NRX68" s="12"/>
      <c r="NRY68" s="12"/>
      <c r="NRZ68" s="12"/>
      <c r="NSA68" s="12"/>
      <c r="NSB68" s="12"/>
      <c r="NSC68" s="12"/>
      <c r="NSD68" s="12"/>
      <c r="NSE68" s="12"/>
      <c r="NSF68" s="12"/>
      <c r="NSG68" s="12"/>
      <c r="NSH68" s="12"/>
      <c r="NSI68" s="12"/>
      <c r="NSJ68" s="12"/>
      <c r="NSK68" s="12"/>
      <c r="NSL68" s="12"/>
      <c r="NSM68" s="12"/>
      <c r="NSN68" s="12"/>
      <c r="NSO68" s="12"/>
      <c r="NSP68" s="12"/>
      <c r="NSQ68" s="12"/>
      <c r="NSR68" s="12"/>
      <c r="NSS68" s="12"/>
      <c r="NST68" s="12"/>
      <c r="NSU68" s="12"/>
      <c r="NSV68" s="12"/>
      <c r="NSW68" s="12"/>
      <c r="NSX68" s="12"/>
      <c r="NSY68" s="12"/>
      <c r="NSZ68" s="12"/>
      <c r="NTA68" s="12"/>
      <c r="NTB68" s="12"/>
      <c r="NTC68" s="12"/>
      <c r="NTD68" s="12"/>
      <c r="NTE68" s="12"/>
      <c r="NTF68" s="12"/>
      <c r="NTG68" s="12"/>
      <c r="NTH68" s="12"/>
      <c r="NTI68" s="12"/>
      <c r="NTJ68" s="12"/>
      <c r="NTK68" s="12"/>
      <c r="NTL68" s="12"/>
      <c r="NTM68" s="12"/>
      <c r="NTN68" s="12"/>
      <c r="NTO68" s="12"/>
      <c r="NTP68" s="12"/>
      <c r="NTQ68" s="12"/>
      <c r="NTR68" s="12"/>
      <c r="NTS68" s="12"/>
      <c r="NTT68" s="12"/>
      <c r="NTU68" s="12"/>
      <c r="NTV68" s="12"/>
      <c r="NTW68" s="12"/>
      <c r="NTX68" s="12"/>
      <c r="NTY68" s="12"/>
      <c r="NTZ68" s="12"/>
      <c r="NUA68" s="12"/>
      <c r="NUB68" s="12"/>
      <c r="NUC68" s="12"/>
      <c r="NUD68" s="12"/>
      <c r="NUE68" s="12"/>
      <c r="NUF68" s="12"/>
      <c r="NUG68" s="12"/>
      <c r="NUH68" s="12"/>
      <c r="NUI68" s="12"/>
      <c r="NUJ68" s="12"/>
      <c r="NUK68" s="12"/>
      <c r="NUL68" s="12"/>
      <c r="NUM68" s="12"/>
      <c r="NUN68" s="12"/>
      <c r="NUO68" s="12"/>
      <c r="NUP68" s="12"/>
      <c r="NUQ68" s="12"/>
      <c r="NUR68" s="12"/>
      <c r="NUS68" s="12"/>
      <c r="NUT68" s="12"/>
      <c r="NUU68" s="12"/>
      <c r="NUV68" s="12"/>
      <c r="NUW68" s="12"/>
      <c r="NUX68" s="12"/>
      <c r="NUY68" s="12"/>
      <c r="NUZ68" s="12"/>
      <c r="NVA68" s="12"/>
      <c r="NVB68" s="12"/>
      <c r="NVC68" s="12"/>
      <c r="NVD68" s="12"/>
      <c r="NVE68" s="12"/>
      <c r="NVF68" s="12"/>
      <c r="NVG68" s="12"/>
      <c r="NVH68" s="12"/>
      <c r="NVI68" s="12"/>
      <c r="NVJ68" s="12"/>
      <c r="NVK68" s="12"/>
      <c r="NVL68" s="12"/>
      <c r="NVM68" s="12"/>
      <c r="NVN68" s="12"/>
      <c r="NVO68" s="12"/>
      <c r="NVP68" s="12"/>
      <c r="NVQ68" s="12"/>
      <c r="NVR68" s="12"/>
      <c r="NVS68" s="12"/>
      <c r="NVT68" s="12"/>
      <c r="NVU68" s="12"/>
      <c r="NVV68" s="12"/>
      <c r="NVW68" s="12"/>
      <c r="NVX68" s="12"/>
      <c r="NVY68" s="12"/>
      <c r="NVZ68" s="12"/>
      <c r="NWA68" s="12"/>
      <c r="NWB68" s="12"/>
      <c r="NWC68" s="12"/>
      <c r="NWD68" s="12"/>
      <c r="NWE68" s="12"/>
      <c r="NWF68" s="12"/>
      <c r="NWG68" s="12"/>
      <c r="NWH68" s="12"/>
      <c r="NWI68" s="12"/>
      <c r="NWJ68" s="12"/>
      <c r="NWK68" s="12"/>
      <c r="NWL68" s="12"/>
      <c r="NWM68" s="12"/>
      <c r="NWN68" s="12"/>
      <c r="NWO68" s="12"/>
      <c r="NWP68" s="12"/>
      <c r="NWQ68" s="12"/>
      <c r="NWR68" s="12"/>
      <c r="NWS68" s="12"/>
      <c r="NWT68" s="12"/>
      <c r="NWU68" s="12"/>
      <c r="NWV68" s="12"/>
      <c r="NWW68" s="12"/>
      <c r="NWX68" s="12"/>
      <c r="NWY68" s="12"/>
      <c r="NWZ68" s="12"/>
      <c r="NXA68" s="12"/>
      <c r="NXB68" s="12"/>
      <c r="NXC68" s="12"/>
      <c r="NXD68" s="12"/>
      <c r="NXE68" s="12"/>
      <c r="NXF68" s="12"/>
      <c r="NXG68" s="12"/>
      <c r="NXH68" s="12"/>
      <c r="NXI68" s="12"/>
      <c r="NXJ68" s="12"/>
      <c r="NXK68" s="12"/>
      <c r="NXL68" s="12"/>
      <c r="NXM68" s="12"/>
      <c r="NXN68" s="12"/>
      <c r="NXO68" s="12"/>
      <c r="NXP68" s="12"/>
      <c r="NXQ68" s="12"/>
      <c r="NXR68" s="12"/>
      <c r="NXS68" s="12"/>
      <c r="NXT68" s="12"/>
      <c r="NXU68" s="12"/>
      <c r="NXV68" s="12"/>
      <c r="NXW68" s="12"/>
      <c r="NXX68" s="12"/>
      <c r="NXY68" s="12"/>
      <c r="NXZ68" s="12"/>
      <c r="NYA68" s="12"/>
      <c r="NYB68" s="12"/>
      <c r="NYC68" s="12"/>
      <c r="NYD68" s="12"/>
      <c r="NYE68" s="12"/>
      <c r="NYF68" s="12"/>
      <c r="NYG68" s="12"/>
      <c r="NYH68" s="12"/>
      <c r="NYI68" s="12"/>
      <c r="NYJ68" s="12"/>
      <c r="NYK68" s="12"/>
      <c r="NYL68" s="12"/>
      <c r="NYM68" s="12"/>
      <c r="NYN68" s="12"/>
      <c r="NYO68" s="12"/>
      <c r="NYP68" s="12"/>
      <c r="NYQ68" s="12"/>
      <c r="NYR68" s="12"/>
      <c r="NYS68" s="12"/>
      <c r="NYT68" s="12"/>
      <c r="NYU68" s="12"/>
      <c r="NYV68" s="12"/>
      <c r="NYW68" s="12"/>
      <c r="NYX68" s="12"/>
      <c r="NYY68" s="12"/>
      <c r="NYZ68" s="12"/>
      <c r="NZA68" s="12"/>
      <c r="NZB68" s="12"/>
      <c r="NZC68" s="12"/>
      <c r="NZD68" s="12"/>
      <c r="NZE68" s="12"/>
      <c r="NZF68" s="12"/>
      <c r="NZG68" s="12"/>
      <c r="NZH68" s="12"/>
      <c r="NZI68" s="12"/>
      <c r="NZJ68" s="12"/>
      <c r="NZK68" s="12"/>
      <c r="NZL68" s="12"/>
      <c r="NZM68" s="12"/>
      <c r="NZN68" s="12"/>
      <c r="NZO68" s="12"/>
      <c r="NZP68" s="12"/>
      <c r="NZQ68" s="12"/>
      <c r="NZR68" s="12"/>
      <c r="NZS68" s="12"/>
      <c r="NZT68" s="12"/>
      <c r="NZU68" s="12"/>
      <c r="NZV68" s="12"/>
      <c r="NZW68" s="12"/>
      <c r="NZX68" s="12"/>
      <c r="NZY68" s="12"/>
      <c r="NZZ68" s="12"/>
      <c r="OAA68" s="12"/>
      <c r="OAB68" s="12"/>
      <c r="OAC68" s="12"/>
      <c r="OAD68" s="12"/>
      <c r="OAE68" s="12"/>
      <c r="OAF68" s="12"/>
      <c r="OAG68" s="12"/>
      <c r="OAH68" s="12"/>
      <c r="OAI68" s="12"/>
      <c r="OAJ68" s="12"/>
      <c r="OAK68" s="12"/>
      <c r="OAL68" s="12"/>
      <c r="OAM68" s="12"/>
      <c r="OAN68" s="12"/>
      <c r="OAO68" s="12"/>
      <c r="OAP68" s="12"/>
      <c r="OAQ68" s="12"/>
      <c r="OAR68" s="12"/>
      <c r="OAS68" s="12"/>
      <c r="OAT68" s="12"/>
      <c r="OAU68" s="12"/>
      <c r="OAV68" s="12"/>
      <c r="OAW68" s="12"/>
      <c r="OAX68" s="12"/>
      <c r="OAY68" s="12"/>
      <c r="OAZ68" s="12"/>
      <c r="OBA68" s="12"/>
      <c r="OBB68" s="12"/>
      <c r="OBC68" s="12"/>
      <c r="OBD68" s="12"/>
      <c r="OBE68" s="12"/>
      <c r="OBF68" s="12"/>
      <c r="OBG68" s="12"/>
      <c r="OBH68" s="12"/>
      <c r="OBI68" s="12"/>
      <c r="OBJ68" s="12"/>
      <c r="OBK68" s="12"/>
      <c r="OBL68" s="12"/>
      <c r="OBM68" s="12"/>
      <c r="OBN68" s="12"/>
      <c r="OBO68" s="12"/>
      <c r="OBP68" s="12"/>
      <c r="OBQ68" s="12"/>
      <c r="OBR68" s="12"/>
      <c r="OBS68" s="12"/>
      <c r="OBT68" s="12"/>
      <c r="OBU68" s="12"/>
      <c r="OBV68" s="12"/>
      <c r="OBW68" s="12"/>
      <c r="OBX68" s="12"/>
      <c r="OBY68" s="12"/>
      <c r="OBZ68" s="12"/>
      <c r="OCA68" s="12"/>
      <c r="OCB68" s="12"/>
      <c r="OCC68" s="12"/>
      <c r="OCD68" s="12"/>
      <c r="OCE68" s="12"/>
      <c r="OCF68" s="12"/>
      <c r="OCG68" s="12"/>
      <c r="OCH68" s="12"/>
      <c r="OCI68" s="12"/>
      <c r="OCJ68" s="12"/>
      <c r="OCK68" s="12"/>
      <c r="OCL68" s="12"/>
      <c r="OCM68" s="12"/>
      <c r="OCN68" s="12"/>
      <c r="OCO68" s="12"/>
      <c r="OCP68" s="12"/>
      <c r="OCQ68" s="12"/>
      <c r="OCR68" s="12"/>
      <c r="OCS68" s="12"/>
      <c r="OCT68" s="12"/>
      <c r="OCU68" s="12"/>
      <c r="OCV68" s="12"/>
      <c r="OCW68" s="12"/>
      <c r="OCX68" s="12"/>
      <c r="OCY68" s="12"/>
      <c r="OCZ68" s="12"/>
      <c r="ODA68" s="12"/>
      <c r="ODB68" s="12"/>
      <c r="ODC68" s="12"/>
      <c r="ODD68" s="12"/>
      <c r="ODE68" s="12"/>
      <c r="ODF68" s="12"/>
      <c r="ODG68" s="12"/>
      <c r="ODH68" s="12"/>
      <c r="ODI68" s="12"/>
      <c r="ODJ68" s="12"/>
      <c r="ODK68" s="12"/>
      <c r="ODL68" s="12"/>
      <c r="ODM68" s="12"/>
      <c r="ODN68" s="12"/>
      <c r="ODO68" s="12"/>
      <c r="ODP68" s="12"/>
      <c r="ODQ68" s="12"/>
      <c r="ODR68" s="12"/>
      <c r="ODS68" s="12"/>
      <c r="ODT68" s="12"/>
      <c r="ODU68" s="12"/>
      <c r="ODV68" s="12"/>
      <c r="ODW68" s="12"/>
      <c r="ODX68" s="12"/>
      <c r="ODY68" s="12"/>
      <c r="ODZ68" s="12"/>
      <c r="OEA68" s="12"/>
      <c r="OEB68" s="12"/>
      <c r="OEC68" s="12"/>
      <c r="OED68" s="12"/>
      <c r="OEE68" s="12"/>
      <c r="OEF68" s="12"/>
      <c r="OEG68" s="12"/>
      <c r="OEH68" s="12"/>
      <c r="OEI68" s="12"/>
      <c r="OEJ68" s="12"/>
      <c r="OEK68" s="12"/>
      <c r="OEL68" s="12"/>
      <c r="OEM68" s="12"/>
      <c r="OEN68" s="12"/>
      <c r="OEO68" s="12"/>
      <c r="OEP68" s="12"/>
      <c r="OEQ68" s="12"/>
      <c r="OER68" s="12"/>
      <c r="OES68" s="12"/>
      <c r="OET68" s="12"/>
      <c r="OEU68" s="12"/>
      <c r="OEV68" s="12"/>
      <c r="OEW68" s="12"/>
      <c r="OEX68" s="12"/>
      <c r="OEY68" s="12"/>
      <c r="OEZ68" s="12"/>
      <c r="OFA68" s="12"/>
      <c r="OFB68" s="12"/>
      <c r="OFC68" s="12"/>
      <c r="OFD68" s="12"/>
      <c r="OFE68" s="12"/>
      <c r="OFF68" s="12"/>
      <c r="OFG68" s="12"/>
      <c r="OFH68" s="12"/>
      <c r="OFI68" s="12"/>
      <c r="OFJ68" s="12"/>
      <c r="OFK68" s="12"/>
      <c r="OFL68" s="12"/>
      <c r="OFM68" s="12"/>
      <c r="OFN68" s="12"/>
      <c r="OFO68" s="12"/>
      <c r="OFP68" s="12"/>
      <c r="OFQ68" s="12"/>
      <c r="OFR68" s="12"/>
      <c r="OFS68" s="12"/>
      <c r="OFT68" s="12"/>
      <c r="OFU68" s="12"/>
      <c r="OFV68" s="12"/>
      <c r="OFW68" s="12"/>
      <c r="OFX68" s="12"/>
      <c r="OFY68" s="12"/>
      <c r="OFZ68" s="12"/>
      <c r="OGA68" s="12"/>
      <c r="OGB68" s="12"/>
      <c r="OGC68" s="12"/>
      <c r="OGD68" s="12"/>
      <c r="OGE68" s="12"/>
      <c r="OGF68" s="12"/>
      <c r="OGG68" s="12"/>
      <c r="OGH68" s="12"/>
      <c r="OGI68" s="12"/>
      <c r="OGJ68" s="12"/>
      <c r="OGK68" s="12"/>
      <c r="OGL68" s="12"/>
      <c r="OGM68" s="12"/>
      <c r="OGN68" s="12"/>
      <c r="OGO68" s="12"/>
      <c r="OGP68" s="12"/>
      <c r="OGQ68" s="12"/>
      <c r="OGR68" s="12"/>
      <c r="OGS68" s="12"/>
      <c r="OGT68" s="12"/>
      <c r="OGU68" s="12"/>
      <c r="OGV68" s="12"/>
      <c r="OGW68" s="12"/>
      <c r="OGX68" s="12"/>
      <c r="OGY68" s="12"/>
      <c r="OGZ68" s="12"/>
      <c r="OHA68" s="12"/>
      <c r="OHB68" s="12"/>
      <c r="OHC68" s="12"/>
      <c r="OHD68" s="12"/>
      <c r="OHE68" s="12"/>
      <c r="OHF68" s="12"/>
      <c r="OHG68" s="12"/>
      <c r="OHH68" s="12"/>
      <c r="OHI68" s="12"/>
      <c r="OHJ68" s="12"/>
      <c r="OHK68" s="12"/>
      <c r="OHL68" s="12"/>
      <c r="OHM68" s="12"/>
      <c r="OHN68" s="12"/>
      <c r="OHO68" s="12"/>
      <c r="OHP68" s="12"/>
      <c r="OHQ68" s="12"/>
      <c r="OHR68" s="12"/>
      <c r="OHS68" s="12"/>
      <c r="OHT68" s="12"/>
      <c r="OHU68" s="12"/>
      <c r="OHV68" s="12"/>
      <c r="OHW68" s="12"/>
      <c r="OHX68" s="12"/>
      <c r="OHY68" s="12"/>
      <c r="OHZ68" s="12"/>
      <c r="OIA68" s="12"/>
      <c r="OIB68" s="12"/>
      <c r="OIC68" s="12"/>
      <c r="OID68" s="12"/>
      <c r="OIE68" s="12"/>
      <c r="OIF68" s="12"/>
      <c r="OIG68" s="12"/>
      <c r="OIH68" s="12"/>
      <c r="OII68" s="12"/>
      <c r="OIJ68" s="12"/>
      <c r="OIK68" s="12"/>
      <c r="OIL68" s="12"/>
      <c r="OIM68" s="12"/>
      <c r="OIN68" s="12"/>
      <c r="OIO68" s="12"/>
      <c r="OIP68" s="12"/>
      <c r="OIQ68" s="12"/>
      <c r="OIR68" s="12"/>
      <c r="OIS68" s="12"/>
      <c r="OIT68" s="12"/>
      <c r="OIU68" s="12"/>
      <c r="OIV68" s="12"/>
      <c r="OIW68" s="12"/>
      <c r="OIX68" s="12"/>
      <c r="OIY68" s="12"/>
      <c r="OIZ68" s="12"/>
      <c r="OJA68" s="12"/>
      <c r="OJB68" s="12"/>
      <c r="OJC68" s="12"/>
      <c r="OJD68" s="12"/>
      <c r="OJE68" s="12"/>
      <c r="OJF68" s="12"/>
      <c r="OJG68" s="12"/>
      <c r="OJH68" s="12"/>
      <c r="OJI68" s="12"/>
      <c r="OJJ68" s="12"/>
      <c r="OJK68" s="12"/>
      <c r="OJL68" s="12"/>
      <c r="OJM68" s="12"/>
      <c r="OJN68" s="12"/>
      <c r="OJO68" s="12"/>
      <c r="OJP68" s="12"/>
      <c r="OJQ68" s="12"/>
      <c r="OJR68" s="12"/>
      <c r="OJS68" s="12"/>
      <c r="OJT68" s="12"/>
      <c r="OJU68" s="12"/>
      <c r="OJV68" s="12"/>
      <c r="OJW68" s="12"/>
      <c r="OJX68" s="12"/>
      <c r="OJY68" s="12"/>
      <c r="OJZ68" s="12"/>
      <c r="OKA68" s="12"/>
      <c r="OKB68" s="12"/>
      <c r="OKC68" s="12"/>
      <c r="OKD68" s="12"/>
      <c r="OKE68" s="12"/>
      <c r="OKF68" s="12"/>
      <c r="OKG68" s="12"/>
      <c r="OKH68" s="12"/>
      <c r="OKI68" s="12"/>
      <c r="OKJ68" s="12"/>
      <c r="OKK68" s="12"/>
      <c r="OKL68" s="12"/>
      <c r="OKM68" s="12"/>
      <c r="OKN68" s="12"/>
      <c r="OKO68" s="12"/>
      <c r="OKP68" s="12"/>
      <c r="OKQ68" s="12"/>
      <c r="OKR68" s="12"/>
      <c r="OKS68" s="12"/>
      <c r="OKT68" s="12"/>
      <c r="OKU68" s="12"/>
      <c r="OKV68" s="12"/>
      <c r="OKW68" s="12"/>
      <c r="OKX68" s="12"/>
      <c r="OKY68" s="12"/>
      <c r="OKZ68" s="12"/>
      <c r="OLA68" s="12"/>
      <c r="OLB68" s="12"/>
      <c r="OLC68" s="12"/>
      <c r="OLD68" s="12"/>
      <c r="OLE68" s="12"/>
      <c r="OLF68" s="12"/>
      <c r="OLG68" s="12"/>
      <c r="OLH68" s="12"/>
      <c r="OLI68" s="12"/>
      <c r="OLJ68" s="12"/>
      <c r="OLK68" s="12"/>
      <c r="OLL68" s="12"/>
      <c r="OLM68" s="12"/>
      <c r="OLN68" s="12"/>
      <c r="OLO68" s="12"/>
      <c r="OLP68" s="12"/>
      <c r="OLQ68" s="12"/>
      <c r="OLR68" s="12"/>
      <c r="OLS68" s="12"/>
      <c r="OLT68" s="12"/>
      <c r="OLU68" s="12"/>
      <c r="OLV68" s="12"/>
      <c r="OLW68" s="12"/>
      <c r="OLX68" s="12"/>
      <c r="OLY68" s="12"/>
      <c r="OLZ68" s="12"/>
      <c r="OMA68" s="12"/>
      <c r="OMB68" s="12"/>
      <c r="OMC68" s="12"/>
      <c r="OMD68" s="12"/>
      <c r="OME68" s="12"/>
      <c r="OMF68" s="12"/>
      <c r="OMG68" s="12"/>
      <c r="OMH68" s="12"/>
      <c r="OMI68" s="12"/>
      <c r="OMJ68" s="12"/>
      <c r="OMK68" s="12"/>
      <c r="OML68" s="12"/>
      <c r="OMM68" s="12"/>
      <c r="OMN68" s="12"/>
      <c r="OMO68" s="12"/>
      <c r="OMP68" s="12"/>
      <c r="OMQ68" s="12"/>
      <c r="OMR68" s="12"/>
      <c r="OMS68" s="12"/>
      <c r="OMT68" s="12"/>
      <c r="OMU68" s="12"/>
      <c r="OMV68" s="12"/>
      <c r="OMW68" s="12"/>
      <c r="OMX68" s="12"/>
      <c r="OMY68" s="12"/>
      <c r="OMZ68" s="12"/>
      <c r="ONA68" s="12"/>
      <c r="ONB68" s="12"/>
      <c r="ONC68" s="12"/>
      <c r="OND68" s="12"/>
      <c r="ONE68" s="12"/>
      <c r="ONF68" s="12"/>
      <c r="ONG68" s="12"/>
      <c r="ONH68" s="12"/>
      <c r="ONI68" s="12"/>
      <c r="ONJ68" s="12"/>
      <c r="ONK68" s="12"/>
      <c r="ONL68" s="12"/>
      <c r="ONM68" s="12"/>
      <c r="ONN68" s="12"/>
      <c r="ONO68" s="12"/>
      <c r="ONP68" s="12"/>
      <c r="ONQ68" s="12"/>
      <c r="ONR68" s="12"/>
      <c r="ONS68" s="12"/>
      <c r="ONT68" s="12"/>
      <c r="ONU68" s="12"/>
      <c r="ONV68" s="12"/>
      <c r="ONW68" s="12"/>
      <c r="ONX68" s="12"/>
      <c r="ONY68" s="12"/>
      <c r="ONZ68" s="12"/>
      <c r="OOA68" s="12"/>
      <c r="OOB68" s="12"/>
      <c r="OOC68" s="12"/>
      <c r="OOD68" s="12"/>
      <c r="OOE68" s="12"/>
      <c r="OOF68" s="12"/>
      <c r="OOG68" s="12"/>
      <c r="OOH68" s="12"/>
      <c r="OOI68" s="12"/>
      <c r="OOJ68" s="12"/>
      <c r="OOK68" s="12"/>
      <c r="OOL68" s="12"/>
      <c r="OOM68" s="12"/>
      <c r="OON68" s="12"/>
      <c r="OOO68" s="12"/>
      <c r="OOP68" s="12"/>
      <c r="OOQ68" s="12"/>
      <c r="OOR68" s="12"/>
      <c r="OOS68" s="12"/>
      <c r="OOT68" s="12"/>
      <c r="OOU68" s="12"/>
      <c r="OOV68" s="12"/>
      <c r="OOW68" s="12"/>
      <c r="OOX68" s="12"/>
      <c r="OOY68" s="12"/>
      <c r="OOZ68" s="12"/>
      <c r="OPA68" s="12"/>
      <c r="OPB68" s="12"/>
      <c r="OPC68" s="12"/>
      <c r="OPD68" s="12"/>
      <c r="OPE68" s="12"/>
      <c r="OPF68" s="12"/>
      <c r="OPG68" s="12"/>
      <c r="OPH68" s="12"/>
      <c r="OPI68" s="12"/>
      <c r="OPJ68" s="12"/>
      <c r="OPK68" s="12"/>
      <c r="OPL68" s="12"/>
      <c r="OPM68" s="12"/>
      <c r="OPN68" s="12"/>
      <c r="OPO68" s="12"/>
      <c r="OPP68" s="12"/>
      <c r="OPQ68" s="12"/>
      <c r="OPR68" s="12"/>
      <c r="OPS68" s="12"/>
      <c r="OPT68" s="12"/>
      <c r="OPU68" s="12"/>
      <c r="OPV68" s="12"/>
      <c r="OPW68" s="12"/>
      <c r="OPX68" s="12"/>
      <c r="OPY68" s="12"/>
      <c r="OPZ68" s="12"/>
      <c r="OQA68" s="12"/>
      <c r="OQB68" s="12"/>
      <c r="OQC68" s="12"/>
      <c r="OQD68" s="12"/>
      <c r="OQE68" s="12"/>
      <c r="OQF68" s="12"/>
      <c r="OQG68" s="12"/>
      <c r="OQH68" s="12"/>
      <c r="OQI68" s="12"/>
      <c r="OQJ68" s="12"/>
      <c r="OQK68" s="12"/>
      <c r="OQL68" s="12"/>
      <c r="OQM68" s="12"/>
      <c r="OQN68" s="12"/>
      <c r="OQO68" s="12"/>
      <c r="OQP68" s="12"/>
      <c r="OQQ68" s="12"/>
      <c r="OQR68" s="12"/>
      <c r="OQS68" s="12"/>
      <c r="OQT68" s="12"/>
      <c r="OQU68" s="12"/>
      <c r="OQV68" s="12"/>
      <c r="OQW68" s="12"/>
      <c r="OQX68" s="12"/>
      <c r="OQY68" s="12"/>
      <c r="OQZ68" s="12"/>
      <c r="ORA68" s="12"/>
      <c r="ORB68" s="12"/>
      <c r="ORC68" s="12"/>
      <c r="ORD68" s="12"/>
      <c r="ORE68" s="12"/>
      <c r="ORF68" s="12"/>
      <c r="ORG68" s="12"/>
      <c r="ORH68" s="12"/>
      <c r="ORI68" s="12"/>
      <c r="ORJ68" s="12"/>
      <c r="ORK68" s="12"/>
      <c r="ORL68" s="12"/>
      <c r="ORM68" s="12"/>
      <c r="ORN68" s="12"/>
      <c r="ORO68" s="12"/>
      <c r="ORP68" s="12"/>
      <c r="ORQ68" s="12"/>
      <c r="ORR68" s="12"/>
      <c r="ORS68" s="12"/>
      <c r="ORT68" s="12"/>
      <c r="ORU68" s="12"/>
      <c r="ORV68" s="12"/>
      <c r="ORW68" s="12"/>
      <c r="ORX68" s="12"/>
      <c r="ORY68" s="12"/>
      <c r="ORZ68" s="12"/>
      <c r="OSA68" s="12"/>
      <c r="OSB68" s="12"/>
      <c r="OSC68" s="12"/>
      <c r="OSD68" s="12"/>
      <c r="OSE68" s="12"/>
      <c r="OSF68" s="12"/>
      <c r="OSG68" s="12"/>
      <c r="OSH68" s="12"/>
      <c r="OSI68" s="12"/>
      <c r="OSJ68" s="12"/>
      <c r="OSK68" s="12"/>
      <c r="OSL68" s="12"/>
      <c r="OSM68" s="12"/>
      <c r="OSN68" s="12"/>
      <c r="OSO68" s="12"/>
      <c r="OSP68" s="12"/>
      <c r="OSQ68" s="12"/>
      <c r="OSR68" s="12"/>
      <c r="OSS68" s="12"/>
      <c r="OST68" s="12"/>
      <c r="OSU68" s="12"/>
      <c r="OSV68" s="12"/>
      <c r="OSW68" s="12"/>
      <c r="OSX68" s="12"/>
      <c r="OSY68" s="12"/>
      <c r="OSZ68" s="12"/>
      <c r="OTA68" s="12"/>
      <c r="OTB68" s="12"/>
      <c r="OTC68" s="12"/>
      <c r="OTD68" s="12"/>
      <c r="OTE68" s="12"/>
      <c r="OTF68" s="12"/>
      <c r="OTG68" s="12"/>
      <c r="OTH68" s="12"/>
      <c r="OTI68" s="12"/>
      <c r="OTJ68" s="12"/>
      <c r="OTK68" s="12"/>
      <c r="OTL68" s="12"/>
      <c r="OTM68" s="12"/>
      <c r="OTN68" s="12"/>
      <c r="OTO68" s="12"/>
      <c r="OTP68" s="12"/>
      <c r="OTQ68" s="12"/>
      <c r="OTR68" s="12"/>
      <c r="OTS68" s="12"/>
      <c r="OTT68" s="12"/>
      <c r="OTU68" s="12"/>
      <c r="OTV68" s="12"/>
      <c r="OTW68" s="12"/>
      <c r="OTX68" s="12"/>
      <c r="OTY68" s="12"/>
      <c r="OTZ68" s="12"/>
      <c r="OUA68" s="12"/>
      <c r="OUB68" s="12"/>
      <c r="OUC68" s="12"/>
      <c r="OUD68" s="12"/>
      <c r="OUE68" s="12"/>
      <c r="OUF68" s="12"/>
      <c r="OUG68" s="12"/>
      <c r="OUH68" s="12"/>
      <c r="OUI68" s="12"/>
      <c r="OUJ68" s="12"/>
      <c r="OUK68" s="12"/>
      <c r="OUL68" s="12"/>
      <c r="OUM68" s="12"/>
      <c r="OUN68" s="12"/>
      <c r="OUO68" s="12"/>
      <c r="OUP68" s="12"/>
      <c r="OUQ68" s="12"/>
      <c r="OUR68" s="12"/>
      <c r="OUS68" s="12"/>
      <c r="OUT68" s="12"/>
      <c r="OUU68" s="12"/>
      <c r="OUV68" s="12"/>
      <c r="OUW68" s="12"/>
      <c r="OUX68" s="12"/>
      <c r="OUY68" s="12"/>
      <c r="OUZ68" s="12"/>
      <c r="OVA68" s="12"/>
      <c r="OVB68" s="12"/>
      <c r="OVC68" s="12"/>
      <c r="OVD68" s="12"/>
      <c r="OVE68" s="12"/>
      <c r="OVF68" s="12"/>
      <c r="OVG68" s="12"/>
      <c r="OVH68" s="12"/>
      <c r="OVI68" s="12"/>
      <c r="OVJ68" s="12"/>
      <c r="OVK68" s="12"/>
      <c r="OVL68" s="12"/>
      <c r="OVM68" s="12"/>
      <c r="OVN68" s="12"/>
      <c r="OVO68" s="12"/>
      <c r="OVP68" s="12"/>
      <c r="OVQ68" s="12"/>
      <c r="OVR68" s="12"/>
      <c r="OVS68" s="12"/>
      <c r="OVT68" s="12"/>
      <c r="OVU68" s="12"/>
      <c r="OVV68" s="12"/>
      <c r="OVW68" s="12"/>
      <c r="OVX68" s="12"/>
      <c r="OVY68" s="12"/>
      <c r="OVZ68" s="12"/>
      <c r="OWA68" s="12"/>
      <c r="OWB68" s="12"/>
      <c r="OWC68" s="12"/>
      <c r="OWD68" s="12"/>
      <c r="OWE68" s="12"/>
      <c r="OWF68" s="12"/>
      <c r="OWG68" s="12"/>
      <c r="OWH68" s="12"/>
      <c r="OWI68" s="12"/>
      <c r="OWJ68" s="12"/>
      <c r="OWK68" s="12"/>
      <c r="OWL68" s="12"/>
      <c r="OWM68" s="12"/>
      <c r="OWN68" s="12"/>
      <c r="OWO68" s="12"/>
      <c r="OWP68" s="12"/>
      <c r="OWQ68" s="12"/>
      <c r="OWR68" s="12"/>
      <c r="OWS68" s="12"/>
      <c r="OWT68" s="12"/>
      <c r="OWU68" s="12"/>
      <c r="OWV68" s="12"/>
      <c r="OWW68" s="12"/>
      <c r="OWX68" s="12"/>
      <c r="OWY68" s="12"/>
      <c r="OWZ68" s="12"/>
      <c r="OXA68" s="12"/>
      <c r="OXB68" s="12"/>
      <c r="OXC68" s="12"/>
      <c r="OXD68" s="12"/>
      <c r="OXE68" s="12"/>
      <c r="OXF68" s="12"/>
      <c r="OXG68" s="12"/>
      <c r="OXH68" s="12"/>
      <c r="OXI68" s="12"/>
      <c r="OXJ68" s="12"/>
      <c r="OXK68" s="12"/>
      <c r="OXL68" s="12"/>
      <c r="OXM68" s="12"/>
      <c r="OXN68" s="12"/>
      <c r="OXO68" s="12"/>
      <c r="OXP68" s="12"/>
      <c r="OXQ68" s="12"/>
      <c r="OXR68" s="12"/>
      <c r="OXS68" s="12"/>
      <c r="OXT68" s="12"/>
      <c r="OXU68" s="12"/>
      <c r="OXV68" s="12"/>
      <c r="OXW68" s="12"/>
      <c r="OXX68" s="12"/>
      <c r="OXY68" s="12"/>
      <c r="OXZ68" s="12"/>
      <c r="OYA68" s="12"/>
      <c r="OYB68" s="12"/>
      <c r="OYC68" s="12"/>
      <c r="OYD68" s="12"/>
      <c r="OYE68" s="12"/>
      <c r="OYF68" s="12"/>
      <c r="OYG68" s="12"/>
      <c r="OYH68" s="12"/>
      <c r="OYI68" s="12"/>
      <c r="OYJ68" s="12"/>
      <c r="OYK68" s="12"/>
      <c r="OYL68" s="12"/>
      <c r="OYM68" s="12"/>
      <c r="OYN68" s="12"/>
      <c r="OYO68" s="12"/>
      <c r="OYP68" s="12"/>
      <c r="OYQ68" s="12"/>
      <c r="OYR68" s="12"/>
      <c r="OYS68" s="12"/>
      <c r="OYT68" s="12"/>
      <c r="OYU68" s="12"/>
      <c r="OYV68" s="12"/>
      <c r="OYW68" s="12"/>
      <c r="OYX68" s="12"/>
      <c r="OYY68" s="12"/>
      <c r="OYZ68" s="12"/>
      <c r="OZA68" s="12"/>
      <c r="OZB68" s="12"/>
      <c r="OZC68" s="12"/>
      <c r="OZD68" s="12"/>
      <c r="OZE68" s="12"/>
      <c r="OZF68" s="12"/>
      <c r="OZG68" s="12"/>
      <c r="OZH68" s="12"/>
      <c r="OZI68" s="12"/>
      <c r="OZJ68" s="12"/>
      <c r="OZK68" s="12"/>
      <c r="OZL68" s="12"/>
      <c r="OZM68" s="12"/>
      <c r="OZN68" s="12"/>
      <c r="OZO68" s="12"/>
      <c r="OZP68" s="12"/>
      <c r="OZQ68" s="12"/>
      <c r="OZR68" s="12"/>
      <c r="OZS68" s="12"/>
      <c r="OZT68" s="12"/>
      <c r="OZU68" s="12"/>
      <c r="OZV68" s="12"/>
      <c r="OZW68" s="12"/>
      <c r="OZX68" s="12"/>
      <c r="OZY68" s="12"/>
      <c r="OZZ68" s="12"/>
      <c r="PAA68" s="12"/>
      <c r="PAB68" s="12"/>
      <c r="PAC68" s="12"/>
      <c r="PAD68" s="12"/>
      <c r="PAE68" s="12"/>
      <c r="PAF68" s="12"/>
      <c r="PAG68" s="12"/>
      <c r="PAH68" s="12"/>
      <c r="PAI68" s="12"/>
      <c r="PAJ68" s="12"/>
      <c r="PAK68" s="12"/>
      <c r="PAL68" s="12"/>
      <c r="PAM68" s="12"/>
      <c r="PAN68" s="12"/>
      <c r="PAO68" s="12"/>
      <c r="PAP68" s="12"/>
      <c r="PAQ68" s="12"/>
      <c r="PAR68" s="12"/>
      <c r="PAS68" s="12"/>
      <c r="PAT68" s="12"/>
      <c r="PAU68" s="12"/>
      <c r="PAV68" s="12"/>
      <c r="PAW68" s="12"/>
      <c r="PAX68" s="12"/>
      <c r="PAY68" s="12"/>
      <c r="PAZ68" s="12"/>
      <c r="PBA68" s="12"/>
      <c r="PBB68" s="12"/>
      <c r="PBC68" s="12"/>
      <c r="PBD68" s="12"/>
      <c r="PBE68" s="12"/>
      <c r="PBF68" s="12"/>
      <c r="PBG68" s="12"/>
      <c r="PBH68" s="12"/>
      <c r="PBI68" s="12"/>
      <c r="PBJ68" s="12"/>
      <c r="PBK68" s="12"/>
      <c r="PBL68" s="12"/>
      <c r="PBM68" s="12"/>
      <c r="PBN68" s="12"/>
      <c r="PBO68" s="12"/>
      <c r="PBP68" s="12"/>
      <c r="PBQ68" s="12"/>
      <c r="PBR68" s="12"/>
      <c r="PBS68" s="12"/>
      <c r="PBT68" s="12"/>
      <c r="PBU68" s="12"/>
      <c r="PBV68" s="12"/>
      <c r="PBW68" s="12"/>
      <c r="PBX68" s="12"/>
      <c r="PBY68" s="12"/>
      <c r="PBZ68" s="12"/>
      <c r="PCA68" s="12"/>
      <c r="PCB68" s="12"/>
      <c r="PCC68" s="12"/>
      <c r="PCD68" s="12"/>
      <c r="PCE68" s="12"/>
      <c r="PCF68" s="12"/>
      <c r="PCG68" s="12"/>
      <c r="PCH68" s="12"/>
      <c r="PCI68" s="12"/>
      <c r="PCJ68" s="12"/>
      <c r="PCK68" s="12"/>
      <c r="PCL68" s="12"/>
      <c r="PCM68" s="12"/>
      <c r="PCN68" s="12"/>
      <c r="PCO68" s="12"/>
      <c r="PCP68" s="12"/>
      <c r="PCQ68" s="12"/>
      <c r="PCR68" s="12"/>
      <c r="PCS68" s="12"/>
      <c r="PCT68" s="12"/>
      <c r="PCU68" s="12"/>
      <c r="PCV68" s="12"/>
      <c r="PCW68" s="12"/>
      <c r="PCX68" s="12"/>
      <c r="PCY68" s="12"/>
      <c r="PCZ68" s="12"/>
      <c r="PDA68" s="12"/>
      <c r="PDB68" s="12"/>
      <c r="PDC68" s="12"/>
      <c r="PDD68" s="12"/>
      <c r="PDE68" s="12"/>
      <c r="PDF68" s="12"/>
      <c r="PDG68" s="12"/>
      <c r="PDH68" s="12"/>
      <c r="PDI68" s="12"/>
      <c r="PDJ68" s="12"/>
      <c r="PDK68" s="12"/>
      <c r="PDL68" s="12"/>
      <c r="PDM68" s="12"/>
      <c r="PDN68" s="12"/>
      <c r="PDO68" s="12"/>
      <c r="PDP68" s="12"/>
      <c r="PDQ68" s="12"/>
      <c r="PDR68" s="12"/>
      <c r="PDS68" s="12"/>
      <c r="PDT68" s="12"/>
      <c r="PDU68" s="12"/>
      <c r="PDV68" s="12"/>
      <c r="PDW68" s="12"/>
      <c r="PDX68" s="12"/>
      <c r="PDY68" s="12"/>
      <c r="PDZ68" s="12"/>
      <c r="PEA68" s="12"/>
      <c r="PEB68" s="12"/>
      <c r="PEC68" s="12"/>
      <c r="PED68" s="12"/>
      <c r="PEE68" s="12"/>
      <c r="PEF68" s="12"/>
      <c r="PEG68" s="12"/>
      <c r="PEH68" s="12"/>
      <c r="PEI68" s="12"/>
      <c r="PEJ68" s="12"/>
      <c r="PEK68" s="12"/>
      <c r="PEL68" s="12"/>
      <c r="PEM68" s="12"/>
      <c r="PEN68" s="12"/>
      <c r="PEO68" s="12"/>
      <c r="PEP68" s="12"/>
      <c r="PEQ68" s="12"/>
      <c r="PER68" s="12"/>
      <c r="PES68" s="12"/>
      <c r="PET68" s="12"/>
      <c r="PEU68" s="12"/>
      <c r="PEV68" s="12"/>
      <c r="PEW68" s="12"/>
      <c r="PEX68" s="12"/>
      <c r="PEY68" s="12"/>
      <c r="PEZ68" s="12"/>
      <c r="PFA68" s="12"/>
      <c r="PFB68" s="12"/>
      <c r="PFC68" s="12"/>
      <c r="PFD68" s="12"/>
      <c r="PFE68" s="12"/>
      <c r="PFF68" s="12"/>
      <c r="PFG68" s="12"/>
      <c r="PFH68" s="12"/>
      <c r="PFI68" s="12"/>
      <c r="PFJ68" s="12"/>
      <c r="PFK68" s="12"/>
      <c r="PFL68" s="12"/>
      <c r="PFM68" s="12"/>
      <c r="PFN68" s="12"/>
      <c r="PFO68" s="12"/>
      <c r="PFP68" s="12"/>
      <c r="PFQ68" s="12"/>
      <c r="PFR68" s="12"/>
      <c r="PFS68" s="12"/>
      <c r="PFT68" s="12"/>
      <c r="PFU68" s="12"/>
      <c r="PFV68" s="12"/>
      <c r="PFW68" s="12"/>
      <c r="PFX68" s="12"/>
      <c r="PFY68" s="12"/>
      <c r="PFZ68" s="12"/>
      <c r="PGA68" s="12"/>
      <c r="PGB68" s="12"/>
      <c r="PGC68" s="12"/>
      <c r="PGD68" s="12"/>
      <c r="PGE68" s="12"/>
      <c r="PGF68" s="12"/>
      <c r="PGG68" s="12"/>
      <c r="PGH68" s="12"/>
      <c r="PGI68" s="12"/>
      <c r="PGJ68" s="12"/>
      <c r="PGK68" s="12"/>
      <c r="PGL68" s="12"/>
      <c r="PGM68" s="12"/>
      <c r="PGN68" s="12"/>
      <c r="PGO68" s="12"/>
      <c r="PGP68" s="12"/>
      <c r="PGQ68" s="12"/>
      <c r="PGR68" s="12"/>
      <c r="PGS68" s="12"/>
      <c r="PGT68" s="12"/>
      <c r="PGU68" s="12"/>
      <c r="PGV68" s="12"/>
      <c r="PGW68" s="12"/>
      <c r="PGX68" s="12"/>
      <c r="PGY68" s="12"/>
      <c r="PGZ68" s="12"/>
      <c r="PHA68" s="12"/>
      <c r="PHB68" s="12"/>
      <c r="PHC68" s="12"/>
      <c r="PHD68" s="12"/>
      <c r="PHE68" s="12"/>
      <c r="PHF68" s="12"/>
      <c r="PHG68" s="12"/>
      <c r="PHH68" s="12"/>
      <c r="PHI68" s="12"/>
      <c r="PHJ68" s="12"/>
      <c r="PHK68" s="12"/>
      <c r="PHL68" s="12"/>
      <c r="PHM68" s="12"/>
      <c r="PHN68" s="12"/>
      <c r="PHO68" s="12"/>
      <c r="PHP68" s="12"/>
      <c r="PHQ68" s="12"/>
      <c r="PHR68" s="12"/>
      <c r="PHS68" s="12"/>
      <c r="PHT68" s="12"/>
      <c r="PHU68" s="12"/>
      <c r="PHV68" s="12"/>
      <c r="PHW68" s="12"/>
      <c r="PHX68" s="12"/>
      <c r="PHY68" s="12"/>
      <c r="PHZ68" s="12"/>
      <c r="PIA68" s="12"/>
      <c r="PIB68" s="12"/>
      <c r="PIC68" s="12"/>
      <c r="PID68" s="12"/>
      <c r="PIE68" s="12"/>
      <c r="PIF68" s="12"/>
      <c r="PIG68" s="12"/>
      <c r="PIH68" s="12"/>
      <c r="PII68" s="12"/>
      <c r="PIJ68" s="12"/>
      <c r="PIK68" s="12"/>
      <c r="PIL68" s="12"/>
      <c r="PIM68" s="12"/>
      <c r="PIN68" s="12"/>
      <c r="PIO68" s="12"/>
      <c r="PIP68" s="12"/>
      <c r="PIQ68" s="12"/>
      <c r="PIR68" s="12"/>
      <c r="PIS68" s="12"/>
      <c r="PIT68" s="12"/>
      <c r="PIU68" s="12"/>
      <c r="PIV68" s="12"/>
      <c r="PIW68" s="12"/>
      <c r="PIX68" s="12"/>
      <c r="PIY68" s="12"/>
      <c r="PIZ68" s="12"/>
      <c r="PJA68" s="12"/>
      <c r="PJB68" s="12"/>
      <c r="PJC68" s="12"/>
      <c r="PJD68" s="12"/>
      <c r="PJE68" s="12"/>
      <c r="PJF68" s="12"/>
      <c r="PJG68" s="12"/>
      <c r="PJH68" s="12"/>
      <c r="PJI68" s="12"/>
      <c r="PJJ68" s="12"/>
      <c r="PJK68" s="12"/>
      <c r="PJL68" s="12"/>
      <c r="PJM68" s="12"/>
      <c r="PJN68" s="12"/>
      <c r="PJO68" s="12"/>
      <c r="PJP68" s="12"/>
      <c r="PJQ68" s="12"/>
      <c r="PJR68" s="12"/>
      <c r="PJS68" s="12"/>
      <c r="PJT68" s="12"/>
      <c r="PJU68" s="12"/>
      <c r="PJV68" s="12"/>
      <c r="PJW68" s="12"/>
      <c r="PJX68" s="12"/>
      <c r="PJY68" s="12"/>
      <c r="PJZ68" s="12"/>
      <c r="PKA68" s="12"/>
      <c r="PKB68" s="12"/>
      <c r="PKC68" s="12"/>
      <c r="PKD68" s="12"/>
      <c r="PKE68" s="12"/>
      <c r="PKF68" s="12"/>
      <c r="PKG68" s="12"/>
      <c r="PKH68" s="12"/>
      <c r="PKI68" s="12"/>
      <c r="PKJ68" s="12"/>
      <c r="PKK68" s="12"/>
      <c r="PKL68" s="12"/>
      <c r="PKM68" s="12"/>
      <c r="PKN68" s="12"/>
      <c r="PKO68" s="12"/>
      <c r="PKP68" s="12"/>
      <c r="PKQ68" s="12"/>
      <c r="PKR68" s="12"/>
      <c r="PKS68" s="12"/>
      <c r="PKT68" s="12"/>
      <c r="PKU68" s="12"/>
      <c r="PKV68" s="12"/>
      <c r="PKW68" s="12"/>
      <c r="PKX68" s="12"/>
      <c r="PKY68" s="12"/>
      <c r="PKZ68" s="12"/>
      <c r="PLA68" s="12"/>
      <c r="PLB68" s="12"/>
      <c r="PLC68" s="12"/>
      <c r="PLD68" s="12"/>
      <c r="PLE68" s="12"/>
      <c r="PLF68" s="12"/>
      <c r="PLG68" s="12"/>
      <c r="PLH68" s="12"/>
      <c r="PLI68" s="12"/>
      <c r="PLJ68" s="12"/>
      <c r="PLK68" s="12"/>
      <c r="PLL68" s="12"/>
      <c r="PLM68" s="12"/>
      <c r="PLN68" s="12"/>
      <c r="PLO68" s="12"/>
      <c r="PLP68" s="12"/>
      <c r="PLQ68" s="12"/>
      <c r="PLR68" s="12"/>
      <c r="PLS68" s="12"/>
      <c r="PLT68" s="12"/>
      <c r="PLU68" s="12"/>
      <c r="PLV68" s="12"/>
      <c r="PLW68" s="12"/>
      <c r="PLX68" s="12"/>
      <c r="PLY68" s="12"/>
      <c r="PLZ68" s="12"/>
      <c r="PMA68" s="12"/>
      <c r="PMB68" s="12"/>
      <c r="PMC68" s="12"/>
      <c r="PMD68" s="12"/>
      <c r="PME68" s="12"/>
      <c r="PMF68" s="12"/>
      <c r="PMG68" s="12"/>
      <c r="PMH68" s="12"/>
      <c r="PMI68" s="12"/>
      <c r="PMJ68" s="12"/>
      <c r="PMK68" s="12"/>
      <c r="PML68" s="12"/>
      <c r="PMM68" s="12"/>
      <c r="PMN68" s="12"/>
      <c r="PMO68" s="12"/>
      <c r="PMP68" s="12"/>
      <c r="PMQ68" s="12"/>
      <c r="PMR68" s="12"/>
      <c r="PMS68" s="12"/>
      <c r="PMT68" s="12"/>
      <c r="PMU68" s="12"/>
      <c r="PMV68" s="12"/>
      <c r="PMW68" s="12"/>
      <c r="PMX68" s="12"/>
      <c r="PMY68" s="12"/>
      <c r="PMZ68" s="12"/>
      <c r="PNA68" s="12"/>
      <c r="PNB68" s="12"/>
      <c r="PNC68" s="12"/>
      <c r="PND68" s="12"/>
      <c r="PNE68" s="12"/>
      <c r="PNF68" s="12"/>
      <c r="PNG68" s="12"/>
      <c r="PNH68" s="12"/>
      <c r="PNI68" s="12"/>
      <c r="PNJ68" s="12"/>
      <c r="PNK68" s="12"/>
      <c r="PNL68" s="12"/>
      <c r="PNM68" s="12"/>
      <c r="PNN68" s="12"/>
      <c r="PNO68" s="12"/>
      <c r="PNP68" s="12"/>
      <c r="PNQ68" s="12"/>
      <c r="PNR68" s="12"/>
      <c r="PNS68" s="12"/>
      <c r="PNT68" s="12"/>
      <c r="PNU68" s="12"/>
      <c r="PNV68" s="12"/>
      <c r="PNW68" s="12"/>
      <c r="PNX68" s="12"/>
      <c r="PNY68" s="12"/>
      <c r="PNZ68" s="12"/>
      <c r="POA68" s="12"/>
      <c r="POB68" s="12"/>
      <c r="POC68" s="12"/>
      <c r="POD68" s="12"/>
      <c r="POE68" s="12"/>
      <c r="POF68" s="12"/>
      <c r="POG68" s="12"/>
      <c r="POH68" s="12"/>
      <c r="POI68" s="12"/>
      <c r="POJ68" s="12"/>
      <c r="POK68" s="12"/>
      <c r="POL68" s="12"/>
      <c r="POM68" s="12"/>
      <c r="PON68" s="12"/>
      <c r="POO68" s="12"/>
      <c r="POP68" s="12"/>
      <c r="POQ68" s="12"/>
      <c r="POR68" s="12"/>
      <c r="POS68" s="12"/>
      <c r="POT68" s="12"/>
      <c r="POU68" s="12"/>
      <c r="POV68" s="12"/>
      <c r="POW68" s="12"/>
      <c r="POX68" s="12"/>
      <c r="POY68" s="12"/>
      <c r="POZ68" s="12"/>
      <c r="PPA68" s="12"/>
      <c r="PPB68" s="12"/>
      <c r="PPC68" s="12"/>
      <c r="PPD68" s="12"/>
      <c r="PPE68" s="12"/>
      <c r="PPF68" s="12"/>
      <c r="PPG68" s="12"/>
      <c r="PPH68" s="12"/>
      <c r="PPI68" s="12"/>
      <c r="PPJ68" s="12"/>
      <c r="PPK68" s="12"/>
      <c r="PPL68" s="12"/>
      <c r="PPM68" s="12"/>
      <c r="PPN68" s="12"/>
      <c r="PPO68" s="12"/>
      <c r="PPP68" s="12"/>
      <c r="PPQ68" s="12"/>
      <c r="PPR68" s="12"/>
      <c r="PPS68" s="12"/>
      <c r="PPT68" s="12"/>
      <c r="PPU68" s="12"/>
      <c r="PPV68" s="12"/>
      <c r="PPW68" s="12"/>
      <c r="PPX68" s="12"/>
      <c r="PPY68" s="12"/>
      <c r="PPZ68" s="12"/>
      <c r="PQA68" s="12"/>
      <c r="PQB68" s="12"/>
      <c r="PQC68" s="12"/>
      <c r="PQD68" s="12"/>
      <c r="PQE68" s="12"/>
      <c r="PQF68" s="12"/>
      <c r="PQG68" s="12"/>
      <c r="PQH68" s="12"/>
      <c r="PQI68" s="12"/>
      <c r="PQJ68" s="12"/>
      <c r="PQK68" s="12"/>
      <c r="PQL68" s="12"/>
      <c r="PQM68" s="12"/>
      <c r="PQN68" s="12"/>
      <c r="PQO68" s="12"/>
      <c r="PQP68" s="12"/>
      <c r="PQQ68" s="12"/>
      <c r="PQR68" s="12"/>
      <c r="PQS68" s="12"/>
      <c r="PQT68" s="12"/>
      <c r="PQU68" s="12"/>
      <c r="PQV68" s="12"/>
      <c r="PQW68" s="12"/>
      <c r="PQX68" s="12"/>
      <c r="PQY68" s="12"/>
      <c r="PQZ68" s="12"/>
      <c r="PRA68" s="12"/>
      <c r="PRB68" s="12"/>
      <c r="PRC68" s="12"/>
      <c r="PRD68" s="12"/>
      <c r="PRE68" s="12"/>
      <c r="PRF68" s="12"/>
      <c r="PRG68" s="12"/>
      <c r="PRH68" s="12"/>
      <c r="PRI68" s="12"/>
      <c r="PRJ68" s="12"/>
      <c r="PRK68" s="12"/>
      <c r="PRL68" s="12"/>
      <c r="PRM68" s="12"/>
      <c r="PRN68" s="12"/>
      <c r="PRO68" s="12"/>
      <c r="PRP68" s="12"/>
      <c r="PRQ68" s="12"/>
      <c r="PRR68" s="12"/>
      <c r="PRS68" s="12"/>
      <c r="PRT68" s="12"/>
      <c r="PRU68" s="12"/>
      <c r="PRV68" s="12"/>
      <c r="PRW68" s="12"/>
      <c r="PRX68" s="12"/>
      <c r="PRY68" s="12"/>
      <c r="PRZ68" s="12"/>
      <c r="PSA68" s="12"/>
      <c r="PSB68" s="12"/>
      <c r="PSC68" s="12"/>
      <c r="PSD68" s="12"/>
      <c r="PSE68" s="12"/>
      <c r="PSF68" s="12"/>
      <c r="PSG68" s="12"/>
      <c r="PSH68" s="12"/>
      <c r="PSI68" s="12"/>
      <c r="PSJ68" s="12"/>
      <c r="PSK68" s="12"/>
      <c r="PSL68" s="12"/>
      <c r="PSM68" s="12"/>
      <c r="PSN68" s="12"/>
      <c r="PSO68" s="12"/>
      <c r="PSP68" s="12"/>
      <c r="PSQ68" s="12"/>
      <c r="PSR68" s="12"/>
      <c r="PSS68" s="12"/>
      <c r="PST68" s="12"/>
      <c r="PSU68" s="12"/>
      <c r="PSV68" s="12"/>
      <c r="PSW68" s="12"/>
      <c r="PSX68" s="12"/>
      <c r="PSY68" s="12"/>
      <c r="PSZ68" s="12"/>
      <c r="PTA68" s="12"/>
      <c r="PTB68" s="12"/>
      <c r="PTC68" s="12"/>
      <c r="PTD68" s="12"/>
      <c r="PTE68" s="12"/>
      <c r="PTF68" s="12"/>
      <c r="PTG68" s="12"/>
      <c r="PTH68" s="12"/>
      <c r="PTI68" s="12"/>
      <c r="PTJ68" s="12"/>
      <c r="PTK68" s="12"/>
      <c r="PTL68" s="12"/>
      <c r="PTM68" s="12"/>
      <c r="PTN68" s="12"/>
      <c r="PTO68" s="12"/>
      <c r="PTP68" s="12"/>
      <c r="PTQ68" s="12"/>
      <c r="PTR68" s="12"/>
      <c r="PTS68" s="12"/>
      <c r="PTT68" s="12"/>
      <c r="PTU68" s="12"/>
      <c r="PTV68" s="12"/>
      <c r="PTW68" s="12"/>
      <c r="PTX68" s="12"/>
      <c r="PTY68" s="12"/>
      <c r="PTZ68" s="12"/>
      <c r="PUA68" s="12"/>
      <c r="PUB68" s="12"/>
      <c r="PUC68" s="12"/>
      <c r="PUD68" s="12"/>
      <c r="PUE68" s="12"/>
      <c r="PUF68" s="12"/>
      <c r="PUG68" s="12"/>
      <c r="PUH68" s="12"/>
      <c r="PUI68" s="12"/>
      <c r="PUJ68" s="12"/>
      <c r="PUK68" s="12"/>
      <c r="PUL68" s="12"/>
      <c r="PUM68" s="12"/>
      <c r="PUN68" s="12"/>
      <c r="PUO68" s="12"/>
      <c r="PUP68" s="12"/>
      <c r="PUQ68" s="12"/>
      <c r="PUR68" s="12"/>
      <c r="PUS68" s="12"/>
      <c r="PUT68" s="12"/>
      <c r="PUU68" s="12"/>
      <c r="PUV68" s="12"/>
      <c r="PUW68" s="12"/>
      <c r="PUX68" s="12"/>
      <c r="PUY68" s="12"/>
      <c r="PUZ68" s="12"/>
      <c r="PVA68" s="12"/>
      <c r="PVB68" s="12"/>
      <c r="PVC68" s="12"/>
      <c r="PVD68" s="12"/>
      <c r="PVE68" s="12"/>
      <c r="PVF68" s="12"/>
      <c r="PVG68" s="12"/>
      <c r="PVH68" s="12"/>
      <c r="PVI68" s="12"/>
      <c r="PVJ68" s="12"/>
      <c r="PVK68" s="12"/>
      <c r="PVL68" s="12"/>
      <c r="PVM68" s="12"/>
      <c r="PVN68" s="12"/>
      <c r="PVO68" s="12"/>
      <c r="PVP68" s="12"/>
      <c r="PVQ68" s="12"/>
      <c r="PVR68" s="12"/>
      <c r="PVS68" s="12"/>
      <c r="PVT68" s="12"/>
      <c r="PVU68" s="12"/>
      <c r="PVV68" s="12"/>
      <c r="PVW68" s="12"/>
      <c r="PVX68" s="12"/>
      <c r="PVY68" s="12"/>
      <c r="PVZ68" s="12"/>
      <c r="PWA68" s="12"/>
      <c r="PWB68" s="12"/>
      <c r="PWC68" s="12"/>
      <c r="PWD68" s="12"/>
      <c r="PWE68" s="12"/>
      <c r="PWF68" s="12"/>
      <c r="PWG68" s="12"/>
      <c r="PWH68" s="12"/>
      <c r="PWI68" s="12"/>
      <c r="PWJ68" s="12"/>
      <c r="PWK68" s="12"/>
      <c r="PWL68" s="12"/>
      <c r="PWM68" s="12"/>
      <c r="PWN68" s="12"/>
      <c r="PWO68" s="12"/>
      <c r="PWP68" s="12"/>
      <c r="PWQ68" s="12"/>
      <c r="PWR68" s="12"/>
      <c r="PWS68" s="12"/>
      <c r="PWT68" s="12"/>
      <c r="PWU68" s="12"/>
      <c r="PWV68" s="12"/>
      <c r="PWW68" s="12"/>
      <c r="PWX68" s="12"/>
      <c r="PWY68" s="12"/>
      <c r="PWZ68" s="12"/>
      <c r="PXA68" s="12"/>
      <c r="PXB68" s="12"/>
      <c r="PXC68" s="12"/>
      <c r="PXD68" s="12"/>
      <c r="PXE68" s="12"/>
      <c r="PXF68" s="12"/>
      <c r="PXG68" s="12"/>
      <c r="PXH68" s="12"/>
      <c r="PXI68" s="12"/>
      <c r="PXJ68" s="12"/>
      <c r="PXK68" s="12"/>
      <c r="PXL68" s="12"/>
      <c r="PXM68" s="12"/>
      <c r="PXN68" s="12"/>
      <c r="PXO68" s="12"/>
      <c r="PXP68" s="12"/>
      <c r="PXQ68" s="12"/>
      <c r="PXR68" s="12"/>
      <c r="PXS68" s="12"/>
      <c r="PXT68" s="12"/>
      <c r="PXU68" s="12"/>
      <c r="PXV68" s="12"/>
      <c r="PXW68" s="12"/>
      <c r="PXX68" s="12"/>
      <c r="PXY68" s="12"/>
      <c r="PXZ68" s="12"/>
      <c r="PYA68" s="12"/>
      <c r="PYB68" s="12"/>
      <c r="PYC68" s="12"/>
      <c r="PYD68" s="12"/>
      <c r="PYE68" s="12"/>
      <c r="PYF68" s="12"/>
      <c r="PYG68" s="12"/>
      <c r="PYH68" s="12"/>
      <c r="PYI68" s="12"/>
      <c r="PYJ68" s="12"/>
      <c r="PYK68" s="12"/>
      <c r="PYL68" s="12"/>
      <c r="PYM68" s="12"/>
      <c r="PYN68" s="12"/>
      <c r="PYO68" s="12"/>
      <c r="PYP68" s="12"/>
      <c r="PYQ68" s="12"/>
      <c r="PYR68" s="12"/>
      <c r="PYS68" s="12"/>
      <c r="PYT68" s="12"/>
      <c r="PYU68" s="12"/>
      <c r="PYV68" s="12"/>
      <c r="PYW68" s="12"/>
      <c r="PYX68" s="12"/>
      <c r="PYY68" s="12"/>
      <c r="PYZ68" s="12"/>
      <c r="PZA68" s="12"/>
      <c r="PZB68" s="12"/>
      <c r="PZC68" s="12"/>
      <c r="PZD68" s="12"/>
      <c r="PZE68" s="12"/>
      <c r="PZF68" s="12"/>
      <c r="PZG68" s="12"/>
      <c r="PZH68" s="12"/>
      <c r="PZI68" s="12"/>
      <c r="PZJ68" s="12"/>
      <c r="PZK68" s="12"/>
      <c r="PZL68" s="12"/>
      <c r="PZM68" s="12"/>
      <c r="PZN68" s="12"/>
      <c r="PZO68" s="12"/>
      <c r="PZP68" s="12"/>
      <c r="PZQ68" s="12"/>
      <c r="PZR68" s="12"/>
      <c r="PZS68" s="12"/>
      <c r="PZT68" s="12"/>
      <c r="PZU68" s="12"/>
      <c r="PZV68" s="12"/>
      <c r="PZW68" s="12"/>
      <c r="PZX68" s="12"/>
      <c r="PZY68" s="12"/>
      <c r="PZZ68" s="12"/>
      <c r="QAA68" s="12"/>
      <c r="QAB68" s="12"/>
      <c r="QAC68" s="12"/>
      <c r="QAD68" s="12"/>
      <c r="QAE68" s="12"/>
      <c r="QAF68" s="12"/>
      <c r="QAG68" s="12"/>
      <c r="QAH68" s="12"/>
      <c r="QAI68" s="12"/>
      <c r="QAJ68" s="12"/>
      <c r="QAK68" s="12"/>
      <c r="QAL68" s="12"/>
      <c r="QAM68" s="12"/>
      <c r="QAN68" s="12"/>
      <c r="QAO68" s="12"/>
      <c r="QAP68" s="12"/>
      <c r="QAQ68" s="12"/>
      <c r="QAR68" s="12"/>
      <c r="QAS68" s="12"/>
      <c r="QAT68" s="12"/>
      <c r="QAU68" s="12"/>
      <c r="QAV68" s="12"/>
      <c r="QAW68" s="12"/>
      <c r="QAX68" s="12"/>
      <c r="QAY68" s="12"/>
      <c r="QAZ68" s="12"/>
      <c r="QBA68" s="12"/>
      <c r="QBB68" s="12"/>
      <c r="QBC68" s="12"/>
      <c r="QBD68" s="12"/>
      <c r="QBE68" s="12"/>
      <c r="QBF68" s="12"/>
      <c r="QBG68" s="12"/>
      <c r="QBH68" s="12"/>
      <c r="QBI68" s="12"/>
      <c r="QBJ68" s="12"/>
      <c r="QBK68" s="12"/>
      <c r="QBL68" s="12"/>
      <c r="QBM68" s="12"/>
      <c r="QBN68" s="12"/>
      <c r="QBO68" s="12"/>
      <c r="QBP68" s="12"/>
      <c r="QBQ68" s="12"/>
      <c r="QBR68" s="12"/>
      <c r="QBS68" s="12"/>
      <c r="QBT68" s="12"/>
      <c r="QBU68" s="12"/>
      <c r="QBV68" s="12"/>
      <c r="QBW68" s="12"/>
      <c r="QBX68" s="12"/>
      <c r="QBY68" s="12"/>
      <c r="QBZ68" s="12"/>
      <c r="QCA68" s="12"/>
      <c r="QCB68" s="12"/>
      <c r="QCC68" s="12"/>
      <c r="QCD68" s="12"/>
      <c r="QCE68" s="12"/>
      <c r="QCF68" s="12"/>
      <c r="QCG68" s="12"/>
      <c r="QCH68" s="12"/>
      <c r="QCI68" s="12"/>
      <c r="QCJ68" s="12"/>
      <c r="QCK68" s="12"/>
      <c r="QCL68" s="12"/>
      <c r="QCM68" s="12"/>
      <c r="QCN68" s="12"/>
      <c r="QCO68" s="12"/>
      <c r="QCP68" s="12"/>
      <c r="QCQ68" s="12"/>
      <c r="QCR68" s="12"/>
      <c r="QCS68" s="12"/>
      <c r="QCT68" s="12"/>
      <c r="QCU68" s="12"/>
      <c r="QCV68" s="12"/>
      <c r="QCW68" s="12"/>
      <c r="QCX68" s="12"/>
      <c r="QCY68" s="12"/>
      <c r="QCZ68" s="12"/>
      <c r="QDA68" s="12"/>
      <c r="QDB68" s="12"/>
      <c r="QDC68" s="12"/>
      <c r="QDD68" s="12"/>
      <c r="QDE68" s="12"/>
      <c r="QDF68" s="12"/>
      <c r="QDG68" s="12"/>
      <c r="QDH68" s="12"/>
      <c r="QDI68" s="12"/>
      <c r="QDJ68" s="12"/>
      <c r="QDK68" s="12"/>
      <c r="QDL68" s="12"/>
      <c r="QDM68" s="12"/>
      <c r="QDN68" s="12"/>
      <c r="QDO68" s="12"/>
      <c r="QDP68" s="12"/>
      <c r="QDQ68" s="12"/>
      <c r="QDR68" s="12"/>
      <c r="QDS68" s="12"/>
      <c r="QDT68" s="12"/>
      <c r="QDU68" s="12"/>
      <c r="QDV68" s="12"/>
      <c r="QDW68" s="12"/>
      <c r="QDX68" s="12"/>
      <c r="QDY68" s="12"/>
      <c r="QDZ68" s="12"/>
      <c r="QEA68" s="12"/>
      <c r="QEB68" s="12"/>
      <c r="QEC68" s="12"/>
      <c r="QED68" s="12"/>
      <c r="QEE68" s="12"/>
      <c r="QEF68" s="12"/>
      <c r="QEG68" s="12"/>
      <c r="QEH68" s="12"/>
      <c r="QEI68" s="12"/>
      <c r="QEJ68" s="12"/>
      <c r="QEK68" s="12"/>
      <c r="QEL68" s="12"/>
      <c r="QEM68" s="12"/>
      <c r="QEN68" s="12"/>
      <c r="QEO68" s="12"/>
      <c r="QEP68" s="12"/>
      <c r="QEQ68" s="12"/>
      <c r="QER68" s="12"/>
      <c r="QES68" s="12"/>
      <c r="QET68" s="12"/>
      <c r="QEU68" s="12"/>
      <c r="QEV68" s="12"/>
      <c r="QEW68" s="12"/>
      <c r="QEX68" s="12"/>
      <c r="QEY68" s="12"/>
      <c r="QEZ68" s="12"/>
      <c r="QFA68" s="12"/>
      <c r="QFB68" s="12"/>
      <c r="QFC68" s="12"/>
      <c r="QFD68" s="12"/>
      <c r="QFE68" s="12"/>
      <c r="QFF68" s="12"/>
      <c r="QFG68" s="12"/>
      <c r="QFH68" s="12"/>
      <c r="QFI68" s="12"/>
      <c r="QFJ68" s="12"/>
      <c r="QFK68" s="12"/>
      <c r="QFL68" s="12"/>
      <c r="QFM68" s="12"/>
      <c r="QFN68" s="12"/>
      <c r="QFO68" s="12"/>
      <c r="QFP68" s="12"/>
      <c r="QFQ68" s="12"/>
      <c r="QFR68" s="12"/>
      <c r="QFS68" s="12"/>
      <c r="QFT68" s="12"/>
      <c r="QFU68" s="12"/>
      <c r="QFV68" s="12"/>
      <c r="QFW68" s="12"/>
      <c r="QFX68" s="12"/>
      <c r="QFY68" s="12"/>
      <c r="QFZ68" s="12"/>
      <c r="QGA68" s="12"/>
      <c r="QGB68" s="12"/>
      <c r="QGC68" s="12"/>
      <c r="QGD68" s="12"/>
      <c r="QGE68" s="12"/>
      <c r="QGF68" s="12"/>
      <c r="QGG68" s="12"/>
      <c r="QGH68" s="12"/>
      <c r="QGI68" s="12"/>
      <c r="QGJ68" s="12"/>
      <c r="QGK68" s="12"/>
      <c r="QGL68" s="12"/>
      <c r="QGM68" s="12"/>
      <c r="QGN68" s="12"/>
      <c r="QGO68" s="12"/>
      <c r="QGP68" s="12"/>
      <c r="QGQ68" s="12"/>
      <c r="QGR68" s="12"/>
      <c r="QGS68" s="12"/>
      <c r="QGT68" s="12"/>
      <c r="QGU68" s="12"/>
      <c r="QGV68" s="12"/>
      <c r="QGW68" s="12"/>
      <c r="QGX68" s="12"/>
      <c r="QGY68" s="12"/>
      <c r="QGZ68" s="12"/>
      <c r="QHA68" s="12"/>
      <c r="QHB68" s="12"/>
      <c r="QHC68" s="12"/>
      <c r="QHD68" s="12"/>
      <c r="QHE68" s="12"/>
      <c r="QHF68" s="12"/>
      <c r="QHG68" s="12"/>
      <c r="QHH68" s="12"/>
      <c r="QHI68" s="12"/>
      <c r="QHJ68" s="12"/>
      <c r="QHK68" s="12"/>
      <c r="QHL68" s="12"/>
      <c r="QHM68" s="12"/>
      <c r="QHN68" s="12"/>
      <c r="QHO68" s="12"/>
      <c r="QHP68" s="12"/>
      <c r="QHQ68" s="12"/>
      <c r="QHR68" s="12"/>
      <c r="QHS68" s="12"/>
      <c r="QHT68" s="12"/>
      <c r="QHU68" s="12"/>
      <c r="QHV68" s="12"/>
      <c r="QHW68" s="12"/>
      <c r="QHX68" s="12"/>
      <c r="QHY68" s="12"/>
      <c r="QHZ68" s="12"/>
      <c r="QIA68" s="12"/>
      <c r="QIB68" s="12"/>
      <c r="QIC68" s="12"/>
      <c r="QID68" s="12"/>
      <c r="QIE68" s="12"/>
      <c r="QIF68" s="12"/>
      <c r="QIG68" s="12"/>
      <c r="QIH68" s="12"/>
      <c r="QII68" s="12"/>
      <c r="QIJ68" s="12"/>
      <c r="QIK68" s="12"/>
      <c r="QIL68" s="12"/>
      <c r="QIM68" s="12"/>
      <c r="QIN68" s="12"/>
      <c r="QIO68" s="12"/>
      <c r="QIP68" s="12"/>
      <c r="QIQ68" s="12"/>
      <c r="QIR68" s="12"/>
      <c r="QIS68" s="12"/>
      <c r="QIT68" s="12"/>
      <c r="QIU68" s="12"/>
      <c r="QIV68" s="12"/>
      <c r="QIW68" s="12"/>
      <c r="QIX68" s="12"/>
      <c r="QIY68" s="12"/>
      <c r="QIZ68" s="12"/>
      <c r="QJA68" s="12"/>
      <c r="QJB68" s="12"/>
      <c r="QJC68" s="12"/>
      <c r="QJD68" s="12"/>
      <c r="QJE68" s="12"/>
      <c r="QJF68" s="12"/>
      <c r="QJG68" s="12"/>
      <c r="QJH68" s="12"/>
      <c r="QJI68" s="12"/>
      <c r="QJJ68" s="12"/>
      <c r="QJK68" s="12"/>
      <c r="QJL68" s="12"/>
      <c r="QJM68" s="12"/>
      <c r="QJN68" s="12"/>
      <c r="QJO68" s="12"/>
      <c r="QJP68" s="12"/>
      <c r="QJQ68" s="12"/>
      <c r="QJR68" s="12"/>
      <c r="QJS68" s="12"/>
      <c r="QJT68" s="12"/>
      <c r="QJU68" s="12"/>
      <c r="QJV68" s="12"/>
      <c r="QJW68" s="12"/>
      <c r="QJX68" s="12"/>
      <c r="QJY68" s="12"/>
      <c r="QJZ68" s="12"/>
      <c r="QKA68" s="12"/>
      <c r="QKB68" s="12"/>
      <c r="QKC68" s="12"/>
      <c r="QKD68" s="12"/>
      <c r="QKE68" s="12"/>
      <c r="QKF68" s="12"/>
      <c r="QKG68" s="12"/>
      <c r="QKH68" s="12"/>
      <c r="QKI68" s="12"/>
      <c r="QKJ68" s="12"/>
      <c r="QKK68" s="12"/>
      <c r="QKL68" s="12"/>
      <c r="QKM68" s="12"/>
      <c r="QKN68" s="12"/>
      <c r="QKO68" s="12"/>
      <c r="QKP68" s="12"/>
      <c r="QKQ68" s="12"/>
      <c r="QKR68" s="12"/>
      <c r="QKS68" s="12"/>
      <c r="QKT68" s="12"/>
      <c r="QKU68" s="12"/>
      <c r="QKV68" s="12"/>
      <c r="QKW68" s="12"/>
      <c r="QKX68" s="12"/>
      <c r="QKY68" s="12"/>
      <c r="QKZ68" s="12"/>
      <c r="QLA68" s="12"/>
      <c r="QLB68" s="12"/>
      <c r="QLC68" s="12"/>
      <c r="QLD68" s="12"/>
      <c r="QLE68" s="12"/>
      <c r="QLF68" s="12"/>
      <c r="QLG68" s="12"/>
      <c r="QLH68" s="12"/>
      <c r="QLI68" s="12"/>
      <c r="QLJ68" s="12"/>
      <c r="QLK68" s="12"/>
      <c r="QLL68" s="12"/>
      <c r="QLM68" s="12"/>
      <c r="QLN68" s="12"/>
      <c r="QLO68" s="12"/>
      <c r="QLP68" s="12"/>
      <c r="QLQ68" s="12"/>
      <c r="QLR68" s="12"/>
      <c r="QLS68" s="12"/>
      <c r="QLT68" s="12"/>
      <c r="QLU68" s="12"/>
      <c r="QLV68" s="12"/>
      <c r="QLW68" s="12"/>
      <c r="QLX68" s="12"/>
      <c r="QLY68" s="12"/>
      <c r="QLZ68" s="12"/>
      <c r="QMA68" s="12"/>
      <c r="QMB68" s="12"/>
      <c r="QMC68" s="12"/>
      <c r="QMD68" s="12"/>
      <c r="QME68" s="12"/>
      <c r="QMF68" s="12"/>
      <c r="QMG68" s="12"/>
      <c r="QMH68" s="12"/>
      <c r="QMI68" s="12"/>
      <c r="QMJ68" s="12"/>
      <c r="QMK68" s="12"/>
      <c r="QML68" s="12"/>
      <c r="QMM68" s="12"/>
      <c r="QMN68" s="12"/>
      <c r="QMO68" s="12"/>
      <c r="QMP68" s="12"/>
      <c r="QMQ68" s="12"/>
      <c r="QMR68" s="12"/>
      <c r="QMS68" s="12"/>
      <c r="QMT68" s="12"/>
      <c r="QMU68" s="12"/>
      <c r="QMV68" s="12"/>
      <c r="QMW68" s="12"/>
      <c r="QMX68" s="12"/>
      <c r="QMY68" s="12"/>
      <c r="QMZ68" s="12"/>
      <c r="QNA68" s="12"/>
      <c r="QNB68" s="12"/>
      <c r="QNC68" s="12"/>
      <c r="QND68" s="12"/>
      <c r="QNE68" s="12"/>
      <c r="QNF68" s="12"/>
      <c r="QNG68" s="12"/>
      <c r="QNH68" s="12"/>
      <c r="QNI68" s="12"/>
      <c r="QNJ68" s="12"/>
      <c r="QNK68" s="12"/>
      <c r="QNL68" s="12"/>
      <c r="QNM68" s="12"/>
      <c r="QNN68" s="12"/>
      <c r="QNO68" s="12"/>
      <c r="QNP68" s="12"/>
      <c r="QNQ68" s="12"/>
      <c r="QNR68" s="12"/>
      <c r="QNS68" s="12"/>
      <c r="QNT68" s="12"/>
      <c r="QNU68" s="12"/>
      <c r="QNV68" s="12"/>
      <c r="QNW68" s="12"/>
      <c r="QNX68" s="12"/>
      <c r="QNY68" s="12"/>
      <c r="QNZ68" s="12"/>
      <c r="QOA68" s="12"/>
      <c r="QOB68" s="12"/>
      <c r="QOC68" s="12"/>
      <c r="QOD68" s="12"/>
      <c r="QOE68" s="12"/>
      <c r="QOF68" s="12"/>
      <c r="QOG68" s="12"/>
      <c r="QOH68" s="12"/>
      <c r="QOI68" s="12"/>
      <c r="QOJ68" s="12"/>
      <c r="QOK68" s="12"/>
      <c r="QOL68" s="12"/>
      <c r="QOM68" s="12"/>
      <c r="QON68" s="12"/>
      <c r="QOO68" s="12"/>
      <c r="QOP68" s="12"/>
      <c r="QOQ68" s="12"/>
      <c r="QOR68" s="12"/>
      <c r="QOS68" s="12"/>
      <c r="QOT68" s="12"/>
      <c r="QOU68" s="12"/>
      <c r="QOV68" s="12"/>
      <c r="QOW68" s="12"/>
      <c r="QOX68" s="12"/>
      <c r="QOY68" s="12"/>
      <c r="QOZ68" s="12"/>
      <c r="QPA68" s="12"/>
      <c r="QPB68" s="12"/>
      <c r="QPC68" s="12"/>
      <c r="QPD68" s="12"/>
      <c r="QPE68" s="12"/>
      <c r="QPF68" s="12"/>
      <c r="QPG68" s="12"/>
      <c r="QPH68" s="12"/>
      <c r="QPI68" s="12"/>
      <c r="QPJ68" s="12"/>
      <c r="QPK68" s="12"/>
      <c r="QPL68" s="12"/>
      <c r="QPM68" s="12"/>
      <c r="QPN68" s="12"/>
      <c r="QPO68" s="12"/>
      <c r="QPP68" s="12"/>
      <c r="QPQ68" s="12"/>
      <c r="QPR68" s="12"/>
      <c r="QPS68" s="12"/>
      <c r="QPT68" s="12"/>
      <c r="QPU68" s="12"/>
      <c r="QPV68" s="12"/>
      <c r="QPW68" s="12"/>
      <c r="QPX68" s="12"/>
      <c r="QPY68" s="12"/>
      <c r="QPZ68" s="12"/>
      <c r="QQA68" s="12"/>
      <c r="QQB68" s="12"/>
      <c r="QQC68" s="12"/>
      <c r="QQD68" s="12"/>
      <c r="QQE68" s="12"/>
      <c r="QQF68" s="12"/>
      <c r="QQG68" s="12"/>
      <c r="QQH68" s="12"/>
      <c r="QQI68" s="12"/>
      <c r="QQJ68" s="12"/>
      <c r="QQK68" s="12"/>
      <c r="QQL68" s="12"/>
      <c r="QQM68" s="12"/>
      <c r="QQN68" s="12"/>
      <c r="QQO68" s="12"/>
      <c r="QQP68" s="12"/>
      <c r="QQQ68" s="12"/>
      <c r="QQR68" s="12"/>
      <c r="QQS68" s="12"/>
      <c r="QQT68" s="12"/>
      <c r="QQU68" s="12"/>
      <c r="QQV68" s="12"/>
      <c r="QQW68" s="12"/>
      <c r="QQX68" s="12"/>
      <c r="QQY68" s="12"/>
      <c r="QQZ68" s="12"/>
      <c r="QRA68" s="12"/>
      <c r="QRB68" s="12"/>
      <c r="QRC68" s="12"/>
      <c r="QRD68" s="12"/>
      <c r="QRE68" s="12"/>
      <c r="QRF68" s="12"/>
      <c r="QRG68" s="12"/>
      <c r="QRH68" s="12"/>
      <c r="QRI68" s="12"/>
      <c r="QRJ68" s="12"/>
      <c r="QRK68" s="12"/>
      <c r="QRL68" s="12"/>
      <c r="QRM68" s="12"/>
      <c r="QRN68" s="12"/>
      <c r="QRO68" s="12"/>
      <c r="QRP68" s="12"/>
      <c r="QRQ68" s="12"/>
      <c r="QRR68" s="12"/>
      <c r="QRS68" s="12"/>
      <c r="QRT68" s="12"/>
      <c r="QRU68" s="12"/>
      <c r="QRV68" s="12"/>
      <c r="QRW68" s="12"/>
      <c r="QRX68" s="12"/>
      <c r="QRY68" s="12"/>
      <c r="QRZ68" s="12"/>
      <c r="QSA68" s="12"/>
      <c r="QSB68" s="12"/>
      <c r="QSC68" s="12"/>
      <c r="QSD68" s="12"/>
      <c r="QSE68" s="12"/>
      <c r="QSF68" s="12"/>
      <c r="QSG68" s="12"/>
      <c r="QSH68" s="12"/>
      <c r="QSI68" s="12"/>
      <c r="QSJ68" s="12"/>
      <c r="QSK68" s="12"/>
      <c r="QSL68" s="12"/>
      <c r="QSM68" s="12"/>
      <c r="QSN68" s="12"/>
      <c r="QSO68" s="12"/>
      <c r="QSP68" s="12"/>
      <c r="QSQ68" s="12"/>
      <c r="QSR68" s="12"/>
      <c r="QSS68" s="12"/>
      <c r="QST68" s="12"/>
      <c r="QSU68" s="12"/>
      <c r="QSV68" s="12"/>
      <c r="QSW68" s="12"/>
      <c r="QSX68" s="12"/>
      <c r="QSY68" s="12"/>
      <c r="QSZ68" s="12"/>
      <c r="QTA68" s="12"/>
      <c r="QTB68" s="12"/>
      <c r="QTC68" s="12"/>
      <c r="QTD68" s="12"/>
      <c r="QTE68" s="12"/>
      <c r="QTF68" s="12"/>
      <c r="QTG68" s="12"/>
      <c r="QTH68" s="12"/>
      <c r="QTI68" s="12"/>
      <c r="QTJ68" s="12"/>
      <c r="QTK68" s="12"/>
      <c r="QTL68" s="12"/>
      <c r="QTM68" s="12"/>
      <c r="QTN68" s="12"/>
      <c r="QTO68" s="12"/>
      <c r="QTP68" s="12"/>
      <c r="QTQ68" s="12"/>
      <c r="QTR68" s="12"/>
      <c r="QTS68" s="12"/>
      <c r="QTT68" s="12"/>
      <c r="QTU68" s="12"/>
      <c r="QTV68" s="12"/>
      <c r="QTW68" s="12"/>
      <c r="QTX68" s="12"/>
      <c r="QTY68" s="12"/>
      <c r="QTZ68" s="12"/>
      <c r="QUA68" s="12"/>
      <c r="QUB68" s="12"/>
      <c r="QUC68" s="12"/>
      <c r="QUD68" s="12"/>
      <c r="QUE68" s="12"/>
      <c r="QUF68" s="12"/>
      <c r="QUG68" s="12"/>
      <c r="QUH68" s="12"/>
      <c r="QUI68" s="12"/>
      <c r="QUJ68" s="12"/>
      <c r="QUK68" s="12"/>
      <c r="QUL68" s="12"/>
      <c r="QUM68" s="12"/>
      <c r="QUN68" s="12"/>
      <c r="QUO68" s="12"/>
      <c r="QUP68" s="12"/>
      <c r="QUQ68" s="12"/>
      <c r="QUR68" s="12"/>
      <c r="QUS68" s="12"/>
      <c r="QUT68" s="12"/>
      <c r="QUU68" s="12"/>
      <c r="QUV68" s="12"/>
      <c r="QUW68" s="12"/>
      <c r="QUX68" s="12"/>
      <c r="QUY68" s="12"/>
      <c r="QUZ68" s="12"/>
      <c r="QVA68" s="12"/>
      <c r="QVB68" s="12"/>
      <c r="QVC68" s="12"/>
      <c r="QVD68" s="12"/>
      <c r="QVE68" s="12"/>
      <c r="QVF68" s="12"/>
      <c r="QVG68" s="12"/>
      <c r="QVH68" s="12"/>
      <c r="QVI68" s="12"/>
      <c r="QVJ68" s="12"/>
      <c r="QVK68" s="12"/>
      <c r="QVL68" s="12"/>
      <c r="QVM68" s="12"/>
      <c r="QVN68" s="12"/>
      <c r="QVO68" s="12"/>
      <c r="QVP68" s="12"/>
      <c r="QVQ68" s="12"/>
      <c r="QVR68" s="12"/>
      <c r="QVS68" s="12"/>
      <c r="QVT68" s="12"/>
      <c r="QVU68" s="12"/>
      <c r="QVV68" s="12"/>
      <c r="QVW68" s="12"/>
      <c r="QVX68" s="12"/>
      <c r="QVY68" s="12"/>
      <c r="QVZ68" s="12"/>
      <c r="QWA68" s="12"/>
      <c r="QWB68" s="12"/>
      <c r="QWC68" s="12"/>
      <c r="QWD68" s="12"/>
      <c r="QWE68" s="12"/>
      <c r="QWF68" s="12"/>
      <c r="QWG68" s="12"/>
      <c r="QWH68" s="12"/>
      <c r="QWI68" s="12"/>
      <c r="QWJ68" s="12"/>
      <c r="QWK68" s="12"/>
      <c r="QWL68" s="12"/>
      <c r="QWM68" s="12"/>
      <c r="QWN68" s="12"/>
      <c r="QWO68" s="12"/>
      <c r="QWP68" s="12"/>
      <c r="QWQ68" s="12"/>
      <c r="QWR68" s="12"/>
      <c r="QWS68" s="12"/>
      <c r="QWT68" s="12"/>
      <c r="QWU68" s="12"/>
      <c r="QWV68" s="12"/>
      <c r="QWW68" s="12"/>
      <c r="QWX68" s="12"/>
      <c r="QWY68" s="12"/>
      <c r="QWZ68" s="12"/>
      <c r="QXA68" s="12"/>
      <c r="QXB68" s="12"/>
      <c r="QXC68" s="12"/>
      <c r="QXD68" s="12"/>
      <c r="QXE68" s="12"/>
      <c r="QXF68" s="12"/>
      <c r="QXG68" s="12"/>
      <c r="QXH68" s="12"/>
      <c r="QXI68" s="12"/>
      <c r="QXJ68" s="12"/>
      <c r="QXK68" s="12"/>
      <c r="QXL68" s="12"/>
      <c r="QXM68" s="12"/>
      <c r="QXN68" s="12"/>
      <c r="QXO68" s="12"/>
      <c r="QXP68" s="12"/>
      <c r="QXQ68" s="12"/>
      <c r="QXR68" s="12"/>
      <c r="QXS68" s="12"/>
      <c r="QXT68" s="12"/>
      <c r="QXU68" s="12"/>
      <c r="QXV68" s="12"/>
      <c r="QXW68" s="12"/>
      <c r="QXX68" s="12"/>
      <c r="QXY68" s="12"/>
      <c r="QXZ68" s="12"/>
      <c r="QYA68" s="12"/>
      <c r="QYB68" s="12"/>
      <c r="QYC68" s="12"/>
      <c r="QYD68" s="12"/>
      <c r="QYE68" s="12"/>
      <c r="QYF68" s="12"/>
      <c r="QYG68" s="12"/>
      <c r="QYH68" s="12"/>
      <c r="QYI68" s="12"/>
      <c r="QYJ68" s="12"/>
      <c r="QYK68" s="12"/>
      <c r="QYL68" s="12"/>
      <c r="QYM68" s="12"/>
      <c r="QYN68" s="12"/>
      <c r="QYO68" s="12"/>
      <c r="QYP68" s="12"/>
      <c r="QYQ68" s="12"/>
      <c r="QYR68" s="12"/>
      <c r="QYS68" s="12"/>
      <c r="QYT68" s="12"/>
      <c r="QYU68" s="12"/>
      <c r="QYV68" s="12"/>
      <c r="QYW68" s="12"/>
      <c r="QYX68" s="12"/>
      <c r="QYY68" s="12"/>
      <c r="QYZ68" s="12"/>
      <c r="QZA68" s="12"/>
      <c r="QZB68" s="12"/>
      <c r="QZC68" s="12"/>
      <c r="QZD68" s="12"/>
      <c r="QZE68" s="12"/>
      <c r="QZF68" s="12"/>
      <c r="QZG68" s="12"/>
      <c r="QZH68" s="12"/>
      <c r="QZI68" s="12"/>
      <c r="QZJ68" s="12"/>
      <c r="QZK68" s="12"/>
      <c r="QZL68" s="12"/>
      <c r="QZM68" s="12"/>
      <c r="QZN68" s="12"/>
      <c r="QZO68" s="12"/>
      <c r="QZP68" s="12"/>
      <c r="QZQ68" s="12"/>
      <c r="QZR68" s="12"/>
      <c r="QZS68" s="12"/>
      <c r="QZT68" s="12"/>
      <c r="QZU68" s="12"/>
      <c r="QZV68" s="12"/>
      <c r="QZW68" s="12"/>
      <c r="QZX68" s="12"/>
      <c r="QZY68" s="12"/>
      <c r="QZZ68" s="12"/>
      <c r="RAA68" s="12"/>
      <c r="RAB68" s="12"/>
      <c r="RAC68" s="12"/>
      <c r="RAD68" s="12"/>
      <c r="RAE68" s="12"/>
      <c r="RAF68" s="12"/>
      <c r="RAG68" s="12"/>
      <c r="RAH68" s="12"/>
      <c r="RAI68" s="12"/>
      <c r="RAJ68" s="12"/>
      <c r="RAK68" s="12"/>
      <c r="RAL68" s="12"/>
      <c r="RAM68" s="12"/>
      <c r="RAN68" s="12"/>
      <c r="RAO68" s="12"/>
      <c r="RAP68" s="12"/>
      <c r="RAQ68" s="12"/>
      <c r="RAR68" s="12"/>
      <c r="RAS68" s="12"/>
      <c r="RAT68" s="12"/>
      <c r="RAU68" s="12"/>
      <c r="RAV68" s="12"/>
      <c r="RAW68" s="12"/>
      <c r="RAX68" s="12"/>
      <c r="RAY68" s="12"/>
      <c r="RAZ68" s="12"/>
      <c r="RBA68" s="12"/>
      <c r="RBB68" s="12"/>
      <c r="RBC68" s="12"/>
      <c r="RBD68" s="12"/>
      <c r="RBE68" s="12"/>
      <c r="RBF68" s="12"/>
      <c r="RBG68" s="12"/>
      <c r="RBH68" s="12"/>
      <c r="RBI68" s="12"/>
      <c r="RBJ68" s="12"/>
      <c r="RBK68" s="12"/>
      <c r="RBL68" s="12"/>
      <c r="RBM68" s="12"/>
      <c r="RBN68" s="12"/>
      <c r="RBO68" s="12"/>
      <c r="RBP68" s="12"/>
      <c r="RBQ68" s="12"/>
      <c r="RBR68" s="12"/>
      <c r="RBS68" s="12"/>
      <c r="RBT68" s="12"/>
      <c r="RBU68" s="12"/>
      <c r="RBV68" s="12"/>
      <c r="RBW68" s="12"/>
      <c r="RBX68" s="12"/>
      <c r="RBY68" s="12"/>
      <c r="RBZ68" s="12"/>
      <c r="RCA68" s="12"/>
      <c r="RCB68" s="12"/>
      <c r="RCC68" s="12"/>
      <c r="RCD68" s="12"/>
      <c r="RCE68" s="12"/>
      <c r="RCF68" s="12"/>
      <c r="RCG68" s="12"/>
      <c r="RCH68" s="12"/>
      <c r="RCI68" s="12"/>
      <c r="RCJ68" s="12"/>
      <c r="RCK68" s="12"/>
      <c r="RCL68" s="12"/>
      <c r="RCM68" s="12"/>
      <c r="RCN68" s="12"/>
      <c r="RCO68" s="12"/>
      <c r="RCP68" s="12"/>
      <c r="RCQ68" s="12"/>
      <c r="RCR68" s="12"/>
      <c r="RCS68" s="12"/>
      <c r="RCT68" s="12"/>
      <c r="RCU68" s="12"/>
      <c r="RCV68" s="12"/>
      <c r="RCW68" s="12"/>
      <c r="RCX68" s="12"/>
      <c r="RCY68" s="12"/>
      <c r="RCZ68" s="12"/>
      <c r="RDA68" s="12"/>
      <c r="RDB68" s="12"/>
      <c r="RDC68" s="12"/>
      <c r="RDD68" s="12"/>
      <c r="RDE68" s="12"/>
      <c r="RDF68" s="12"/>
      <c r="RDG68" s="12"/>
      <c r="RDH68" s="12"/>
      <c r="RDI68" s="12"/>
      <c r="RDJ68" s="12"/>
      <c r="RDK68" s="12"/>
      <c r="RDL68" s="12"/>
      <c r="RDM68" s="12"/>
      <c r="RDN68" s="12"/>
      <c r="RDO68" s="12"/>
      <c r="RDP68" s="12"/>
      <c r="RDQ68" s="12"/>
      <c r="RDR68" s="12"/>
      <c r="RDS68" s="12"/>
      <c r="RDT68" s="12"/>
      <c r="RDU68" s="12"/>
      <c r="RDV68" s="12"/>
      <c r="RDW68" s="12"/>
      <c r="RDX68" s="12"/>
      <c r="RDY68" s="12"/>
      <c r="RDZ68" s="12"/>
      <c r="REA68" s="12"/>
      <c r="REB68" s="12"/>
      <c r="REC68" s="12"/>
      <c r="RED68" s="12"/>
      <c r="REE68" s="12"/>
      <c r="REF68" s="12"/>
      <c r="REG68" s="12"/>
      <c r="REH68" s="12"/>
      <c r="REI68" s="12"/>
      <c r="REJ68" s="12"/>
      <c r="REK68" s="12"/>
      <c r="REL68" s="12"/>
      <c r="REM68" s="12"/>
      <c r="REN68" s="12"/>
      <c r="REO68" s="12"/>
      <c r="REP68" s="12"/>
      <c r="REQ68" s="12"/>
      <c r="RER68" s="12"/>
      <c r="RES68" s="12"/>
      <c r="RET68" s="12"/>
      <c r="REU68" s="12"/>
      <c r="REV68" s="12"/>
      <c r="REW68" s="12"/>
      <c r="REX68" s="12"/>
      <c r="REY68" s="12"/>
      <c r="REZ68" s="12"/>
      <c r="RFA68" s="12"/>
      <c r="RFB68" s="12"/>
      <c r="RFC68" s="12"/>
      <c r="RFD68" s="12"/>
      <c r="RFE68" s="12"/>
      <c r="RFF68" s="12"/>
      <c r="RFG68" s="12"/>
      <c r="RFH68" s="12"/>
      <c r="RFI68" s="12"/>
      <c r="RFJ68" s="12"/>
      <c r="RFK68" s="12"/>
      <c r="RFL68" s="12"/>
      <c r="RFM68" s="12"/>
      <c r="RFN68" s="12"/>
      <c r="RFO68" s="12"/>
      <c r="RFP68" s="12"/>
      <c r="RFQ68" s="12"/>
      <c r="RFR68" s="12"/>
      <c r="RFS68" s="12"/>
      <c r="RFT68" s="12"/>
      <c r="RFU68" s="12"/>
      <c r="RFV68" s="12"/>
      <c r="RFW68" s="12"/>
      <c r="RFX68" s="12"/>
      <c r="RFY68" s="12"/>
      <c r="RFZ68" s="12"/>
      <c r="RGA68" s="12"/>
      <c r="RGB68" s="12"/>
      <c r="RGC68" s="12"/>
      <c r="RGD68" s="12"/>
      <c r="RGE68" s="12"/>
      <c r="RGF68" s="12"/>
      <c r="RGG68" s="12"/>
      <c r="RGH68" s="12"/>
      <c r="RGI68" s="12"/>
      <c r="RGJ68" s="12"/>
      <c r="RGK68" s="12"/>
      <c r="RGL68" s="12"/>
      <c r="RGM68" s="12"/>
      <c r="RGN68" s="12"/>
      <c r="RGO68" s="12"/>
      <c r="RGP68" s="12"/>
      <c r="RGQ68" s="12"/>
      <c r="RGR68" s="12"/>
      <c r="RGS68" s="12"/>
      <c r="RGT68" s="12"/>
      <c r="RGU68" s="12"/>
      <c r="RGV68" s="12"/>
      <c r="RGW68" s="12"/>
      <c r="RGX68" s="12"/>
      <c r="RGY68" s="12"/>
      <c r="RGZ68" s="12"/>
      <c r="RHA68" s="12"/>
      <c r="RHB68" s="12"/>
      <c r="RHC68" s="12"/>
      <c r="RHD68" s="12"/>
      <c r="RHE68" s="12"/>
      <c r="RHF68" s="12"/>
      <c r="RHG68" s="12"/>
      <c r="RHH68" s="12"/>
      <c r="RHI68" s="12"/>
      <c r="RHJ68" s="12"/>
      <c r="RHK68" s="12"/>
      <c r="RHL68" s="12"/>
      <c r="RHM68" s="12"/>
      <c r="RHN68" s="12"/>
      <c r="RHO68" s="12"/>
      <c r="RHP68" s="12"/>
      <c r="RHQ68" s="12"/>
      <c r="RHR68" s="12"/>
      <c r="RHS68" s="12"/>
      <c r="RHT68" s="12"/>
      <c r="RHU68" s="12"/>
      <c r="RHV68" s="12"/>
      <c r="RHW68" s="12"/>
      <c r="RHX68" s="12"/>
      <c r="RHY68" s="12"/>
      <c r="RHZ68" s="12"/>
      <c r="RIA68" s="12"/>
      <c r="RIB68" s="12"/>
      <c r="RIC68" s="12"/>
      <c r="RID68" s="12"/>
      <c r="RIE68" s="12"/>
      <c r="RIF68" s="12"/>
      <c r="RIG68" s="12"/>
      <c r="RIH68" s="12"/>
      <c r="RII68" s="12"/>
      <c r="RIJ68" s="12"/>
      <c r="RIK68" s="12"/>
      <c r="RIL68" s="12"/>
      <c r="RIM68" s="12"/>
      <c r="RIN68" s="12"/>
      <c r="RIO68" s="12"/>
      <c r="RIP68" s="12"/>
      <c r="RIQ68" s="12"/>
      <c r="RIR68" s="12"/>
      <c r="RIS68" s="12"/>
      <c r="RIT68" s="12"/>
      <c r="RIU68" s="12"/>
      <c r="RIV68" s="12"/>
      <c r="RIW68" s="12"/>
      <c r="RIX68" s="12"/>
      <c r="RIY68" s="12"/>
      <c r="RIZ68" s="12"/>
      <c r="RJA68" s="12"/>
      <c r="RJB68" s="12"/>
      <c r="RJC68" s="12"/>
      <c r="RJD68" s="12"/>
      <c r="RJE68" s="12"/>
      <c r="RJF68" s="12"/>
      <c r="RJG68" s="12"/>
      <c r="RJH68" s="12"/>
      <c r="RJI68" s="12"/>
      <c r="RJJ68" s="12"/>
      <c r="RJK68" s="12"/>
      <c r="RJL68" s="12"/>
      <c r="RJM68" s="12"/>
      <c r="RJN68" s="12"/>
      <c r="RJO68" s="12"/>
      <c r="RJP68" s="12"/>
      <c r="RJQ68" s="12"/>
      <c r="RJR68" s="12"/>
      <c r="RJS68" s="12"/>
      <c r="RJT68" s="12"/>
      <c r="RJU68" s="12"/>
      <c r="RJV68" s="12"/>
      <c r="RJW68" s="12"/>
      <c r="RJX68" s="12"/>
      <c r="RJY68" s="12"/>
      <c r="RJZ68" s="12"/>
      <c r="RKA68" s="12"/>
      <c r="RKB68" s="12"/>
      <c r="RKC68" s="12"/>
      <c r="RKD68" s="12"/>
      <c r="RKE68" s="12"/>
      <c r="RKF68" s="12"/>
      <c r="RKG68" s="12"/>
      <c r="RKH68" s="12"/>
      <c r="RKI68" s="12"/>
      <c r="RKJ68" s="12"/>
      <c r="RKK68" s="12"/>
      <c r="RKL68" s="12"/>
      <c r="RKM68" s="12"/>
      <c r="RKN68" s="12"/>
      <c r="RKO68" s="12"/>
      <c r="RKP68" s="12"/>
      <c r="RKQ68" s="12"/>
      <c r="RKR68" s="12"/>
      <c r="RKS68" s="12"/>
      <c r="RKT68" s="12"/>
      <c r="RKU68" s="12"/>
      <c r="RKV68" s="12"/>
      <c r="RKW68" s="12"/>
      <c r="RKX68" s="12"/>
      <c r="RKY68" s="12"/>
      <c r="RKZ68" s="12"/>
      <c r="RLA68" s="12"/>
      <c r="RLB68" s="12"/>
      <c r="RLC68" s="12"/>
      <c r="RLD68" s="12"/>
      <c r="RLE68" s="12"/>
      <c r="RLF68" s="12"/>
      <c r="RLG68" s="12"/>
      <c r="RLH68" s="12"/>
      <c r="RLI68" s="12"/>
      <c r="RLJ68" s="12"/>
      <c r="RLK68" s="12"/>
      <c r="RLL68" s="12"/>
      <c r="RLM68" s="12"/>
      <c r="RLN68" s="12"/>
      <c r="RLO68" s="12"/>
      <c r="RLP68" s="12"/>
      <c r="RLQ68" s="12"/>
      <c r="RLR68" s="12"/>
      <c r="RLS68" s="12"/>
      <c r="RLT68" s="12"/>
      <c r="RLU68" s="12"/>
      <c r="RLV68" s="12"/>
      <c r="RLW68" s="12"/>
      <c r="RLX68" s="12"/>
      <c r="RLY68" s="12"/>
      <c r="RLZ68" s="12"/>
      <c r="RMA68" s="12"/>
      <c r="RMB68" s="12"/>
      <c r="RMC68" s="12"/>
      <c r="RMD68" s="12"/>
      <c r="RME68" s="12"/>
      <c r="RMF68" s="12"/>
      <c r="RMG68" s="12"/>
      <c r="RMH68" s="12"/>
      <c r="RMI68" s="12"/>
      <c r="RMJ68" s="12"/>
      <c r="RMK68" s="12"/>
      <c r="RML68" s="12"/>
      <c r="RMM68" s="12"/>
      <c r="RMN68" s="12"/>
      <c r="RMO68" s="12"/>
      <c r="RMP68" s="12"/>
      <c r="RMQ68" s="12"/>
      <c r="RMR68" s="12"/>
      <c r="RMS68" s="12"/>
      <c r="RMT68" s="12"/>
      <c r="RMU68" s="12"/>
      <c r="RMV68" s="12"/>
      <c r="RMW68" s="12"/>
      <c r="RMX68" s="12"/>
      <c r="RMY68" s="12"/>
      <c r="RMZ68" s="12"/>
      <c r="RNA68" s="12"/>
      <c r="RNB68" s="12"/>
      <c r="RNC68" s="12"/>
      <c r="RND68" s="12"/>
      <c r="RNE68" s="12"/>
      <c r="RNF68" s="12"/>
      <c r="RNG68" s="12"/>
      <c r="RNH68" s="12"/>
      <c r="RNI68" s="12"/>
      <c r="RNJ68" s="12"/>
      <c r="RNK68" s="12"/>
      <c r="RNL68" s="12"/>
      <c r="RNM68" s="12"/>
      <c r="RNN68" s="12"/>
      <c r="RNO68" s="12"/>
      <c r="RNP68" s="12"/>
      <c r="RNQ68" s="12"/>
      <c r="RNR68" s="12"/>
      <c r="RNS68" s="12"/>
      <c r="RNT68" s="12"/>
      <c r="RNU68" s="12"/>
      <c r="RNV68" s="12"/>
      <c r="RNW68" s="12"/>
      <c r="RNX68" s="12"/>
      <c r="RNY68" s="12"/>
      <c r="RNZ68" s="12"/>
      <c r="ROA68" s="12"/>
      <c r="ROB68" s="12"/>
      <c r="ROC68" s="12"/>
      <c r="ROD68" s="12"/>
      <c r="ROE68" s="12"/>
      <c r="ROF68" s="12"/>
      <c r="ROG68" s="12"/>
      <c r="ROH68" s="12"/>
      <c r="ROI68" s="12"/>
      <c r="ROJ68" s="12"/>
      <c r="ROK68" s="12"/>
      <c r="ROL68" s="12"/>
      <c r="ROM68" s="12"/>
      <c r="RON68" s="12"/>
      <c r="ROO68" s="12"/>
      <c r="ROP68" s="12"/>
      <c r="ROQ68" s="12"/>
      <c r="ROR68" s="12"/>
      <c r="ROS68" s="12"/>
      <c r="ROT68" s="12"/>
      <c r="ROU68" s="12"/>
      <c r="ROV68" s="12"/>
      <c r="ROW68" s="12"/>
      <c r="ROX68" s="12"/>
      <c r="ROY68" s="12"/>
      <c r="ROZ68" s="12"/>
      <c r="RPA68" s="12"/>
      <c r="RPB68" s="12"/>
      <c r="RPC68" s="12"/>
      <c r="RPD68" s="12"/>
      <c r="RPE68" s="12"/>
      <c r="RPF68" s="12"/>
      <c r="RPG68" s="12"/>
      <c r="RPH68" s="12"/>
      <c r="RPI68" s="12"/>
      <c r="RPJ68" s="12"/>
      <c r="RPK68" s="12"/>
      <c r="RPL68" s="12"/>
      <c r="RPM68" s="12"/>
      <c r="RPN68" s="12"/>
      <c r="RPO68" s="12"/>
      <c r="RPP68" s="12"/>
      <c r="RPQ68" s="12"/>
      <c r="RPR68" s="12"/>
      <c r="RPS68" s="12"/>
      <c r="RPT68" s="12"/>
      <c r="RPU68" s="12"/>
      <c r="RPV68" s="12"/>
      <c r="RPW68" s="12"/>
      <c r="RPX68" s="12"/>
      <c r="RPY68" s="12"/>
      <c r="RPZ68" s="12"/>
      <c r="RQA68" s="12"/>
      <c r="RQB68" s="12"/>
      <c r="RQC68" s="12"/>
      <c r="RQD68" s="12"/>
      <c r="RQE68" s="12"/>
      <c r="RQF68" s="12"/>
      <c r="RQG68" s="12"/>
      <c r="RQH68" s="12"/>
      <c r="RQI68" s="12"/>
      <c r="RQJ68" s="12"/>
      <c r="RQK68" s="12"/>
      <c r="RQL68" s="12"/>
      <c r="RQM68" s="12"/>
      <c r="RQN68" s="12"/>
      <c r="RQO68" s="12"/>
      <c r="RQP68" s="12"/>
      <c r="RQQ68" s="12"/>
      <c r="RQR68" s="12"/>
      <c r="RQS68" s="12"/>
      <c r="RQT68" s="12"/>
      <c r="RQU68" s="12"/>
      <c r="RQV68" s="12"/>
      <c r="RQW68" s="12"/>
      <c r="RQX68" s="12"/>
      <c r="RQY68" s="12"/>
      <c r="RQZ68" s="12"/>
      <c r="RRA68" s="12"/>
      <c r="RRB68" s="12"/>
      <c r="RRC68" s="12"/>
      <c r="RRD68" s="12"/>
      <c r="RRE68" s="12"/>
      <c r="RRF68" s="12"/>
      <c r="RRG68" s="12"/>
      <c r="RRH68" s="12"/>
      <c r="RRI68" s="12"/>
      <c r="RRJ68" s="12"/>
      <c r="RRK68" s="12"/>
      <c r="RRL68" s="12"/>
      <c r="RRM68" s="12"/>
      <c r="RRN68" s="12"/>
      <c r="RRO68" s="12"/>
      <c r="RRP68" s="12"/>
      <c r="RRQ68" s="12"/>
      <c r="RRR68" s="12"/>
      <c r="RRS68" s="12"/>
      <c r="RRT68" s="12"/>
      <c r="RRU68" s="12"/>
      <c r="RRV68" s="12"/>
      <c r="RRW68" s="12"/>
      <c r="RRX68" s="12"/>
      <c r="RRY68" s="12"/>
      <c r="RRZ68" s="12"/>
      <c r="RSA68" s="12"/>
      <c r="RSB68" s="12"/>
      <c r="RSC68" s="12"/>
      <c r="RSD68" s="12"/>
      <c r="RSE68" s="12"/>
      <c r="RSF68" s="12"/>
      <c r="RSG68" s="12"/>
      <c r="RSH68" s="12"/>
      <c r="RSI68" s="12"/>
      <c r="RSJ68" s="12"/>
      <c r="RSK68" s="12"/>
      <c r="RSL68" s="12"/>
      <c r="RSM68" s="12"/>
      <c r="RSN68" s="12"/>
      <c r="RSO68" s="12"/>
      <c r="RSP68" s="12"/>
      <c r="RSQ68" s="12"/>
      <c r="RSR68" s="12"/>
      <c r="RSS68" s="12"/>
      <c r="RST68" s="12"/>
      <c r="RSU68" s="12"/>
      <c r="RSV68" s="12"/>
      <c r="RSW68" s="12"/>
      <c r="RSX68" s="12"/>
      <c r="RSY68" s="12"/>
      <c r="RSZ68" s="12"/>
      <c r="RTA68" s="12"/>
      <c r="RTB68" s="12"/>
      <c r="RTC68" s="12"/>
      <c r="RTD68" s="12"/>
      <c r="RTE68" s="12"/>
      <c r="RTF68" s="12"/>
      <c r="RTG68" s="12"/>
      <c r="RTH68" s="12"/>
      <c r="RTI68" s="12"/>
      <c r="RTJ68" s="12"/>
      <c r="RTK68" s="12"/>
      <c r="RTL68" s="12"/>
      <c r="RTM68" s="12"/>
      <c r="RTN68" s="12"/>
      <c r="RTO68" s="12"/>
      <c r="RTP68" s="12"/>
      <c r="RTQ68" s="12"/>
      <c r="RTR68" s="12"/>
      <c r="RTS68" s="12"/>
      <c r="RTT68" s="12"/>
      <c r="RTU68" s="12"/>
      <c r="RTV68" s="12"/>
      <c r="RTW68" s="12"/>
      <c r="RTX68" s="12"/>
      <c r="RTY68" s="12"/>
      <c r="RTZ68" s="12"/>
      <c r="RUA68" s="12"/>
      <c r="RUB68" s="12"/>
      <c r="RUC68" s="12"/>
      <c r="RUD68" s="12"/>
      <c r="RUE68" s="12"/>
      <c r="RUF68" s="12"/>
      <c r="RUG68" s="12"/>
      <c r="RUH68" s="12"/>
      <c r="RUI68" s="12"/>
      <c r="RUJ68" s="12"/>
      <c r="RUK68" s="12"/>
      <c r="RUL68" s="12"/>
      <c r="RUM68" s="12"/>
      <c r="RUN68" s="12"/>
      <c r="RUO68" s="12"/>
      <c r="RUP68" s="12"/>
      <c r="RUQ68" s="12"/>
      <c r="RUR68" s="12"/>
      <c r="RUS68" s="12"/>
      <c r="RUT68" s="12"/>
      <c r="RUU68" s="12"/>
      <c r="RUV68" s="12"/>
      <c r="RUW68" s="12"/>
      <c r="RUX68" s="12"/>
      <c r="RUY68" s="12"/>
      <c r="RUZ68" s="12"/>
      <c r="RVA68" s="12"/>
      <c r="RVB68" s="12"/>
      <c r="RVC68" s="12"/>
      <c r="RVD68" s="12"/>
      <c r="RVE68" s="12"/>
      <c r="RVF68" s="12"/>
      <c r="RVG68" s="12"/>
      <c r="RVH68" s="12"/>
      <c r="RVI68" s="12"/>
      <c r="RVJ68" s="12"/>
      <c r="RVK68" s="12"/>
      <c r="RVL68" s="12"/>
      <c r="RVM68" s="12"/>
      <c r="RVN68" s="12"/>
      <c r="RVO68" s="12"/>
      <c r="RVP68" s="12"/>
      <c r="RVQ68" s="12"/>
      <c r="RVR68" s="12"/>
      <c r="RVS68" s="12"/>
      <c r="RVT68" s="12"/>
      <c r="RVU68" s="12"/>
      <c r="RVV68" s="12"/>
      <c r="RVW68" s="12"/>
      <c r="RVX68" s="12"/>
      <c r="RVY68" s="12"/>
      <c r="RVZ68" s="12"/>
      <c r="RWA68" s="12"/>
      <c r="RWB68" s="12"/>
      <c r="RWC68" s="12"/>
      <c r="RWD68" s="12"/>
      <c r="RWE68" s="12"/>
      <c r="RWF68" s="12"/>
      <c r="RWG68" s="12"/>
      <c r="RWH68" s="12"/>
      <c r="RWI68" s="12"/>
      <c r="RWJ68" s="12"/>
      <c r="RWK68" s="12"/>
      <c r="RWL68" s="12"/>
      <c r="RWM68" s="12"/>
      <c r="RWN68" s="12"/>
      <c r="RWO68" s="12"/>
      <c r="RWP68" s="12"/>
      <c r="RWQ68" s="12"/>
      <c r="RWR68" s="12"/>
      <c r="RWS68" s="12"/>
      <c r="RWT68" s="12"/>
      <c r="RWU68" s="12"/>
      <c r="RWV68" s="12"/>
      <c r="RWW68" s="12"/>
      <c r="RWX68" s="12"/>
      <c r="RWY68" s="12"/>
      <c r="RWZ68" s="12"/>
      <c r="RXA68" s="12"/>
      <c r="RXB68" s="12"/>
      <c r="RXC68" s="12"/>
      <c r="RXD68" s="12"/>
      <c r="RXE68" s="12"/>
      <c r="RXF68" s="12"/>
      <c r="RXG68" s="12"/>
      <c r="RXH68" s="12"/>
      <c r="RXI68" s="12"/>
      <c r="RXJ68" s="12"/>
      <c r="RXK68" s="12"/>
      <c r="RXL68" s="12"/>
      <c r="RXM68" s="12"/>
      <c r="RXN68" s="12"/>
      <c r="RXO68" s="12"/>
      <c r="RXP68" s="12"/>
      <c r="RXQ68" s="12"/>
      <c r="RXR68" s="12"/>
      <c r="RXS68" s="12"/>
      <c r="RXT68" s="12"/>
      <c r="RXU68" s="12"/>
      <c r="RXV68" s="12"/>
      <c r="RXW68" s="12"/>
      <c r="RXX68" s="12"/>
      <c r="RXY68" s="12"/>
      <c r="RXZ68" s="12"/>
      <c r="RYA68" s="12"/>
      <c r="RYB68" s="12"/>
      <c r="RYC68" s="12"/>
      <c r="RYD68" s="12"/>
      <c r="RYE68" s="12"/>
      <c r="RYF68" s="12"/>
      <c r="RYG68" s="12"/>
      <c r="RYH68" s="12"/>
      <c r="RYI68" s="12"/>
      <c r="RYJ68" s="12"/>
      <c r="RYK68" s="12"/>
      <c r="RYL68" s="12"/>
      <c r="RYM68" s="12"/>
      <c r="RYN68" s="12"/>
      <c r="RYO68" s="12"/>
      <c r="RYP68" s="12"/>
      <c r="RYQ68" s="12"/>
      <c r="RYR68" s="12"/>
      <c r="RYS68" s="12"/>
      <c r="RYT68" s="12"/>
      <c r="RYU68" s="12"/>
      <c r="RYV68" s="12"/>
      <c r="RYW68" s="12"/>
      <c r="RYX68" s="12"/>
      <c r="RYY68" s="12"/>
      <c r="RYZ68" s="12"/>
      <c r="RZA68" s="12"/>
      <c r="RZB68" s="12"/>
      <c r="RZC68" s="12"/>
      <c r="RZD68" s="12"/>
      <c r="RZE68" s="12"/>
      <c r="RZF68" s="12"/>
      <c r="RZG68" s="12"/>
      <c r="RZH68" s="12"/>
      <c r="RZI68" s="12"/>
      <c r="RZJ68" s="12"/>
      <c r="RZK68" s="12"/>
      <c r="RZL68" s="12"/>
      <c r="RZM68" s="12"/>
      <c r="RZN68" s="12"/>
      <c r="RZO68" s="12"/>
      <c r="RZP68" s="12"/>
      <c r="RZQ68" s="12"/>
      <c r="RZR68" s="12"/>
      <c r="RZS68" s="12"/>
      <c r="RZT68" s="12"/>
      <c r="RZU68" s="12"/>
      <c r="RZV68" s="12"/>
      <c r="RZW68" s="12"/>
      <c r="RZX68" s="12"/>
      <c r="RZY68" s="12"/>
      <c r="RZZ68" s="12"/>
      <c r="SAA68" s="12"/>
      <c r="SAB68" s="12"/>
      <c r="SAC68" s="12"/>
      <c r="SAD68" s="12"/>
      <c r="SAE68" s="12"/>
      <c r="SAF68" s="12"/>
      <c r="SAG68" s="12"/>
      <c r="SAH68" s="12"/>
      <c r="SAI68" s="12"/>
      <c r="SAJ68" s="12"/>
      <c r="SAK68" s="12"/>
      <c r="SAL68" s="12"/>
      <c r="SAM68" s="12"/>
      <c r="SAN68" s="12"/>
      <c r="SAO68" s="12"/>
      <c r="SAP68" s="12"/>
      <c r="SAQ68" s="12"/>
      <c r="SAR68" s="12"/>
      <c r="SAS68" s="12"/>
      <c r="SAT68" s="12"/>
      <c r="SAU68" s="12"/>
      <c r="SAV68" s="12"/>
      <c r="SAW68" s="12"/>
      <c r="SAX68" s="12"/>
      <c r="SAY68" s="12"/>
      <c r="SAZ68" s="12"/>
      <c r="SBA68" s="12"/>
      <c r="SBB68" s="12"/>
      <c r="SBC68" s="12"/>
      <c r="SBD68" s="12"/>
      <c r="SBE68" s="12"/>
      <c r="SBF68" s="12"/>
      <c r="SBG68" s="12"/>
      <c r="SBH68" s="12"/>
      <c r="SBI68" s="12"/>
      <c r="SBJ68" s="12"/>
      <c r="SBK68" s="12"/>
      <c r="SBL68" s="12"/>
      <c r="SBM68" s="12"/>
      <c r="SBN68" s="12"/>
      <c r="SBO68" s="12"/>
      <c r="SBP68" s="12"/>
      <c r="SBQ68" s="12"/>
      <c r="SBR68" s="12"/>
      <c r="SBS68" s="12"/>
      <c r="SBT68" s="12"/>
      <c r="SBU68" s="12"/>
      <c r="SBV68" s="12"/>
      <c r="SBW68" s="12"/>
      <c r="SBX68" s="12"/>
      <c r="SBY68" s="12"/>
      <c r="SBZ68" s="12"/>
      <c r="SCA68" s="12"/>
      <c r="SCB68" s="12"/>
      <c r="SCC68" s="12"/>
      <c r="SCD68" s="12"/>
      <c r="SCE68" s="12"/>
      <c r="SCF68" s="12"/>
      <c r="SCG68" s="12"/>
      <c r="SCH68" s="12"/>
      <c r="SCI68" s="12"/>
      <c r="SCJ68" s="12"/>
      <c r="SCK68" s="12"/>
      <c r="SCL68" s="12"/>
      <c r="SCM68" s="12"/>
      <c r="SCN68" s="12"/>
      <c r="SCO68" s="12"/>
      <c r="SCP68" s="12"/>
      <c r="SCQ68" s="12"/>
      <c r="SCR68" s="12"/>
      <c r="SCS68" s="12"/>
      <c r="SCT68" s="12"/>
      <c r="SCU68" s="12"/>
      <c r="SCV68" s="12"/>
      <c r="SCW68" s="12"/>
      <c r="SCX68" s="12"/>
      <c r="SCY68" s="12"/>
      <c r="SCZ68" s="12"/>
      <c r="SDA68" s="12"/>
      <c r="SDB68" s="12"/>
      <c r="SDC68" s="12"/>
      <c r="SDD68" s="12"/>
      <c r="SDE68" s="12"/>
      <c r="SDF68" s="12"/>
      <c r="SDG68" s="12"/>
      <c r="SDH68" s="12"/>
      <c r="SDI68" s="12"/>
      <c r="SDJ68" s="12"/>
      <c r="SDK68" s="12"/>
      <c r="SDL68" s="12"/>
      <c r="SDM68" s="12"/>
      <c r="SDN68" s="12"/>
      <c r="SDO68" s="12"/>
      <c r="SDP68" s="12"/>
      <c r="SDQ68" s="12"/>
      <c r="SDR68" s="12"/>
      <c r="SDS68" s="12"/>
      <c r="SDT68" s="12"/>
      <c r="SDU68" s="12"/>
      <c r="SDV68" s="12"/>
      <c r="SDW68" s="12"/>
      <c r="SDX68" s="12"/>
      <c r="SDY68" s="12"/>
      <c r="SDZ68" s="12"/>
      <c r="SEA68" s="12"/>
      <c r="SEB68" s="12"/>
      <c r="SEC68" s="12"/>
      <c r="SED68" s="12"/>
      <c r="SEE68" s="12"/>
      <c r="SEF68" s="12"/>
      <c r="SEG68" s="12"/>
      <c r="SEH68" s="12"/>
      <c r="SEI68" s="12"/>
      <c r="SEJ68" s="12"/>
      <c r="SEK68" s="12"/>
      <c r="SEL68" s="12"/>
      <c r="SEM68" s="12"/>
      <c r="SEN68" s="12"/>
      <c r="SEO68" s="12"/>
      <c r="SEP68" s="12"/>
      <c r="SEQ68" s="12"/>
      <c r="SER68" s="12"/>
      <c r="SES68" s="12"/>
      <c r="SET68" s="12"/>
      <c r="SEU68" s="12"/>
      <c r="SEV68" s="12"/>
      <c r="SEW68" s="12"/>
      <c r="SEX68" s="12"/>
      <c r="SEY68" s="12"/>
      <c r="SEZ68" s="12"/>
      <c r="SFA68" s="12"/>
      <c r="SFB68" s="12"/>
      <c r="SFC68" s="12"/>
      <c r="SFD68" s="12"/>
      <c r="SFE68" s="12"/>
      <c r="SFF68" s="12"/>
      <c r="SFG68" s="12"/>
      <c r="SFH68" s="12"/>
      <c r="SFI68" s="12"/>
      <c r="SFJ68" s="12"/>
      <c r="SFK68" s="12"/>
      <c r="SFL68" s="12"/>
      <c r="SFM68" s="12"/>
      <c r="SFN68" s="12"/>
      <c r="SFO68" s="12"/>
      <c r="SFP68" s="12"/>
      <c r="SFQ68" s="12"/>
      <c r="SFR68" s="12"/>
      <c r="SFS68" s="12"/>
      <c r="SFT68" s="12"/>
      <c r="SFU68" s="12"/>
      <c r="SFV68" s="12"/>
      <c r="SFW68" s="12"/>
      <c r="SFX68" s="12"/>
      <c r="SFY68" s="12"/>
      <c r="SFZ68" s="12"/>
      <c r="SGA68" s="12"/>
      <c r="SGB68" s="12"/>
      <c r="SGC68" s="12"/>
      <c r="SGD68" s="12"/>
      <c r="SGE68" s="12"/>
      <c r="SGF68" s="12"/>
      <c r="SGG68" s="12"/>
      <c r="SGH68" s="12"/>
      <c r="SGI68" s="12"/>
      <c r="SGJ68" s="12"/>
      <c r="SGK68" s="12"/>
      <c r="SGL68" s="12"/>
      <c r="SGM68" s="12"/>
      <c r="SGN68" s="12"/>
      <c r="SGO68" s="12"/>
      <c r="SGP68" s="12"/>
      <c r="SGQ68" s="12"/>
      <c r="SGR68" s="12"/>
      <c r="SGS68" s="12"/>
      <c r="SGT68" s="12"/>
      <c r="SGU68" s="12"/>
      <c r="SGV68" s="12"/>
      <c r="SGW68" s="12"/>
      <c r="SGX68" s="12"/>
      <c r="SGY68" s="12"/>
      <c r="SGZ68" s="12"/>
      <c r="SHA68" s="12"/>
      <c r="SHB68" s="12"/>
      <c r="SHC68" s="12"/>
      <c r="SHD68" s="12"/>
      <c r="SHE68" s="12"/>
      <c r="SHF68" s="12"/>
      <c r="SHG68" s="12"/>
      <c r="SHH68" s="12"/>
      <c r="SHI68" s="12"/>
      <c r="SHJ68" s="12"/>
      <c r="SHK68" s="12"/>
      <c r="SHL68" s="12"/>
      <c r="SHM68" s="12"/>
      <c r="SHN68" s="12"/>
      <c r="SHO68" s="12"/>
      <c r="SHP68" s="12"/>
      <c r="SHQ68" s="12"/>
      <c r="SHR68" s="12"/>
      <c r="SHS68" s="12"/>
      <c r="SHT68" s="12"/>
      <c r="SHU68" s="12"/>
      <c r="SHV68" s="12"/>
      <c r="SHW68" s="12"/>
      <c r="SHX68" s="12"/>
      <c r="SHY68" s="12"/>
      <c r="SHZ68" s="12"/>
      <c r="SIA68" s="12"/>
      <c r="SIB68" s="12"/>
      <c r="SIC68" s="12"/>
      <c r="SID68" s="12"/>
      <c r="SIE68" s="12"/>
      <c r="SIF68" s="12"/>
      <c r="SIG68" s="12"/>
      <c r="SIH68" s="12"/>
      <c r="SII68" s="12"/>
      <c r="SIJ68" s="12"/>
      <c r="SIK68" s="12"/>
      <c r="SIL68" s="12"/>
      <c r="SIM68" s="12"/>
      <c r="SIN68" s="12"/>
      <c r="SIO68" s="12"/>
      <c r="SIP68" s="12"/>
      <c r="SIQ68" s="12"/>
      <c r="SIR68" s="12"/>
      <c r="SIS68" s="12"/>
      <c r="SIT68" s="12"/>
      <c r="SIU68" s="12"/>
      <c r="SIV68" s="12"/>
      <c r="SIW68" s="12"/>
      <c r="SIX68" s="12"/>
      <c r="SIY68" s="12"/>
      <c r="SIZ68" s="12"/>
      <c r="SJA68" s="12"/>
      <c r="SJB68" s="12"/>
      <c r="SJC68" s="12"/>
      <c r="SJD68" s="12"/>
      <c r="SJE68" s="12"/>
      <c r="SJF68" s="12"/>
      <c r="SJG68" s="12"/>
      <c r="SJH68" s="12"/>
      <c r="SJI68" s="12"/>
      <c r="SJJ68" s="12"/>
      <c r="SJK68" s="12"/>
      <c r="SJL68" s="12"/>
      <c r="SJM68" s="12"/>
      <c r="SJN68" s="12"/>
      <c r="SJO68" s="12"/>
      <c r="SJP68" s="12"/>
      <c r="SJQ68" s="12"/>
      <c r="SJR68" s="12"/>
      <c r="SJS68" s="12"/>
      <c r="SJT68" s="12"/>
      <c r="SJU68" s="12"/>
      <c r="SJV68" s="12"/>
      <c r="SJW68" s="12"/>
      <c r="SJX68" s="12"/>
      <c r="SJY68" s="12"/>
      <c r="SJZ68" s="12"/>
      <c r="SKA68" s="12"/>
      <c r="SKB68" s="12"/>
      <c r="SKC68" s="12"/>
      <c r="SKD68" s="12"/>
      <c r="SKE68" s="12"/>
      <c r="SKF68" s="12"/>
      <c r="SKG68" s="12"/>
      <c r="SKH68" s="12"/>
      <c r="SKI68" s="12"/>
      <c r="SKJ68" s="12"/>
      <c r="SKK68" s="12"/>
      <c r="SKL68" s="12"/>
      <c r="SKM68" s="12"/>
      <c r="SKN68" s="12"/>
      <c r="SKO68" s="12"/>
      <c r="SKP68" s="12"/>
      <c r="SKQ68" s="12"/>
      <c r="SKR68" s="12"/>
      <c r="SKS68" s="12"/>
      <c r="SKT68" s="12"/>
      <c r="SKU68" s="12"/>
      <c r="SKV68" s="12"/>
      <c r="SKW68" s="12"/>
      <c r="SKX68" s="12"/>
      <c r="SKY68" s="12"/>
      <c r="SKZ68" s="12"/>
      <c r="SLA68" s="12"/>
      <c r="SLB68" s="12"/>
      <c r="SLC68" s="12"/>
      <c r="SLD68" s="12"/>
      <c r="SLE68" s="12"/>
      <c r="SLF68" s="12"/>
      <c r="SLG68" s="12"/>
      <c r="SLH68" s="12"/>
      <c r="SLI68" s="12"/>
      <c r="SLJ68" s="12"/>
      <c r="SLK68" s="12"/>
      <c r="SLL68" s="12"/>
      <c r="SLM68" s="12"/>
      <c r="SLN68" s="12"/>
      <c r="SLO68" s="12"/>
      <c r="SLP68" s="12"/>
      <c r="SLQ68" s="12"/>
      <c r="SLR68" s="12"/>
      <c r="SLS68" s="12"/>
      <c r="SLT68" s="12"/>
      <c r="SLU68" s="12"/>
      <c r="SLV68" s="12"/>
      <c r="SLW68" s="12"/>
      <c r="SLX68" s="12"/>
      <c r="SLY68" s="12"/>
      <c r="SLZ68" s="12"/>
      <c r="SMA68" s="12"/>
      <c r="SMB68" s="12"/>
      <c r="SMC68" s="12"/>
      <c r="SMD68" s="12"/>
      <c r="SME68" s="12"/>
      <c r="SMF68" s="12"/>
      <c r="SMG68" s="12"/>
      <c r="SMH68" s="12"/>
      <c r="SMI68" s="12"/>
      <c r="SMJ68" s="12"/>
      <c r="SMK68" s="12"/>
      <c r="SML68" s="12"/>
      <c r="SMM68" s="12"/>
      <c r="SMN68" s="12"/>
      <c r="SMO68" s="12"/>
      <c r="SMP68" s="12"/>
      <c r="SMQ68" s="12"/>
      <c r="SMR68" s="12"/>
      <c r="SMS68" s="12"/>
      <c r="SMT68" s="12"/>
      <c r="SMU68" s="12"/>
      <c r="SMV68" s="12"/>
      <c r="SMW68" s="12"/>
      <c r="SMX68" s="12"/>
      <c r="SMY68" s="12"/>
      <c r="SMZ68" s="12"/>
      <c r="SNA68" s="12"/>
      <c r="SNB68" s="12"/>
      <c r="SNC68" s="12"/>
      <c r="SND68" s="12"/>
      <c r="SNE68" s="12"/>
      <c r="SNF68" s="12"/>
      <c r="SNG68" s="12"/>
      <c r="SNH68" s="12"/>
      <c r="SNI68" s="12"/>
      <c r="SNJ68" s="12"/>
      <c r="SNK68" s="12"/>
      <c r="SNL68" s="12"/>
      <c r="SNM68" s="12"/>
      <c r="SNN68" s="12"/>
      <c r="SNO68" s="12"/>
      <c r="SNP68" s="12"/>
      <c r="SNQ68" s="12"/>
      <c r="SNR68" s="12"/>
      <c r="SNS68" s="12"/>
      <c r="SNT68" s="12"/>
      <c r="SNU68" s="12"/>
      <c r="SNV68" s="12"/>
      <c r="SNW68" s="12"/>
      <c r="SNX68" s="12"/>
      <c r="SNY68" s="12"/>
      <c r="SNZ68" s="12"/>
      <c r="SOA68" s="12"/>
      <c r="SOB68" s="12"/>
      <c r="SOC68" s="12"/>
      <c r="SOD68" s="12"/>
      <c r="SOE68" s="12"/>
      <c r="SOF68" s="12"/>
      <c r="SOG68" s="12"/>
      <c r="SOH68" s="12"/>
      <c r="SOI68" s="12"/>
      <c r="SOJ68" s="12"/>
      <c r="SOK68" s="12"/>
      <c r="SOL68" s="12"/>
      <c r="SOM68" s="12"/>
      <c r="SON68" s="12"/>
      <c r="SOO68" s="12"/>
      <c r="SOP68" s="12"/>
      <c r="SOQ68" s="12"/>
      <c r="SOR68" s="12"/>
      <c r="SOS68" s="12"/>
      <c r="SOT68" s="12"/>
      <c r="SOU68" s="12"/>
      <c r="SOV68" s="12"/>
      <c r="SOW68" s="12"/>
      <c r="SOX68" s="12"/>
      <c r="SOY68" s="12"/>
      <c r="SOZ68" s="12"/>
      <c r="SPA68" s="12"/>
      <c r="SPB68" s="12"/>
      <c r="SPC68" s="12"/>
      <c r="SPD68" s="12"/>
      <c r="SPE68" s="12"/>
      <c r="SPF68" s="12"/>
      <c r="SPG68" s="12"/>
      <c r="SPH68" s="12"/>
      <c r="SPI68" s="12"/>
      <c r="SPJ68" s="12"/>
      <c r="SPK68" s="12"/>
      <c r="SPL68" s="12"/>
      <c r="SPM68" s="12"/>
      <c r="SPN68" s="12"/>
      <c r="SPO68" s="12"/>
      <c r="SPP68" s="12"/>
      <c r="SPQ68" s="12"/>
      <c r="SPR68" s="12"/>
      <c r="SPS68" s="12"/>
      <c r="SPT68" s="12"/>
      <c r="SPU68" s="12"/>
      <c r="SPV68" s="12"/>
      <c r="SPW68" s="12"/>
      <c r="SPX68" s="12"/>
      <c r="SPY68" s="12"/>
      <c r="SPZ68" s="12"/>
      <c r="SQA68" s="12"/>
      <c r="SQB68" s="12"/>
      <c r="SQC68" s="12"/>
      <c r="SQD68" s="12"/>
      <c r="SQE68" s="12"/>
      <c r="SQF68" s="12"/>
      <c r="SQG68" s="12"/>
      <c r="SQH68" s="12"/>
      <c r="SQI68" s="12"/>
      <c r="SQJ68" s="12"/>
      <c r="SQK68" s="12"/>
      <c r="SQL68" s="12"/>
      <c r="SQM68" s="12"/>
      <c r="SQN68" s="12"/>
      <c r="SQO68" s="12"/>
      <c r="SQP68" s="12"/>
      <c r="SQQ68" s="12"/>
      <c r="SQR68" s="12"/>
      <c r="SQS68" s="12"/>
      <c r="SQT68" s="12"/>
      <c r="SQU68" s="12"/>
      <c r="SQV68" s="12"/>
      <c r="SQW68" s="12"/>
      <c r="SQX68" s="12"/>
      <c r="SQY68" s="12"/>
      <c r="SQZ68" s="12"/>
      <c r="SRA68" s="12"/>
      <c r="SRB68" s="12"/>
      <c r="SRC68" s="12"/>
      <c r="SRD68" s="12"/>
      <c r="SRE68" s="12"/>
      <c r="SRF68" s="12"/>
      <c r="SRG68" s="12"/>
      <c r="SRH68" s="12"/>
      <c r="SRI68" s="12"/>
      <c r="SRJ68" s="12"/>
      <c r="SRK68" s="12"/>
      <c r="SRL68" s="12"/>
      <c r="SRM68" s="12"/>
      <c r="SRN68" s="12"/>
      <c r="SRO68" s="12"/>
      <c r="SRP68" s="12"/>
      <c r="SRQ68" s="12"/>
      <c r="SRR68" s="12"/>
      <c r="SRS68" s="12"/>
      <c r="SRT68" s="12"/>
      <c r="SRU68" s="12"/>
      <c r="SRV68" s="12"/>
      <c r="SRW68" s="12"/>
      <c r="SRX68" s="12"/>
      <c r="SRY68" s="12"/>
      <c r="SRZ68" s="12"/>
      <c r="SSA68" s="12"/>
      <c r="SSB68" s="12"/>
      <c r="SSC68" s="12"/>
      <c r="SSD68" s="12"/>
      <c r="SSE68" s="12"/>
      <c r="SSF68" s="12"/>
      <c r="SSG68" s="12"/>
      <c r="SSH68" s="12"/>
      <c r="SSI68" s="12"/>
      <c r="SSJ68" s="12"/>
      <c r="SSK68" s="12"/>
      <c r="SSL68" s="12"/>
      <c r="SSM68" s="12"/>
      <c r="SSN68" s="12"/>
      <c r="SSO68" s="12"/>
      <c r="SSP68" s="12"/>
      <c r="SSQ68" s="12"/>
      <c r="SSR68" s="12"/>
      <c r="SSS68" s="12"/>
      <c r="SST68" s="12"/>
      <c r="SSU68" s="12"/>
      <c r="SSV68" s="12"/>
      <c r="SSW68" s="12"/>
      <c r="SSX68" s="12"/>
      <c r="SSY68" s="12"/>
      <c r="SSZ68" s="12"/>
      <c r="STA68" s="12"/>
      <c r="STB68" s="12"/>
      <c r="STC68" s="12"/>
      <c r="STD68" s="12"/>
      <c r="STE68" s="12"/>
      <c r="STF68" s="12"/>
      <c r="STG68" s="12"/>
      <c r="STH68" s="12"/>
      <c r="STI68" s="12"/>
      <c r="STJ68" s="12"/>
      <c r="STK68" s="12"/>
      <c r="STL68" s="12"/>
      <c r="STM68" s="12"/>
      <c r="STN68" s="12"/>
      <c r="STO68" s="12"/>
      <c r="STP68" s="12"/>
      <c r="STQ68" s="12"/>
      <c r="STR68" s="12"/>
      <c r="STS68" s="12"/>
      <c r="STT68" s="12"/>
      <c r="STU68" s="12"/>
      <c r="STV68" s="12"/>
      <c r="STW68" s="12"/>
      <c r="STX68" s="12"/>
      <c r="STY68" s="12"/>
      <c r="STZ68" s="12"/>
      <c r="SUA68" s="12"/>
      <c r="SUB68" s="12"/>
      <c r="SUC68" s="12"/>
      <c r="SUD68" s="12"/>
      <c r="SUE68" s="12"/>
      <c r="SUF68" s="12"/>
      <c r="SUG68" s="12"/>
      <c r="SUH68" s="12"/>
      <c r="SUI68" s="12"/>
      <c r="SUJ68" s="12"/>
      <c r="SUK68" s="12"/>
      <c r="SUL68" s="12"/>
      <c r="SUM68" s="12"/>
      <c r="SUN68" s="12"/>
      <c r="SUO68" s="12"/>
      <c r="SUP68" s="12"/>
      <c r="SUQ68" s="12"/>
      <c r="SUR68" s="12"/>
      <c r="SUS68" s="12"/>
      <c r="SUT68" s="12"/>
      <c r="SUU68" s="12"/>
      <c r="SUV68" s="12"/>
      <c r="SUW68" s="12"/>
      <c r="SUX68" s="12"/>
      <c r="SUY68" s="12"/>
      <c r="SUZ68" s="12"/>
      <c r="SVA68" s="12"/>
      <c r="SVB68" s="12"/>
      <c r="SVC68" s="12"/>
      <c r="SVD68" s="12"/>
      <c r="SVE68" s="12"/>
      <c r="SVF68" s="12"/>
      <c r="SVG68" s="12"/>
      <c r="SVH68" s="12"/>
      <c r="SVI68" s="12"/>
      <c r="SVJ68" s="12"/>
      <c r="SVK68" s="12"/>
      <c r="SVL68" s="12"/>
      <c r="SVM68" s="12"/>
      <c r="SVN68" s="12"/>
      <c r="SVO68" s="12"/>
      <c r="SVP68" s="12"/>
      <c r="SVQ68" s="12"/>
      <c r="SVR68" s="12"/>
      <c r="SVS68" s="12"/>
      <c r="SVT68" s="12"/>
      <c r="SVU68" s="12"/>
      <c r="SVV68" s="12"/>
      <c r="SVW68" s="12"/>
      <c r="SVX68" s="12"/>
      <c r="SVY68" s="12"/>
      <c r="SVZ68" s="12"/>
      <c r="SWA68" s="12"/>
      <c r="SWB68" s="12"/>
      <c r="SWC68" s="12"/>
      <c r="SWD68" s="12"/>
      <c r="SWE68" s="12"/>
      <c r="SWF68" s="12"/>
      <c r="SWG68" s="12"/>
      <c r="SWH68" s="12"/>
      <c r="SWI68" s="12"/>
      <c r="SWJ68" s="12"/>
      <c r="SWK68" s="12"/>
      <c r="SWL68" s="12"/>
      <c r="SWM68" s="12"/>
      <c r="SWN68" s="12"/>
      <c r="SWO68" s="12"/>
      <c r="SWP68" s="12"/>
      <c r="SWQ68" s="12"/>
      <c r="SWR68" s="12"/>
      <c r="SWS68" s="12"/>
      <c r="SWT68" s="12"/>
      <c r="SWU68" s="12"/>
      <c r="SWV68" s="12"/>
      <c r="SWW68" s="12"/>
      <c r="SWX68" s="12"/>
      <c r="SWY68" s="12"/>
      <c r="SWZ68" s="12"/>
      <c r="SXA68" s="12"/>
      <c r="SXB68" s="12"/>
      <c r="SXC68" s="12"/>
      <c r="SXD68" s="12"/>
      <c r="SXE68" s="12"/>
      <c r="SXF68" s="12"/>
      <c r="SXG68" s="12"/>
      <c r="SXH68" s="12"/>
      <c r="SXI68" s="12"/>
      <c r="SXJ68" s="12"/>
      <c r="SXK68" s="12"/>
      <c r="SXL68" s="12"/>
      <c r="SXM68" s="12"/>
      <c r="SXN68" s="12"/>
      <c r="SXO68" s="12"/>
      <c r="SXP68" s="12"/>
      <c r="SXQ68" s="12"/>
      <c r="SXR68" s="12"/>
      <c r="SXS68" s="12"/>
      <c r="SXT68" s="12"/>
      <c r="SXU68" s="12"/>
      <c r="SXV68" s="12"/>
      <c r="SXW68" s="12"/>
      <c r="SXX68" s="12"/>
      <c r="SXY68" s="12"/>
      <c r="SXZ68" s="12"/>
      <c r="SYA68" s="12"/>
      <c r="SYB68" s="12"/>
      <c r="SYC68" s="12"/>
      <c r="SYD68" s="12"/>
      <c r="SYE68" s="12"/>
      <c r="SYF68" s="12"/>
      <c r="SYG68" s="12"/>
      <c r="SYH68" s="12"/>
      <c r="SYI68" s="12"/>
      <c r="SYJ68" s="12"/>
      <c r="SYK68" s="12"/>
      <c r="SYL68" s="12"/>
      <c r="SYM68" s="12"/>
      <c r="SYN68" s="12"/>
      <c r="SYO68" s="12"/>
      <c r="SYP68" s="12"/>
      <c r="SYQ68" s="12"/>
      <c r="SYR68" s="12"/>
      <c r="SYS68" s="12"/>
      <c r="SYT68" s="12"/>
      <c r="SYU68" s="12"/>
      <c r="SYV68" s="12"/>
      <c r="SYW68" s="12"/>
      <c r="SYX68" s="12"/>
      <c r="SYY68" s="12"/>
      <c r="SYZ68" s="12"/>
      <c r="SZA68" s="12"/>
      <c r="SZB68" s="12"/>
      <c r="SZC68" s="12"/>
      <c r="SZD68" s="12"/>
      <c r="SZE68" s="12"/>
      <c r="SZF68" s="12"/>
      <c r="SZG68" s="12"/>
      <c r="SZH68" s="12"/>
      <c r="SZI68" s="12"/>
      <c r="SZJ68" s="12"/>
      <c r="SZK68" s="12"/>
      <c r="SZL68" s="12"/>
      <c r="SZM68" s="12"/>
      <c r="SZN68" s="12"/>
      <c r="SZO68" s="12"/>
      <c r="SZP68" s="12"/>
      <c r="SZQ68" s="12"/>
      <c r="SZR68" s="12"/>
      <c r="SZS68" s="12"/>
      <c r="SZT68" s="12"/>
      <c r="SZU68" s="12"/>
      <c r="SZV68" s="12"/>
      <c r="SZW68" s="12"/>
      <c r="SZX68" s="12"/>
      <c r="SZY68" s="12"/>
      <c r="SZZ68" s="12"/>
      <c r="TAA68" s="12"/>
      <c r="TAB68" s="12"/>
      <c r="TAC68" s="12"/>
      <c r="TAD68" s="12"/>
      <c r="TAE68" s="12"/>
      <c r="TAF68" s="12"/>
      <c r="TAG68" s="12"/>
      <c r="TAH68" s="12"/>
      <c r="TAI68" s="12"/>
      <c r="TAJ68" s="12"/>
      <c r="TAK68" s="12"/>
      <c r="TAL68" s="12"/>
      <c r="TAM68" s="12"/>
      <c r="TAN68" s="12"/>
      <c r="TAO68" s="12"/>
      <c r="TAP68" s="12"/>
      <c r="TAQ68" s="12"/>
      <c r="TAR68" s="12"/>
      <c r="TAS68" s="12"/>
      <c r="TAT68" s="12"/>
      <c r="TAU68" s="12"/>
      <c r="TAV68" s="12"/>
      <c r="TAW68" s="12"/>
      <c r="TAX68" s="12"/>
      <c r="TAY68" s="12"/>
      <c r="TAZ68" s="12"/>
      <c r="TBA68" s="12"/>
      <c r="TBB68" s="12"/>
      <c r="TBC68" s="12"/>
      <c r="TBD68" s="12"/>
      <c r="TBE68" s="12"/>
      <c r="TBF68" s="12"/>
      <c r="TBG68" s="12"/>
      <c r="TBH68" s="12"/>
      <c r="TBI68" s="12"/>
      <c r="TBJ68" s="12"/>
      <c r="TBK68" s="12"/>
      <c r="TBL68" s="12"/>
      <c r="TBM68" s="12"/>
      <c r="TBN68" s="12"/>
      <c r="TBO68" s="12"/>
      <c r="TBP68" s="12"/>
      <c r="TBQ68" s="12"/>
      <c r="TBR68" s="12"/>
      <c r="TBS68" s="12"/>
      <c r="TBT68" s="12"/>
      <c r="TBU68" s="12"/>
      <c r="TBV68" s="12"/>
      <c r="TBW68" s="12"/>
      <c r="TBX68" s="12"/>
      <c r="TBY68" s="12"/>
      <c r="TBZ68" s="12"/>
      <c r="TCA68" s="12"/>
      <c r="TCB68" s="12"/>
      <c r="TCC68" s="12"/>
      <c r="TCD68" s="12"/>
      <c r="TCE68" s="12"/>
      <c r="TCF68" s="12"/>
      <c r="TCG68" s="12"/>
      <c r="TCH68" s="12"/>
      <c r="TCI68" s="12"/>
      <c r="TCJ68" s="12"/>
      <c r="TCK68" s="12"/>
      <c r="TCL68" s="12"/>
      <c r="TCM68" s="12"/>
      <c r="TCN68" s="12"/>
      <c r="TCO68" s="12"/>
      <c r="TCP68" s="12"/>
      <c r="TCQ68" s="12"/>
      <c r="TCR68" s="12"/>
      <c r="TCS68" s="12"/>
      <c r="TCT68" s="12"/>
      <c r="TCU68" s="12"/>
      <c r="TCV68" s="12"/>
      <c r="TCW68" s="12"/>
      <c r="TCX68" s="12"/>
      <c r="TCY68" s="12"/>
      <c r="TCZ68" s="12"/>
      <c r="TDA68" s="12"/>
      <c r="TDB68" s="12"/>
      <c r="TDC68" s="12"/>
      <c r="TDD68" s="12"/>
      <c r="TDE68" s="12"/>
      <c r="TDF68" s="12"/>
      <c r="TDG68" s="12"/>
      <c r="TDH68" s="12"/>
      <c r="TDI68" s="12"/>
      <c r="TDJ68" s="12"/>
      <c r="TDK68" s="12"/>
      <c r="TDL68" s="12"/>
      <c r="TDM68" s="12"/>
      <c r="TDN68" s="12"/>
      <c r="TDO68" s="12"/>
      <c r="TDP68" s="12"/>
      <c r="TDQ68" s="12"/>
      <c r="TDR68" s="12"/>
      <c r="TDS68" s="12"/>
      <c r="TDT68" s="12"/>
      <c r="TDU68" s="12"/>
      <c r="TDV68" s="12"/>
      <c r="TDW68" s="12"/>
      <c r="TDX68" s="12"/>
      <c r="TDY68" s="12"/>
      <c r="TDZ68" s="12"/>
      <c r="TEA68" s="12"/>
      <c r="TEB68" s="12"/>
      <c r="TEC68" s="12"/>
      <c r="TED68" s="12"/>
      <c r="TEE68" s="12"/>
      <c r="TEF68" s="12"/>
      <c r="TEG68" s="12"/>
      <c r="TEH68" s="12"/>
      <c r="TEI68" s="12"/>
      <c r="TEJ68" s="12"/>
      <c r="TEK68" s="12"/>
      <c r="TEL68" s="12"/>
      <c r="TEM68" s="12"/>
      <c r="TEN68" s="12"/>
      <c r="TEO68" s="12"/>
      <c r="TEP68" s="12"/>
      <c r="TEQ68" s="12"/>
      <c r="TER68" s="12"/>
      <c r="TES68" s="12"/>
      <c r="TET68" s="12"/>
      <c r="TEU68" s="12"/>
      <c r="TEV68" s="12"/>
      <c r="TEW68" s="12"/>
      <c r="TEX68" s="12"/>
      <c r="TEY68" s="12"/>
      <c r="TEZ68" s="12"/>
      <c r="TFA68" s="12"/>
      <c r="TFB68" s="12"/>
      <c r="TFC68" s="12"/>
      <c r="TFD68" s="12"/>
      <c r="TFE68" s="12"/>
      <c r="TFF68" s="12"/>
      <c r="TFG68" s="12"/>
      <c r="TFH68" s="12"/>
      <c r="TFI68" s="12"/>
      <c r="TFJ68" s="12"/>
      <c r="TFK68" s="12"/>
      <c r="TFL68" s="12"/>
      <c r="TFM68" s="12"/>
      <c r="TFN68" s="12"/>
      <c r="TFO68" s="12"/>
      <c r="TFP68" s="12"/>
      <c r="TFQ68" s="12"/>
      <c r="TFR68" s="12"/>
      <c r="TFS68" s="12"/>
      <c r="TFT68" s="12"/>
      <c r="TFU68" s="12"/>
      <c r="TFV68" s="12"/>
      <c r="TFW68" s="12"/>
      <c r="TFX68" s="12"/>
      <c r="TFY68" s="12"/>
      <c r="TFZ68" s="12"/>
      <c r="TGA68" s="12"/>
      <c r="TGB68" s="12"/>
      <c r="TGC68" s="12"/>
      <c r="TGD68" s="12"/>
      <c r="TGE68" s="12"/>
      <c r="TGF68" s="12"/>
      <c r="TGG68" s="12"/>
      <c r="TGH68" s="12"/>
      <c r="TGI68" s="12"/>
      <c r="TGJ68" s="12"/>
      <c r="TGK68" s="12"/>
      <c r="TGL68" s="12"/>
      <c r="TGM68" s="12"/>
      <c r="TGN68" s="12"/>
      <c r="TGO68" s="12"/>
      <c r="TGP68" s="12"/>
      <c r="TGQ68" s="12"/>
      <c r="TGR68" s="12"/>
      <c r="TGS68" s="12"/>
      <c r="TGT68" s="12"/>
      <c r="TGU68" s="12"/>
      <c r="TGV68" s="12"/>
      <c r="TGW68" s="12"/>
      <c r="TGX68" s="12"/>
      <c r="TGY68" s="12"/>
      <c r="TGZ68" s="12"/>
      <c r="THA68" s="12"/>
      <c r="THB68" s="12"/>
      <c r="THC68" s="12"/>
      <c r="THD68" s="12"/>
      <c r="THE68" s="12"/>
      <c r="THF68" s="12"/>
      <c r="THG68" s="12"/>
      <c r="THH68" s="12"/>
      <c r="THI68" s="12"/>
      <c r="THJ68" s="12"/>
      <c r="THK68" s="12"/>
      <c r="THL68" s="12"/>
      <c r="THM68" s="12"/>
      <c r="THN68" s="12"/>
      <c r="THO68" s="12"/>
      <c r="THP68" s="12"/>
      <c r="THQ68" s="12"/>
      <c r="THR68" s="12"/>
      <c r="THS68" s="12"/>
      <c r="THT68" s="12"/>
      <c r="THU68" s="12"/>
      <c r="THV68" s="12"/>
      <c r="THW68" s="12"/>
      <c r="THX68" s="12"/>
      <c r="THY68" s="12"/>
      <c r="THZ68" s="12"/>
      <c r="TIA68" s="12"/>
      <c r="TIB68" s="12"/>
      <c r="TIC68" s="12"/>
      <c r="TID68" s="12"/>
      <c r="TIE68" s="12"/>
      <c r="TIF68" s="12"/>
      <c r="TIG68" s="12"/>
      <c r="TIH68" s="12"/>
      <c r="TII68" s="12"/>
      <c r="TIJ68" s="12"/>
      <c r="TIK68" s="12"/>
      <c r="TIL68" s="12"/>
      <c r="TIM68" s="12"/>
      <c r="TIN68" s="12"/>
      <c r="TIO68" s="12"/>
      <c r="TIP68" s="12"/>
      <c r="TIQ68" s="12"/>
      <c r="TIR68" s="12"/>
      <c r="TIS68" s="12"/>
      <c r="TIT68" s="12"/>
      <c r="TIU68" s="12"/>
      <c r="TIV68" s="12"/>
      <c r="TIW68" s="12"/>
      <c r="TIX68" s="12"/>
      <c r="TIY68" s="12"/>
      <c r="TIZ68" s="12"/>
      <c r="TJA68" s="12"/>
      <c r="TJB68" s="12"/>
      <c r="TJC68" s="12"/>
      <c r="TJD68" s="12"/>
      <c r="TJE68" s="12"/>
      <c r="TJF68" s="12"/>
      <c r="TJG68" s="12"/>
      <c r="TJH68" s="12"/>
      <c r="TJI68" s="12"/>
      <c r="TJJ68" s="12"/>
      <c r="TJK68" s="12"/>
      <c r="TJL68" s="12"/>
      <c r="TJM68" s="12"/>
      <c r="TJN68" s="12"/>
      <c r="TJO68" s="12"/>
      <c r="TJP68" s="12"/>
      <c r="TJQ68" s="12"/>
      <c r="TJR68" s="12"/>
      <c r="TJS68" s="12"/>
      <c r="TJT68" s="12"/>
      <c r="TJU68" s="12"/>
      <c r="TJV68" s="12"/>
      <c r="TJW68" s="12"/>
      <c r="TJX68" s="12"/>
      <c r="TJY68" s="12"/>
      <c r="TJZ68" s="12"/>
      <c r="TKA68" s="12"/>
      <c r="TKB68" s="12"/>
      <c r="TKC68" s="12"/>
      <c r="TKD68" s="12"/>
      <c r="TKE68" s="12"/>
      <c r="TKF68" s="12"/>
      <c r="TKG68" s="12"/>
      <c r="TKH68" s="12"/>
      <c r="TKI68" s="12"/>
      <c r="TKJ68" s="12"/>
      <c r="TKK68" s="12"/>
      <c r="TKL68" s="12"/>
      <c r="TKM68" s="12"/>
      <c r="TKN68" s="12"/>
      <c r="TKO68" s="12"/>
      <c r="TKP68" s="12"/>
      <c r="TKQ68" s="12"/>
      <c r="TKR68" s="12"/>
      <c r="TKS68" s="12"/>
      <c r="TKT68" s="12"/>
      <c r="TKU68" s="12"/>
      <c r="TKV68" s="12"/>
      <c r="TKW68" s="12"/>
      <c r="TKX68" s="12"/>
      <c r="TKY68" s="12"/>
      <c r="TKZ68" s="12"/>
      <c r="TLA68" s="12"/>
      <c r="TLB68" s="12"/>
      <c r="TLC68" s="12"/>
      <c r="TLD68" s="12"/>
      <c r="TLE68" s="12"/>
      <c r="TLF68" s="12"/>
      <c r="TLG68" s="12"/>
      <c r="TLH68" s="12"/>
      <c r="TLI68" s="12"/>
      <c r="TLJ68" s="12"/>
      <c r="TLK68" s="12"/>
      <c r="TLL68" s="12"/>
      <c r="TLM68" s="12"/>
      <c r="TLN68" s="12"/>
      <c r="TLO68" s="12"/>
      <c r="TLP68" s="12"/>
      <c r="TLQ68" s="12"/>
      <c r="TLR68" s="12"/>
      <c r="TLS68" s="12"/>
      <c r="TLT68" s="12"/>
      <c r="TLU68" s="12"/>
      <c r="TLV68" s="12"/>
      <c r="TLW68" s="12"/>
      <c r="TLX68" s="12"/>
      <c r="TLY68" s="12"/>
      <c r="TLZ68" s="12"/>
      <c r="TMA68" s="12"/>
      <c r="TMB68" s="12"/>
      <c r="TMC68" s="12"/>
      <c r="TMD68" s="12"/>
      <c r="TME68" s="12"/>
      <c r="TMF68" s="12"/>
      <c r="TMG68" s="12"/>
      <c r="TMH68" s="12"/>
      <c r="TMI68" s="12"/>
      <c r="TMJ68" s="12"/>
      <c r="TMK68" s="12"/>
      <c r="TML68" s="12"/>
      <c r="TMM68" s="12"/>
      <c r="TMN68" s="12"/>
      <c r="TMO68" s="12"/>
      <c r="TMP68" s="12"/>
      <c r="TMQ68" s="12"/>
      <c r="TMR68" s="12"/>
      <c r="TMS68" s="12"/>
      <c r="TMT68" s="12"/>
      <c r="TMU68" s="12"/>
      <c r="TMV68" s="12"/>
      <c r="TMW68" s="12"/>
      <c r="TMX68" s="12"/>
      <c r="TMY68" s="12"/>
      <c r="TMZ68" s="12"/>
      <c r="TNA68" s="12"/>
      <c r="TNB68" s="12"/>
      <c r="TNC68" s="12"/>
      <c r="TND68" s="12"/>
      <c r="TNE68" s="12"/>
      <c r="TNF68" s="12"/>
      <c r="TNG68" s="12"/>
      <c r="TNH68" s="12"/>
      <c r="TNI68" s="12"/>
      <c r="TNJ68" s="12"/>
      <c r="TNK68" s="12"/>
      <c r="TNL68" s="12"/>
      <c r="TNM68" s="12"/>
      <c r="TNN68" s="12"/>
      <c r="TNO68" s="12"/>
      <c r="TNP68" s="12"/>
      <c r="TNQ68" s="12"/>
      <c r="TNR68" s="12"/>
      <c r="TNS68" s="12"/>
      <c r="TNT68" s="12"/>
      <c r="TNU68" s="12"/>
      <c r="TNV68" s="12"/>
      <c r="TNW68" s="12"/>
      <c r="TNX68" s="12"/>
      <c r="TNY68" s="12"/>
      <c r="TNZ68" s="12"/>
      <c r="TOA68" s="12"/>
      <c r="TOB68" s="12"/>
      <c r="TOC68" s="12"/>
      <c r="TOD68" s="12"/>
      <c r="TOE68" s="12"/>
      <c r="TOF68" s="12"/>
      <c r="TOG68" s="12"/>
      <c r="TOH68" s="12"/>
      <c r="TOI68" s="12"/>
      <c r="TOJ68" s="12"/>
      <c r="TOK68" s="12"/>
      <c r="TOL68" s="12"/>
      <c r="TOM68" s="12"/>
      <c r="TON68" s="12"/>
      <c r="TOO68" s="12"/>
      <c r="TOP68" s="12"/>
      <c r="TOQ68" s="12"/>
      <c r="TOR68" s="12"/>
      <c r="TOS68" s="12"/>
      <c r="TOT68" s="12"/>
      <c r="TOU68" s="12"/>
      <c r="TOV68" s="12"/>
      <c r="TOW68" s="12"/>
      <c r="TOX68" s="12"/>
      <c r="TOY68" s="12"/>
      <c r="TOZ68" s="12"/>
      <c r="TPA68" s="12"/>
      <c r="TPB68" s="12"/>
      <c r="TPC68" s="12"/>
      <c r="TPD68" s="12"/>
      <c r="TPE68" s="12"/>
      <c r="TPF68" s="12"/>
      <c r="TPG68" s="12"/>
      <c r="TPH68" s="12"/>
      <c r="TPI68" s="12"/>
      <c r="TPJ68" s="12"/>
      <c r="TPK68" s="12"/>
      <c r="TPL68" s="12"/>
      <c r="TPM68" s="12"/>
      <c r="TPN68" s="12"/>
      <c r="TPO68" s="12"/>
      <c r="TPP68" s="12"/>
      <c r="TPQ68" s="12"/>
      <c r="TPR68" s="12"/>
      <c r="TPS68" s="12"/>
      <c r="TPT68" s="12"/>
      <c r="TPU68" s="12"/>
      <c r="TPV68" s="12"/>
      <c r="TPW68" s="12"/>
      <c r="TPX68" s="12"/>
      <c r="TPY68" s="12"/>
      <c r="TPZ68" s="12"/>
      <c r="TQA68" s="12"/>
      <c r="TQB68" s="12"/>
      <c r="TQC68" s="12"/>
      <c r="TQD68" s="12"/>
      <c r="TQE68" s="12"/>
      <c r="TQF68" s="12"/>
      <c r="TQG68" s="12"/>
      <c r="TQH68" s="12"/>
      <c r="TQI68" s="12"/>
      <c r="TQJ68" s="12"/>
      <c r="TQK68" s="12"/>
      <c r="TQL68" s="12"/>
      <c r="TQM68" s="12"/>
      <c r="TQN68" s="12"/>
      <c r="TQO68" s="12"/>
      <c r="TQP68" s="12"/>
      <c r="TQQ68" s="12"/>
      <c r="TQR68" s="12"/>
      <c r="TQS68" s="12"/>
      <c r="TQT68" s="12"/>
      <c r="TQU68" s="12"/>
      <c r="TQV68" s="12"/>
      <c r="TQW68" s="12"/>
      <c r="TQX68" s="12"/>
      <c r="TQY68" s="12"/>
      <c r="TQZ68" s="12"/>
      <c r="TRA68" s="12"/>
      <c r="TRB68" s="12"/>
      <c r="TRC68" s="12"/>
      <c r="TRD68" s="12"/>
      <c r="TRE68" s="12"/>
      <c r="TRF68" s="12"/>
      <c r="TRG68" s="12"/>
      <c r="TRH68" s="12"/>
      <c r="TRI68" s="12"/>
      <c r="TRJ68" s="12"/>
      <c r="TRK68" s="12"/>
      <c r="TRL68" s="12"/>
      <c r="TRM68" s="12"/>
      <c r="TRN68" s="12"/>
      <c r="TRO68" s="12"/>
      <c r="TRP68" s="12"/>
      <c r="TRQ68" s="12"/>
      <c r="TRR68" s="12"/>
      <c r="TRS68" s="12"/>
      <c r="TRT68" s="12"/>
      <c r="TRU68" s="12"/>
      <c r="TRV68" s="12"/>
      <c r="TRW68" s="12"/>
      <c r="TRX68" s="12"/>
      <c r="TRY68" s="12"/>
      <c r="TRZ68" s="12"/>
      <c r="TSA68" s="12"/>
      <c r="TSB68" s="12"/>
      <c r="TSC68" s="12"/>
      <c r="TSD68" s="12"/>
      <c r="TSE68" s="12"/>
      <c r="TSF68" s="12"/>
      <c r="TSG68" s="12"/>
      <c r="TSH68" s="12"/>
      <c r="TSI68" s="12"/>
      <c r="TSJ68" s="12"/>
      <c r="TSK68" s="12"/>
      <c r="TSL68" s="12"/>
      <c r="TSM68" s="12"/>
      <c r="TSN68" s="12"/>
      <c r="TSO68" s="12"/>
      <c r="TSP68" s="12"/>
      <c r="TSQ68" s="12"/>
      <c r="TSR68" s="12"/>
      <c r="TSS68" s="12"/>
      <c r="TST68" s="12"/>
      <c r="TSU68" s="12"/>
      <c r="TSV68" s="12"/>
      <c r="TSW68" s="12"/>
      <c r="TSX68" s="12"/>
      <c r="TSY68" s="12"/>
      <c r="TSZ68" s="12"/>
      <c r="TTA68" s="12"/>
      <c r="TTB68" s="12"/>
      <c r="TTC68" s="12"/>
      <c r="TTD68" s="12"/>
      <c r="TTE68" s="12"/>
      <c r="TTF68" s="12"/>
      <c r="TTG68" s="12"/>
      <c r="TTH68" s="12"/>
      <c r="TTI68" s="12"/>
      <c r="TTJ68" s="12"/>
      <c r="TTK68" s="12"/>
      <c r="TTL68" s="12"/>
      <c r="TTM68" s="12"/>
      <c r="TTN68" s="12"/>
      <c r="TTO68" s="12"/>
      <c r="TTP68" s="12"/>
      <c r="TTQ68" s="12"/>
      <c r="TTR68" s="12"/>
      <c r="TTS68" s="12"/>
      <c r="TTT68" s="12"/>
      <c r="TTU68" s="12"/>
      <c r="TTV68" s="12"/>
      <c r="TTW68" s="12"/>
      <c r="TTX68" s="12"/>
      <c r="TTY68" s="12"/>
      <c r="TTZ68" s="12"/>
      <c r="TUA68" s="12"/>
      <c r="TUB68" s="12"/>
      <c r="TUC68" s="12"/>
      <c r="TUD68" s="12"/>
      <c r="TUE68" s="12"/>
      <c r="TUF68" s="12"/>
      <c r="TUG68" s="12"/>
      <c r="TUH68" s="12"/>
      <c r="TUI68" s="12"/>
      <c r="TUJ68" s="12"/>
      <c r="TUK68" s="12"/>
      <c r="TUL68" s="12"/>
      <c r="TUM68" s="12"/>
      <c r="TUN68" s="12"/>
      <c r="TUO68" s="12"/>
      <c r="TUP68" s="12"/>
      <c r="TUQ68" s="12"/>
      <c r="TUR68" s="12"/>
      <c r="TUS68" s="12"/>
      <c r="TUT68" s="12"/>
      <c r="TUU68" s="12"/>
      <c r="TUV68" s="12"/>
      <c r="TUW68" s="12"/>
      <c r="TUX68" s="12"/>
      <c r="TUY68" s="12"/>
      <c r="TUZ68" s="12"/>
      <c r="TVA68" s="12"/>
      <c r="TVB68" s="12"/>
      <c r="TVC68" s="12"/>
      <c r="TVD68" s="12"/>
      <c r="TVE68" s="12"/>
      <c r="TVF68" s="12"/>
      <c r="TVG68" s="12"/>
      <c r="TVH68" s="12"/>
      <c r="TVI68" s="12"/>
      <c r="TVJ68" s="12"/>
      <c r="TVK68" s="12"/>
      <c r="TVL68" s="12"/>
      <c r="TVM68" s="12"/>
      <c r="TVN68" s="12"/>
      <c r="TVO68" s="12"/>
      <c r="TVP68" s="12"/>
      <c r="TVQ68" s="12"/>
      <c r="TVR68" s="12"/>
      <c r="TVS68" s="12"/>
      <c r="TVT68" s="12"/>
      <c r="TVU68" s="12"/>
      <c r="TVV68" s="12"/>
      <c r="TVW68" s="12"/>
      <c r="TVX68" s="12"/>
      <c r="TVY68" s="12"/>
      <c r="TVZ68" s="12"/>
      <c r="TWA68" s="12"/>
      <c r="TWB68" s="12"/>
      <c r="TWC68" s="12"/>
      <c r="TWD68" s="12"/>
      <c r="TWE68" s="12"/>
      <c r="TWF68" s="12"/>
      <c r="TWG68" s="12"/>
      <c r="TWH68" s="12"/>
      <c r="TWI68" s="12"/>
      <c r="TWJ68" s="12"/>
      <c r="TWK68" s="12"/>
      <c r="TWL68" s="12"/>
      <c r="TWM68" s="12"/>
      <c r="TWN68" s="12"/>
      <c r="TWO68" s="12"/>
      <c r="TWP68" s="12"/>
      <c r="TWQ68" s="12"/>
      <c r="TWR68" s="12"/>
      <c r="TWS68" s="12"/>
      <c r="TWT68" s="12"/>
      <c r="TWU68" s="12"/>
      <c r="TWV68" s="12"/>
      <c r="TWW68" s="12"/>
      <c r="TWX68" s="12"/>
      <c r="TWY68" s="12"/>
      <c r="TWZ68" s="12"/>
      <c r="TXA68" s="12"/>
      <c r="TXB68" s="12"/>
      <c r="TXC68" s="12"/>
      <c r="TXD68" s="12"/>
      <c r="TXE68" s="12"/>
      <c r="TXF68" s="12"/>
      <c r="TXG68" s="12"/>
      <c r="TXH68" s="12"/>
      <c r="TXI68" s="12"/>
      <c r="TXJ68" s="12"/>
      <c r="TXK68" s="12"/>
      <c r="TXL68" s="12"/>
      <c r="TXM68" s="12"/>
      <c r="TXN68" s="12"/>
      <c r="TXO68" s="12"/>
      <c r="TXP68" s="12"/>
      <c r="TXQ68" s="12"/>
      <c r="TXR68" s="12"/>
      <c r="TXS68" s="12"/>
      <c r="TXT68" s="12"/>
      <c r="TXU68" s="12"/>
      <c r="TXV68" s="12"/>
      <c r="TXW68" s="12"/>
      <c r="TXX68" s="12"/>
      <c r="TXY68" s="12"/>
      <c r="TXZ68" s="12"/>
      <c r="TYA68" s="12"/>
      <c r="TYB68" s="12"/>
      <c r="TYC68" s="12"/>
      <c r="TYD68" s="12"/>
      <c r="TYE68" s="12"/>
      <c r="TYF68" s="12"/>
      <c r="TYG68" s="12"/>
      <c r="TYH68" s="12"/>
      <c r="TYI68" s="12"/>
      <c r="TYJ68" s="12"/>
      <c r="TYK68" s="12"/>
      <c r="TYL68" s="12"/>
      <c r="TYM68" s="12"/>
      <c r="TYN68" s="12"/>
      <c r="TYO68" s="12"/>
      <c r="TYP68" s="12"/>
      <c r="TYQ68" s="12"/>
      <c r="TYR68" s="12"/>
      <c r="TYS68" s="12"/>
      <c r="TYT68" s="12"/>
      <c r="TYU68" s="12"/>
      <c r="TYV68" s="12"/>
      <c r="TYW68" s="12"/>
      <c r="TYX68" s="12"/>
      <c r="TYY68" s="12"/>
      <c r="TYZ68" s="12"/>
      <c r="TZA68" s="12"/>
      <c r="TZB68" s="12"/>
      <c r="TZC68" s="12"/>
      <c r="TZD68" s="12"/>
      <c r="TZE68" s="12"/>
      <c r="TZF68" s="12"/>
      <c r="TZG68" s="12"/>
      <c r="TZH68" s="12"/>
      <c r="TZI68" s="12"/>
      <c r="TZJ68" s="12"/>
      <c r="TZK68" s="12"/>
      <c r="TZL68" s="12"/>
      <c r="TZM68" s="12"/>
      <c r="TZN68" s="12"/>
      <c r="TZO68" s="12"/>
      <c r="TZP68" s="12"/>
      <c r="TZQ68" s="12"/>
      <c r="TZR68" s="12"/>
      <c r="TZS68" s="12"/>
      <c r="TZT68" s="12"/>
      <c r="TZU68" s="12"/>
      <c r="TZV68" s="12"/>
      <c r="TZW68" s="12"/>
      <c r="TZX68" s="12"/>
      <c r="TZY68" s="12"/>
      <c r="TZZ68" s="12"/>
      <c r="UAA68" s="12"/>
      <c r="UAB68" s="12"/>
      <c r="UAC68" s="12"/>
      <c r="UAD68" s="12"/>
      <c r="UAE68" s="12"/>
      <c r="UAF68" s="12"/>
      <c r="UAG68" s="12"/>
      <c r="UAH68" s="12"/>
      <c r="UAI68" s="12"/>
      <c r="UAJ68" s="12"/>
      <c r="UAK68" s="12"/>
      <c r="UAL68" s="12"/>
      <c r="UAM68" s="12"/>
      <c r="UAN68" s="12"/>
      <c r="UAO68" s="12"/>
      <c r="UAP68" s="12"/>
      <c r="UAQ68" s="12"/>
      <c r="UAR68" s="12"/>
      <c r="UAS68" s="12"/>
      <c r="UAT68" s="12"/>
      <c r="UAU68" s="12"/>
      <c r="UAV68" s="12"/>
      <c r="UAW68" s="12"/>
      <c r="UAX68" s="12"/>
      <c r="UAY68" s="12"/>
      <c r="UAZ68" s="12"/>
      <c r="UBA68" s="12"/>
      <c r="UBB68" s="12"/>
      <c r="UBC68" s="12"/>
      <c r="UBD68" s="12"/>
      <c r="UBE68" s="12"/>
      <c r="UBF68" s="12"/>
      <c r="UBG68" s="12"/>
      <c r="UBH68" s="12"/>
      <c r="UBI68" s="12"/>
      <c r="UBJ68" s="12"/>
      <c r="UBK68" s="12"/>
      <c r="UBL68" s="12"/>
      <c r="UBM68" s="12"/>
      <c r="UBN68" s="12"/>
      <c r="UBO68" s="12"/>
      <c r="UBP68" s="12"/>
      <c r="UBQ68" s="12"/>
      <c r="UBR68" s="12"/>
      <c r="UBS68" s="12"/>
      <c r="UBT68" s="12"/>
      <c r="UBU68" s="12"/>
      <c r="UBV68" s="12"/>
      <c r="UBW68" s="12"/>
      <c r="UBX68" s="12"/>
      <c r="UBY68" s="12"/>
      <c r="UBZ68" s="12"/>
      <c r="UCA68" s="12"/>
      <c r="UCB68" s="12"/>
      <c r="UCC68" s="12"/>
      <c r="UCD68" s="12"/>
      <c r="UCE68" s="12"/>
      <c r="UCF68" s="12"/>
      <c r="UCG68" s="12"/>
      <c r="UCH68" s="12"/>
      <c r="UCI68" s="12"/>
      <c r="UCJ68" s="12"/>
      <c r="UCK68" s="12"/>
      <c r="UCL68" s="12"/>
      <c r="UCM68" s="12"/>
      <c r="UCN68" s="12"/>
      <c r="UCO68" s="12"/>
      <c r="UCP68" s="12"/>
      <c r="UCQ68" s="12"/>
      <c r="UCR68" s="12"/>
      <c r="UCS68" s="12"/>
      <c r="UCT68" s="12"/>
      <c r="UCU68" s="12"/>
      <c r="UCV68" s="12"/>
      <c r="UCW68" s="12"/>
      <c r="UCX68" s="12"/>
      <c r="UCY68" s="12"/>
      <c r="UCZ68" s="12"/>
      <c r="UDA68" s="12"/>
      <c r="UDB68" s="12"/>
      <c r="UDC68" s="12"/>
      <c r="UDD68" s="12"/>
      <c r="UDE68" s="12"/>
      <c r="UDF68" s="12"/>
      <c r="UDG68" s="12"/>
      <c r="UDH68" s="12"/>
      <c r="UDI68" s="12"/>
      <c r="UDJ68" s="12"/>
      <c r="UDK68" s="12"/>
      <c r="UDL68" s="12"/>
      <c r="UDM68" s="12"/>
      <c r="UDN68" s="12"/>
      <c r="UDO68" s="12"/>
      <c r="UDP68" s="12"/>
      <c r="UDQ68" s="12"/>
      <c r="UDR68" s="12"/>
      <c r="UDS68" s="12"/>
      <c r="UDT68" s="12"/>
      <c r="UDU68" s="12"/>
      <c r="UDV68" s="12"/>
      <c r="UDW68" s="12"/>
      <c r="UDX68" s="12"/>
      <c r="UDY68" s="12"/>
      <c r="UDZ68" s="12"/>
      <c r="UEA68" s="12"/>
      <c r="UEB68" s="12"/>
      <c r="UEC68" s="12"/>
      <c r="UED68" s="12"/>
      <c r="UEE68" s="12"/>
      <c r="UEF68" s="12"/>
      <c r="UEG68" s="12"/>
      <c r="UEH68" s="12"/>
      <c r="UEI68" s="12"/>
      <c r="UEJ68" s="12"/>
      <c r="UEK68" s="12"/>
      <c r="UEL68" s="12"/>
      <c r="UEM68" s="12"/>
      <c r="UEN68" s="12"/>
      <c r="UEO68" s="12"/>
      <c r="UEP68" s="12"/>
      <c r="UEQ68" s="12"/>
      <c r="UER68" s="12"/>
      <c r="UES68" s="12"/>
      <c r="UET68" s="12"/>
      <c r="UEU68" s="12"/>
      <c r="UEV68" s="12"/>
      <c r="UEW68" s="12"/>
      <c r="UEX68" s="12"/>
      <c r="UEY68" s="12"/>
      <c r="UEZ68" s="12"/>
      <c r="UFA68" s="12"/>
      <c r="UFB68" s="12"/>
      <c r="UFC68" s="12"/>
      <c r="UFD68" s="12"/>
      <c r="UFE68" s="12"/>
      <c r="UFF68" s="12"/>
      <c r="UFG68" s="12"/>
      <c r="UFH68" s="12"/>
      <c r="UFI68" s="12"/>
      <c r="UFJ68" s="12"/>
      <c r="UFK68" s="12"/>
      <c r="UFL68" s="12"/>
      <c r="UFM68" s="12"/>
      <c r="UFN68" s="12"/>
      <c r="UFO68" s="12"/>
      <c r="UFP68" s="12"/>
      <c r="UFQ68" s="12"/>
      <c r="UFR68" s="12"/>
      <c r="UFS68" s="12"/>
      <c r="UFT68" s="12"/>
      <c r="UFU68" s="12"/>
      <c r="UFV68" s="12"/>
      <c r="UFW68" s="12"/>
      <c r="UFX68" s="12"/>
      <c r="UFY68" s="12"/>
      <c r="UFZ68" s="12"/>
      <c r="UGA68" s="12"/>
      <c r="UGB68" s="12"/>
      <c r="UGC68" s="12"/>
      <c r="UGD68" s="12"/>
      <c r="UGE68" s="12"/>
      <c r="UGF68" s="12"/>
      <c r="UGG68" s="12"/>
      <c r="UGH68" s="12"/>
      <c r="UGI68" s="12"/>
      <c r="UGJ68" s="12"/>
      <c r="UGK68" s="12"/>
      <c r="UGL68" s="12"/>
      <c r="UGM68" s="12"/>
      <c r="UGN68" s="12"/>
      <c r="UGO68" s="12"/>
      <c r="UGP68" s="12"/>
      <c r="UGQ68" s="12"/>
      <c r="UGR68" s="12"/>
      <c r="UGS68" s="12"/>
      <c r="UGT68" s="12"/>
      <c r="UGU68" s="12"/>
      <c r="UGV68" s="12"/>
      <c r="UGW68" s="12"/>
      <c r="UGX68" s="12"/>
      <c r="UGY68" s="12"/>
      <c r="UGZ68" s="12"/>
      <c r="UHA68" s="12"/>
      <c r="UHB68" s="12"/>
      <c r="UHC68" s="12"/>
      <c r="UHD68" s="12"/>
      <c r="UHE68" s="12"/>
      <c r="UHF68" s="12"/>
      <c r="UHG68" s="12"/>
      <c r="UHH68" s="12"/>
      <c r="UHI68" s="12"/>
      <c r="UHJ68" s="12"/>
      <c r="UHK68" s="12"/>
      <c r="UHL68" s="12"/>
      <c r="UHM68" s="12"/>
      <c r="UHN68" s="12"/>
      <c r="UHO68" s="12"/>
      <c r="UHP68" s="12"/>
      <c r="UHQ68" s="12"/>
      <c r="UHR68" s="12"/>
      <c r="UHS68" s="12"/>
      <c r="UHT68" s="12"/>
      <c r="UHU68" s="12"/>
      <c r="UHV68" s="12"/>
      <c r="UHW68" s="12"/>
      <c r="UHX68" s="12"/>
      <c r="UHY68" s="12"/>
      <c r="UHZ68" s="12"/>
      <c r="UIA68" s="12"/>
      <c r="UIB68" s="12"/>
      <c r="UIC68" s="12"/>
      <c r="UID68" s="12"/>
      <c r="UIE68" s="12"/>
      <c r="UIF68" s="12"/>
      <c r="UIG68" s="12"/>
      <c r="UIH68" s="12"/>
      <c r="UII68" s="12"/>
      <c r="UIJ68" s="12"/>
      <c r="UIK68" s="12"/>
      <c r="UIL68" s="12"/>
      <c r="UIM68" s="12"/>
      <c r="UIN68" s="12"/>
      <c r="UIO68" s="12"/>
      <c r="UIP68" s="12"/>
      <c r="UIQ68" s="12"/>
      <c r="UIR68" s="12"/>
      <c r="UIS68" s="12"/>
      <c r="UIT68" s="12"/>
      <c r="UIU68" s="12"/>
      <c r="UIV68" s="12"/>
      <c r="UIW68" s="12"/>
      <c r="UIX68" s="12"/>
      <c r="UIY68" s="12"/>
      <c r="UIZ68" s="12"/>
      <c r="UJA68" s="12"/>
      <c r="UJB68" s="12"/>
      <c r="UJC68" s="12"/>
      <c r="UJD68" s="12"/>
      <c r="UJE68" s="12"/>
      <c r="UJF68" s="12"/>
      <c r="UJG68" s="12"/>
      <c r="UJH68" s="12"/>
      <c r="UJI68" s="12"/>
      <c r="UJJ68" s="12"/>
      <c r="UJK68" s="12"/>
      <c r="UJL68" s="12"/>
      <c r="UJM68" s="12"/>
      <c r="UJN68" s="12"/>
      <c r="UJO68" s="12"/>
      <c r="UJP68" s="12"/>
      <c r="UJQ68" s="12"/>
      <c r="UJR68" s="12"/>
      <c r="UJS68" s="12"/>
      <c r="UJT68" s="12"/>
      <c r="UJU68" s="12"/>
      <c r="UJV68" s="12"/>
      <c r="UJW68" s="12"/>
      <c r="UJX68" s="12"/>
      <c r="UJY68" s="12"/>
      <c r="UJZ68" s="12"/>
      <c r="UKA68" s="12"/>
      <c r="UKB68" s="12"/>
      <c r="UKC68" s="12"/>
      <c r="UKD68" s="12"/>
      <c r="UKE68" s="12"/>
      <c r="UKF68" s="12"/>
      <c r="UKG68" s="12"/>
      <c r="UKH68" s="12"/>
      <c r="UKI68" s="12"/>
      <c r="UKJ68" s="12"/>
      <c r="UKK68" s="12"/>
      <c r="UKL68" s="12"/>
      <c r="UKM68" s="12"/>
      <c r="UKN68" s="12"/>
      <c r="UKO68" s="12"/>
      <c r="UKP68" s="12"/>
      <c r="UKQ68" s="12"/>
      <c r="UKR68" s="12"/>
      <c r="UKS68" s="12"/>
      <c r="UKT68" s="12"/>
      <c r="UKU68" s="12"/>
      <c r="UKV68" s="12"/>
      <c r="UKW68" s="12"/>
      <c r="UKX68" s="12"/>
      <c r="UKY68" s="12"/>
      <c r="UKZ68" s="12"/>
      <c r="ULA68" s="12"/>
      <c r="ULB68" s="12"/>
      <c r="ULC68" s="12"/>
      <c r="ULD68" s="12"/>
      <c r="ULE68" s="12"/>
      <c r="ULF68" s="12"/>
      <c r="ULG68" s="12"/>
      <c r="ULH68" s="12"/>
      <c r="ULI68" s="12"/>
      <c r="ULJ68" s="12"/>
      <c r="ULK68" s="12"/>
      <c r="ULL68" s="12"/>
      <c r="ULM68" s="12"/>
      <c r="ULN68" s="12"/>
      <c r="ULO68" s="12"/>
      <c r="ULP68" s="12"/>
      <c r="ULQ68" s="12"/>
      <c r="ULR68" s="12"/>
      <c r="ULS68" s="12"/>
      <c r="ULT68" s="12"/>
      <c r="ULU68" s="12"/>
      <c r="ULV68" s="12"/>
      <c r="ULW68" s="12"/>
      <c r="ULX68" s="12"/>
      <c r="ULY68" s="12"/>
      <c r="ULZ68" s="12"/>
      <c r="UMA68" s="12"/>
      <c r="UMB68" s="12"/>
      <c r="UMC68" s="12"/>
      <c r="UMD68" s="12"/>
      <c r="UME68" s="12"/>
      <c r="UMF68" s="12"/>
      <c r="UMG68" s="12"/>
      <c r="UMH68" s="12"/>
      <c r="UMI68" s="12"/>
      <c r="UMJ68" s="12"/>
      <c r="UMK68" s="12"/>
      <c r="UML68" s="12"/>
      <c r="UMM68" s="12"/>
      <c r="UMN68" s="12"/>
      <c r="UMO68" s="12"/>
      <c r="UMP68" s="12"/>
      <c r="UMQ68" s="12"/>
      <c r="UMR68" s="12"/>
      <c r="UMS68" s="12"/>
      <c r="UMT68" s="12"/>
      <c r="UMU68" s="12"/>
      <c r="UMV68" s="12"/>
      <c r="UMW68" s="12"/>
      <c r="UMX68" s="12"/>
      <c r="UMY68" s="12"/>
      <c r="UMZ68" s="12"/>
      <c r="UNA68" s="12"/>
      <c r="UNB68" s="12"/>
      <c r="UNC68" s="12"/>
      <c r="UND68" s="12"/>
      <c r="UNE68" s="12"/>
      <c r="UNF68" s="12"/>
      <c r="UNG68" s="12"/>
      <c r="UNH68" s="12"/>
      <c r="UNI68" s="12"/>
      <c r="UNJ68" s="12"/>
      <c r="UNK68" s="12"/>
      <c r="UNL68" s="12"/>
      <c r="UNM68" s="12"/>
      <c r="UNN68" s="12"/>
      <c r="UNO68" s="12"/>
      <c r="UNP68" s="12"/>
      <c r="UNQ68" s="12"/>
      <c r="UNR68" s="12"/>
      <c r="UNS68" s="12"/>
      <c r="UNT68" s="12"/>
      <c r="UNU68" s="12"/>
      <c r="UNV68" s="12"/>
      <c r="UNW68" s="12"/>
      <c r="UNX68" s="12"/>
      <c r="UNY68" s="12"/>
      <c r="UNZ68" s="12"/>
      <c r="UOA68" s="12"/>
      <c r="UOB68" s="12"/>
      <c r="UOC68" s="12"/>
      <c r="UOD68" s="12"/>
      <c r="UOE68" s="12"/>
      <c r="UOF68" s="12"/>
      <c r="UOG68" s="12"/>
      <c r="UOH68" s="12"/>
      <c r="UOI68" s="12"/>
      <c r="UOJ68" s="12"/>
      <c r="UOK68" s="12"/>
      <c r="UOL68" s="12"/>
      <c r="UOM68" s="12"/>
      <c r="UON68" s="12"/>
      <c r="UOO68" s="12"/>
      <c r="UOP68" s="12"/>
      <c r="UOQ68" s="12"/>
      <c r="UOR68" s="12"/>
      <c r="UOS68" s="12"/>
      <c r="UOT68" s="12"/>
      <c r="UOU68" s="12"/>
      <c r="UOV68" s="12"/>
      <c r="UOW68" s="12"/>
      <c r="UOX68" s="12"/>
      <c r="UOY68" s="12"/>
      <c r="UOZ68" s="12"/>
      <c r="UPA68" s="12"/>
      <c r="UPB68" s="12"/>
      <c r="UPC68" s="12"/>
      <c r="UPD68" s="12"/>
      <c r="UPE68" s="12"/>
      <c r="UPF68" s="12"/>
      <c r="UPG68" s="12"/>
      <c r="UPH68" s="12"/>
      <c r="UPI68" s="12"/>
      <c r="UPJ68" s="12"/>
      <c r="UPK68" s="12"/>
      <c r="UPL68" s="12"/>
      <c r="UPM68" s="12"/>
      <c r="UPN68" s="12"/>
      <c r="UPO68" s="12"/>
      <c r="UPP68" s="12"/>
      <c r="UPQ68" s="12"/>
      <c r="UPR68" s="12"/>
      <c r="UPS68" s="12"/>
      <c r="UPT68" s="12"/>
      <c r="UPU68" s="12"/>
      <c r="UPV68" s="12"/>
      <c r="UPW68" s="12"/>
      <c r="UPX68" s="12"/>
      <c r="UPY68" s="12"/>
      <c r="UPZ68" s="12"/>
      <c r="UQA68" s="12"/>
      <c r="UQB68" s="12"/>
      <c r="UQC68" s="12"/>
      <c r="UQD68" s="12"/>
      <c r="UQE68" s="12"/>
      <c r="UQF68" s="12"/>
      <c r="UQG68" s="12"/>
      <c r="UQH68" s="12"/>
      <c r="UQI68" s="12"/>
      <c r="UQJ68" s="12"/>
      <c r="UQK68" s="12"/>
      <c r="UQL68" s="12"/>
      <c r="UQM68" s="12"/>
      <c r="UQN68" s="12"/>
      <c r="UQO68" s="12"/>
      <c r="UQP68" s="12"/>
      <c r="UQQ68" s="12"/>
      <c r="UQR68" s="12"/>
      <c r="UQS68" s="12"/>
      <c r="UQT68" s="12"/>
      <c r="UQU68" s="12"/>
      <c r="UQV68" s="12"/>
      <c r="UQW68" s="12"/>
      <c r="UQX68" s="12"/>
      <c r="UQY68" s="12"/>
      <c r="UQZ68" s="12"/>
      <c r="URA68" s="12"/>
      <c r="URB68" s="12"/>
      <c r="URC68" s="12"/>
      <c r="URD68" s="12"/>
      <c r="URE68" s="12"/>
      <c r="URF68" s="12"/>
      <c r="URG68" s="12"/>
      <c r="URH68" s="12"/>
      <c r="URI68" s="12"/>
      <c r="URJ68" s="12"/>
      <c r="URK68" s="12"/>
      <c r="URL68" s="12"/>
      <c r="URM68" s="12"/>
      <c r="URN68" s="12"/>
      <c r="URO68" s="12"/>
      <c r="URP68" s="12"/>
      <c r="URQ68" s="12"/>
      <c r="URR68" s="12"/>
      <c r="URS68" s="12"/>
      <c r="URT68" s="12"/>
      <c r="URU68" s="12"/>
      <c r="URV68" s="12"/>
      <c r="URW68" s="12"/>
      <c r="URX68" s="12"/>
      <c r="URY68" s="12"/>
      <c r="URZ68" s="12"/>
      <c r="USA68" s="12"/>
      <c r="USB68" s="12"/>
      <c r="USC68" s="12"/>
      <c r="USD68" s="12"/>
      <c r="USE68" s="12"/>
      <c r="USF68" s="12"/>
      <c r="USG68" s="12"/>
      <c r="USH68" s="12"/>
      <c r="USI68" s="12"/>
      <c r="USJ68" s="12"/>
      <c r="USK68" s="12"/>
      <c r="USL68" s="12"/>
      <c r="USM68" s="12"/>
      <c r="USN68" s="12"/>
      <c r="USO68" s="12"/>
      <c r="USP68" s="12"/>
      <c r="USQ68" s="12"/>
      <c r="USR68" s="12"/>
      <c r="USS68" s="12"/>
      <c r="UST68" s="12"/>
      <c r="USU68" s="12"/>
      <c r="USV68" s="12"/>
      <c r="USW68" s="12"/>
      <c r="USX68" s="12"/>
      <c r="USY68" s="12"/>
      <c r="USZ68" s="12"/>
      <c r="UTA68" s="12"/>
      <c r="UTB68" s="12"/>
      <c r="UTC68" s="12"/>
      <c r="UTD68" s="12"/>
      <c r="UTE68" s="12"/>
      <c r="UTF68" s="12"/>
      <c r="UTG68" s="12"/>
      <c r="UTH68" s="12"/>
      <c r="UTI68" s="12"/>
      <c r="UTJ68" s="12"/>
      <c r="UTK68" s="12"/>
      <c r="UTL68" s="12"/>
      <c r="UTM68" s="12"/>
      <c r="UTN68" s="12"/>
      <c r="UTO68" s="12"/>
      <c r="UTP68" s="12"/>
      <c r="UTQ68" s="12"/>
      <c r="UTR68" s="12"/>
      <c r="UTS68" s="12"/>
      <c r="UTT68" s="12"/>
      <c r="UTU68" s="12"/>
      <c r="UTV68" s="12"/>
      <c r="UTW68" s="12"/>
      <c r="UTX68" s="12"/>
      <c r="UTY68" s="12"/>
      <c r="UTZ68" s="12"/>
      <c r="UUA68" s="12"/>
      <c r="UUB68" s="12"/>
      <c r="UUC68" s="12"/>
      <c r="UUD68" s="12"/>
      <c r="UUE68" s="12"/>
      <c r="UUF68" s="12"/>
      <c r="UUG68" s="12"/>
      <c r="UUH68" s="12"/>
      <c r="UUI68" s="12"/>
      <c r="UUJ68" s="12"/>
      <c r="UUK68" s="12"/>
      <c r="UUL68" s="12"/>
      <c r="UUM68" s="12"/>
      <c r="UUN68" s="12"/>
      <c r="UUO68" s="12"/>
      <c r="UUP68" s="12"/>
      <c r="UUQ68" s="12"/>
      <c r="UUR68" s="12"/>
      <c r="UUS68" s="12"/>
      <c r="UUT68" s="12"/>
      <c r="UUU68" s="12"/>
      <c r="UUV68" s="12"/>
      <c r="UUW68" s="12"/>
      <c r="UUX68" s="12"/>
      <c r="UUY68" s="12"/>
      <c r="UUZ68" s="12"/>
      <c r="UVA68" s="12"/>
      <c r="UVB68" s="12"/>
      <c r="UVC68" s="12"/>
      <c r="UVD68" s="12"/>
      <c r="UVE68" s="12"/>
      <c r="UVF68" s="12"/>
      <c r="UVG68" s="12"/>
      <c r="UVH68" s="12"/>
      <c r="UVI68" s="12"/>
      <c r="UVJ68" s="12"/>
      <c r="UVK68" s="12"/>
      <c r="UVL68" s="12"/>
      <c r="UVM68" s="12"/>
      <c r="UVN68" s="12"/>
      <c r="UVO68" s="12"/>
      <c r="UVP68" s="12"/>
      <c r="UVQ68" s="12"/>
      <c r="UVR68" s="12"/>
      <c r="UVS68" s="12"/>
      <c r="UVT68" s="12"/>
      <c r="UVU68" s="12"/>
      <c r="UVV68" s="12"/>
      <c r="UVW68" s="12"/>
      <c r="UVX68" s="12"/>
      <c r="UVY68" s="12"/>
      <c r="UVZ68" s="12"/>
      <c r="UWA68" s="12"/>
      <c r="UWB68" s="12"/>
      <c r="UWC68" s="12"/>
      <c r="UWD68" s="12"/>
      <c r="UWE68" s="12"/>
      <c r="UWF68" s="12"/>
      <c r="UWG68" s="12"/>
      <c r="UWH68" s="12"/>
      <c r="UWI68" s="12"/>
      <c r="UWJ68" s="12"/>
      <c r="UWK68" s="12"/>
      <c r="UWL68" s="12"/>
      <c r="UWM68" s="12"/>
      <c r="UWN68" s="12"/>
      <c r="UWO68" s="12"/>
      <c r="UWP68" s="12"/>
      <c r="UWQ68" s="12"/>
      <c r="UWR68" s="12"/>
      <c r="UWS68" s="12"/>
      <c r="UWT68" s="12"/>
      <c r="UWU68" s="12"/>
      <c r="UWV68" s="12"/>
      <c r="UWW68" s="12"/>
      <c r="UWX68" s="12"/>
      <c r="UWY68" s="12"/>
      <c r="UWZ68" s="12"/>
      <c r="UXA68" s="12"/>
      <c r="UXB68" s="12"/>
      <c r="UXC68" s="12"/>
      <c r="UXD68" s="12"/>
      <c r="UXE68" s="12"/>
      <c r="UXF68" s="12"/>
      <c r="UXG68" s="12"/>
      <c r="UXH68" s="12"/>
      <c r="UXI68" s="12"/>
      <c r="UXJ68" s="12"/>
      <c r="UXK68" s="12"/>
      <c r="UXL68" s="12"/>
      <c r="UXM68" s="12"/>
      <c r="UXN68" s="12"/>
      <c r="UXO68" s="12"/>
      <c r="UXP68" s="12"/>
      <c r="UXQ68" s="12"/>
      <c r="UXR68" s="12"/>
      <c r="UXS68" s="12"/>
      <c r="UXT68" s="12"/>
      <c r="UXU68" s="12"/>
      <c r="UXV68" s="12"/>
      <c r="UXW68" s="12"/>
      <c r="UXX68" s="12"/>
      <c r="UXY68" s="12"/>
      <c r="UXZ68" s="12"/>
      <c r="UYA68" s="12"/>
      <c r="UYB68" s="12"/>
      <c r="UYC68" s="12"/>
      <c r="UYD68" s="12"/>
      <c r="UYE68" s="12"/>
      <c r="UYF68" s="12"/>
      <c r="UYG68" s="12"/>
      <c r="UYH68" s="12"/>
      <c r="UYI68" s="12"/>
      <c r="UYJ68" s="12"/>
      <c r="UYK68" s="12"/>
      <c r="UYL68" s="12"/>
      <c r="UYM68" s="12"/>
      <c r="UYN68" s="12"/>
      <c r="UYO68" s="12"/>
      <c r="UYP68" s="12"/>
      <c r="UYQ68" s="12"/>
      <c r="UYR68" s="12"/>
      <c r="UYS68" s="12"/>
      <c r="UYT68" s="12"/>
      <c r="UYU68" s="12"/>
      <c r="UYV68" s="12"/>
      <c r="UYW68" s="12"/>
      <c r="UYX68" s="12"/>
      <c r="UYY68" s="12"/>
      <c r="UYZ68" s="12"/>
      <c r="UZA68" s="12"/>
      <c r="UZB68" s="12"/>
      <c r="UZC68" s="12"/>
      <c r="UZD68" s="12"/>
      <c r="UZE68" s="12"/>
      <c r="UZF68" s="12"/>
      <c r="UZG68" s="12"/>
      <c r="UZH68" s="12"/>
      <c r="UZI68" s="12"/>
      <c r="UZJ68" s="12"/>
      <c r="UZK68" s="12"/>
      <c r="UZL68" s="12"/>
      <c r="UZM68" s="12"/>
      <c r="UZN68" s="12"/>
      <c r="UZO68" s="12"/>
      <c r="UZP68" s="12"/>
      <c r="UZQ68" s="12"/>
      <c r="UZR68" s="12"/>
      <c r="UZS68" s="12"/>
      <c r="UZT68" s="12"/>
      <c r="UZU68" s="12"/>
      <c r="UZV68" s="12"/>
      <c r="UZW68" s="12"/>
      <c r="UZX68" s="12"/>
      <c r="UZY68" s="12"/>
      <c r="UZZ68" s="12"/>
      <c r="VAA68" s="12"/>
      <c r="VAB68" s="12"/>
      <c r="VAC68" s="12"/>
      <c r="VAD68" s="12"/>
      <c r="VAE68" s="12"/>
      <c r="VAF68" s="12"/>
      <c r="VAG68" s="12"/>
      <c r="VAH68" s="12"/>
      <c r="VAI68" s="12"/>
      <c r="VAJ68" s="12"/>
      <c r="VAK68" s="12"/>
      <c r="VAL68" s="12"/>
      <c r="VAM68" s="12"/>
      <c r="VAN68" s="12"/>
      <c r="VAO68" s="12"/>
      <c r="VAP68" s="12"/>
      <c r="VAQ68" s="12"/>
      <c r="VAR68" s="12"/>
      <c r="VAS68" s="12"/>
      <c r="VAT68" s="12"/>
      <c r="VAU68" s="12"/>
      <c r="VAV68" s="12"/>
      <c r="VAW68" s="12"/>
      <c r="VAX68" s="12"/>
      <c r="VAY68" s="12"/>
      <c r="VAZ68" s="12"/>
      <c r="VBA68" s="12"/>
      <c r="VBB68" s="12"/>
      <c r="VBC68" s="12"/>
      <c r="VBD68" s="12"/>
      <c r="VBE68" s="12"/>
      <c r="VBF68" s="12"/>
      <c r="VBG68" s="12"/>
      <c r="VBH68" s="12"/>
      <c r="VBI68" s="12"/>
      <c r="VBJ68" s="12"/>
      <c r="VBK68" s="12"/>
      <c r="VBL68" s="12"/>
      <c r="VBM68" s="12"/>
      <c r="VBN68" s="12"/>
      <c r="VBO68" s="12"/>
      <c r="VBP68" s="12"/>
      <c r="VBQ68" s="12"/>
      <c r="VBR68" s="12"/>
      <c r="VBS68" s="12"/>
      <c r="VBT68" s="12"/>
      <c r="VBU68" s="12"/>
      <c r="VBV68" s="12"/>
      <c r="VBW68" s="12"/>
      <c r="VBX68" s="12"/>
      <c r="VBY68" s="12"/>
      <c r="VBZ68" s="12"/>
      <c r="VCA68" s="12"/>
      <c r="VCB68" s="12"/>
      <c r="VCC68" s="12"/>
      <c r="VCD68" s="12"/>
      <c r="VCE68" s="12"/>
      <c r="VCF68" s="12"/>
      <c r="VCG68" s="12"/>
      <c r="VCH68" s="12"/>
      <c r="VCI68" s="12"/>
      <c r="VCJ68" s="12"/>
      <c r="VCK68" s="12"/>
      <c r="VCL68" s="12"/>
      <c r="VCM68" s="12"/>
      <c r="VCN68" s="12"/>
      <c r="VCO68" s="12"/>
      <c r="VCP68" s="12"/>
      <c r="VCQ68" s="12"/>
      <c r="VCR68" s="12"/>
      <c r="VCS68" s="12"/>
      <c r="VCT68" s="12"/>
      <c r="VCU68" s="12"/>
      <c r="VCV68" s="12"/>
      <c r="VCW68" s="12"/>
      <c r="VCX68" s="12"/>
      <c r="VCY68" s="12"/>
      <c r="VCZ68" s="12"/>
      <c r="VDA68" s="12"/>
      <c r="VDB68" s="12"/>
      <c r="VDC68" s="12"/>
      <c r="VDD68" s="12"/>
      <c r="VDE68" s="12"/>
      <c r="VDF68" s="12"/>
      <c r="VDG68" s="12"/>
      <c r="VDH68" s="12"/>
      <c r="VDI68" s="12"/>
      <c r="VDJ68" s="12"/>
      <c r="VDK68" s="12"/>
      <c r="VDL68" s="12"/>
      <c r="VDM68" s="12"/>
      <c r="VDN68" s="12"/>
      <c r="VDO68" s="12"/>
      <c r="VDP68" s="12"/>
      <c r="VDQ68" s="12"/>
      <c r="VDR68" s="12"/>
      <c r="VDS68" s="12"/>
      <c r="VDT68" s="12"/>
      <c r="VDU68" s="12"/>
      <c r="VDV68" s="12"/>
      <c r="VDW68" s="12"/>
      <c r="VDX68" s="12"/>
      <c r="VDY68" s="12"/>
      <c r="VDZ68" s="12"/>
      <c r="VEA68" s="12"/>
      <c r="VEB68" s="12"/>
      <c r="VEC68" s="12"/>
      <c r="VED68" s="12"/>
      <c r="VEE68" s="12"/>
      <c r="VEF68" s="12"/>
      <c r="VEG68" s="12"/>
      <c r="VEH68" s="12"/>
      <c r="VEI68" s="12"/>
      <c r="VEJ68" s="12"/>
      <c r="VEK68" s="12"/>
      <c r="VEL68" s="12"/>
      <c r="VEM68" s="12"/>
      <c r="VEN68" s="12"/>
      <c r="VEO68" s="12"/>
      <c r="VEP68" s="12"/>
      <c r="VEQ68" s="12"/>
      <c r="VER68" s="12"/>
      <c r="VES68" s="12"/>
      <c r="VET68" s="12"/>
      <c r="VEU68" s="12"/>
      <c r="VEV68" s="12"/>
      <c r="VEW68" s="12"/>
      <c r="VEX68" s="12"/>
      <c r="VEY68" s="12"/>
      <c r="VEZ68" s="12"/>
      <c r="VFA68" s="12"/>
      <c r="VFB68" s="12"/>
      <c r="VFC68" s="12"/>
      <c r="VFD68" s="12"/>
      <c r="VFE68" s="12"/>
      <c r="VFF68" s="12"/>
      <c r="VFG68" s="12"/>
      <c r="VFH68" s="12"/>
      <c r="VFI68" s="12"/>
      <c r="VFJ68" s="12"/>
      <c r="VFK68" s="12"/>
      <c r="VFL68" s="12"/>
      <c r="VFM68" s="12"/>
      <c r="VFN68" s="12"/>
      <c r="VFO68" s="12"/>
      <c r="VFP68" s="12"/>
      <c r="VFQ68" s="12"/>
      <c r="VFR68" s="12"/>
      <c r="VFS68" s="12"/>
      <c r="VFT68" s="12"/>
      <c r="VFU68" s="12"/>
      <c r="VFV68" s="12"/>
      <c r="VFW68" s="12"/>
      <c r="VFX68" s="12"/>
      <c r="VFY68" s="12"/>
      <c r="VFZ68" s="12"/>
      <c r="VGA68" s="12"/>
      <c r="VGB68" s="12"/>
      <c r="VGC68" s="12"/>
      <c r="VGD68" s="12"/>
      <c r="VGE68" s="12"/>
      <c r="VGF68" s="12"/>
      <c r="VGG68" s="12"/>
      <c r="VGH68" s="12"/>
      <c r="VGI68" s="12"/>
      <c r="VGJ68" s="12"/>
      <c r="VGK68" s="12"/>
      <c r="VGL68" s="12"/>
      <c r="VGM68" s="12"/>
      <c r="VGN68" s="12"/>
      <c r="VGO68" s="12"/>
      <c r="VGP68" s="12"/>
      <c r="VGQ68" s="12"/>
      <c r="VGR68" s="12"/>
      <c r="VGS68" s="12"/>
      <c r="VGT68" s="12"/>
      <c r="VGU68" s="12"/>
      <c r="VGV68" s="12"/>
      <c r="VGW68" s="12"/>
      <c r="VGX68" s="12"/>
      <c r="VGY68" s="12"/>
      <c r="VGZ68" s="12"/>
      <c r="VHA68" s="12"/>
      <c r="VHB68" s="12"/>
      <c r="VHC68" s="12"/>
      <c r="VHD68" s="12"/>
      <c r="VHE68" s="12"/>
      <c r="VHF68" s="12"/>
      <c r="VHG68" s="12"/>
      <c r="VHH68" s="12"/>
      <c r="VHI68" s="12"/>
      <c r="VHJ68" s="12"/>
      <c r="VHK68" s="12"/>
      <c r="VHL68" s="12"/>
      <c r="VHM68" s="12"/>
      <c r="VHN68" s="12"/>
      <c r="VHO68" s="12"/>
      <c r="VHP68" s="12"/>
      <c r="VHQ68" s="12"/>
      <c r="VHR68" s="12"/>
      <c r="VHS68" s="12"/>
      <c r="VHT68" s="12"/>
      <c r="VHU68" s="12"/>
      <c r="VHV68" s="12"/>
      <c r="VHW68" s="12"/>
      <c r="VHX68" s="12"/>
      <c r="VHY68" s="12"/>
      <c r="VHZ68" s="12"/>
      <c r="VIA68" s="12"/>
      <c r="VIB68" s="12"/>
      <c r="VIC68" s="12"/>
      <c r="VID68" s="12"/>
      <c r="VIE68" s="12"/>
      <c r="VIF68" s="12"/>
      <c r="VIG68" s="12"/>
      <c r="VIH68" s="12"/>
      <c r="VII68" s="12"/>
      <c r="VIJ68" s="12"/>
      <c r="VIK68" s="12"/>
      <c r="VIL68" s="12"/>
      <c r="VIM68" s="12"/>
      <c r="VIN68" s="12"/>
      <c r="VIO68" s="12"/>
      <c r="VIP68" s="12"/>
      <c r="VIQ68" s="12"/>
      <c r="VIR68" s="12"/>
      <c r="VIS68" s="12"/>
      <c r="VIT68" s="12"/>
      <c r="VIU68" s="12"/>
      <c r="VIV68" s="12"/>
      <c r="VIW68" s="12"/>
      <c r="VIX68" s="12"/>
      <c r="VIY68" s="12"/>
      <c r="VIZ68" s="12"/>
      <c r="VJA68" s="12"/>
      <c r="VJB68" s="12"/>
      <c r="VJC68" s="12"/>
      <c r="VJD68" s="12"/>
      <c r="VJE68" s="12"/>
      <c r="VJF68" s="12"/>
      <c r="VJG68" s="12"/>
      <c r="VJH68" s="12"/>
      <c r="VJI68" s="12"/>
      <c r="VJJ68" s="12"/>
      <c r="VJK68" s="12"/>
      <c r="VJL68" s="12"/>
      <c r="VJM68" s="12"/>
      <c r="VJN68" s="12"/>
      <c r="VJO68" s="12"/>
      <c r="VJP68" s="12"/>
      <c r="VJQ68" s="12"/>
      <c r="VJR68" s="12"/>
      <c r="VJS68" s="12"/>
      <c r="VJT68" s="12"/>
      <c r="VJU68" s="12"/>
      <c r="VJV68" s="12"/>
      <c r="VJW68" s="12"/>
      <c r="VJX68" s="12"/>
      <c r="VJY68" s="12"/>
      <c r="VJZ68" s="12"/>
      <c r="VKA68" s="12"/>
      <c r="VKB68" s="12"/>
      <c r="VKC68" s="12"/>
      <c r="VKD68" s="12"/>
      <c r="VKE68" s="12"/>
      <c r="VKF68" s="12"/>
      <c r="VKG68" s="12"/>
      <c r="VKH68" s="12"/>
      <c r="VKI68" s="12"/>
      <c r="VKJ68" s="12"/>
      <c r="VKK68" s="12"/>
      <c r="VKL68" s="12"/>
      <c r="VKM68" s="12"/>
      <c r="VKN68" s="12"/>
      <c r="VKO68" s="12"/>
      <c r="VKP68" s="12"/>
      <c r="VKQ68" s="12"/>
      <c r="VKR68" s="12"/>
      <c r="VKS68" s="12"/>
      <c r="VKT68" s="12"/>
      <c r="VKU68" s="12"/>
      <c r="VKV68" s="12"/>
      <c r="VKW68" s="12"/>
      <c r="VKX68" s="12"/>
      <c r="VKY68" s="12"/>
      <c r="VKZ68" s="12"/>
      <c r="VLA68" s="12"/>
      <c r="VLB68" s="12"/>
      <c r="VLC68" s="12"/>
      <c r="VLD68" s="12"/>
      <c r="VLE68" s="12"/>
      <c r="VLF68" s="12"/>
      <c r="VLG68" s="12"/>
      <c r="VLH68" s="12"/>
      <c r="VLI68" s="12"/>
      <c r="VLJ68" s="12"/>
      <c r="VLK68" s="12"/>
      <c r="VLL68" s="12"/>
      <c r="VLM68" s="12"/>
      <c r="VLN68" s="12"/>
      <c r="VLO68" s="12"/>
      <c r="VLP68" s="12"/>
      <c r="VLQ68" s="12"/>
      <c r="VLR68" s="12"/>
      <c r="VLS68" s="12"/>
      <c r="VLT68" s="12"/>
      <c r="VLU68" s="12"/>
      <c r="VLV68" s="12"/>
      <c r="VLW68" s="12"/>
      <c r="VLX68" s="12"/>
      <c r="VLY68" s="12"/>
      <c r="VLZ68" s="12"/>
      <c r="VMA68" s="12"/>
      <c r="VMB68" s="12"/>
      <c r="VMC68" s="12"/>
      <c r="VMD68" s="12"/>
      <c r="VME68" s="12"/>
      <c r="VMF68" s="12"/>
      <c r="VMG68" s="12"/>
      <c r="VMH68" s="12"/>
      <c r="VMI68" s="12"/>
      <c r="VMJ68" s="12"/>
      <c r="VMK68" s="12"/>
      <c r="VML68" s="12"/>
      <c r="VMM68" s="12"/>
      <c r="VMN68" s="12"/>
      <c r="VMO68" s="12"/>
      <c r="VMP68" s="12"/>
      <c r="VMQ68" s="12"/>
      <c r="VMR68" s="12"/>
      <c r="VMS68" s="12"/>
      <c r="VMT68" s="12"/>
      <c r="VMU68" s="12"/>
      <c r="VMV68" s="12"/>
      <c r="VMW68" s="12"/>
      <c r="VMX68" s="12"/>
      <c r="VMY68" s="12"/>
      <c r="VMZ68" s="12"/>
      <c r="VNA68" s="12"/>
      <c r="VNB68" s="12"/>
      <c r="VNC68" s="12"/>
      <c r="VND68" s="12"/>
      <c r="VNE68" s="12"/>
      <c r="VNF68" s="12"/>
      <c r="VNG68" s="12"/>
      <c r="VNH68" s="12"/>
      <c r="VNI68" s="12"/>
      <c r="VNJ68" s="12"/>
      <c r="VNK68" s="12"/>
      <c r="VNL68" s="12"/>
      <c r="VNM68" s="12"/>
      <c r="VNN68" s="12"/>
      <c r="VNO68" s="12"/>
      <c r="VNP68" s="12"/>
      <c r="VNQ68" s="12"/>
      <c r="VNR68" s="12"/>
      <c r="VNS68" s="12"/>
      <c r="VNT68" s="12"/>
      <c r="VNU68" s="12"/>
      <c r="VNV68" s="12"/>
      <c r="VNW68" s="12"/>
      <c r="VNX68" s="12"/>
      <c r="VNY68" s="12"/>
      <c r="VNZ68" s="12"/>
      <c r="VOA68" s="12"/>
      <c r="VOB68" s="12"/>
      <c r="VOC68" s="12"/>
      <c r="VOD68" s="12"/>
      <c r="VOE68" s="12"/>
      <c r="VOF68" s="12"/>
      <c r="VOG68" s="12"/>
      <c r="VOH68" s="12"/>
      <c r="VOI68" s="12"/>
      <c r="VOJ68" s="12"/>
      <c r="VOK68" s="12"/>
      <c r="VOL68" s="12"/>
      <c r="VOM68" s="12"/>
      <c r="VON68" s="12"/>
      <c r="VOO68" s="12"/>
      <c r="VOP68" s="12"/>
      <c r="VOQ68" s="12"/>
      <c r="VOR68" s="12"/>
      <c r="VOS68" s="12"/>
      <c r="VOT68" s="12"/>
      <c r="VOU68" s="12"/>
      <c r="VOV68" s="12"/>
      <c r="VOW68" s="12"/>
      <c r="VOX68" s="12"/>
      <c r="VOY68" s="12"/>
      <c r="VOZ68" s="12"/>
      <c r="VPA68" s="12"/>
      <c r="VPB68" s="12"/>
      <c r="VPC68" s="12"/>
      <c r="VPD68" s="12"/>
      <c r="VPE68" s="12"/>
      <c r="VPF68" s="12"/>
      <c r="VPG68" s="12"/>
      <c r="VPH68" s="12"/>
      <c r="VPI68" s="12"/>
      <c r="VPJ68" s="12"/>
      <c r="VPK68" s="12"/>
      <c r="VPL68" s="12"/>
      <c r="VPM68" s="12"/>
      <c r="VPN68" s="12"/>
      <c r="VPO68" s="12"/>
      <c r="VPP68" s="12"/>
      <c r="VPQ68" s="12"/>
      <c r="VPR68" s="12"/>
      <c r="VPS68" s="12"/>
      <c r="VPT68" s="12"/>
      <c r="VPU68" s="12"/>
      <c r="VPV68" s="12"/>
      <c r="VPW68" s="12"/>
      <c r="VPX68" s="12"/>
      <c r="VPY68" s="12"/>
      <c r="VPZ68" s="12"/>
      <c r="VQA68" s="12"/>
      <c r="VQB68" s="12"/>
      <c r="VQC68" s="12"/>
      <c r="VQD68" s="12"/>
      <c r="VQE68" s="12"/>
      <c r="VQF68" s="12"/>
      <c r="VQG68" s="12"/>
      <c r="VQH68" s="12"/>
      <c r="VQI68" s="12"/>
      <c r="VQJ68" s="12"/>
      <c r="VQK68" s="12"/>
      <c r="VQL68" s="12"/>
      <c r="VQM68" s="12"/>
      <c r="VQN68" s="12"/>
      <c r="VQO68" s="12"/>
      <c r="VQP68" s="12"/>
      <c r="VQQ68" s="12"/>
      <c r="VQR68" s="12"/>
      <c r="VQS68" s="12"/>
      <c r="VQT68" s="12"/>
      <c r="VQU68" s="12"/>
      <c r="VQV68" s="12"/>
      <c r="VQW68" s="12"/>
      <c r="VQX68" s="12"/>
      <c r="VQY68" s="12"/>
      <c r="VQZ68" s="12"/>
      <c r="VRA68" s="12"/>
      <c r="VRB68" s="12"/>
      <c r="VRC68" s="12"/>
      <c r="VRD68" s="12"/>
      <c r="VRE68" s="12"/>
      <c r="VRF68" s="12"/>
      <c r="VRG68" s="12"/>
      <c r="VRH68" s="12"/>
      <c r="VRI68" s="12"/>
      <c r="VRJ68" s="12"/>
      <c r="VRK68" s="12"/>
      <c r="VRL68" s="12"/>
      <c r="VRM68" s="12"/>
      <c r="VRN68" s="12"/>
      <c r="VRO68" s="12"/>
      <c r="VRP68" s="12"/>
      <c r="VRQ68" s="12"/>
      <c r="VRR68" s="12"/>
      <c r="VRS68" s="12"/>
      <c r="VRT68" s="12"/>
      <c r="VRU68" s="12"/>
      <c r="VRV68" s="12"/>
      <c r="VRW68" s="12"/>
      <c r="VRX68" s="12"/>
      <c r="VRY68" s="12"/>
      <c r="VRZ68" s="12"/>
      <c r="VSA68" s="12"/>
      <c r="VSB68" s="12"/>
      <c r="VSC68" s="12"/>
      <c r="VSD68" s="12"/>
      <c r="VSE68" s="12"/>
      <c r="VSF68" s="12"/>
      <c r="VSG68" s="12"/>
      <c r="VSH68" s="12"/>
      <c r="VSI68" s="12"/>
      <c r="VSJ68" s="12"/>
      <c r="VSK68" s="12"/>
      <c r="VSL68" s="12"/>
      <c r="VSM68" s="12"/>
      <c r="VSN68" s="12"/>
      <c r="VSO68" s="12"/>
      <c r="VSP68" s="12"/>
      <c r="VSQ68" s="12"/>
      <c r="VSR68" s="12"/>
      <c r="VSS68" s="12"/>
      <c r="VST68" s="12"/>
      <c r="VSU68" s="12"/>
      <c r="VSV68" s="12"/>
      <c r="VSW68" s="12"/>
      <c r="VSX68" s="12"/>
      <c r="VSY68" s="12"/>
      <c r="VSZ68" s="12"/>
      <c r="VTA68" s="12"/>
      <c r="VTB68" s="12"/>
      <c r="VTC68" s="12"/>
      <c r="VTD68" s="12"/>
      <c r="VTE68" s="12"/>
      <c r="VTF68" s="12"/>
      <c r="VTG68" s="12"/>
      <c r="VTH68" s="12"/>
      <c r="VTI68" s="12"/>
      <c r="VTJ68" s="12"/>
      <c r="VTK68" s="12"/>
      <c r="VTL68" s="12"/>
      <c r="VTM68" s="12"/>
      <c r="VTN68" s="12"/>
      <c r="VTO68" s="12"/>
      <c r="VTP68" s="12"/>
      <c r="VTQ68" s="12"/>
      <c r="VTR68" s="12"/>
      <c r="VTS68" s="12"/>
      <c r="VTT68" s="12"/>
      <c r="VTU68" s="12"/>
      <c r="VTV68" s="12"/>
      <c r="VTW68" s="12"/>
      <c r="VTX68" s="12"/>
      <c r="VTY68" s="12"/>
      <c r="VTZ68" s="12"/>
      <c r="VUA68" s="12"/>
      <c r="VUB68" s="12"/>
      <c r="VUC68" s="12"/>
      <c r="VUD68" s="12"/>
      <c r="VUE68" s="12"/>
      <c r="VUF68" s="12"/>
      <c r="VUG68" s="12"/>
      <c r="VUH68" s="12"/>
      <c r="VUI68" s="12"/>
      <c r="VUJ68" s="12"/>
      <c r="VUK68" s="12"/>
      <c r="VUL68" s="12"/>
      <c r="VUM68" s="12"/>
      <c r="VUN68" s="12"/>
      <c r="VUO68" s="12"/>
      <c r="VUP68" s="12"/>
      <c r="VUQ68" s="12"/>
      <c r="VUR68" s="12"/>
      <c r="VUS68" s="12"/>
      <c r="VUT68" s="12"/>
      <c r="VUU68" s="12"/>
      <c r="VUV68" s="12"/>
      <c r="VUW68" s="12"/>
      <c r="VUX68" s="12"/>
      <c r="VUY68" s="12"/>
      <c r="VUZ68" s="12"/>
      <c r="VVA68" s="12"/>
      <c r="VVB68" s="12"/>
      <c r="VVC68" s="12"/>
      <c r="VVD68" s="12"/>
      <c r="VVE68" s="12"/>
      <c r="VVF68" s="12"/>
      <c r="VVG68" s="12"/>
      <c r="VVH68" s="12"/>
      <c r="VVI68" s="12"/>
      <c r="VVJ68" s="12"/>
      <c r="VVK68" s="12"/>
      <c r="VVL68" s="12"/>
      <c r="VVM68" s="12"/>
      <c r="VVN68" s="12"/>
      <c r="VVO68" s="12"/>
      <c r="VVP68" s="12"/>
      <c r="VVQ68" s="12"/>
      <c r="VVR68" s="12"/>
      <c r="VVS68" s="12"/>
      <c r="VVT68" s="12"/>
      <c r="VVU68" s="12"/>
      <c r="VVV68" s="12"/>
      <c r="VVW68" s="12"/>
      <c r="VVX68" s="12"/>
      <c r="VVY68" s="12"/>
      <c r="VVZ68" s="12"/>
      <c r="VWA68" s="12"/>
      <c r="VWB68" s="12"/>
      <c r="VWC68" s="12"/>
      <c r="VWD68" s="12"/>
      <c r="VWE68" s="12"/>
      <c r="VWF68" s="12"/>
      <c r="VWG68" s="12"/>
      <c r="VWH68" s="12"/>
      <c r="VWI68" s="12"/>
      <c r="VWJ68" s="12"/>
      <c r="VWK68" s="12"/>
      <c r="VWL68" s="12"/>
      <c r="VWM68" s="12"/>
      <c r="VWN68" s="12"/>
      <c r="VWO68" s="12"/>
      <c r="VWP68" s="12"/>
      <c r="VWQ68" s="12"/>
      <c r="VWR68" s="12"/>
      <c r="VWS68" s="12"/>
      <c r="VWT68" s="12"/>
      <c r="VWU68" s="12"/>
      <c r="VWV68" s="12"/>
      <c r="VWW68" s="12"/>
      <c r="VWX68" s="12"/>
      <c r="VWY68" s="12"/>
      <c r="VWZ68" s="12"/>
      <c r="VXA68" s="12"/>
      <c r="VXB68" s="12"/>
      <c r="VXC68" s="12"/>
      <c r="VXD68" s="12"/>
      <c r="VXE68" s="12"/>
      <c r="VXF68" s="12"/>
      <c r="VXG68" s="12"/>
      <c r="VXH68" s="12"/>
      <c r="VXI68" s="12"/>
      <c r="VXJ68" s="12"/>
      <c r="VXK68" s="12"/>
      <c r="VXL68" s="12"/>
      <c r="VXM68" s="12"/>
      <c r="VXN68" s="12"/>
      <c r="VXO68" s="12"/>
      <c r="VXP68" s="12"/>
      <c r="VXQ68" s="12"/>
      <c r="VXR68" s="12"/>
      <c r="VXS68" s="12"/>
      <c r="VXT68" s="12"/>
      <c r="VXU68" s="12"/>
      <c r="VXV68" s="12"/>
      <c r="VXW68" s="12"/>
      <c r="VXX68" s="12"/>
      <c r="VXY68" s="12"/>
      <c r="VXZ68" s="12"/>
      <c r="VYA68" s="12"/>
      <c r="VYB68" s="12"/>
      <c r="VYC68" s="12"/>
      <c r="VYD68" s="12"/>
      <c r="VYE68" s="12"/>
      <c r="VYF68" s="12"/>
      <c r="VYG68" s="12"/>
      <c r="VYH68" s="12"/>
      <c r="VYI68" s="12"/>
      <c r="VYJ68" s="12"/>
      <c r="VYK68" s="12"/>
      <c r="VYL68" s="12"/>
      <c r="VYM68" s="12"/>
      <c r="VYN68" s="12"/>
      <c r="VYO68" s="12"/>
      <c r="VYP68" s="12"/>
      <c r="VYQ68" s="12"/>
      <c r="VYR68" s="12"/>
      <c r="VYS68" s="12"/>
      <c r="VYT68" s="12"/>
      <c r="VYU68" s="12"/>
      <c r="VYV68" s="12"/>
      <c r="VYW68" s="12"/>
      <c r="VYX68" s="12"/>
      <c r="VYY68" s="12"/>
      <c r="VYZ68" s="12"/>
      <c r="VZA68" s="12"/>
      <c r="VZB68" s="12"/>
      <c r="VZC68" s="12"/>
      <c r="VZD68" s="12"/>
      <c r="VZE68" s="12"/>
      <c r="VZF68" s="12"/>
      <c r="VZG68" s="12"/>
      <c r="VZH68" s="12"/>
      <c r="VZI68" s="12"/>
      <c r="VZJ68" s="12"/>
      <c r="VZK68" s="12"/>
      <c r="VZL68" s="12"/>
      <c r="VZM68" s="12"/>
      <c r="VZN68" s="12"/>
      <c r="VZO68" s="12"/>
      <c r="VZP68" s="12"/>
      <c r="VZQ68" s="12"/>
      <c r="VZR68" s="12"/>
      <c r="VZS68" s="12"/>
      <c r="VZT68" s="12"/>
      <c r="VZU68" s="12"/>
      <c r="VZV68" s="12"/>
      <c r="VZW68" s="12"/>
      <c r="VZX68" s="12"/>
      <c r="VZY68" s="12"/>
      <c r="VZZ68" s="12"/>
      <c r="WAA68" s="12"/>
      <c r="WAB68" s="12"/>
      <c r="WAC68" s="12"/>
      <c r="WAD68" s="12"/>
      <c r="WAE68" s="12"/>
      <c r="WAF68" s="12"/>
      <c r="WAG68" s="12"/>
      <c r="WAH68" s="12"/>
      <c r="WAI68" s="12"/>
      <c r="WAJ68" s="12"/>
      <c r="WAK68" s="12"/>
      <c r="WAL68" s="12"/>
      <c r="WAM68" s="12"/>
      <c r="WAN68" s="12"/>
      <c r="WAO68" s="12"/>
      <c r="WAP68" s="12"/>
      <c r="WAQ68" s="12"/>
      <c r="WAR68" s="12"/>
      <c r="WAS68" s="12"/>
      <c r="WAT68" s="12"/>
      <c r="WAU68" s="12"/>
      <c r="WAV68" s="12"/>
      <c r="WAW68" s="12"/>
      <c r="WAX68" s="12"/>
      <c r="WAY68" s="12"/>
      <c r="WAZ68" s="12"/>
      <c r="WBA68" s="12"/>
      <c r="WBB68" s="12"/>
      <c r="WBC68" s="12"/>
      <c r="WBD68" s="12"/>
      <c r="WBE68" s="12"/>
      <c r="WBF68" s="12"/>
      <c r="WBG68" s="12"/>
      <c r="WBH68" s="12"/>
      <c r="WBI68" s="12"/>
      <c r="WBJ68" s="12"/>
      <c r="WBK68" s="12"/>
      <c r="WBL68" s="12"/>
      <c r="WBM68" s="12"/>
      <c r="WBN68" s="12"/>
      <c r="WBO68" s="12"/>
      <c r="WBP68" s="12"/>
      <c r="WBQ68" s="12"/>
      <c r="WBR68" s="12"/>
      <c r="WBS68" s="12"/>
      <c r="WBT68" s="12"/>
      <c r="WBU68" s="12"/>
      <c r="WBV68" s="12"/>
      <c r="WBW68" s="12"/>
      <c r="WBX68" s="12"/>
      <c r="WBY68" s="12"/>
      <c r="WBZ68" s="12"/>
      <c r="WCA68" s="12"/>
      <c r="WCB68" s="12"/>
      <c r="WCC68" s="12"/>
      <c r="WCD68" s="12"/>
      <c r="WCE68" s="12"/>
      <c r="WCF68" s="12"/>
      <c r="WCG68" s="12"/>
      <c r="WCH68" s="12"/>
      <c r="WCI68" s="12"/>
      <c r="WCJ68" s="12"/>
      <c r="WCK68" s="12"/>
      <c r="WCL68" s="12"/>
      <c r="WCM68" s="12"/>
      <c r="WCN68" s="12"/>
      <c r="WCO68" s="12"/>
      <c r="WCP68" s="12"/>
      <c r="WCQ68" s="12"/>
      <c r="WCR68" s="12"/>
      <c r="WCS68" s="12"/>
      <c r="WCT68" s="12"/>
      <c r="WCU68" s="12"/>
      <c r="WCV68" s="12"/>
      <c r="WCW68" s="12"/>
      <c r="WCX68" s="12"/>
      <c r="WCY68" s="12"/>
      <c r="WCZ68" s="12"/>
      <c r="WDA68" s="12"/>
      <c r="WDB68" s="12"/>
      <c r="WDC68" s="12"/>
      <c r="WDD68" s="12"/>
      <c r="WDE68" s="12"/>
      <c r="WDF68" s="12"/>
      <c r="WDG68" s="12"/>
      <c r="WDH68" s="12"/>
      <c r="WDI68" s="12"/>
      <c r="WDJ68" s="12"/>
      <c r="WDK68" s="12"/>
      <c r="WDL68" s="12"/>
      <c r="WDM68" s="12"/>
      <c r="WDN68" s="12"/>
      <c r="WDO68" s="12"/>
      <c r="WDP68" s="12"/>
      <c r="WDQ68" s="12"/>
      <c r="WDR68" s="12"/>
      <c r="WDS68" s="12"/>
      <c r="WDT68" s="12"/>
      <c r="WDU68" s="12"/>
      <c r="WDV68" s="12"/>
      <c r="WDW68" s="12"/>
      <c r="WDX68" s="12"/>
      <c r="WDY68" s="12"/>
      <c r="WDZ68" s="12"/>
      <c r="WEA68" s="12"/>
      <c r="WEB68" s="12"/>
      <c r="WEC68" s="12"/>
      <c r="WED68" s="12"/>
      <c r="WEE68" s="12"/>
      <c r="WEF68" s="12"/>
      <c r="WEG68" s="12"/>
      <c r="WEH68" s="12"/>
      <c r="WEI68" s="12"/>
      <c r="WEJ68" s="12"/>
      <c r="WEK68" s="12"/>
      <c r="WEL68" s="12"/>
      <c r="WEM68" s="12"/>
      <c r="WEN68" s="12"/>
      <c r="WEO68" s="12"/>
      <c r="WEP68" s="12"/>
      <c r="WEQ68" s="12"/>
      <c r="WER68" s="12"/>
      <c r="WES68" s="12"/>
      <c r="WET68" s="12"/>
      <c r="WEU68" s="12"/>
      <c r="WEV68" s="12"/>
      <c r="WEW68" s="12"/>
      <c r="WEX68" s="12"/>
      <c r="WEY68" s="12"/>
      <c r="WEZ68" s="12"/>
      <c r="WFA68" s="12"/>
      <c r="WFB68" s="12"/>
      <c r="WFC68" s="12"/>
      <c r="WFD68" s="12"/>
      <c r="WFE68" s="12"/>
      <c r="WFF68" s="12"/>
      <c r="WFG68" s="12"/>
      <c r="WFH68" s="12"/>
      <c r="WFI68" s="12"/>
      <c r="WFJ68" s="12"/>
      <c r="WFK68" s="12"/>
      <c r="WFL68" s="12"/>
      <c r="WFM68" s="12"/>
      <c r="WFN68" s="12"/>
      <c r="WFO68" s="12"/>
      <c r="WFP68" s="12"/>
      <c r="WFQ68" s="12"/>
      <c r="WFR68" s="12"/>
      <c r="WFS68" s="12"/>
      <c r="WFT68" s="12"/>
      <c r="WFU68" s="12"/>
      <c r="WFV68" s="12"/>
      <c r="WFW68" s="12"/>
      <c r="WFX68" s="12"/>
      <c r="WFY68" s="12"/>
      <c r="WFZ68" s="12"/>
      <c r="WGA68" s="12"/>
      <c r="WGB68" s="12"/>
      <c r="WGC68" s="12"/>
      <c r="WGD68" s="12"/>
      <c r="WGE68" s="12"/>
      <c r="WGF68" s="12"/>
      <c r="WGG68" s="12"/>
      <c r="WGH68" s="12"/>
      <c r="WGI68" s="12"/>
      <c r="WGJ68" s="12"/>
      <c r="WGK68" s="12"/>
      <c r="WGL68" s="12"/>
      <c r="WGM68" s="12"/>
      <c r="WGN68" s="12"/>
      <c r="WGO68" s="12"/>
      <c r="WGP68" s="12"/>
      <c r="WGQ68" s="12"/>
      <c r="WGR68" s="12"/>
      <c r="WGS68" s="12"/>
      <c r="WGT68" s="12"/>
      <c r="WGU68" s="12"/>
      <c r="WGV68" s="12"/>
      <c r="WGW68" s="12"/>
      <c r="WGX68" s="12"/>
      <c r="WGY68" s="12"/>
      <c r="WGZ68" s="12"/>
      <c r="WHA68" s="12"/>
      <c r="WHB68" s="12"/>
      <c r="WHC68" s="12"/>
      <c r="WHD68" s="12"/>
      <c r="WHE68" s="12"/>
      <c r="WHF68" s="12"/>
      <c r="WHG68" s="12"/>
      <c r="WHH68" s="12"/>
      <c r="WHI68" s="12"/>
      <c r="WHJ68" s="12"/>
      <c r="WHK68" s="12"/>
      <c r="WHL68" s="12"/>
      <c r="WHM68" s="12"/>
      <c r="WHN68" s="12"/>
      <c r="WHO68" s="12"/>
      <c r="WHP68" s="12"/>
      <c r="WHQ68" s="12"/>
      <c r="WHR68" s="12"/>
      <c r="WHS68" s="12"/>
      <c r="WHT68" s="12"/>
      <c r="WHU68" s="12"/>
      <c r="WHV68" s="12"/>
      <c r="WHW68" s="12"/>
      <c r="WHX68" s="12"/>
      <c r="WHY68" s="12"/>
      <c r="WHZ68" s="12"/>
      <c r="WIA68" s="12"/>
      <c r="WIB68" s="12"/>
      <c r="WIC68" s="12"/>
      <c r="WID68" s="12"/>
      <c r="WIE68" s="12"/>
      <c r="WIF68" s="12"/>
      <c r="WIG68" s="12"/>
      <c r="WIH68" s="12"/>
      <c r="WII68" s="12"/>
      <c r="WIJ68" s="12"/>
      <c r="WIK68" s="12"/>
      <c r="WIL68" s="12"/>
      <c r="WIM68" s="12"/>
      <c r="WIN68" s="12"/>
      <c r="WIO68" s="12"/>
      <c r="WIP68" s="12"/>
      <c r="WIQ68" s="12"/>
      <c r="WIR68" s="12"/>
      <c r="WIS68" s="12"/>
      <c r="WIT68" s="12"/>
      <c r="WIU68" s="12"/>
      <c r="WIV68" s="12"/>
      <c r="WIW68" s="12"/>
      <c r="WIX68" s="12"/>
      <c r="WIY68" s="12"/>
      <c r="WIZ68" s="12"/>
      <c r="WJA68" s="12"/>
      <c r="WJB68" s="12"/>
      <c r="WJC68" s="12"/>
      <c r="WJD68" s="12"/>
      <c r="WJE68" s="12"/>
      <c r="WJF68" s="12"/>
      <c r="WJG68" s="12"/>
      <c r="WJH68" s="12"/>
      <c r="WJI68" s="12"/>
      <c r="WJJ68" s="12"/>
      <c r="WJK68" s="12"/>
      <c r="WJL68" s="12"/>
      <c r="WJM68" s="12"/>
      <c r="WJN68" s="12"/>
      <c r="WJO68" s="12"/>
      <c r="WJP68" s="12"/>
      <c r="WJQ68" s="12"/>
      <c r="WJR68" s="12"/>
      <c r="WJS68" s="12"/>
      <c r="WJT68" s="12"/>
      <c r="WJU68" s="12"/>
      <c r="WJV68" s="12"/>
      <c r="WJW68" s="12"/>
      <c r="WJX68" s="12"/>
      <c r="WJY68" s="12"/>
      <c r="WJZ68" s="12"/>
      <c r="WKA68" s="12"/>
      <c r="WKB68" s="12"/>
      <c r="WKC68" s="12"/>
      <c r="WKD68" s="12"/>
      <c r="WKE68" s="12"/>
      <c r="WKF68" s="12"/>
      <c r="WKG68" s="12"/>
      <c r="WKH68" s="12"/>
      <c r="WKI68" s="12"/>
      <c r="WKJ68" s="12"/>
      <c r="WKK68" s="12"/>
      <c r="WKL68" s="12"/>
      <c r="WKM68" s="12"/>
      <c r="WKN68" s="12"/>
      <c r="WKO68" s="12"/>
      <c r="WKP68" s="12"/>
      <c r="WKQ68" s="12"/>
      <c r="WKR68" s="12"/>
      <c r="WKS68" s="12"/>
      <c r="WKT68" s="12"/>
      <c r="WKU68" s="12"/>
      <c r="WKV68" s="12"/>
      <c r="WKW68" s="12"/>
      <c r="WKX68" s="12"/>
      <c r="WKY68" s="12"/>
      <c r="WKZ68" s="12"/>
      <c r="WLA68" s="12"/>
      <c r="WLB68" s="12"/>
      <c r="WLC68" s="12"/>
      <c r="WLD68" s="12"/>
      <c r="WLE68" s="12"/>
      <c r="WLF68" s="12"/>
      <c r="WLG68" s="12"/>
      <c r="WLH68" s="12"/>
      <c r="WLI68" s="12"/>
      <c r="WLJ68" s="12"/>
      <c r="WLK68" s="12"/>
      <c r="WLL68" s="12"/>
      <c r="WLM68" s="12"/>
      <c r="WLN68" s="12"/>
      <c r="WLO68" s="12"/>
      <c r="WLP68" s="12"/>
      <c r="WLQ68" s="12"/>
      <c r="WLR68" s="12"/>
      <c r="WLS68" s="12"/>
      <c r="WLT68" s="12"/>
      <c r="WLU68" s="12"/>
      <c r="WLV68" s="12"/>
      <c r="WLW68" s="12"/>
      <c r="WLX68" s="12"/>
      <c r="WLY68" s="12"/>
      <c r="WLZ68" s="12"/>
      <c r="WMA68" s="12"/>
      <c r="WMB68" s="12"/>
      <c r="WMC68" s="12"/>
      <c r="WMD68" s="12"/>
      <c r="WME68" s="12"/>
      <c r="WMF68" s="12"/>
      <c r="WMG68" s="12"/>
      <c r="WMH68" s="12"/>
      <c r="WMI68" s="12"/>
      <c r="WMJ68" s="12"/>
      <c r="WMK68" s="12"/>
      <c r="WML68" s="12"/>
      <c r="WMM68" s="12"/>
      <c r="WMN68" s="12"/>
      <c r="WMO68" s="12"/>
      <c r="WMP68" s="12"/>
      <c r="WMQ68" s="12"/>
      <c r="WMR68" s="12"/>
      <c r="WMS68" s="12"/>
      <c r="WMT68" s="12"/>
      <c r="WMU68" s="12"/>
      <c r="WMV68" s="12"/>
      <c r="WMW68" s="12"/>
      <c r="WMX68" s="12"/>
      <c r="WMY68" s="12"/>
      <c r="WMZ68" s="12"/>
      <c r="WNA68" s="12"/>
      <c r="WNB68" s="12"/>
      <c r="WNC68" s="12"/>
      <c r="WND68" s="12"/>
      <c r="WNE68" s="12"/>
      <c r="WNF68" s="12"/>
      <c r="WNG68" s="12"/>
      <c r="WNH68" s="12"/>
      <c r="WNI68" s="12"/>
      <c r="WNJ68" s="12"/>
      <c r="WNK68" s="12"/>
      <c r="WNL68" s="12"/>
      <c r="WNM68" s="12"/>
      <c r="WNN68" s="12"/>
      <c r="WNO68" s="12"/>
      <c r="WNP68" s="12"/>
      <c r="WNQ68" s="12"/>
      <c r="WNR68" s="12"/>
      <c r="WNS68" s="12"/>
      <c r="WNT68" s="12"/>
      <c r="WNU68" s="12"/>
      <c r="WNV68" s="12"/>
      <c r="WNW68" s="12"/>
      <c r="WNX68" s="12"/>
      <c r="WNY68" s="12"/>
      <c r="WNZ68" s="12"/>
      <c r="WOA68" s="12"/>
      <c r="WOB68" s="12"/>
      <c r="WOC68" s="12"/>
      <c r="WOD68" s="12"/>
      <c r="WOE68" s="12"/>
      <c r="WOF68" s="12"/>
      <c r="WOG68" s="12"/>
      <c r="WOH68" s="12"/>
      <c r="WOI68" s="12"/>
      <c r="WOJ68" s="12"/>
      <c r="WOK68" s="12"/>
      <c r="WOL68" s="12"/>
      <c r="WOM68" s="12"/>
      <c r="WON68" s="12"/>
      <c r="WOO68" s="12"/>
      <c r="WOP68" s="12"/>
      <c r="WOQ68" s="12"/>
      <c r="WOR68" s="12"/>
      <c r="WOS68" s="12"/>
      <c r="WOT68" s="12"/>
      <c r="WOU68" s="12"/>
      <c r="WOV68" s="12"/>
      <c r="WOW68" s="12"/>
      <c r="WOX68" s="12"/>
      <c r="WOY68" s="12"/>
      <c r="WOZ68" s="12"/>
      <c r="WPA68" s="12"/>
      <c r="WPB68" s="12"/>
      <c r="WPC68" s="12"/>
      <c r="WPD68" s="12"/>
      <c r="WPE68" s="12"/>
      <c r="WPF68" s="12"/>
      <c r="WPG68" s="12"/>
      <c r="WPH68" s="12"/>
      <c r="WPI68" s="12"/>
      <c r="WPJ68" s="12"/>
      <c r="WPK68" s="12"/>
      <c r="WPL68" s="12"/>
      <c r="WPM68" s="12"/>
      <c r="WPN68" s="12"/>
      <c r="WPO68" s="12"/>
      <c r="WPP68" s="12"/>
      <c r="WPQ68" s="12"/>
      <c r="WPR68" s="12"/>
      <c r="WPS68" s="12"/>
      <c r="WPT68" s="12"/>
      <c r="WPU68" s="12"/>
      <c r="WPV68" s="12"/>
      <c r="WPW68" s="12"/>
      <c r="WPX68" s="12"/>
      <c r="WPY68" s="12"/>
      <c r="WPZ68" s="12"/>
      <c r="WQA68" s="12"/>
      <c r="WQB68" s="12"/>
      <c r="WQC68" s="12"/>
      <c r="WQD68" s="12"/>
      <c r="WQE68" s="12"/>
      <c r="WQF68" s="12"/>
      <c r="WQG68" s="12"/>
      <c r="WQH68" s="12"/>
      <c r="WQI68" s="12"/>
      <c r="WQJ68" s="12"/>
      <c r="WQK68" s="12"/>
      <c r="WQL68" s="12"/>
      <c r="WQM68" s="12"/>
      <c r="WQN68" s="12"/>
      <c r="WQO68" s="12"/>
      <c r="WQP68" s="12"/>
      <c r="WQQ68" s="12"/>
      <c r="WQR68" s="12"/>
      <c r="WQS68" s="12"/>
      <c r="WQT68" s="12"/>
      <c r="WQU68" s="12"/>
      <c r="WQV68" s="12"/>
      <c r="WQW68" s="12"/>
      <c r="WQX68" s="12"/>
      <c r="WQY68" s="12"/>
      <c r="WQZ68" s="12"/>
      <c r="WRA68" s="12"/>
      <c r="WRB68" s="12"/>
      <c r="WRC68" s="12"/>
      <c r="WRD68" s="12"/>
      <c r="WRE68" s="12"/>
      <c r="WRF68" s="12"/>
      <c r="WRG68" s="12"/>
      <c r="WRH68" s="12"/>
      <c r="WRI68" s="12"/>
      <c r="WRJ68" s="12"/>
      <c r="WRK68" s="12"/>
      <c r="WRL68" s="12"/>
      <c r="WRM68" s="12"/>
      <c r="WRN68" s="12"/>
      <c r="WRO68" s="12"/>
      <c r="WRP68" s="12"/>
      <c r="WRQ68" s="12"/>
      <c r="WRR68" s="12"/>
      <c r="WRS68" s="12"/>
      <c r="WRT68" s="12"/>
      <c r="WRU68" s="12"/>
      <c r="WRV68" s="12"/>
      <c r="WRW68" s="12"/>
      <c r="WRX68" s="12"/>
      <c r="WRY68" s="12"/>
      <c r="WRZ68" s="12"/>
      <c r="WSA68" s="12"/>
      <c r="WSB68" s="12"/>
      <c r="WSC68" s="12"/>
      <c r="WSD68" s="12"/>
      <c r="WSE68" s="12"/>
      <c r="WSF68" s="12"/>
      <c r="WSG68" s="12"/>
      <c r="WSH68" s="12"/>
      <c r="WSI68" s="12"/>
      <c r="WSJ68" s="12"/>
      <c r="WSK68" s="12"/>
      <c r="WSL68" s="12"/>
      <c r="WSM68" s="12"/>
      <c r="WSN68" s="12"/>
      <c r="WSO68" s="12"/>
      <c r="WSP68" s="12"/>
      <c r="WSQ68" s="12"/>
      <c r="WSR68" s="12"/>
      <c r="WSS68" s="12"/>
      <c r="WST68" s="12"/>
      <c r="WSU68" s="12"/>
      <c r="WSV68" s="12"/>
      <c r="WSW68" s="12"/>
      <c r="WSX68" s="12"/>
      <c r="WSY68" s="12"/>
      <c r="WSZ68" s="12"/>
      <c r="WTA68" s="12"/>
      <c r="WTB68" s="12"/>
      <c r="WTC68" s="12"/>
      <c r="WTD68" s="12"/>
      <c r="WTE68" s="12"/>
      <c r="WTF68" s="12"/>
      <c r="WTG68" s="12"/>
      <c r="WTH68" s="12"/>
      <c r="WTI68" s="12"/>
      <c r="WTJ68" s="12"/>
      <c r="WTK68" s="12"/>
      <c r="WTL68" s="12"/>
      <c r="WTM68" s="12"/>
      <c r="WTN68" s="12"/>
      <c r="WTO68" s="12"/>
      <c r="WTP68" s="12"/>
      <c r="WTQ68" s="12"/>
      <c r="WTR68" s="12"/>
      <c r="WTS68" s="12"/>
      <c r="WTT68" s="12"/>
      <c r="WTU68" s="12"/>
      <c r="WTV68" s="12"/>
      <c r="WTW68" s="12"/>
      <c r="WTX68" s="12"/>
      <c r="WTY68" s="12"/>
      <c r="WTZ68" s="12"/>
      <c r="WUA68" s="12"/>
      <c r="WUB68" s="12"/>
      <c r="WUC68" s="12"/>
      <c r="WUD68" s="12"/>
      <c r="WUE68" s="12"/>
      <c r="WUF68" s="12"/>
      <c r="WUG68" s="12"/>
      <c r="WUH68" s="12"/>
      <c r="WUI68" s="12"/>
      <c r="WUJ68" s="12"/>
      <c r="WUK68" s="12"/>
      <c r="WUL68" s="12"/>
      <c r="WUM68" s="12"/>
      <c r="WUN68" s="12"/>
      <c r="WUO68" s="12"/>
      <c r="WUP68" s="12"/>
      <c r="WUQ68" s="12"/>
      <c r="WUR68" s="12"/>
      <c r="WUS68" s="12"/>
      <c r="WUT68" s="12"/>
      <c r="WUU68" s="12"/>
      <c r="WUV68" s="12"/>
      <c r="WUW68" s="12"/>
      <c r="WUX68" s="12"/>
      <c r="WUY68" s="12"/>
      <c r="WUZ68" s="12"/>
      <c r="WVA68" s="12"/>
      <c r="WVB68" s="12"/>
      <c r="WVC68" s="12"/>
      <c r="WVD68" s="12"/>
      <c r="WVE68" s="12"/>
      <c r="WVF68" s="12"/>
      <c r="WVG68" s="12"/>
      <c r="WVH68" s="12"/>
      <c r="WVI68" s="12"/>
      <c r="WVJ68" s="12"/>
      <c r="WVK68" s="12"/>
      <c r="WVL68" s="12"/>
      <c r="WVM68" s="12"/>
      <c r="WVN68" s="12"/>
      <c r="WVO68" s="12"/>
      <c r="WVP68" s="12"/>
      <c r="WVQ68" s="12"/>
      <c r="WVR68" s="12"/>
      <c r="WVS68" s="12"/>
      <c r="WVT68" s="12"/>
      <c r="WVU68" s="12"/>
      <c r="WVV68" s="12"/>
      <c r="WVW68" s="12"/>
      <c r="WVX68" s="12"/>
      <c r="WVY68" s="12"/>
      <c r="WVZ68" s="12"/>
      <c r="WWA68" s="12"/>
      <c r="WWB68" s="12"/>
      <c r="WWC68" s="12"/>
      <c r="WWD68" s="12"/>
      <c r="WWE68" s="12"/>
      <c r="WWF68" s="12"/>
      <c r="WWG68" s="12"/>
      <c r="WWH68" s="12"/>
      <c r="WWI68" s="12"/>
      <c r="WWJ68" s="12"/>
      <c r="WWK68" s="12"/>
      <c r="WWL68" s="12"/>
      <c r="WWM68" s="12"/>
      <c r="WWN68" s="12"/>
      <c r="WWO68" s="12"/>
      <c r="WWP68" s="12"/>
      <c r="WWQ68" s="12"/>
      <c r="WWR68" s="12"/>
      <c r="WWS68" s="12"/>
      <c r="WWT68" s="12"/>
      <c r="WWU68" s="12"/>
      <c r="WWV68" s="12"/>
      <c r="WWW68" s="12"/>
      <c r="WWX68" s="12"/>
      <c r="WWY68" s="12"/>
      <c r="WWZ68" s="12"/>
      <c r="WXA68" s="12"/>
      <c r="WXB68" s="12"/>
      <c r="WXC68" s="12"/>
      <c r="WXD68" s="12"/>
      <c r="WXE68" s="12"/>
      <c r="WXF68" s="12"/>
      <c r="WXG68" s="12"/>
      <c r="WXH68" s="12"/>
      <c r="WXI68" s="12"/>
      <c r="WXJ68" s="12"/>
      <c r="WXK68" s="12"/>
      <c r="WXL68" s="12"/>
      <c r="WXM68" s="12"/>
      <c r="WXN68" s="12"/>
      <c r="WXO68" s="12"/>
      <c r="WXP68" s="12"/>
      <c r="WXQ68" s="12"/>
      <c r="WXR68" s="12"/>
      <c r="WXS68" s="12"/>
      <c r="WXT68" s="12"/>
      <c r="WXU68" s="12"/>
      <c r="WXV68" s="12"/>
      <c r="WXW68" s="12"/>
      <c r="WXX68" s="12"/>
      <c r="WXY68" s="12"/>
      <c r="WXZ68" s="12"/>
      <c r="WYA68" s="12"/>
      <c r="WYB68" s="12"/>
      <c r="WYC68" s="12"/>
      <c r="WYD68" s="12"/>
      <c r="WYE68" s="12"/>
      <c r="WYF68" s="12"/>
      <c r="WYG68" s="12"/>
      <c r="WYH68" s="12"/>
      <c r="WYI68" s="12"/>
      <c r="WYJ68" s="12"/>
      <c r="WYK68" s="12"/>
      <c r="WYL68" s="12"/>
      <c r="WYM68" s="12"/>
      <c r="WYN68" s="12"/>
      <c r="WYO68" s="12"/>
      <c r="WYP68" s="12"/>
      <c r="WYQ68" s="12"/>
      <c r="WYR68" s="12"/>
      <c r="WYS68" s="12"/>
      <c r="WYT68" s="12"/>
      <c r="WYU68" s="12"/>
      <c r="WYV68" s="12"/>
      <c r="WYW68" s="12"/>
      <c r="WYX68" s="12"/>
      <c r="WYY68" s="12"/>
      <c r="WYZ68" s="12"/>
      <c r="WZA68" s="12"/>
      <c r="WZB68" s="12"/>
      <c r="WZC68" s="12"/>
      <c r="WZD68" s="12"/>
      <c r="WZE68" s="12"/>
      <c r="WZF68" s="12"/>
      <c r="WZG68" s="12"/>
      <c r="WZH68" s="12"/>
      <c r="WZI68" s="12"/>
      <c r="WZJ68" s="12"/>
      <c r="WZK68" s="12"/>
      <c r="WZL68" s="12"/>
      <c r="WZM68" s="12"/>
      <c r="WZN68" s="12"/>
      <c r="WZO68" s="12"/>
      <c r="WZP68" s="12"/>
      <c r="WZQ68" s="12"/>
      <c r="WZR68" s="12"/>
      <c r="WZS68" s="12"/>
      <c r="WZT68" s="12"/>
      <c r="WZU68" s="12"/>
      <c r="WZV68" s="12"/>
      <c r="WZW68" s="12"/>
      <c r="WZX68" s="12"/>
      <c r="WZY68" s="12"/>
      <c r="WZZ68" s="12"/>
      <c r="XAA68" s="12"/>
      <c r="XAB68" s="12"/>
      <c r="XAC68" s="12"/>
      <c r="XAD68" s="12"/>
      <c r="XAE68" s="12"/>
      <c r="XAF68" s="12"/>
      <c r="XAG68" s="12"/>
      <c r="XAH68" s="12"/>
      <c r="XAI68" s="12"/>
      <c r="XAJ68" s="12"/>
      <c r="XAK68" s="12"/>
      <c r="XAL68" s="12"/>
      <c r="XAM68" s="12"/>
      <c r="XAN68" s="12"/>
      <c r="XAO68" s="12"/>
      <c r="XAP68" s="12"/>
      <c r="XAQ68" s="12"/>
      <c r="XAR68" s="12"/>
      <c r="XAS68" s="12"/>
      <c r="XAT68" s="12"/>
      <c r="XAU68" s="12"/>
      <c r="XAV68" s="12"/>
      <c r="XAW68" s="12"/>
      <c r="XAX68" s="12"/>
      <c r="XAY68" s="12"/>
      <c r="XAZ68" s="12"/>
      <c r="XBA68" s="12"/>
      <c r="XBB68" s="12"/>
      <c r="XBC68" s="12"/>
      <c r="XBD68" s="12"/>
      <c r="XBE68" s="12"/>
      <c r="XBF68" s="12"/>
      <c r="XBG68" s="12"/>
      <c r="XBH68" s="12"/>
      <c r="XBI68" s="12"/>
      <c r="XBJ68" s="12"/>
      <c r="XBK68" s="12"/>
      <c r="XBL68" s="12"/>
      <c r="XBM68" s="12"/>
      <c r="XBN68" s="12"/>
      <c r="XBO68" s="12"/>
      <c r="XBP68" s="12"/>
      <c r="XBQ68" s="12"/>
      <c r="XBR68" s="12"/>
      <c r="XBS68" s="12"/>
      <c r="XBT68" s="12"/>
      <c r="XBU68" s="12"/>
      <c r="XBV68" s="12"/>
      <c r="XBW68" s="12"/>
      <c r="XBX68" s="12"/>
      <c r="XBY68" s="12"/>
      <c r="XBZ68" s="12"/>
      <c r="XCA68" s="12"/>
      <c r="XCB68" s="12"/>
      <c r="XCC68" s="12"/>
      <c r="XCD68" s="12"/>
      <c r="XCE68" s="12"/>
      <c r="XCF68" s="12"/>
      <c r="XCG68" s="12"/>
      <c r="XCH68" s="12"/>
      <c r="XCI68" s="12"/>
      <c r="XCJ68" s="12"/>
      <c r="XCK68" s="12"/>
      <c r="XCL68" s="12"/>
      <c r="XCM68" s="12"/>
      <c r="XCN68" s="12"/>
      <c r="XCO68" s="12"/>
      <c r="XCP68" s="12"/>
      <c r="XCQ68" s="12"/>
      <c r="XCR68" s="12"/>
      <c r="XCS68" s="12"/>
      <c r="XCT68" s="12"/>
      <c r="XCU68" s="12"/>
      <c r="XCV68" s="12"/>
      <c r="XCW68" s="12"/>
      <c r="XCX68" s="12"/>
      <c r="XCY68" s="12"/>
      <c r="XCZ68" s="12"/>
      <c r="XDA68" s="12"/>
      <c r="XDB68" s="12"/>
      <c r="XDC68" s="12"/>
      <c r="XDD68" s="12"/>
      <c r="XDE68" s="12"/>
      <c r="XDF68" s="12"/>
      <c r="XDG68" s="12"/>
      <c r="XDH68" s="12"/>
      <c r="XDI68" s="12"/>
      <c r="XDJ68" s="12"/>
      <c r="XDK68" s="12"/>
      <c r="XDL68" s="12"/>
      <c r="XDM68" s="12"/>
      <c r="XDN68" s="12"/>
      <c r="XDO68" s="12"/>
      <c r="XDP68" s="12"/>
      <c r="XDQ68" s="12"/>
      <c r="XDR68" s="12"/>
      <c r="XDS68" s="12"/>
      <c r="XDT68" s="12"/>
      <c r="XDU68" s="12"/>
      <c r="XDV68" s="12"/>
      <c r="XDW68" s="12"/>
      <c r="XDX68" s="12"/>
      <c r="XDY68" s="12"/>
      <c r="XDZ68" s="12"/>
      <c r="XEA68" s="12"/>
      <c r="XEB68" s="12"/>
      <c r="XEC68" s="12"/>
      <c r="XED68" s="12"/>
      <c r="XEE68" s="12"/>
      <c r="XEF68" s="12"/>
      <c r="XEG68" s="12"/>
      <c r="XEH68" s="12"/>
      <c r="XEI68" s="12"/>
      <c r="XEJ68" s="12"/>
      <c r="XEK68" s="12"/>
      <c r="XEL68" s="12"/>
      <c r="XEM68" s="12"/>
      <c r="XEN68" s="12"/>
      <c r="XEO68" s="12"/>
      <c r="XEP68" s="12"/>
      <c r="XEQ68" s="12"/>
      <c r="XER68" s="12"/>
      <c r="XES68" s="12"/>
      <c r="XET68" s="12"/>
      <c r="XEU68" s="12"/>
      <c r="XEV68" s="12"/>
      <c r="XEW68" s="12"/>
      <c r="XEX68" s="12"/>
      <c r="XEY68" s="12"/>
      <c r="XEZ68" s="12"/>
      <c r="XFA68" s="12"/>
      <c r="XFB68" s="12"/>
      <c r="XFC68" s="12"/>
      <c r="XFD68" s="12"/>
    </row>
    <row r="69" spans="2:16384" x14ac:dyDescent="0.3">
      <c r="B69" s="1" t="s">
        <v>85</v>
      </c>
      <c r="C69" s="1" t="s">
        <v>18</v>
      </c>
      <c r="D69" s="21">
        <f>-PMT(GeneralInputs!$D$8,D13,D63)</f>
        <v>3254.0622481285545</v>
      </c>
      <c r="E69" s="21">
        <f>-PMT(GeneralInputs!$D$8,E13,E63)</f>
        <v>3918.2219016539721</v>
      </c>
      <c r="F69" s="21">
        <f>-PMT(GeneralInputs!$D$8,F13,F63)</f>
        <v>6294.5327484465743</v>
      </c>
      <c r="G69" s="21">
        <f>-PMT(GeneralInputs!$D$8,G13,G63)</f>
        <v>5039.0298122949789</v>
      </c>
      <c r="H69" s="21">
        <f>-PMT(GeneralInputs!$D$8,H13,H63)</f>
        <v>5901.0183281867658</v>
      </c>
      <c r="I69" s="21">
        <f>-PMT(GeneralInputs!$D$8,I13,I63)</f>
        <v>726.1921569809756</v>
      </c>
      <c r="J69" s="21">
        <f>-PMT(GeneralInputs!$D$8,J13,J63)</f>
        <v>823.7867796686603</v>
      </c>
      <c r="K69" s="21">
        <f>-PMT(GeneralInputs!$D$8,K13,K63)</f>
        <v>1055.0622583736758</v>
      </c>
      <c r="L69" s="21">
        <f>-PMT(GeneralInputs!$D$8,L13,L63)</f>
        <v>1130.8182084687919</v>
      </c>
      <c r="M69" s="21">
        <f>-PMT(GeneralInputs!$D$8,M13,M63)</f>
        <v>0</v>
      </c>
      <c r="N69" s="21">
        <f>-PMT(GeneralInputs!$D$8,N13,N63)</f>
        <v>2045.295539708731</v>
      </c>
      <c r="O69" s="21">
        <f>-PMT(GeneralInputs!$D$8,O13,O63)</f>
        <v>1715.7329127603114</v>
      </c>
      <c r="P69" s="21">
        <f>-PMT(GeneralInputs!$D$8,P13,P63)</f>
        <v>1606.4939894399433</v>
      </c>
      <c r="Q69" s="21">
        <f>-PMT(GeneralInputs!$D$8,Q13,Q63)</f>
        <v>4388.0344722235031</v>
      </c>
      <c r="R69" s="21">
        <f>-PMT(GeneralInputs!$D$8,R13,R63)</f>
        <v>7917.6458057672835</v>
      </c>
      <c r="S69" s="21">
        <f>-PMT(GeneralInputs!$D$8,S13,S63)</f>
        <v>9774.6785303214001</v>
      </c>
      <c r="T69" s="21">
        <f>-PMT(GeneralInputs!$D$8,T13,T63)</f>
        <v>11991.262908181916</v>
      </c>
      <c r="U69" s="21">
        <f>-PMT(GeneralInputs!$D$8,U13,U63)</f>
        <v>7064.9747170573655</v>
      </c>
      <c r="V69" s="21">
        <f>-PMT(GeneralInputs!$D$8,V13,V63)</f>
        <v>8687.5128796388854</v>
      </c>
      <c r="W69" s="21">
        <f>-PMT(GeneralInputs!$D$8,W13,W63)</f>
        <v>9842.0631760120741</v>
      </c>
      <c r="X69" s="21">
        <f>-PMT(GeneralInputs!$D$8,X13,X63)</f>
        <v>6814.7604086160682</v>
      </c>
      <c r="Y69" s="21">
        <f>-PMT(GeneralInputs!$D$8,Y13,Y63)</f>
        <v>13089.74277129095</v>
      </c>
      <c r="Z69" s="21">
        <f>-PMT(GeneralInputs!$D$8,Z13,Z63)</f>
        <v>2569.0046445636453</v>
      </c>
      <c r="AA69" s="21">
        <f>-PMT(GeneralInputs!$D$8,AA13,AA63)</f>
        <v>6394.9063966193762</v>
      </c>
      <c r="AB69" s="21">
        <f>-PMT(GeneralInputs!$D$8,AB13,AB63)</f>
        <v>1514.4171310799802</v>
      </c>
      <c r="AC69" s="21">
        <f>-PMT(GeneralInputs!$D$8,AC13,AC63)</f>
        <v>2944.7233000747624</v>
      </c>
      <c r="AD69" s="21">
        <f>-PMT(GeneralInputs!$D$8,AD13,AD63)</f>
        <v>5086.1582157412822</v>
      </c>
      <c r="AE69" s="21">
        <f>-PMT(GeneralInputs!$D$8,AE13,AE63)</f>
        <v>2128.4684067905396</v>
      </c>
      <c r="AF69" s="21">
        <f>-PMT(GeneralInputs!$D$8,AF13,AF63)</f>
        <v>934.69665718148747</v>
      </c>
      <c r="AG69" s="21">
        <f>-PMT(GeneralInputs!$D$8,AG13,AG63)</f>
        <v>2296.5296323760149</v>
      </c>
      <c r="AH69" s="21">
        <f>-PMT(GeneralInputs!$D$8,AH13,AH63)</f>
        <v>2167.0389985861543</v>
      </c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2:16384" x14ac:dyDescent="0.3">
      <c r="B70" s="1" t="s">
        <v>86</v>
      </c>
      <c r="C70" s="1" t="s">
        <v>18</v>
      </c>
      <c r="D70" s="21">
        <f>D10</f>
        <v>845</v>
      </c>
      <c r="E70" s="21">
        <f t="shared" ref="E70:AC70" si="8">E10</f>
        <v>568</v>
      </c>
      <c r="F70" s="21">
        <f t="shared" si="8"/>
        <v>1441</v>
      </c>
      <c r="G70" s="21">
        <f t="shared" si="8"/>
        <v>1301</v>
      </c>
      <c r="H70" s="21">
        <f t="shared" si="8"/>
        <v>885</v>
      </c>
      <c r="I70" s="21">
        <f t="shared" si="8"/>
        <v>147</v>
      </c>
      <c r="J70" s="21">
        <f t="shared" si="8"/>
        <v>151</v>
      </c>
      <c r="K70" s="21">
        <f t="shared" si="8"/>
        <v>386</v>
      </c>
      <c r="L70" s="21">
        <f t="shared" si="8"/>
        <v>434</v>
      </c>
      <c r="M70" s="21">
        <f t="shared" si="8"/>
        <v>8</v>
      </c>
      <c r="N70" s="21">
        <f t="shared" si="8"/>
        <v>554</v>
      </c>
      <c r="O70" s="21">
        <f t="shared" si="8"/>
        <v>256</v>
      </c>
      <c r="P70" s="21">
        <f t="shared" si="8"/>
        <v>299</v>
      </c>
      <c r="Q70" s="21">
        <f t="shared" si="8"/>
        <v>287</v>
      </c>
      <c r="R70" s="21">
        <f t="shared" si="8"/>
        <v>935</v>
      </c>
      <c r="S70" s="21">
        <f t="shared" si="8"/>
        <v>960</v>
      </c>
      <c r="T70" s="21">
        <f t="shared" si="8"/>
        <v>985</v>
      </c>
      <c r="U70" s="21">
        <f t="shared" si="8"/>
        <v>860</v>
      </c>
      <c r="V70" s="21">
        <f t="shared" si="8"/>
        <v>897</v>
      </c>
      <c r="W70" s="21">
        <f t="shared" si="8"/>
        <v>922</v>
      </c>
      <c r="X70" s="21">
        <f t="shared" si="8"/>
        <v>1513</v>
      </c>
      <c r="Y70" s="21">
        <f t="shared" si="8"/>
        <v>5915</v>
      </c>
      <c r="Z70" s="21">
        <f t="shared" si="8"/>
        <v>2169</v>
      </c>
      <c r="AA70" s="21">
        <f t="shared" si="8"/>
        <v>1774</v>
      </c>
      <c r="AB70" s="21">
        <f t="shared" si="8"/>
        <v>156.9</v>
      </c>
      <c r="AC70" s="21">
        <f t="shared" si="8"/>
        <v>356.3</v>
      </c>
      <c r="AD70" s="21">
        <f>AD10</f>
        <v>829.57600000000002</v>
      </c>
      <c r="AE70" s="21">
        <f>AE10</f>
        <v>184</v>
      </c>
      <c r="AF70" s="21">
        <f>AF10</f>
        <v>565</v>
      </c>
      <c r="AG70" s="21">
        <f>AG10</f>
        <v>565</v>
      </c>
      <c r="AH70" s="21">
        <f>AH10</f>
        <v>194</v>
      </c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</row>
    <row r="72" spans="2:16384" x14ac:dyDescent="0.3">
      <c r="B72" s="1" t="s">
        <v>99</v>
      </c>
      <c r="C72" s="1" t="s">
        <v>19</v>
      </c>
      <c r="D72" s="15">
        <f>SUM(D74:D75)</f>
        <v>0.31840000000000002</v>
      </c>
      <c r="E72" s="15">
        <f t="shared" ref="E72:AC72" si="9">SUM(E74:E76)</f>
        <v>0.29931829999999998</v>
      </c>
      <c r="F72" s="15">
        <f t="shared" si="9"/>
        <v>0.49691560000000001</v>
      </c>
      <c r="G72" s="15">
        <f t="shared" si="9"/>
        <v>0.31988820000000001</v>
      </c>
      <c r="H72" s="15">
        <f t="shared" si="9"/>
        <v>0.11232895</v>
      </c>
      <c r="I72" s="15">
        <f t="shared" si="9"/>
        <v>1.3351128000000001</v>
      </c>
      <c r="J72" s="15">
        <f t="shared" si="9"/>
        <v>0.8750135</v>
      </c>
      <c r="K72" s="15">
        <f t="shared" si="9"/>
        <v>1.164385</v>
      </c>
      <c r="L72" s="15">
        <f t="shared" si="9"/>
        <v>1.1246355000000001</v>
      </c>
      <c r="M72" s="15">
        <f t="shared" si="9"/>
        <v>1.3169999999999999</v>
      </c>
      <c r="N72" s="15">
        <f t="shared" si="9"/>
        <v>0</v>
      </c>
      <c r="O72" s="15">
        <f t="shared" si="9"/>
        <v>0</v>
      </c>
      <c r="P72" s="15">
        <f t="shared" si="9"/>
        <v>0</v>
      </c>
      <c r="Q72" s="15">
        <f t="shared" si="9"/>
        <v>0</v>
      </c>
      <c r="R72" s="15">
        <f t="shared" si="9"/>
        <v>8.0000000000000004E-4</v>
      </c>
      <c r="S72" s="15">
        <f t="shared" si="9"/>
        <v>6.9999999999999999E-4</v>
      </c>
      <c r="T72" s="15">
        <f t="shared" si="9"/>
        <v>6.9999999999999999E-4</v>
      </c>
      <c r="U72" s="15">
        <f t="shared" si="9"/>
        <v>8.0000000000000004E-4</v>
      </c>
      <c r="V72" s="15">
        <f t="shared" si="9"/>
        <v>8.0000000000000004E-4</v>
      </c>
      <c r="W72" s="15">
        <f t="shared" si="9"/>
        <v>8.0000000000000004E-4</v>
      </c>
      <c r="X72" s="15">
        <f t="shared" si="9"/>
        <v>0.51373610000000003</v>
      </c>
      <c r="Y72" s="15">
        <f t="shared" si="9"/>
        <v>0.18214179999999999</v>
      </c>
      <c r="Z72" s="15">
        <f t="shared" si="9"/>
        <v>8.8599800000000006E-2</v>
      </c>
      <c r="AA72" s="15">
        <f t="shared" si="9"/>
        <v>7.6104399999999989E-2</v>
      </c>
      <c r="AB72" s="15">
        <f t="shared" si="9"/>
        <v>2.0085177999999999</v>
      </c>
      <c r="AC72" s="15">
        <f t="shared" si="9"/>
        <v>1.4623896999999999</v>
      </c>
      <c r="AD72" s="15">
        <f>SUM(AD74:AD75)</f>
        <v>0</v>
      </c>
      <c r="AE72" s="15">
        <f>SUM(AE74:AE76)</f>
        <v>0</v>
      </c>
      <c r="AF72" s="15">
        <f>SUM(AF74:AF76)</f>
        <v>2.8999999999999998E-3</v>
      </c>
      <c r="AG72" s="15">
        <f>SUM(AG74:AG76)</f>
        <v>2.8999999999999998E-3</v>
      </c>
      <c r="AH72" s="15">
        <f>SUM(AH74:AH76)</f>
        <v>0.67133496666666659</v>
      </c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</row>
    <row r="73" spans="2:16384" x14ac:dyDescent="0.3">
      <c r="B73" s="1" t="s">
        <v>100</v>
      </c>
      <c r="C73" s="1" t="s">
        <v>19</v>
      </c>
      <c r="D73" s="15">
        <f>SUM(D74:D76)</f>
        <v>0.3318004</v>
      </c>
      <c r="E73" s="15">
        <f t="shared" ref="E73:AC73" si="10">SUM(E74:E76)</f>
        <v>0.29931829999999998</v>
      </c>
      <c r="F73" s="15">
        <f t="shared" si="10"/>
        <v>0.49691560000000001</v>
      </c>
      <c r="G73" s="15">
        <f t="shared" si="10"/>
        <v>0.31988820000000001</v>
      </c>
      <c r="H73" s="15">
        <f t="shared" si="10"/>
        <v>0.11232895</v>
      </c>
      <c r="I73" s="15">
        <f t="shared" si="10"/>
        <v>1.3351128000000001</v>
      </c>
      <c r="J73" s="15">
        <f t="shared" si="10"/>
        <v>0.8750135</v>
      </c>
      <c r="K73" s="15">
        <f t="shared" si="10"/>
        <v>1.164385</v>
      </c>
      <c r="L73" s="15">
        <f t="shared" si="10"/>
        <v>1.1246355000000001</v>
      </c>
      <c r="M73" s="15">
        <f t="shared" si="10"/>
        <v>1.3169999999999999</v>
      </c>
      <c r="N73" s="15">
        <f t="shared" si="10"/>
        <v>0</v>
      </c>
      <c r="O73" s="15">
        <f t="shared" si="10"/>
        <v>0</v>
      </c>
      <c r="P73" s="15">
        <f t="shared" si="10"/>
        <v>0</v>
      </c>
      <c r="Q73" s="15">
        <f t="shared" si="10"/>
        <v>0</v>
      </c>
      <c r="R73" s="15">
        <f t="shared" si="10"/>
        <v>8.0000000000000004E-4</v>
      </c>
      <c r="S73" s="15">
        <f t="shared" si="10"/>
        <v>6.9999999999999999E-4</v>
      </c>
      <c r="T73" s="15">
        <f t="shared" si="10"/>
        <v>6.9999999999999999E-4</v>
      </c>
      <c r="U73" s="15">
        <f t="shared" si="10"/>
        <v>8.0000000000000004E-4</v>
      </c>
      <c r="V73" s="15">
        <f t="shared" si="10"/>
        <v>8.0000000000000004E-4</v>
      </c>
      <c r="W73" s="15">
        <f t="shared" si="10"/>
        <v>8.0000000000000004E-4</v>
      </c>
      <c r="X73" s="15">
        <f t="shared" si="10"/>
        <v>0.51373610000000003</v>
      </c>
      <c r="Y73" s="15">
        <f t="shared" si="10"/>
        <v>0.18214179999999999</v>
      </c>
      <c r="Z73" s="15">
        <f t="shared" si="10"/>
        <v>8.8599800000000006E-2</v>
      </c>
      <c r="AA73" s="15">
        <f t="shared" si="10"/>
        <v>7.6104399999999989E-2</v>
      </c>
      <c r="AB73" s="15">
        <f t="shared" si="10"/>
        <v>2.0085177999999999</v>
      </c>
      <c r="AC73" s="15">
        <f t="shared" si="10"/>
        <v>1.4623896999999999</v>
      </c>
      <c r="AD73" s="15">
        <f>SUM(AD74:AD76)</f>
        <v>0</v>
      </c>
      <c r="AE73" s="15">
        <f>SUM(AE74:AE76)</f>
        <v>0</v>
      </c>
      <c r="AF73" s="15">
        <f>SUM(AF74:AF76)</f>
        <v>2.8999999999999998E-3</v>
      </c>
      <c r="AG73" s="15">
        <f>SUM(AG74:AG76)</f>
        <v>2.8999999999999998E-3</v>
      </c>
      <c r="AH73" s="15">
        <f>SUM(AH74:AH76)</f>
        <v>0.67133496666666659</v>
      </c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</row>
    <row r="74" spans="2:16384" x14ac:dyDescent="0.3">
      <c r="B74" s="1" t="s">
        <v>87</v>
      </c>
      <c r="C74" s="1" t="s">
        <v>19</v>
      </c>
      <c r="D74" s="15">
        <f t="shared" ref="D74:AC74" si="11">D11/1000</f>
        <v>7.3099999999999998E-2</v>
      </c>
      <c r="E74" s="15">
        <f t="shared" si="11"/>
        <v>0.15819999999999998</v>
      </c>
      <c r="F74" s="15">
        <f t="shared" si="11"/>
        <v>0.13489999999999999</v>
      </c>
      <c r="G74" s="15">
        <f t="shared" si="11"/>
        <v>6.9000000000000006E-2</v>
      </c>
      <c r="H74" s="15">
        <f t="shared" si="11"/>
        <v>3.4000000000000002E-2</v>
      </c>
      <c r="I74" s="15">
        <f t="shared" si="11"/>
        <v>2.2000000000000001E-3</v>
      </c>
      <c r="J74" s="15">
        <f t="shared" si="11"/>
        <v>0.02</v>
      </c>
      <c r="K74" s="15">
        <f t="shared" si="11"/>
        <v>6.4000000000000001E-2</v>
      </c>
      <c r="L74" s="15">
        <f t="shared" si="11"/>
        <v>0.11009999999999999</v>
      </c>
      <c r="M74" s="15">
        <f t="shared" si="11"/>
        <v>1.3169999999999999</v>
      </c>
      <c r="N74" s="15">
        <f t="shared" si="11"/>
        <v>0</v>
      </c>
      <c r="O74" s="15">
        <f t="shared" si="11"/>
        <v>0</v>
      </c>
      <c r="P74" s="15">
        <f t="shared" si="11"/>
        <v>0</v>
      </c>
      <c r="Q74" s="15">
        <f t="shared" si="11"/>
        <v>0</v>
      </c>
      <c r="R74" s="15">
        <f t="shared" si="11"/>
        <v>8.0000000000000004E-4</v>
      </c>
      <c r="S74" s="15">
        <f t="shared" si="11"/>
        <v>6.9999999999999999E-4</v>
      </c>
      <c r="T74" s="15">
        <f t="shared" si="11"/>
        <v>6.9999999999999999E-4</v>
      </c>
      <c r="U74" s="15">
        <f t="shared" si="11"/>
        <v>8.0000000000000004E-4</v>
      </c>
      <c r="V74" s="15">
        <f t="shared" si="11"/>
        <v>8.0000000000000004E-4</v>
      </c>
      <c r="W74" s="15">
        <f t="shared" si="11"/>
        <v>8.0000000000000004E-4</v>
      </c>
      <c r="X74" s="15">
        <f t="shared" si="11"/>
        <v>6.0499999999999998E-2</v>
      </c>
      <c r="Y74" s="15">
        <f t="shared" si="11"/>
        <v>0.10440000000000001</v>
      </c>
      <c r="Z74" s="15">
        <f t="shared" si="11"/>
        <v>5.6500000000000002E-2</v>
      </c>
      <c r="AA74" s="15">
        <f t="shared" si="11"/>
        <v>4.7399999999999998E-2</v>
      </c>
      <c r="AB74" s="15">
        <f t="shared" si="11"/>
        <v>8.0999999999999996E-3</v>
      </c>
      <c r="AC74" s="15">
        <f t="shared" si="11"/>
        <v>2.46E-2</v>
      </c>
      <c r="AD74" s="15">
        <f>AD11/1000</f>
        <v>0</v>
      </c>
      <c r="AE74" s="15">
        <f>AE11/1000</f>
        <v>0</v>
      </c>
      <c r="AF74" s="15">
        <f>AF11/1000</f>
        <v>2.8999999999999998E-3</v>
      </c>
      <c r="AG74" s="15">
        <f>AG11/1000</f>
        <v>2.8999999999999998E-3</v>
      </c>
      <c r="AH74" s="15">
        <f>AH11/1000</f>
        <v>2.2000000000000001E-3</v>
      </c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</row>
    <row r="75" spans="2:16384" x14ac:dyDescent="0.3">
      <c r="B75" s="1" t="s">
        <v>88</v>
      </c>
      <c r="C75" s="1" t="s">
        <v>19</v>
      </c>
      <c r="D75" s="15">
        <f t="shared" ref="D75:AC75" si="12">D8*D9/1000000</f>
        <v>0.24529999999999999</v>
      </c>
      <c r="E75" s="15">
        <f t="shared" si="12"/>
        <v>0.13485</v>
      </c>
      <c r="F75" s="15">
        <f t="shared" si="12"/>
        <v>0.35265000000000002</v>
      </c>
      <c r="G75" s="15">
        <f t="shared" si="12"/>
        <v>0.24395</v>
      </c>
      <c r="H75" s="15">
        <f t="shared" si="12"/>
        <v>7.8328949999999994E-2</v>
      </c>
      <c r="I75" s="15">
        <f t="shared" si="12"/>
        <v>1.3304445</v>
      </c>
      <c r="J75" s="15">
        <f t="shared" si="12"/>
        <v>0.85412250000000001</v>
      </c>
      <c r="K75" s="15">
        <f t="shared" si="12"/>
        <v>1.0945935</v>
      </c>
      <c r="L75" s="15">
        <f t="shared" si="12"/>
        <v>1.0140899999999999</v>
      </c>
      <c r="M75" s="15">
        <f t="shared" si="12"/>
        <v>0</v>
      </c>
      <c r="N75" s="15">
        <f t="shared" si="12"/>
        <v>0</v>
      </c>
      <c r="O75" s="15">
        <f t="shared" si="12"/>
        <v>0</v>
      </c>
      <c r="P75" s="15">
        <f t="shared" si="12"/>
        <v>0</v>
      </c>
      <c r="Q75" s="15">
        <f t="shared" si="12"/>
        <v>0</v>
      </c>
      <c r="R75" s="15">
        <f t="shared" si="12"/>
        <v>0</v>
      </c>
      <c r="S75" s="15">
        <f t="shared" si="12"/>
        <v>0</v>
      </c>
      <c r="T75" s="15">
        <f t="shared" si="12"/>
        <v>0</v>
      </c>
      <c r="U75" s="15">
        <f t="shared" si="12"/>
        <v>0</v>
      </c>
      <c r="V75" s="15">
        <f t="shared" si="12"/>
        <v>0</v>
      </c>
      <c r="W75" s="15">
        <f t="shared" si="12"/>
        <v>0</v>
      </c>
      <c r="X75" s="15">
        <f t="shared" si="12"/>
        <v>0.41731990000000002</v>
      </c>
      <c r="Y75" s="15">
        <f t="shared" si="12"/>
        <v>0</v>
      </c>
      <c r="Z75" s="15">
        <f t="shared" si="12"/>
        <v>0</v>
      </c>
      <c r="AA75" s="15">
        <f t="shared" si="12"/>
        <v>0</v>
      </c>
      <c r="AB75" s="15">
        <f t="shared" si="12"/>
        <v>1.9913634</v>
      </c>
      <c r="AC75" s="15">
        <f t="shared" si="12"/>
        <v>1.4321306999999999</v>
      </c>
      <c r="AD75" s="15">
        <f>AD8*AD9/1000000</f>
        <v>0</v>
      </c>
      <c r="AE75" s="15">
        <f>AE8*AE9/1000000</f>
        <v>0</v>
      </c>
      <c r="AF75" s="15">
        <f>AF8*AF9/1000000</f>
        <v>0</v>
      </c>
      <c r="AG75" s="15">
        <f>AG8*AG9/1000000</f>
        <v>0</v>
      </c>
      <c r="AH75" s="15">
        <f>AH8*AH9/1000000</f>
        <v>0.66666666666666663</v>
      </c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</row>
    <row r="76" spans="2:16384" x14ac:dyDescent="0.3">
      <c r="B76" s="1" t="s">
        <v>89</v>
      </c>
      <c r="C76" s="1" t="s">
        <v>19</v>
      </c>
      <c r="D76" s="15">
        <f>SUM(D77:D80)</f>
        <v>1.34004E-2</v>
      </c>
      <c r="E76" s="15">
        <f t="shared" ref="E76:AC76" si="13">SUM(E77:E80)</f>
        <v>6.2683000000000001E-3</v>
      </c>
      <c r="F76" s="15">
        <f t="shared" si="13"/>
        <v>9.3655999999999982E-3</v>
      </c>
      <c r="G76" s="15">
        <f t="shared" si="13"/>
        <v>6.9381999999999994E-3</v>
      </c>
      <c r="H76" s="15">
        <f t="shared" si="13"/>
        <v>0</v>
      </c>
      <c r="I76" s="15">
        <f t="shared" si="13"/>
        <v>2.4682999999999997E-3</v>
      </c>
      <c r="J76" s="15">
        <f t="shared" si="13"/>
        <v>8.9099999999999997E-4</v>
      </c>
      <c r="K76" s="15">
        <f t="shared" si="13"/>
        <v>5.7914999999999998E-3</v>
      </c>
      <c r="L76" s="15">
        <f t="shared" si="13"/>
        <v>4.4549999999999999E-4</v>
      </c>
      <c r="M76" s="15">
        <f t="shared" si="13"/>
        <v>0</v>
      </c>
      <c r="N76" s="15">
        <f t="shared" si="13"/>
        <v>0</v>
      </c>
      <c r="O76" s="15">
        <f t="shared" si="13"/>
        <v>0</v>
      </c>
      <c r="P76" s="15">
        <f t="shared" si="13"/>
        <v>0</v>
      </c>
      <c r="Q76" s="15">
        <f t="shared" si="13"/>
        <v>0</v>
      </c>
      <c r="R76" s="15">
        <f t="shared" si="13"/>
        <v>0</v>
      </c>
      <c r="S76" s="15">
        <f t="shared" si="13"/>
        <v>0</v>
      </c>
      <c r="T76" s="15">
        <f t="shared" si="13"/>
        <v>0</v>
      </c>
      <c r="U76" s="15">
        <f t="shared" si="13"/>
        <v>0</v>
      </c>
      <c r="V76" s="15">
        <f t="shared" si="13"/>
        <v>0</v>
      </c>
      <c r="W76" s="15">
        <f t="shared" si="13"/>
        <v>0</v>
      </c>
      <c r="X76" s="15">
        <f t="shared" si="13"/>
        <v>3.5916199999999995E-2</v>
      </c>
      <c r="Y76" s="15">
        <f t="shared" si="13"/>
        <v>7.7741799999999986E-2</v>
      </c>
      <c r="Z76" s="15">
        <f t="shared" si="13"/>
        <v>3.2099799999999998E-2</v>
      </c>
      <c r="AA76" s="15">
        <f t="shared" si="13"/>
        <v>2.8704399999999998E-2</v>
      </c>
      <c r="AB76" s="15">
        <f t="shared" si="13"/>
        <v>9.0543999999999989E-3</v>
      </c>
      <c r="AC76" s="15">
        <f t="shared" si="13"/>
        <v>5.659E-3</v>
      </c>
      <c r="AD76" s="15">
        <f>SUM(AD77:AD80)</f>
        <v>0</v>
      </c>
      <c r="AE76" s="15">
        <f>SUM(AE77:AE80)</f>
        <v>0</v>
      </c>
      <c r="AF76" s="15">
        <f>SUM(AF77:AF80)</f>
        <v>0</v>
      </c>
      <c r="AG76" s="15">
        <f>SUM(AG77:AG80)</f>
        <v>0</v>
      </c>
      <c r="AH76" s="15">
        <f>SUM(AH77:AH80)</f>
        <v>2.4682999999999997E-3</v>
      </c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</row>
    <row r="77" spans="2:16384" x14ac:dyDescent="0.3">
      <c r="B77" s="25" t="s">
        <v>90</v>
      </c>
      <c r="C77" s="1" t="s">
        <v>19</v>
      </c>
      <c r="D77" s="34">
        <f>GeneralInputs!$D3*D16/1000</f>
        <v>3.8E-3</v>
      </c>
      <c r="E77" s="34">
        <f>GeneralInputs!$D3*E16/1000</f>
        <v>3.8E-3</v>
      </c>
      <c r="F77" s="34">
        <f>GeneralInputs!$D3*F16/1000</f>
        <v>5.3199999999999992E-3</v>
      </c>
      <c r="G77" s="34">
        <f>GeneralInputs!$D3*G16/1000</f>
        <v>1.5200000000000001E-3</v>
      </c>
      <c r="H77" s="34">
        <f>GeneralInputs!$D3*H16/1000</f>
        <v>0</v>
      </c>
      <c r="I77" s="34">
        <f>GeneralInputs!$D3*I16/1000</f>
        <v>0</v>
      </c>
      <c r="J77" s="34">
        <f>GeneralInputs!$D3*J16/1000</f>
        <v>0</v>
      </c>
      <c r="K77" s="34">
        <f>GeneralInputs!$D3*K16/1000</f>
        <v>0</v>
      </c>
      <c r="L77" s="34">
        <f>GeneralInputs!$D3*L16/1000</f>
        <v>0</v>
      </c>
      <c r="M77" s="34">
        <f>GeneralInputs!$D3*M16/1000</f>
        <v>0</v>
      </c>
      <c r="N77" s="34">
        <f>GeneralInputs!$D3*N16/1000</f>
        <v>0</v>
      </c>
      <c r="O77" s="34">
        <f>GeneralInputs!$D3*O16/1000</f>
        <v>0</v>
      </c>
      <c r="P77" s="34">
        <f>GeneralInputs!$D3*P16/1000</f>
        <v>0</v>
      </c>
      <c r="Q77" s="34">
        <f>GeneralInputs!$D3*Q16/1000</f>
        <v>0</v>
      </c>
      <c r="R77" s="34">
        <f>GeneralInputs!$D3*R16/1000</f>
        <v>0</v>
      </c>
      <c r="S77" s="34">
        <f>GeneralInputs!$D3*S16/1000</f>
        <v>0</v>
      </c>
      <c r="T77" s="34">
        <f>GeneralInputs!$D3*T16/1000</f>
        <v>0</v>
      </c>
      <c r="U77" s="34">
        <f>GeneralInputs!$D3*U16/1000</f>
        <v>0</v>
      </c>
      <c r="V77" s="34">
        <f>GeneralInputs!$D3*V16/1000</f>
        <v>0</v>
      </c>
      <c r="W77" s="34">
        <f>GeneralInputs!$D3*W16/1000</f>
        <v>0</v>
      </c>
      <c r="X77" s="34">
        <f>GeneralInputs!$D3*X16/1000</f>
        <v>6.0800000000000003E-3</v>
      </c>
      <c r="Y77" s="34">
        <f>GeneralInputs!$D3*Y16/1000</f>
        <v>4.5599999999999998E-3</v>
      </c>
      <c r="Z77" s="34">
        <f>GeneralInputs!$D3*Z16/1000</f>
        <v>0</v>
      </c>
      <c r="AA77" s="34">
        <f>GeneralInputs!$D3*AA16/1000</f>
        <v>0</v>
      </c>
      <c r="AB77" s="34">
        <f>GeneralInputs!$D3*AB16/1000</f>
        <v>0</v>
      </c>
      <c r="AC77" s="34">
        <f>GeneralInputs!$D3*AC16/1000</f>
        <v>0</v>
      </c>
      <c r="AD77" s="34">
        <f>GeneralInputs!$D3*AD16/1000</f>
        <v>0</v>
      </c>
      <c r="AE77" s="34">
        <f>GeneralInputs!$D3*AE16/1000</f>
        <v>0</v>
      </c>
      <c r="AF77" s="34">
        <f>GeneralInputs!$D3*AF16/1000</f>
        <v>0</v>
      </c>
      <c r="AG77" s="34">
        <f>GeneralInputs!$D3*AG16/1000</f>
        <v>0</v>
      </c>
      <c r="AH77" s="34">
        <f>GeneralInputs!$D3*AH16/1000</f>
        <v>0</v>
      </c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</row>
    <row r="78" spans="2:16384" x14ac:dyDescent="0.3">
      <c r="B78" s="25" t="s">
        <v>91</v>
      </c>
      <c r="C78" s="1" t="s">
        <v>19</v>
      </c>
      <c r="D78" s="34">
        <f>GeneralInputs!$D4*D17/1000</f>
        <v>8.4644999999999998E-3</v>
      </c>
      <c r="E78" s="34">
        <f>GeneralInputs!$D4*E17/1000</f>
        <v>1.3365E-3</v>
      </c>
      <c r="F78" s="34">
        <f>GeneralInputs!$D4*F17/1000</f>
        <v>1.7819999999999999E-3</v>
      </c>
      <c r="G78" s="34">
        <f>GeneralInputs!$D4*G17/1000</f>
        <v>8.9099999999999997E-4</v>
      </c>
      <c r="H78" s="34">
        <f>GeneralInputs!$D4*H17/1000</f>
        <v>0</v>
      </c>
      <c r="I78" s="34">
        <f>GeneralInputs!$D4*I17/1000</f>
        <v>1.3365E-3</v>
      </c>
      <c r="J78" s="34">
        <f>GeneralInputs!$D4*J17/1000</f>
        <v>8.9099999999999997E-4</v>
      </c>
      <c r="K78" s="34">
        <f>GeneralInputs!$D4*K17/1000</f>
        <v>5.7914999999999998E-3</v>
      </c>
      <c r="L78" s="34">
        <f>GeneralInputs!$D4*L17/1000</f>
        <v>4.4549999999999999E-4</v>
      </c>
      <c r="M78" s="34">
        <f>GeneralInputs!$D4*M17/1000</f>
        <v>0</v>
      </c>
      <c r="N78" s="34">
        <f>GeneralInputs!$D4*N17/1000</f>
        <v>0</v>
      </c>
      <c r="O78" s="34">
        <f>GeneralInputs!$D4*O17/1000</f>
        <v>0</v>
      </c>
      <c r="P78" s="34">
        <f>GeneralInputs!$D4*P17/1000</f>
        <v>0</v>
      </c>
      <c r="Q78" s="34">
        <f>GeneralInputs!$D4*Q17/1000</f>
        <v>0</v>
      </c>
      <c r="R78" s="34">
        <f>GeneralInputs!$D4*R17/1000</f>
        <v>0</v>
      </c>
      <c r="S78" s="34">
        <f>GeneralInputs!$D4*S17/1000</f>
        <v>0</v>
      </c>
      <c r="T78" s="34">
        <f>GeneralInputs!$D4*T17/1000</f>
        <v>0</v>
      </c>
      <c r="U78" s="34">
        <f>GeneralInputs!$D4*U17/1000</f>
        <v>0</v>
      </c>
      <c r="V78" s="34">
        <f>GeneralInputs!$D4*V17/1000</f>
        <v>0</v>
      </c>
      <c r="W78" s="34">
        <f>GeneralInputs!$D4*W17/1000</f>
        <v>0</v>
      </c>
      <c r="X78" s="34">
        <f>GeneralInputs!$D4*X17/1000</f>
        <v>2.673E-3</v>
      </c>
      <c r="Y78" s="34">
        <f>GeneralInputs!$D4*Y17/1000</f>
        <v>9.8010000000000007E-3</v>
      </c>
      <c r="Z78" s="34">
        <f>GeneralInputs!$D4*Z17/1000</f>
        <v>2.673E-3</v>
      </c>
      <c r="AA78" s="34">
        <f>GeneralInputs!$D4*AA17/1000</f>
        <v>2.673E-3</v>
      </c>
      <c r="AB78" s="34">
        <f>GeneralInputs!$D4*AB17/1000</f>
        <v>0</v>
      </c>
      <c r="AC78" s="34">
        <f>GeneralInputs!$D4*AC17/1000</f>
        <v>0</v>
      </c>
      <c r="AD78" s="34">
        <f>GeneralInputs!$D4*AD17/1000</f>
        <v>0</v>
      </c>
      <c r="AE78" s="34">
        <f>GeneralInputs!$D4*AE17/1000</f>
        <v>0</v>
      </c>
      <c r="AF78" s="34">
        <f>GeneralInputs!$D4*AF17/1000</f>
        <v>0</v>
      </c>
      <c r="AG78" s="34">
        <f>GeneralInputs!$D4*AG17/1000</f>
        <v>0</v>
      </c>
      <c r="AH78" s="34">
        <f>GeneralInputs!$D4*AH17/1000</f>
        <v>1.3365E-3</v>
      </c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</row>
    <row r="79" spans="2:16384" x14ac:dyDescent="0.3">
      <c r="B79" s="25" t="s">
        <v>92</v>
      </c>
      <c r="C79" s="1" t="s">
        <v>19</v>
      </c>
      <c r="D79" s="34">
        <f>GeneralInputs!$D5*D18/1000</f>
        <v>4.1000000000000006E-6</v>
      </c>
      <c r="E79" s="34">
        <f>GeneralInputs!$D5*E18/1000</f>
        <v>0</v>
      </c>
      <c r="F79" s="34">
        <f>GeneralInputs!$D5*F18/1000</f>
        <v>0</v>
      </c>
      <c r="G79" s="34">
        <f>GeneralInputs!$D5*G18/1000</f>
        <v>0</v>
      </c>
      <c r="H79" s="34">
        <f>GeneralInputs!$D5*H18/1000</f>
        <v>0</v>
      </c>
      <c r="I79" s="34">
        <f>GeneralInputs!$D5*I18/1000</f>
        <v>0</v>
      </c>
      <c r="J79" s="34">
        <f>GeneralInputs!$D5*J18/1000</f>
        <v>0</v>
      </c>
      <c r="K79" s="34">
        <f>GeneralInputs!$D5*K18/1000</f>
        <v>0</v>
      </c>
      <c r="L79" s="34">
        <f>GeneralInputs!$D5*L18/1000</f>
        <v>0</v>
      </c>
      <c r="M79" s="34">
        <f>GeneralInputs!$D5*M18/1000</f>
        <v>0</v>
      </c>
      <c r="N79" s="34">
        <f>GeneralInputs!$D5*N18/1000</f>
        <v>0</v>
      </c>
      <c r="O79" s="34">
        <f>GeneralInputs!$D5*O18/1000</f>
        <v>0</v>
      </c>
      <c r="P79" s="34">
        <f>GeneralInputs!$D5*P18/1000</f>
        <v>0</v>
      </c>
      <c r="Q79" s="34">
        <f>GeneralInputs!$D5*Q18/1000</f>
        <v>0</v>
      </c>
      <c r="R79" s="34">
        <f>GeneralInputs!$D5*R18/1000</f>
        <v>0</v>
      </c>
      <c r="S79" s="34">
        <f>GeneralInputs!$D5*S18/1000</f>
        <v>0</v>
      </c>
      <c r="T79" s="34">
        <f>GeneralInputs!$D5*T18/1000</f>
        <v>0</v>
      </c>
      <c r="U79" s="34">
        <f>GeneralInputs!$D5*U18/1000</f>
        <v>0</v>
      </c>
      <c r="V79" s="34">
        <f>GeneralInputs!$D5*V18/1000</f>
        <v>0</v>
      </c>
      <c r="W79" s="34">
        <f>GeneralInputs!$D5*W18/1000</f>
        <v>0</v>
      </c>
      <c r="X79" s="34">
        <f>GeneralInputs!$D5*X18/1000</f>
        <v>0</v>
      </c>
      <c r="Y79" s="34">
        <f>GeneralInputs!$D5*Y18/1000</f>
        <v>0</v>
      </c>
      <c r="Z79" s="34">
        <f>GeneralInputs!$D5*Z18/1000</f>
        <v>0</v>
      </c>
      <c r="AA79" s="34">
        <f>GeneralInputs!$D5*AA18/1000</f>
        <v>0</v>
      </c>
      <c r="AB79" s="34">
        <f>GeneralInputs!$D5*AB18/1000</f>
        <v>0</v>
      </c>
      <c r="AC79" s="34">
        <f>GeneralInputs!$D5*AC18/1000</f>
        <v>0</v>
      </c>
      <c r="AD79" s="34">
        <f>GeneralInputs!$D5*AD18/1000</f>
        <v>0</v>
      </c>
      <c r="AE79" s="34">
        <f>GeneralInputs!$D5*AE18/1000</f>
        <v>0</v>
      </c>
      <c r="AF79" s="34">
        <f>GeneralInputs!$D5*AF18/1000</f>
        <v>0</v>
      </c>
      <c r="AG79" s="34">
        <f>GeneralInputs!$D5*AG18/1000</f>
        <v>0</v>
      </c>
      <c r="AH79" s="34">
        <f>GeneralInputs!$D5*AH18/1000</f>
        <v>0</v>
      </c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</row>
    <row r="80" spans="2:16384" x14ac:dyDescent="0.3">
      <c r="B80" s="25" t="s">
        <v>93</v>
      </c>
      <c r="C80" s="1" t="s">
        <v>19</v>
      </c>
      <c r="D80" s="34">
        <f>GeneralInputs!$D6*D19/1000</f>
        <v>1.1317999999999999E-3</v>
      </c>
      <c r="E80" s="34">
        <f>GeneralInputs!$D6*E19/1000</f>
        <v>1.1317999999999999E-3</v>
      </c>
      <c r="F80" s="34">
        <f>GeneralInputs!$D6*F19/1000</f>
        <v>2.2635999999999997E-3</v>
      </c>
      <c r="G80" s="34">
        <f>GeneralInputs!$D6*G19/1000</f>
        <v>4.5271999999999995E-3</v>
      </c>
      <c r="H80" s="34">
        <f>GeneralInputs!$D6*H19/1000</f>
        <v>0</v>
      </c>
      <c r="I80" s="34">
        <f>GeneralInputs!$D6*I19/1000</f>
        <v>1.1317999999999999E-3</v>
      </c>
      <c r="J80" s="34">
        <f>GeneralInputs!$D6*J19/1000</f>
        <v>0</v>
      </c>
      <c r="K80" s="34">
        <f>GeneralInputs!$D6*K19/1000</f>
        <v>0</v>
      </c>
      <c r="L80" s="34">
        <f>GeneralInputs!$D6*L19/1000</f>
        <v>0</v>
      </c>
      <c r="M80" s="34">
        <f>GeneralInputs!$D6*M19/1000</f>
        <v>0</v>
      </c>
      <c r="N80" s="34">
        <f>GeneralInputs!$D6*N19/1000</f>
        <v>0</v>
      </c>
      <c r="O80" s="34">
        <f>GeneralInputs!$D6*O19/1000</f>
        <v>0</v>
      </c>
      <c r="P80" s="34">
        <f>GeneralInputs!$D6*P19/1000</f>
        <v>0</v>
      </c>
      <c r="Q80" s="34">
        <f>GeneralInputs!$D6*Q19/1000</f>
        <v>0</v>
      </c>
      <c r="R80" s="34">
        <f>GeneralInputs!$D6*R19/1000</f>
        <v>0</v>
      </c>
      <c r="S80" s="34">
        <f>GeneralInputs!$D6*S19/1000</f>
        <v>0</v>
      </c>
      <c r="T80" s="34">
        <f>GeneralInputs!$D6*T19/1000</f>
        <v>0</v>
      </c>
      <c r="U80" s="34">
        <f>GeneralInputs!$D6*U19/1000</f>
        <v>0</v>
      </c>
      <c r="V80" s="34">
        <f>GeneralInputs!$D6*V19/1000</f>
        <v>0</v>
      </c>
      <c r="W80" s="34">
        <f>GeneralInputs!$D6*W19/1000</f>
        <v>0</v>
      </c>
      <c r="X80" s="34">
        <f>GeneralInputs!$D6*X19/1000</f>
        <v>2.7163199999999998E-2</v>
      </c>
      <c r="Y80" s="34">
        <f>GeneralInputs!$D6*Y19/1000</f>
        <v>6.3380799999999987E-2</v>
      </c>
      <c r="Z80" s="34">
        <f>GeneralInputs!$D6*Z19/1000</f>
        <v>2.9426799999999999E-2</v>
      </c>
      <c r="AA80" s="34">
        <f>GeneralInputs!$D6*AA19/1000</f>
        <v>2.6031399999999996E-2</v>
      </c>
      <c r="AB80" s="34">
        <f>GeneralInputs!$D6*AB19/1000</f>
        <v>9.0543999999999989E-3</v>
      </c>
      <c r="AC80" s="34">
        <f>GeneralInputs!$D6*AC19/1000</f>
        <v>5.659E-3</v>
      </c>
      <c r="AD80" s="34">
        <f>GeneralInputs!$D6*AD19/1000</f>
        <v>0</v>
      </c>
      <c r="AE80" s="34">
        <f>GeneralInputs!$D6*AE19/1000</f>
        <v>0</v>
      </c>
      <c r="AF80" s="34">
        <f>GeneralInputs!$D6*AF19/1000</f>
        <v>0</v>
      </c>
      <c r="AG80" s="34">
        <f>GeneralInputs!$D6*AG19/1000</f>
        <v>0</v>
      </c>
      <c r="AH80" s="34">
        <f>GeneralInputs!$D6*AH19/1000</f>
        <v>1.1317999999999999E-3</v>
      </c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</row>
    <row r="83" spans="2:49" x14ac:dyDescent="0.3">
      <c r="B83" s="1" t="s">
        <v>94</v>
      </c>
      <c r="C83" s="1" t="s">
        <v>20</v>
      </c>
      <c r="D83" s="21">
        <f t="shared" ref="D83:AC83" si="14">D12*8760</f>
        <v>7183.2</v>
      </c>
      <c r="E83" s="21">
        <f t="shared" si="14"/>
        <v>7183.2</v>
      </c>
      <c r="F83" s="21">
        <f t="shared" si="14"/>
        <v>7183.2</v>
      </c>
      <c r="G83" s="21">
        <f t="shared" si="14"/>
        <v>7183.2</v>
      </c>
      <c r="H83" s="21">
        <f t="shared" si="14"/>
        <v>7884</v>
      </c>
      <c r="I83" s="21">
        <f t="shared" si="14"/>
        <v>525.6</v>
      </c>
      <c r="J83" s="21">
        <f t="shared" si="14"/>
        <v>3153.6</v>
      </c>
      <c r="K83" s="21">
        <f t="shared" si="14"/>
        <v>3153.6</v>
      </c>
      <c r="L83" s="21">
        <f t="shared" si="14"/>
        <v>3153.6</v>
      </c>
      <c r="M83" s="21">
        <f t="shared" si="14"/>
        <v>131.4</v>
      </c>
      <c r="N83" s="21">
        <f t="shared" si="14"/>
        <v>3153.6</v>
      </c>
      <c r="O83" s="21">
        <f t="shared" si="14"/>
        <v>2452.8000000000002</v>
      </c>
      <c r="P83" s="21">
        <f t="shared" si="14"/>
        <v>2102.4</v>
      </c>
      <c r="Q83" s="21">
        <f t="shared" si="14"/>
        <v>2628</v>
      </c>
      <c r="R83" s="21">
        <f t="shared" si="14"/>
        <v>2803.2000000000003</v>
      </c>
      <c r="S83" s="21">
        <f t="shared" si="14"/>
        <v>3328.8</v>
      </c>
      <c r="T83" s="21">
        <f t="shared" si="14"/>
        <v>4029.6000000000004</v>
      </c>
      <c r="U83" s="21">
        <f t="shared" si="14"/>
        <v>3328.8</v>
      </c>
      <c r="V83" s="21">
        <f t="shared" si="14"/>
        <v>4380</v>
      </c>
      <c r="W83" s="21">
        <f t="shared" si="14"/>
        <v>5256</v>
      </c>
      <c r="X83" s="21">
        <f t="shared" si="14"/>
        <v>7446</v>
      </c>
      <c r="Y83" s="21">
        <f t="shared" si="14"/>
        <v>7446</v>
      </c>
      <c r="Z83" s="21">
        <f t="shared" si="14"/>
        <v>7446</v>
      </c>
      <c r="AA83" s="21">
        <f t="shared" si="14"/>
        <v>7446</v>
      </c>
      <c r="AB83" s="21">
        <f t="shared" si="14"/>
        <v>4818</v>
      </c>
      <c r="AC83" s="21">
        <f t="shared" si="14"/>
        <v>4380</v>
      </c>
      <c r="AD83" s="21">
        <f>AD12*8760</f>
        <v>6132</v>
      </c>
      <c r="AE83" s="21">
        <f>AE12*8760</f>
        <v>2890.8</v>
      </c>
      <c r="AF83" s="21">
        <f>AF12*8760</f>
        <v>350.40000000000003</v>
      </c>
      <c r="AG83" s="21">
        <f>AG12*8760</f>
        <v>1051.2</v>
      </c>
      <c r="AH83" s="21">
        <f>AH12*8760</f>
        <v>1927.2</v>
      </c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6" spans="2:49" x14ac:dyDescent="0.3">
      <c r="B86" s="6" t="s">
        <v>96</v>
      </c>
    </row>
    <row r="87" spans="2:49" x14ac:dyDescent="0.3">
      <c r="B87" s="12" t="s">
        <v>77</v>
      </c>
      <c r="C87" s="1" t="s">
        <v>19</v>
      </c>
      <c r="D87" s="15">
        <f t="shared" ref="D87:AC87" si="15">D68/D$83</f>
        <v>0.57064570778045365</v>
      </c>
      <c r="E87" s="15">
        <f t="shared" si="15"/>
        <v>0.62454364373175908</v>
      </c>
      <c r="F87" s="15">
        <f t="shared" si="15"/>
        <v>1.0768922970885642</v>
      </c>
      <c r="G87" s="15">
        <f t="shared" si="15"/>
        <v>0.88261914081397974</v>
      </c>
      <c r="H87" s="15">
        <f t="shared" si="15"/>
        <v>0.86073291833926502</v>
      </c>
      <c r="I87" s="15">
        <f t="shared" si="15"/>
        <v>1.6613244995832868</v>
      </c>
      <c r="J87" s="15">
        <f t="shared" si="15"/>
        <v>0.30910286011816984</v>
      </c>
      <c r="K87" s="15">
        <f t="shared" si="15"/>
        <v>0.4569578444868328</v>
      </c>
      <c r="L87" s="15">
        <f t="shared" si="15"/>
        <v>0.49620059882952561</v>
      </c>
      <c r="M87" s="15">
        <f t="shared" si="15"/>
        <v>6.0882800608828003E-2</v>
      </c>
      <c r="N87" s="15">
        <f t="shared" si="15"/>
        <v>0.82423120868490962</v>
      </c>
      <c r="O87" s="15">
        <f t="shared" si="15"/>
        <v>0.80387023514363631</v>
      </c>
      <c r="P87" s="15">
        <f t="shared" si="15"/>
        <v>0.9063422704718147</v>
      </c>
      <c r="Q87" s="15">
        <f t="shared" si="15"/>
        <v>1.7789324475736312</v>
      </c>
      <c r="R87" s="15">
        <f t="shared" si="15"/>
        <v>3.1580500163267984</v>
      </c>
      <c r="S87" s="15">
        <f t="shared" si="15"/>
        <v>3.2247892725070293</v>
      </c>
      <c r="T87" s="15">
        <f t="shared" si="15"/>
        <v>3.2202359807876499</v>
      </c>
      <c r="U87" s="15">
        <f t="shared" si="15"/>
        <v>2.3807302082003621</v>
      </c>
      <c r="V87" s="15">
        <f t="shared" si="15"/>
        <v>2.1882449496892433</v>
      </c>
      <c r="W87" s="15">
        <f t="shared" si="15"/>
        <v>2.0479572252686595</v>
      </c>
      <c r="X87" s="15">
        <f t="shared" si="15"/>
        <v>1.1184206834026413</v>
      </c>
      <c r="Y87" s="15">
        <f t="shared" si="15"/>
        <v>2.5523425693380268</v>
      </c>
      <c r="Z87" s="15">
        <f t="shared" si="15"/>
        <v>0.63631542365882965</v>
      </c>
      <c r="AA87" s="15">
        <f t="shared" si="15"/>
        <v>1.0970865426563761</v>
      </c>
      <c r="AB87" s="15">
        <f t="shared" si="15"/>
        <v>0.34689023061020763</v>
      </c>
      <c r="AC87" s="15">
        <f t="shared" si="15"/>
        <v>0.75365828768830201</v>
      </c>
      <c r="AD87" s="15">
        <f t="shared" ref="AD87:AH89" si="16">AD68/AD$83</f>
        <v>0.96473160726374463</v>
      </c>
      <c r="AE87" s="15">
        <f t="shared" si="16"/>
        <v>0.79994064161842382</v>
      </c>
      <c r="AF87" s="15">
        <f>AF68/AF$83</f>
        <v>4.2799562134174867</v>
      </c>
      <c r="AG87" s="15">
        <f t="shared" si="16"/>
        <v>2.7221552819406534</v>
      </c>
      <c r="AH87" s="15">
        <f t="shared" si="16"/>
        <v>1.2251136356300094</v>
      </c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2:49" x14ac:dyDescent="0.3">
      <c r="B88" s="1" t="s">
        <v>85</v>
      </c>
      <c r="C88" s="1" t="s">
        <v>19</v>
      </c>
      <c r="D88" s="15">
        <f t="shared" ref="D88:AC88" si="17">D69/D$83</f>
        <v>0.45301011361629284</v>
      </c>
      <c r="E88" s="15">
        <f t="shared" si="17"/>
        <v>0.54547025025809837</v>
      </c>
      <c r="F88" s="15">
        <f t="shared" si="17"/>
        <v>0.87628532526542136</v>
      </c>
      <c r="G88" s="15">
        <f t="shared" si="17"/>
        <v>0.70150208991744334</v>
      </c>
      <c r="H88" s="15">
        <f t="shared" si="17"/>
        <v>0.7484802547167384</v>
      </c>
      <c r="I88" s="15">
        <f t="shared" si="17"/>
        <v>1.3816441342864831</v>
      </c>
      <c r="J88" s="15">
        <f t="shared" si="17"/>
        <v>0.26122107422268531</v>
      </c>
      <c r="K88" s="15">
        <f t="shared" si="17"/>
        <v>0.33455804742950146</v>
      </c>
      <c r="L88" s="15">
        <f t="shared" si="17"/>
        <v>0.35858010161998732</v>
      </c>
      <c r="M88" s="15">
        <f t="shared" si="17"/>
        <v>0</v>
      </c>
      <c r="N88" s="15">
        <f t="shared" si="17"/>
        <v>0.64855896109485378</v>
      </c>
      <c r="O88" s="15">
        <f t="shared" si="17"/>
        <v>0.69949971981421688</v>
      </c>
      <c r="P88" s="15">
        <f t="shared" si="17"/>
        <v>0.76412385342463052</v>
      </c>
      <c r="Q88" s="15">
        <f t="shared" si="17"/>
        <v>1.669723923981546</v>
      </c>
      <c r="R88" s="15">
        <f t="shared" si="17"/>
        <v>2.8245026418975754</v>
      </c>
      <c r="S88" s="15">
        <f t="shared" si="17"/>
        <v>2.9363970590967914</v>
      </c>
      <c r="T88" s="15">
        <f t="shared" si="17"/>
        <v>2.9757948451910647</v>
      </c>
      <c r="U88" s="15">
        <f t="shared" si="17"/>
        <v>2.1223788503536904</v>
      </c>
      <c r="V88" s="15">
        <f t="shared" si="17"/>
        <v>1.983450429141298</v>
      </c>
      <c r="W88" s="15">
        <f t="shared" si="17"/>
        <v>1.8725386560144737</v>
      </c>
      <c r="X88" s="15">
        <f t="shared" si="17"/>
        <v>0.91522433637067802</v>
      </c>
      <c r="Y88" s="15">
        <f t="shared" si="17"/>
        <v>1.7579563216882823</v>
      </c>
      <c r="Z88" s="15">
        <f t="shared" si="17"/>
        <v>0.34501808280467972</v>
      </c>
      <c r="AA88" s="15">
        <f t="shared" si="17"/>
        <v>0.85883781850918295</v>
      </c>
      <c r="AB88" s="15">
        <f t="shared" si="17"/>
        <v>0.3143248507845538</v>
      </c>
      <c r="AC88" s="15">
        <f t="shared" si="17"/>
        <v>0.67231125572483164</v>
      </c>
      <c r="AD88" s="15">
        <f t="shared" si="16"/>
        <v>0.82944524066230951</v>
      </c>
      <c r="AE88" s="15">
        <f t="shared" si="16"/>
        <v>0.73629044098192176</v>
      </c>
      <c r="AF88" s="15">
        <f t="shared" si="16"/>
        <v>2.6675132910430577</v>
      </c>
      <c r="AG88" s="15">
        <f t="shared" si="16"/>
        <v>2.1846743078158437</v>
      </c>
      <c r="AH88" s="15">
        <f t="shared" si="16"/>
        <v>1.1244494596233676</v>
      </c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</row>
    <row r="89" spans="2:49" x14ac:dyDescent="0.3">
      <c r="B89" s="1" t="s">
        <v>86</v>
      </c>
      <c r="C89" s="1" t="s">
        <v>19</v>
      </c>
      <c r="D89" s="15">
        <f t="shared" ref="D89:AC89" si="18">D70/D$83</f>
        <v>0.11763559416416082</v>
      </c>
      <c r="E89" s="15">
        <f t="shared" si="18"/>
        <v>7.9073393473660769E-2</v>
      </c>
      <c r="F89" s="15">
        <f t="shared" si="18"/>
        <v>0.20060697182314288</v>
      </c>
      <c r="G89" s="15">
        <f t="shared" si="18"/>
        <v>0.18111705089653637</v>
      </c>
      <c r="H89" s="15">
        <f t="shared" si="18"/>
        <v>0.11225266362252663</v>
      </c>
      <c r="I89" s="15">
        <f t="shared" si="18"/>
        <v>0.27968036529680362</v>
      </c>
      <c r="J89" s="15">
        <f t="shared" si="18"/>
        <v>4.788178589548453E-2</v>
      </c>
      <c r="K89" s="15">
        <f t="shared" si="18"/>
        <v>0.12239979705733131</v>
      </c>
      <c r="L89" s="15">
        <f t="shared" si="18"/>
        <v>0.13762049720953831</v>
      </c>
      <c r="M89" s="15">
        <f t="shared" si="18"/>
        <v>6.0882800608828003E-2</v>
      </c>
      <c r="N89" s="15">
        <f t="shared" si="18"/>
        <v>0.17567224759005581</v>
      </c>
      <c r="O89" s="15">
        <f t="shared" si="18"/>
        <v>0.10437051532941943</v>
      </c>
      <c r="P89" s="15">
        <f t="shared" si="18"/>
        <v>0.14221841704718416</v>
      </c>
      <c r="Q89" s="15">
        <f t="shared" si="18"/>
        <v>0.10920852359208523</v>
      </c>
      <c r="R89" s="15">
        <f t="shared" si="18"/>
        <v>0.33354737442922372</v>
      </c>
      <c r="S89" s="15">
        <f t="shared" si="18"/>
        <v>0.28839221341023791</v>
      </c>
      <c r="T89" s="15">
        <f t="shared" si="18"/>
        <v>0.24444113559658526</v>
      </c>
      <c r="U89" s="15">
        <f t="shared" si="18"/>
        <v>0.25835135784667146</v>
      </c>
      <c r="V89" s="15">
        <f t="shared" si="18"/>
        <v>0.2047945205479452</v>
      </c>
      <c r="W89" s="15">
        <f t="shared" si="18"/>
        <v>0.1754185692541857</v>
      </c>
      <c r="X89" s="15">
        <f t="shared" si="18"/>
        <v>0.20319634703196346</v>
      </c>
      <c r="Y89" s="15">
        <f t="shared" si="18"/>
        <v>0.79438624764974486</v>
      </c>
      <c r="Z89" s="15">
        <f t="shared" si="18"/>
        <v>0.29129734085414988</v>
      </c>
      <c r="AA89" s="15">
        <f t="shared" si="18"/>
        <v>0.23824872414719311</v>
      </c>
      <c r="AB89" s="15">
        <f t="shared" si="18"/>
        <v>3.2565379825653801E-2</v>
      </c>
      <c r="AC89" s="15">
        <f t="shared" si="18"/>
        <v>8.1347031963470318E-2</v>
      </c>
      <c r="AD89" s="15">
        <f t="shared" si="16"/>
        <v>0.13528636660143509</v>
      </c>
      <c r="AE89" s="15">
        <f t="shared" si="16"/>
        <v>6.3650200636502008E-2</v>
      </c>
      <c r="AF89" s="15">
        <f t="shared" si="16"/>
        <v>1.612442922374429</v>
      </c>
      <c r="AG89" s="15">
        <f t="shared" si="16"/>
        <v>0.53748097412480966</v>
      </c>
      <c r="AH89" s="15">
        <f t="shared" si="16"/>
        <v>0.10066417600664176</v>
      </c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</row>
    <row r="91" spans="2:49" x14ac:dyDescent="0.3">
      <c r="B91" s="1" t="s">
        <v>99</v>
      </c>
      <c r="C91" s="1" t="s">
        <v>19</v>
      </c>
      <c r="D91" s="15">
        <f t="shared" ref="D91:AC91" si="19">D72</f>
        <v>0.31840000000000002</v>
      </c>
      <c r="E91" s="15">
        <f t="shared" si="19"/>
        <v>0.29931829999999998</v>
      </c>
      <c r="F91" s="15">
        <f t="shared" si="19"/>
        <v>0.49691560000000001</v>
      </c>
      <c r="G91" s="15">
        <f t="shared" si="19"/>
        <v>0.31988820000000001</v>
      </c>
      <c r="H91" s="15">
        <f t="shared" si="19"/>
        <v>0.11232895</v>
      </c>
      <c r="I91" s="15">
        <f t="shared" si="19"/>
        <v>1.3351128000000001</v>
      </c>
      <c r="J91" s="15">
        <f t="shared" si="19"/>
        <v>0.8750135</v>
      </c>
      <c r="K91" s="15">
        <f t="shared" si="19"/>
        <v>1.164385</v>
      </c>
      <c r="L91" s="15">
        <f t="shared" si="19"/>
        <v>1.1246355000000001</v>
      </c>
      <c r="M91" s="15">
        <f t="shared" si="19"/>
        <v>1.3169999999999999</v>
      </c>
      <c r="N91" s="15">
        <f t="shared" si="19"/>
        <v>0</v>
      </c>
      <c r="O91" s="15">
        <f t="shared" si="19"/>
        <v>0</v>
      </c>
      <c r="P91" s="15">
        <f t="shared" si="19"/>
        <v>0</v>
      </c>
      <c r="Q91" s="15">
        <f t="shared" si="19"/>
        <v>0</v>
      </c>
      <c r="R91" s="15">
        <f t="shared" si="19"/>
        <v>8.0000000000000004E-4</v>
      </c>
      <c r="S91" s="15">
        <f t="shared" si="19"/>
        <v>6.9999999999999999E-4</v>
      </c>
      <c r="T91" s="15">
        <f t="shared" si="19"/>
        <v>6.9999999999999999E-4</v>
      </c>
      <c r="U91" s="15">
        <f t="shared" si="19"/>
        <v>8.0000000000000004E-4</v>
      </c>
      <c r="V91" s="15">
        <f t="shared" si="19"/>
        <v>8.0000000000000004E-4</v>
      </c>
      <c r="W91" s="15">
        <f t="shared" si="19"/>
        <v>8.0000000000000004E-4</v>
      </c>
      <c r="X91" s="15">
        <f t="shared" si="19"/>
        <v>0.51373610000000003</v>
      </c>
      <c r="Y91" s="15">
        <f t="shared" si="19"/>
        <v>0.18214179999999999</v>
      </c>
      <c r="Z91" s="15">
        <f t="shared" si="19"/>
        <v>8.8599800000000006E-2</v>
      </c>
      <c r="AA91" s="15">
        <f t="shared" si="19"/>
        <v>7.6104399999999989E-2</v>
      </c>
      <c r="AB91" s="15">
        <f t="shared" si="19"/>
        <v>2.0085177999999999</v>
      </c>
      <c r="AC91" s="15">
        <f t="shared" si="19"/>
        <v>1.4623896999999999</v>
      </c>
      <c r="AD91" s="15">
        <f t="shared" ref="AD91:AH95" si="20">AD72</f>
        <v>0</v>
      </c>
      <c r="AE91" s="15">
        <f t="shared" si="20"/>
        <v>0</v>
      </c>
      <c r="AF91" s="15">
        <f t="shared" si="20"/>
        <v>2.8999999999999998E-3</v>
      </c>
      <c r="AG91" s="15">
        <f t="shared" si="20"/>
        <v>2.8999999999999998E-3</v>
      </c>
      <c r="AH91" s="15">
        <f t="shared" si="20"/>
        <v>0.67133496666666659</v>
      </c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</row>
    <row r="92" spans="2:49" x14ac:dyDescent="0.3">
      <c r="B92" s="1" t="s">
        <v>100</v>
      </c>
      <c r="C92" s="1" t="s">
        <v>19</v>
      </c>
      <c r="D92" s="15">
        <f t="shared" ref="D92:AC92" si="21">D73</f>
        <v>0.3318004</v>
      </c>
      <c r="E92" s="15">
        <f t="shared" si="21"/>
        <v>0.29931829999999998</v>
      </c>
      <c r="F92" s="15">
        <f t="shared" si="21"/>
        <v>0.49691560000000001</v>
      </c>
      <c r="G92" s="15">
        <f t="shared" si="21"/>
        <v>0.31988820000000001</v>
      </c>
      <c r="H92" s="15">
        <f t="shared" si="21"/>
        <v>0.11232895</v>
      </c>
      <c r="I92" s="15">
        <f t="shared" si="21"/>
        <v>1.3351128000000001</v>
      </c>
      <c r="J92" s="15">
        <f t="shared" si="21"/>
        <v>0.8750135</v>
      </c>
      <c r="K92" s="15">
        <f t="shared" si="21"/>
        <v>1.164385</v>
      </c>
      <c r="L92" s="15">
        <f t="shared" si="21"/>
        <v>1.1246355000000001</v>
      </c>
      <c r="M92" s="15">
        <f t="shared" si="21"/>
        <v>1.3169999999999999</v>
      </c>
      <c r="N92" s="15">
        <f t="shared" si="21"/>
        <v>0</v>
      </c>
      <c r="O92" s="15">
        <f t="shared" si="21"/>
        <v>0</v>
      </c>
      <c r="P92" s="15">
        <f t="shared" si="21"/>
        <v>0</v>
      </c>
      <c r="Q92" s="15">
        <f t="shared" si="21"/>
        <v>0</v>
      </c>
      <c r="R92" s="15">
        <f t="shared" si="21"/>
        <v>8.0000000000000004E-4</v>
      </c>
      <c r="S92" s="15">
        <f t="shared" si="21"/>
        <v>6.9999999999999999E-4</v>
      </c>
      <c r="T92" s="15">
        <f t="shared" si="21"/>
        <v>6.9999999999999999E-4</v>
      </c>
      <c r="U92" s="15">
        <f t="shared" si="21"/>
        <v>8.0000000000000004E-4</v>
      </c>
      <c r="V92" s="15">
        <f t="shared" si="21"/>
        <v>8.0000000000000004E-4</v>
      </c>
      <c r="W92" s="15">
        <f t="shared" si="21"/>
        <v>8.0000000000000004E-4</v>
      </c>
      <c r="X92" s="15">
        <f t="shared" si="21"/>
        <v>0.51373610000000003</v>
      </c>
      <c r="Y92" s="15">
        <f t="shared" si="21"/>
        <v>0.18214179999999999</v>
      </c>
      <c r="Z92" s="15">
        <f t="shared" si="21"/>
        <v>8.8599800000000006E-2</v>
      </c>
      <c r="AA92" s="15">
        <f t="shared" si="21"/>
        <v>7.6104399999999989E-2</v>
      </c>
      <c r="AB92" s="15">
        <f t="shared" si="21"/>
        <v>2.0085177999999999</v>
      </c>
      <c r="AC92" s="15">
        <f t="shared" si="21"/>
        <v>1.4623896999999999</v>
      </c>
      <c r="AD92" s="15">
        <f t="shared" si="20"/>
        <v>0</v>
      </c>
      <c r="AE92" s="15">
        <f t="shared" si="20"/>
        <v>0</v>
      </c>
      <c r="AF92" s="15">
        <f t="shared" si="20"/>
        <v>2.8999999999999998E-3</v>
      </c>
      <c r="AG92" s="15">
        <f t="shared" si="20"/>
        <v>2.8999999999999998E-3</v>
      </c>
      <c r="AH92" s="15">
        <f t="shared" si="20"/>
        <v>0.67133496666666659</v>
      </c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</row>
    <row r="93" spans="2:49" x14ac:dyDescent="0.3">
      <c r="B93" s="1" t="s">
        <v>87</v>
      </c>
      <c r="C93" s="1" t="s">
        <v>19</v>
      </c>
      <c r="D93" s="15">
        <f t="shared" ref="D93:AC93" si="22">D74</f>
        <v>7.3099999999999998E-2</v>
      </c>
      <c r="E93" s="15">
        <f t="shared" si="22"/>
        <v>0.15819999999999998</v>
      </c>
      <c r="F93" s="15">
        <f t="shared" si="22"/>
        <v>0.13489999999999999</v>
      </c>
      <c r="G93" s="15">
        <f t="shared" si="22"/>
        <v>6.9000000000000006E-2</v>
      </c>
      <c r="H93" s="15">
        <f t="shared" si="22"/>
        <v>3.4000000000000002E-2</v>
      </c>
      <c r="I93" s="15">
        <f t="shared" si="22"/>
        <v>2.2000000000000001E-3</v>
      </c>
      <c r="J93" s="15">
        <f t="shared" si="22"/>
        <v>0.02</v>
      </c>
      <c r="K93" s="15">
        <f t="shared" si="22"/>
        <v>6.4000000000000001E-2</v>
      </c>
      <c r="L93" s="15">
        <f t="shared" si="22"/>
        <v>0.11009999999999999</v>
      </c>
      <c r="M93" s="15">
        <f t="shared" si="22"/>
        <v>1.3169999999999999</v>
      </c>
      <c r="N93" s="15">
        <f t="shared" si="22"/>
        <v>0</v>
      </c>
      <c r="O93" s="15">
        <f t="shared" si="22"/>
        <v>0</v>
      </c>
      <c r="P93" s="15">
        <f t="shared" si="22"/>
        <v>0</v>
      </c>
      <c r="Q93" s="15">
        <f t="shared" si="22"/>
        <v>0</v>
      </c>
      <c r="R93" s="15">
        <f t="shared" si="22"/>
        <v>8.0000000000000004E-4</v>
      </c>
      <c r="S93" s="15">
        <f t="shared" si="22"/>
        <v>6.9999999999999999E-4</v>
      </c>
      <c r="T93" s="15">
        <f t="shared" si="22"/>
        <v>6.9999999999999999E-4</v>
      </c>
      <c r="U93" s="15">
        <f t="shared" si="22"/>
        <v>8.0000000000000004E-4</v>
      </c>
      <c r="V93" s="15">
        <f t="shared" si="22"/>
        <v>8.0000000000000004E-4</v>
      </c>
      <c r="W93" s="15">
        <f t="shared" si="22"/>
        <v>8.0000000000000004E-4</v>
      </c>
      <c r="X93" s="15">
        <f t="shared" si="22"/>
        <v>6.0499999999999998E-2</v>
      </c>
      <c r="Y93" s="15">
        <f t="shared" si="22"/>
        <v>0.10440000000000001</v>
      </c>
      <c r="Z93" s="15">
        <f t="shared" si="22"/>
        <v>5.6500000000000002E-2</v>
      </c>
      <c r="AA93" s="15">
        <f t="shared" si="22"/>
        <v>4.7399999999999998E-2</v>
      </c>
      <c r="AB93" s="15">
        <f t="shared" si="22"/>
        <v>8.0999999999999996E-3</v>
      </c>
      <c r="AC93" s="15">
        <f t="shared" si="22"/>
        <v>2.46E-2</v>
      </c>
      <c r="AD93" s="15">
        <f t="shared" si="20"/>
        <v>0</v>
      </c>
      <c r="AE93" s="15">
        <f t="shared" si="20"/>
        <v>0</v>
      </c>
      <c r="AF93" s="15">
        <f t="shared" si="20"/>
        <v>2.8999999999999998E-3</v>
      </c>
      <c r="AG93" s="15">
        <f t="shared" si="20"/>
        <v>2.8999999999999998E-3</v>
      </c>
      <c r="AH93" s="15">
        <f t="shared" si="20"/>
        <v>2.2000000000000001E-3</v>
      </c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2:49" x14ac:dyDescent="0.3">
      <c r="B94" s="1" t="s">
        <v>88</v>
      </c>
      <c r="C94" s="1" t="s">
        <v>19</v>
      </c>
      <c r="D94" s="15">
        <f t="shared" ref="D94:AC94" si="23">D75</f>
        <v>0.24529999999999999</v>
      </c>
      <c r="E94" s="15">
        <f t="shared" si="23"/>
        <v>0.13485</v>
      </c>
      <c r="F94" s="15">
        <f t="shared" si="23"/>
        <v>0.35265000000000002</v>
      </c>
      <c r="G94" s="15">
        <f t="shared" si="23"/>
        <v>0.24395</v>
      </c>
      <c r="H94" s="15">
        <f t="shared" si="23"/>
        <v>7.8328949999999994E-2</v>
      </c>
      <c r="I94" s="15">
        <f t="shared" si="23"/>
        <v>1.3304445</v>
      </c>
      <c r="J94" s="15">
        <f t="shared" si="23"/>
        <v>0.85412250000000001</v>
      </c>
      <c r="K94" s="15">
        <f t="shared" si="23"/>
        <v>1.0945935</v>
      </c>
      <c r="L94" s="15">
        <f t="shared" si="23"/>
        <v>1.0140899999999999</v>
      </c>
      <c r="M94" s="15">
        <f t="shared" si="23"/>
        <v>0</v>
      </c>
      <c r="N94" s="15">
        <f t="shared" si="23"/>
        <v>0</v>
      </c>
      <c r="O94" s="15">
        <f t="shared" si="23"/>
        <v>0</v>
      </c>
      <c r="P94" s="15">
        <f t="shared" si="23"/>
        <v>0</v>
      </c>
      <c r="Q94" s="15">
        <f t="shared" si="23"/>
        <v>0</v>
      </c>
      <c r="R94" s="15">
        <f t="shared" si="23"/>
        <v>0</v>
      </c>
      <c r="S94" s="15">
        <f t="shared" si="23"/>
        <v>0</v>
      </c>
      <c r="T94" s="15">
        <f t="shared" si="23"/>
        <v>0</v>
      </c>
      <c r="U94" s="15">
        <f t="shared" si="23"/>
        <v>0</v>
      </c>
      <c r="V94" s="15">
        <f t="shared" si="23"/>
        <v>0</v>
      </c>
      <c r="W94" s="15">
        <f t="shared" si="23"/>
        <v>0</v>
      </c>
      <c r="X94" s="15">
        <f t="shared" si="23"/>
        <v>0.41731990000000002</v>
      </c>
      <c r="Y94" s="15">
        <f t="shared" si="23"/>
        <v>0</v>
      </c>
      <c r="Z94" s="15">
        <f t="shared" si="23"/>
        <v>0</v>
      </c>
      <c r="AA94" s="15">
        <f t="shared" si="23"/>
        <v>0</v>
      </c>
      <c r="AB94" s="15">
        <f t="shared" si="23"/>
        <v>1.9913634</v>
      </c>
      <c r="AC94" s="15">
        <f t="shared" si="23"/>
        <v>1.4321306999999999</v>
      </c>
      <c r="AD94" s="15">
        <f t="shared" si="20"/>
        <v>0</v>
      </c>
      <c r="AE94" s="15">
        <f t="shared" si="20"/>
        <v>0</v>
      </c>
      <c r="AF94" s="15">
        <f t="shared" si="20"/>
        <v>0</v>
      </c>
      <c r="AG94" s="15">
        <f t="shared" si="20"/>
        <v>0</v>
      </c>
      <c r="AH94" s="15">
        <f t="shared" si="20"/>
        <v>0.66666666666666663</v>
      </c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2:49" x14ac:dyDescent="0.3">
      <c r="B95" s="1" t="s">
        <v>89</v>
      </c>
      <c r="C95" s="1" t="s">
        <v>19</v>
      </c>
      <c r="D95" s="15">
        <f t="shared" ref="D95:AC95" si="24">D76</f>
        <v>1.34004E-2</v>
      </c>
      <c r="E95" s="15">
        <f t="shared" si="24"/>
        <v>6.2683000000000001E-3</v>
      </c>
      <c r="F95" s="15">
        <f t="shared" si="24"/>
        <v>9.3655999999999982E-3</v>
      </c>
      <c r="G95" s="15">
        <f t="shared" si="24"/>
        <v>6.9381999999999994E-3</v>
      </c>
      <c r="H95" s="15">
        <f t="shared" si="24"/>
        <v>0</v>
      </c>
      <c r="I95" s="15">
        <f t="shared" si="24"/>
        <v>2.4682999999999997E-3</v>
      </c>
      <c r="J95" s="15">
        <f t="shared" si="24"/>
        <v>8.9099999999999997E-4</v>
      </c>
      <c r="K95" s="15">
        <f t="shared" si="24"/>
        <v>5.7914999999999998E-3</v>
      </c>
      <c r="L95" s="15">
        <f t="shared" si="24"/>
        <v>4.4549999999999999E-4</v>
      </c>
      <c r="M95" s="15">
        <f t="shared" si="24"/>
        <v>0</v>
      </c>
      <c r="N95" s="15">
        <f t="shared" si="24"/>
        <v>0</v>
      </c>
      <c r="O95" s="15">
        <f t="shared" si="24"/>
        <v>0</v>
      </c>
      <c r="P95" s="15">
        <f t="shared" si="24"/>
        <v>0</v>
      </c>
      <c r="Q95" s="15">
        <f t="shared" si="24"/>
        <v>0</v>
      </c>
      <c r="R95" s="15">
        <f t="shared" si="24"/>
        <v>0</v>
      </c>
      <c r="S95" s="15">
        <f t="shared" si="24"/>
        <v>0</v>
      </c>
      <c r="T95" s="15">
        <f t="shared" si="24"/>
        <v>0</v>
      </c>
      <c r="U95" s="15">
        <f t="shared" si="24"/>
        <v>0</v>
      </c>
      <c r="V95" s="15">
        <f t="shared" si="24"/>
        <v>0</v>
      </c>
      <c r="W95" s="15">
        <f t="shared" si="24"/>
        <v>0</v>
      </c>
      <c r="X95" s="15">
        <f t="shared" si="24"/>
        <v>3.5916199999999995E-2</v>
      </c>
      <c r="Y95" s="15">
        <f t="shared" si="24"/>
        <v>7.7741799999999986E-2</v>
      </c>
      <c r="Z95" s="15">
        <f t="shared" si="24"/>
        <v>3.2099799999999998E-2</v>
      </c>
      <c r="AA95" s="15">
        <f t="shared" si="24"/>
        <v>2.8704399999999998E-2</v>
      </c>
      <c r="AB95" s="15">
        <f t="shared" si="24"/>
        <v>9.0543999999999989E-3</v>
      </c>
      <c r="AC95" s="15">
        <f t="shared" si="24"/>
        <v>5.659E-3</v>
      </c>
      <c r="AD95" s="15">
        <f t="shared" si="20"/>
        <v>0</v>
      </c>
      <c r="AE95" s="15">
        <f t="shared" si="20"/>
        <v>0</v>
      </c>
      <c r="AF95" s="15">
        <f t="shared" si="20"/>
        <v>0</v>
      </c>
      <c r="AG95" s="15">
        <f t="shared" si="20"/>
        <v>0</v>
      </c>
      <c r="AH95" s="15">
        <f t="shared" si="20"/>
        <v>2.4682999999999997E-3</v>
      </c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</row>
    <row r="97" spans="2:49" x14ac:dyDescent="0.3">
      <c r="B97" s="1" t="s">
        <v>98</v>
      </c>
      <c r="C97" s="1" t="s">
        <v>19</v>
      </c>
      <c r="D97" s="37">
        <f>D$87+D91</f>
        <v>0.88904570778045366</v>
      </c>
      <c r="E97" s="37">
        <f t="shared" ref="E97:AC97" si="25">E$87+E91</f>
        <v>0.92386194373175901</v>
      </c>
      <c r="F97" s="37">
        <f t="shared" si="25"/>
        <v>1.5738078970885643</v>
      </c>
      <c r="G97" s="37">
        <f t="shared" si="25"/>
        <v>1.2025073408139797</v>
      </c>
      <c r="H97" s="37">
        <f t="shared" si="25"/>
        <v>0.973061868339265</v>
      </c>
      <c r="I97" s="37">
        <f t="shared" si="25"/>
        <v>2.9964372995832869</v>
      </c>
      <c r="J97" s="37">
        <f t="shared" si="25"/>
        <v>1.1841163601181699</v>
      </c>
      <c r="K97" s="37">
        <f t="shared" si="25"/>
        <v>1.6213428444868327</v>
      </c>
      <c r="L97" s="37">
        <f t="shared" si="25"/>
        <v>1.6208360988295256</v>
      </c>
      <c r="M97" s="37">
        <f t="shared" si="25"/>
        <v>1.377882800608828</v>
      </c>
      <c r="N97" s="37">
        <f t="shared" si="25"/>
        <v>0.82423120868490962</v>
      </c>
      <c r="O97" s="37">
        <f t="shared" si="25"/>
        <v>0.80387023514363631</v>
      </c>
      <c r="P97" s="37">
        <f t="shared" si="25"/>
        <v>0.9063422704718147</v>
      </c>
      <c r="Q97" s="37">
        <f t="shared" si="25"/>
        <v>1.7789324475736312</v>
      </c>
      <c r="R97" s="37">
        <f t="shared" si="25"/>
        <v>3.1588500163267983</v>
      </c>
      <c r="S97" s="37">
        <f t="shared" si="25"/>
        <v>3.2254892725070294</v>
      </c>
      <c r="T97" s="37">
        <f t="shared" si="25"/>
        <v>3.2209359807876501</v>
      </c>
      <c r="U97" s="37">
        <f t="shared" si="25"/>
        <v>2.381530208200362</v>
      </c>
      <c r="V97" s="37">
        <f t="shared" si="25"/>
        <v>2.1890449496892432</v>
      </c>
      <c r="W97" s="37">
        <f t="shared" si="25"/>
        <v>2.0487572252686594</v>
      </c>
      <c r="X97" s="37">
        <f t="shared" si="25"/>
        <v>1.6321567834026414</v>
      </c>
      <c r="Y97" s="37">
        <f t="shared" si="25"/>
        <v>2.734484369338027</v>
      </c>
      <c r="Z97" s="37">
        <f t="shared" si="25"/>
        <v>0.72491522365882965</v>
      </c>
      <c r="AA97" s="37">
        <f t="shared" si="25"/>
        <v>1.173190942656376</v>
      </c>
      <c r="AB97" s="37">
        <f t="shared" si="25"/>
        <v>2.3554080306102074</v>
      </c>
      <c r="AC97" s="37">
        <f t="shared" si="25"/>
        <v>2.2160479876883019</v>
      </c>
      <c r="AD97" s="37">
        <f t="shared" ref="AD97:AH98" si="26">AD$87+AD91</f>
        <v>0.96473160726374463</v>
      </c>
      <c r="AE97" s="37">
        <f t="shared" si="26"/>
        <v>0.79994064161842382</v>
      </c>
      <c r="AF97" s="37">
        <f>AF$87+AF91</f>
        <v>4.282856213417487</v>
      </c>
      <c r="AG97" s="37">
        <f t="shared" si="26"/>
        <v>2.7250552819406533</v>
      </c>
      <c r="AH97" s="37">
        <f t="shared" si="26"/>
        <v>1.896448602296676</v>
      </c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2:49" x14ac:dyDescent="0.3">
      <c r="B98" s="1" t="s">
        <v>101</v>
      </c>
      <c r="C98" s="1" t="s">
        <v>19</v>
      </c>
      <c r="D98" s="15">
        <f t="shared" ref="D98:AC98" si="27">D$87+D92</f>
        <v>0.90244610778045364</v>
      </c>
      <c r="E98" s="15">
        <f t="shared" si="27"/>
        <v>0.92386194373175901</v>
      </c>
      <c r="F98" s="15">
        <f t="shared" si="27"/>
        <v>1.5738078970885643</v>
      </c>
      <c r="G98" s="15">
        <f t="shared" si="27"/>
        <v>1.2025073408139797</v>
      </c>
      <c r="H98" s="15">
        <f t="shared" si="27"/>
        <v>0.973061868339265</v>
      </c>
      <c r="I98" s="15">
        <f t="shared" si="27"/>
        <v>2.9964372995832869</v>
      </c>
      <c r="J98" s="15">
        <f t="shared" si="27"/>
        <v>1.1841163601181699</v>
      </c>
      <c r="K98" s="15">
        <f t="shared" si="27"/>
        <v>1.6213428444868327</v>
      </c>
      <c r="L98" s="15">
        <f t="shared" si="27"/>
        <v>1.6208360988295256</v>
      </c>
      <c r="M98" s="15">
        <f t="shared" si="27"/>
        <v>1.377882800608828</v>
      </c>
      <c r="N98" s="15">
        <f t="shared" si="27"/>
        <v>0.82423120868490962</v>
      </c>
      <c r="O98" s="15">
        <f t="shared" si="27"/>
        <v>0.80387023514363631</v>
      </c>
      <c r="P98" s="15">
        <f t="shared" si="27"/>
        <v>0.9063422704718147</v>
      </c>
      <c r="Q98" s="15">
        <f t="shared" si="27"/>
        <v>1.7789324475736312</v>
      </c>
      <c r="R98" s="15">
        <f t="shared" si="27"/>
        <v>3.1588500163267983</v>
      </c>
      <c r="S98" s="15">
        <f t="shared" si="27"/>
        <v>3.2254892725070294</v>
      </c>
      <c r="T98" s="15">
        <f t="shared" si="27"/>
        <v>3.2209359807876501</v>
      </c>
      <c r="U98" s="15">
        <f t="shared" si="27"/>
        <v>2.381530208200362</v>
      </c>
      <c r="V98" s="15">
        <f t="shared" si="27"/>
        <v>2.1890449496892432</v>
      </c>
      <c r="W98" s="15">
        <f t="shared" si="27"/>
        <v>2.0487572252686594</v>
      </c>
      <c r="X98" s="15">
        <f t="shared" si="27"/>
        <v>1.6321567834026414</v>
      </c>
      <c r="Y98" s="15">
        <f t="shared" si="27"/>
        <v>2.734484369338027</v>
      </c>
      <c r="Z98" s="15">
        <f t="shared" si="27"/>
        <v>0.72491522365882965</v>
      </c>
      <c r="AA98" s="15">
        <f t="shared" si="27"/>
        <v>1.173190942656376</v>
      </c>
      <c r="AB98" s="15">
        <f t="shared" si="27"/>
        <v>2.3554080306102074</v>
      </c>
      <c r="AC98" s="15">
        <f t="shared" si="27"/>
        <v>2.2160479876883019</v>
      </c>
      <c r="AD98" s="15">
        <f t="shared" si="26"/>
        <v>0.96473160726374463</v>
      </c>
      <c r="AE98" s="15">
        <f t="shared" si="26"/>
        <v>0.79994064161842382</v>
      </c>
      <c r="AF98" s="15">
        <f t="shared" si="26"/>
        <v>4.282856213417487</v>
      </c>
      <c r="AG98" s="15">
        <f t="shared" si="26"/>
        <v>2.7250552819406533</v>
      </c>
      <c r="AH98" s="15">
        <f t="shared" si="26"/>
        <v>1.896448602296676</v>
      </c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101" spans="2:49" x14ac:dyDescent="0.3">
      <c r="B101" s="6" t="s">
        <v>97</v>
      </c>
    </row>
    <row r="102" spans="2:49" x14ac:dyDescent="0.3">
      <c r="B102" s="12" t="s">
        <v>77</v>
      </c>
      <c r="C102" s="1" t="s">
        <v>19</v>
      </c>
      <c r="D102" s="15">
        <f>D87+D$111-D$97</f>
        <v>0.5939000026114587</v>
      </c>
      <c r="E102" s="15">
        <f t="shared" ref="E102:AC102" si="28">E87+E$111-E$97</f>
        <v>0.64870860829395127</v>
      </c>
      <c r="F102" s="15">
        <f t="shared" si="28"/>
        <v>1.1180575516148248</v>
      </c>
      <c r="G102" s="15">
        <f t="shared" si="28"/>
        <v>0.91407248454537071</v>
      </c>
      <c r="H102" s="15">
        <f t="shared" si="28"/>
        <v>0.88618477911216231</v>
      </c>
      <c r="I102" s="15">
        <f t="shared" si="28"/>
        <v>1.7397007133114761</v>
      </c>
      <c r="J102" s="15">
        <f t="shared" si="28"/>
        <v>0.34007516076753586</v>
      </c>
      <c r="K102" s="15">
        <f t="shared" si="28"/>
        <v>0.49936644530215579</v>
      </c>
      <c r="L102" s="15">
        <f t="shared" si="28"/>
        <v>0.53859594496872054</v>
      </c>
      <c r="M102" s="15">
        <f t="shared" si="28"/>
        <v>9.6923346789431486E-2</v>
      </c>
      <c r="N102" s="15">
        <f t="shared" si="28"/>
        <v>0.845790185200893</v>
      </c>
      <c r="O102" s="15">
        <f t="shared" si="28"/>
        <v>0.82489664052448985</v>
      </c>
      <c r="P102" s="15">
        <f t="shared" si="28"/>
        <v>0.93004898227628674</v>
      </c>
      <c r="Q102" s="15">
        <f t="shared" si="28"/>
        <v>1.8254630356618362</v>
      </c>
      <c r="R102" s="15">
        <f t="shared" si="28"/>
        <v>3.2406743729416871</v>
      </c>
      <c r="S102" s="15">
        <f t="shared" si="28"/>
        <v>3.3091566766356428</v>
      </c>
      <c r="T102" s="15">
        <f t="shared" si="28"/>
        <v>3.3044842868910811</v>
      </c>
      <c r="U102" s="15">
        <f t="shared" si="28"/>
        <v>2.4430226248059124</v>
      </c>
      <c r="V102" s="15">
        <f t="shared" si="28"/>
        <v>2.2455026319578892</v>
      </c>
      <c r="W102" s="15">
        <f t="shared" si="28"/>
        <v>2.1015454762850116</v>
      </c>
      <c r="X102" s="15">
        <f t="shared" si="28"/>
        <v>1.1611121386557415</v>
      </c>
      <c r="Y102" s="15">
        <f t="shared" si="28"/>
        <v>2.6238670198571272</v>
      </c>
      <c r="Z102" s="15">
        <f t="shared" si="28"/>
        <v>0.65527664487717607</v>
      </c>
      <c r="AA102" s="15">
        <f t="shared" si="28"/>
        <v>1.1277730729830413</v>
      </c>
      <c r="AB102" s="15">
        <f t="shared" si="28"/>
        <v>0.40849938333630442</v>
      </c>
      <c r="AC102" s="15">
        <f t="shared" si="28"/>
        <v>0.81162227403273102</v>
      </c>
      <c r="AD102" s="15">
        <f t="shared" ref="AD102:AH103" si="29">AD87+AD$111-AD$97</f>
        <v>0.98996557783665096</v>
      </c>
      <c r="AE102" s="15">
        <f t="shared" si="29"/>
        <v>0.82086426271540791</v>
      </c>
      <c r="AF102" s="15">
        <f t="shared" si="29"/>
        <v>4.3919806011784441</v>
      </c>
      <c r="AG102" s="15">
        <f t="shared" si="29"/>
        <v>2.7934331008451956</v>
      </c>
      <c r="AH102" s="15">
        <f t="shared" si="29"/>
        <v>1.2747180311562571</v>
      </c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2:49" x14ac:dyDescent="0.3">
      <c r="B103" s="1" t="s">
        <v>85</v>
      </c>
      <c r="C103" s="1" t="s">
        <v>19</v>
      </c>
      <c r="D103" s="15">
        <f>D88+D$111-D$97</f>
        <v>0.476264408447298</v>
      </c>
      <c r="E103" s="15">
        <f t="shared" ref="E103:AC103" si="30">E88+E$111-E$97</f>
        <v>0.56963521482029078</v>
      </c>
      <c r="F103" s="15">
        <f t="shared" si="30"/>
        <v>0.91745057979168188</v>
      </c>
      <c r="G103" s="15">
        <f t="shared" si="30"/>
        <v>0.7329554336488342</v>
      </c>
      <c r="H103" s="15">
        <f t="shared" si="30"/>
        <v>0.77393211548963581</v>
      </c>
      <c r="I103" s="15">
        <f t="shared" si="30"/>
        <v>1.4600203480146727</v>
      </c>
      <c r="J103" s="15">
        <f t="shared" si="30"/>
        <v>0.29219337487205133</v>
      </c>
      <c r="K103" s="15">
        <f t="shared" si="30"/>
        <v>0.3769666482448244</v>
      </c>
      <c r="L103" s="15">
        <f t="shared" si="30"/>
        <v>0.40097544775918248</v>
      </c>
      <c r="M103" s="15">
        <f t="shared" si="30"/>
        <v>3.6040546180603483E-2</v>
      </c>
      <c r="N103" s="15">
        <f t="shared" si="30"/>
        <v>0.67011793761083716</v>
      </c>
      <c r="O103" s="15">
        <f t="shared" si="30"/>
        <v>0.72052612519507042</v>
      </c>
      <c r="P103" s="15">
        <f t="shared" si="30"/>
        <v>0.78783056522910266</v>
      </c>
      <c r="Q103" s="15">
        <f t="shared" si="30"/>
        <v>1.7162545120697508</v>
      </c>
      <c r="R103" s="15">
        <f t="shared" si="30"/>
        <v>2.9071269985124641</v>
      </c>
      <c r="S103" s="15">
        <f t="shared" si="30"/>
        <v>3.0207644632254049</v>
      </c>
      <c r="T103" s="15">
        <f t="shared" si="30"/>
        <v>3.0600431512944954</v>
      </c>
      <c r="U103" s="15">
        <f t="shared" si="30"/>
        <v>2.1846712669592407</v>
      </c>
      <c r="V103" s="15">
        <f t="shared" si="30"/>
        <v>2.0407081114099435</v>
      </c>
      <c r="W103" s="15">
        <f t="shared" si="30"/>
        <v>1.926126907030826</v>
      </c>
      <c r="X103" s="15">
        <f t="shared" si="30"/>
        <v>0.95791579162377816</v>
      </c>
      <c r="Y103" s="15">
        <f t="shared" si="30"/>
        <v>1.8294807722073827</v>
      </c>
      <c r="Z103" s="15">
        <f t="shared" si="30"/>
        <v>0.36397930402302614</v>
      </c>
      <c r="AA103" s="15">
        <f t="shared" si="30"/>
        <v>0.88952434883584797</v>
      </c>
      <c r="AB103" s="15">
        <f t="shared" si="30"/>
        <v>0.37593400351065087</v>
      </c>
      <c r="AC103" s="15">
        <f t="shared" si="30"/>
        <v>0.73027524206926087</v>
      </c>
      <c r="AD103" s="15">
        <f t="shared" si="29"/>
        <v>0.85467921123521595</v>
      </c>
      <c r="AE103" s="15">
        <f t="shared" si="29"/>
        <v>0.75721406207890585</v>
      </c>
      <c r="AF103" s="15">
        <f t="shared" si="29"/>
        <v>2.7795376788040151</v>
      </c>
      <c r="AG103" s="15">
        <f t="shared" si="29"/>
        <v>2.2559521267203859</v>
      </c>
      <c r="AH103" s="15">
        <f t="shared" si="29"/>
        <v>1.1740538551496154</v>
      </c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</row>
    <row r="104" spans="2:49" x14ac:dyDescent="0.3">
      <c r="B104" s="1" t="s">
        <v>86</v>
      </c>
      <c r="C104" s="1" t="s">
        <v>19</v>
      </c>
      <c r="D104" s="15">
        <f>D89</f>
        <v>0.11763559416416082</v>
      </c>
      <c r="E104" s="15">
        <f t="shared" ref="E104:AC104" si="31">E89</f>
        <v>7.9073393473660769E-2</v>
      </c>
      <c r="F104" s="15">
        <f t="shared" si="31"/>
        <v>0.20060697182314288</v>
      </c>
      <c r="G104" s="15">
        <f t="shared" si="31"/>
        <v>0.18111705089653637</v>
      </c>
      <c r="H104" s="15">
        <f t="shared" si="31"/>
        <v>0.11225266362252663</v>
      </c>
      <c r="I104" s="15">
        <f t="shared" si="31"/>
        <v>0.27968036529680362</v>
      </c>
      <c r="J104" s="15">
        <f t="shared" si="31"/>
        <v>4.788178589548453E-2</v>
      </c>
      <c r="K104" s="15">
        <f t="shared" si="31"/>
        <v>0.12239979705733131</v>
      </c>
      <c r="L104" s="15">
        <f t="shared" si="31"/>
        <v>0.13762049720953831</v>
      </c>
      <c r="M104" s="15">
        <f t="shared" si="31"/>
        <v>6.0882800608828003E-2</v>
      </c>
      <c r="N104" s="15">
        <f t="shared" si="31"/>
        <v>0.17567224759005581</v>
      </c>
      <c r="O104" s="15">
        <f t="shared" si="31"/>
        <v>0.10437051532941943</v>
      </c>
      <c r="P104" s="15">
        <f t="shared" si="31"/>
        <v>0.14221841704718416</v>
      </c>
      <c r="Q104" s="15">
        <f t="shared" si="31"/>
        <v>0.10920852359208523</v>
      </c>
      <c r="R104" s="15">
        <f t="shared" si="31"/>
        <v>0.33354737442922372</v>
      </c>
      <c r="S104" s="15">
        <f t="shared" si="31"/>
        <v>0.28839221341023791</v>
      </c>
      <c r="T104" s="15">
        <f t="shared" si="31"/>
        <v>0.24444113559658526</v>
      </c>
      <c r="U104" s="15">
        <f t="shared" si="31"/>
        <v>0.25835135784667146</v>
      </c>
      <c r="V104" s="15">
        <f t="shared" si="31"/>
        <v>0.2047945205479452</v>
      </c>
      <c r="W104" s="15">
        <f t="shared" si="31"/>
        <v>0.1754185692541857</v>
      </c>
      <c r="X104" s="15">
        <f t="shared" si="31"/>
        <v>0.20319634703196346</v>
      </c>
      <c r="Y104" s="15">
        <f t="shared" si="31"/>
        <v>0.79438624764974486</v>
      </c>
      <c r="Z104" s="15">
        <f t="shared" si="31"/>
        <v>0.29129734085414988</v>
      </c>
      <c r="AA104" s="15">
        <f t="shared" si="31"/>
        <v>0.23824872414719311</v>
      </c>
      <c r="AB104" s="15">
        <f t="shared" si="31"/>
        <v>3.2565379825653801E-2</v>
      </c>
      <c r="AC104" s="15">
        <f t="shared" si="31"/>
        <v>8.1347031963470318E-2</v>
      </c>
      <c r="AD104" s="15">
        <f>AD89</f>
        <v>0.13528636660143509</v>
      </c>
      <c r="AE104" s="15">
        <f>AE89</f>
        <v>6.3650200636502008E-2</v>
      </c>
      <c r="AF104" s="15">
        <f>AF89</f>
        <v>1.612442922374429</v>
      </c>
      <c r="AG104" s="15">
        <f>AG89</f>
        <v>0.53748097412480966</v>
      </c>
      <c r="AH104" s="15">
        <f>AH89</f>
        <v>0.10066417600664176</v>
      </c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</row>
    <row r="106" spans="2:49" x14ac:dyDescent="0.3">
      <c r="B106" s="1" t="s">
        <v>78</v>
      </c>
      <c r="C106" s="1" t="s">
        <v>19</v>
      </c>
      <c r="D106" s="15">
        <f>D91</f>
        <v>0.31840000000000002</v>
      </c>
      <c r="E106" s="15">
        <f t="shared" ref="E106:AC106" si="32">E91</f>
        <v>0.29931829999999998</v>
      </c>
      <c r="F106" s="15">
        <f t="shared" si="32"/>
        <v>0.49691560000000001</v>
      </c>
      <c r="G106" s="15">
        <f t="shared" si="32"/>
        <v>0.31988820000000001</v>
      </c>
      <c r="H106" s="15">
        <f t="shared" si="32"/>
        <v>0.11232895</v>
      </c>
      <c r="I106" s="15">
        <f t="shared" si="32"/>
        <v>1.3351128000000001</v>
      </c>
      <c r="J106" s="15">
        <f t="shared" si="32"/>
        <v>0.8750135</v>
      </c>
      <c r="K106" s="15">
        <f t="shared" si="32"/>
        <v>1.164385</v>
      </c>
      <c r="L106" s="15">
        <f t="shared" si="32"/>
        <v>1.1246355000000001</v>
      </c>
      <c r="M106" s="15">
        <f t="shared" si="32"/>
        <v>1.3169999999999999</v>
      </c>
      <c r="N106" s="15">
        <f t="shared" si="32"/>
        <v>0</v>
      </c>
      <c r="O106" s="15">
        <f t="shared" si="32"/>
        <v>0</v>
      </c>
      <c r="P106" s="15">
        <f t="shared" si="32"/>
        <v>0</v>
      </c>
      <c r="Q106" s="15">
        <f t="shared" si="32"/>
        <v>0</v>
      </c>
      <c r="R106" s="15">
        <f t="shared" si="32"/>
        <v>8.0000000000000004E-4</v>
      </c>
      <c r="S106" s="15">
        <f t="shared" si="32"/>
        <v>6.9999999999999999E-4</v>
      </c>
      <c r="T106" s="15">
        <f t="shared" si="32"/>
        <v>6.9999999999999999E-4</v>
      </c>
      <c r="U106" s="15">
        <f t="shared" si="32"/>
        <v>8.0000000000000004E-4</v>
      </c>
      <c r="V106" s="15">
        <f t="shared" si="32"/>
        <v>8.0000000000000004E-4</v>
      </c>
      <c r="W106" s="15">
        <f t="shared" si="32"/>
        <v>8.0000000000000004E-4</v>
      </c>
      <c r="X106" s="15">
        <f t="shared" si="32"/>
        <v>0.51373610000000003</v>
      </c>
      <c r="Y106" s="15">
        <f t="shared" si="32"/>
        <v>0.18214179999999999</v>
      </c>
      <c r="Z106" s="15">
        <f t="shared" si="32"/>
        <v>8.8599800000000006E-2</v>
      </c>
      <c r="AA106" s="15">
        <f t="shared" si="32"/>
        <v>7.6104399999999989E-2</v>
      </c>
      <c r="AB106" s="15">
        <f t="shared" si="32"/>
        <v>2.0085177999999999</v>
      </c>
      <c r="AC106" s="15">
        <f t="shared" si="32"/>
        <v>1.4623896999999999</v>
      </c>
      <c r="AD106" s="15">
        <f>AD91</f>
        <v>0</v>
      </c>
      <c r="AE106" s="15">
        <f>AE91</f>
        <v>0</v>
      </c>
      <c r="AF106" s="15">
        <f>AF91</f>
        <v>2.8999999999999998E-3</v>
      </c>
      <c r="AG106" s="15">
        <f>AG91</f>
        <v>2.8999999999999998E-3</v>
      </c>
      <c r="AH106" s="15">
        <f>AH91</f>
        <v>0.67133496666666659</v>
      </c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2:49" x14ac:dyDescent="0.3">
      <c r="B107" s="1" t="s">
        <v>87</v>
      </c>
      <c r="C107" s="1" t="s">
        <v>19</v>
      </c>
      <c r="D107" s="15">
        <f>D93</f>
        <v>7.3099999999999998E-2</v>
      </c>
      <c r="E107" s="15">
        <f t="shared" ref="E107:AC107" si="33">E93</f>
        <v>0.15819999999999998</v>
      </c>
      <c r="F107" s="15">
        <f t="shared" si="33"/>
        <v>0.13489999999999999</v>
      </c>
      <c r="G107" s="15">
        <f t="shared" si="33"/>
        <v>6.9000000000000006E-2</v>
      </c>
      <c r="H107" s="15">
        <f t="shared" si="33"/>
        <v>3.4000000000000002E-2</v>
      </c>
      <c r="I107" s="15">
        <f t="shared" si="33"/>
        <v>2.2000000000000001E-3</v>
      </c>
      <c r="J107" s="15">
        <f t="shared" si="33"/>
        <v>0.02</v>
      </c>
      <c r="K107" s="15">
        <f t="shared" si="33"/>
        <v>6.4000000000000001E-2</v>
      </c>
      <c r="L107" s="15">
        <f t="shared" si="33"/>
        <v>0.11009999999999999</v>
      </c>
      <c r="M107" s="15">
        <f t="shared" si="33"/>
        <v>1.3169999999999999</v>
      </c>
      <c r="N107" s="15">
        <f t="shared" si="33"/>
        <v>0</v>
      </c>
      <c r="O107" s="15">
        <f t="shared" si="33"/>
        <v>0</v>
      </c>
      <c r="P107" s="15">
        <f t="shared" si="33"/>
        <v>0</v>
      </c>
      <c r="Q107" s="15">
        <f t="shared" si="33"/>
        <v>0</v>
      </c>
      <c r="R107" s="15">
        <f t="shared" si="33"/>
        <v>8.0000000000000004E-4</v>
      </c>
      <c r="S107" s="15">
        <f t="shared" si="33"/>
        <v>6.9999999999999999E-4</v>
      </c>
      <c r="T107" s="15">
        <f t="shared" si="33"/>
        <v>6.9999999999999999E-4</v>
      </c>
      <c r="U107" s="15">
        <f t="shared" si="33"/>
        <v>8.0000000000000004E-4</v>
      </c>
      <c r="V107" s="15">
        <f t="shared" si="33"/>
        <v>8.0000000000000004E-4</v>
      </c>
      <c r="W107" s="15">
        <f t="shared" si="33"/>
        <v>8.0000000000000004E-4</v>
      </c>
      <c r="X107" s="15">
        <f t="shared" si="33"/>
        <v>6.0499999999999998E-2</v>
      </c>
      <c r="Y107" s="15">
        <f t="shared" si="33"/>
        <v>0.10440000000000001</v>
      </c>
      <c r="Z107" s="15">
        <f t="shared" si="33"/>
        <v>5.6500000000000002E-2</v>
      </c>
      <c r="AA107" s="15">
        <f t="shared" si="33"/>
        <v>4.7399999999999998E-2</v>
      </c>
      <c r="AB107" s="15">
        <f t="shared" si="33"/>
        <v>8.0999999999999996E-3</v>
      </c>
      <c r="AC107" s="15">
        <f t="shared" si="33"/>
        <v>2.46E-2</v>
      </c>
      <c r="AD107" s="15">
        <f t="shared" ref="AD107:AH109" si="34">AD93</f>
        <v>0</v>
      </c>
      <c r="AE107" s="15">
        <f t="shared" si="34"/>
        <v>0</v>
      </c>
      <c r="AF107" s="15">
        <f t="shared" si="34"/>
        <v>2.8999999999999998E-3</v>
      </c>
      <c r="AG107" s="15">
        <f t="shared" si="34"/>
        <v>2.8999999999999998E-3</v>
      </c>
      <c r="AH107" s="15">
        <f t="shared" si="34"/>
        <v>2.2000000000000001E-3</v>
      </c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2:49" x14ac:dyDescent="0.3">
      <c r="B108" s="1" t="s">
        <v>88</v>
      </c>
      <c r="C108" s="1" t="s">
        <v>19</v>
      </c>
      <c r="D108" s="15">
        <f>D94</f>
        <v>0.24529999999999999</v>
      </c>
      <c r="E108" s="15">
        <f t="shared" ref="E108:AC108" si="35">E94</f>
        <v>0.13485</v>
      </c>
      <c r="F108" s="15">
        <f t="shared" si="35"/>
        <v>0.35265000000000002</v>
      </c>
      <c r="G108" s="15">
        <f t="shared" si="35"/>
        <v>0.24395</v>
      </c>
      <c r="H108" s="15">
        <f t="shared" si="35"/>
        <v>7.8328949999999994E-2</v>
      </c>
      <c r="I108" s="15">
        <f t="shared" si="35"/>
        <v>1.3304445</v>
      </c>
      <c r="J108" s="15">
        <f t="shared" si="35"/>
        <v>0.85412250000000001</v>
      </c>
      <c r="K108" s="15">
        <f t="shared" si="35"/>
        <v>1.0945935</v>
      </c>
      <c r="L108" s="15">
        <f t="shared" si="35"/>
        <v>1.0140899999999999</v>
      </c>
      <c r="M108" s="15">
        <f t="shared" si="35"/>
        <v>0</v>
      </c>
      <c r="N108" s="15">
        <f t="shared" si="35"/>
        <v>0</v>
      </c>
      <c r="O108" s="15">
        <f t="shared" si="35"/>
        <v>0</v>
      </c>
      <c r="P108" s="15">
        <f t="shared" si="35"/>
        <v>0</v>
      </c>
      <c r="Q108" s="15">
        <f t="shared" si="35"/>
        <v>0</v>
      </c>
      <c r="R108" s="15">
        <f t="shared" si="35"/>
        <v>0</v>
      </c>
      <c r="S108" s="15">
        <f t="shared" si="35"/>
        <v>0</v>
      </c>
      <c r="T108" s="15">
        <f t="shared" si="35"/>
        <v>0</v>
      </c>
      <c r="U108" s="15">
        <f t="shared" si="35"/>
        <v>0</v>
      </c>
      <c r="V108" s="15">
        <f t="shared" si="35"/>
        <v>0</v>
      </c>
      <c r="W108" s="15">
        <f t="shared" si="35"/>
        <v>0</v>
      </c>
      <c r="X108" s="15">
        <f t="shared" si="35"/>
        <v>0.41731990000000002</v>
      </c>
      <c r="Y108" s="15">
        <f t="shared" si="35"/>
        <v>0</v>
      </c>
      <c r="Z108" s="15">
        <f t="shared" si="35"/>
        <v>0</v>
      </c>
      <c r="AA108" s="15">
        <f t="shared" si="35"/>
        <v>0</v>
      </c>
      <c r="AB108" s="15">
        <f t="shared" si="35"/>
        <v>1.9913634</v>
      </c>
      <c r="AC108" s="15">
        <f t="shared" si="35"/>
        <v>1.4321306999999999</v>
      </c>
      <c r="AD108" s="15">
        <f t="shared" si="34"/>
        <v>0</v>
      </c>
      <c r="AE108" s="15">
        <f t="shared" si="34"/>
        <v>0</v>
      </c>
      <c r="AF108" s="15">
        <f t="shared" si="34"/>
        <v>0</v>
      </c>
      <c r="AG108" s="15">
        <f t="shared" si="34"/>
        <v>0</v>
      </c>
      <c r="AH108" s="15">
        <f t="shared" si="34"/>
        <v>0.66666666666666663</v>
      </c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</row>
    <row r="109" spans="2:49" x14ac:dyDescent="0.3">
      <c r="B109" s="1" t="s">
        <v>89</v>
      </c>
      <c r="C109" s="1" t="s">
        <v>19</v>
      </c>
      <c r="D109" s="15">
        <f>D95</f>
        <v>1.34004E-2</v>
      </c>
      <c r="E109" s="15">
        <f t="shared" ref="E109:AC109" si="36">E95</f>
        <v>6.2683000000000001E-3</v>
      </c>
      <c r="F109" s="15">
        <f t="shared" si="36"/>
        <v>9.3655999999999982E-3</v>
      </c>
      <c r="G109" s="15">
        <f t="shared" si="36"/>
        <v>6.9381999999999994E-3</v>
      </c>
      <c r="H109" s="15">
        <f t="shared" si="36"/>
        <v>0</v>
      </c>
      <c r="I109" s="15">
        <f t="shared" si="36"/>
        <v>2.4682999999999997E-3</v>
      </c>
      <c r="J109" s="15">
        <f t="shared" si="36"/>
        <v>8.9099999999999997E-4</v>
      </c>
      <c r="K109" s="15">
        <f t="shared" si="36"/>
        <v>5.7914999999999998E-3</v>
      </c>
      <c r="L109" s="15">
        <f t="shared" si="36"/>
        <v>4.4549999999999999E-4</v>
      </c>
      <c r="M109" s="15">
        <f t="shared" si="36"/>
        <v>0</v>
      </c>
      <c r="N109" s="15">
        <f t="shared" si="36"/>
        <v>0</v>
      </c>
      <c r="O109" s="15">
        <f t="shared" si="36"/>
        <v>0</v>
      </c>
      <c r="P109" s="15">
        <f t="shared" si="36"/>
        <v>0</v>
      </c>
      <c r="Q109" s="15">
        <f t="shared" si="36"/>
        <v>0</v>
      </c>
      <c r="R109" s="15">
        <f t="shared" si="36"/>
        <v>0</v>
      </c>
      <c r="S109" s="15">
        <f t="shared" si="36"/>
        <v>0</v>
      </c>
      <c r="T109" s="15">
        <f t="shared" si="36"/>
        <v>0</v>
      </c>
      <c r="U109" s="15">
        <f t="shared" si="36"/>
        <v>0</v>
      </c>
      <c r="V109" s="15">
        <f t="shared" si="36"/>
        <v>0</v>
      </c>
      <c r="W109" s="15">
        <f t="shared" si="36"/>
        <v>0</v>
      </c>
      <c r="X109" s="15">
        <f t="shared" si="36"/>
        <v>3.5916199999999995E-2</v>
      </c>
      <c r="Y109" s="15">
        <f t="shared" si="36"/>
        <v>7.7741799999999986E-2</v>
      </c>
      <c r="Z109" s="15">
        <f t="shared" si="36"/>
        <v>3.2099799999999998E-2</v>
      </c>
      <c r="AA109" s="15">
        <f t="shared" si="36"/>
        <v>2.8704399999999998E-2</v>
      </c>
      <c r="AB109" s="15">
        <f t="shared" si="36"/>
        <v>9.0543999999999989E-3</v>
      </c>
      <c r="AC109" s="15">
        <f t="shared" si="36"/>
        <v>5.659E-3</v>
      </c>
      <c r="AD109" s="15">
        <f t="shared" si="34"/>
        <v>0</v>
      </c>
      <c r="AE109" s="15">
        <f t="shared" si="34"/>
        <v>0</v>
      </c>
      <c r="AF109" s="15">
        <f t="shared" si="34"/>
        <v>0</v>
      </c>
      <c r="AG109" s="15">
        <f t="shared" si="34"/>
        <v>0</v>
      </c>
      <c r="AH109" s="15">
        <f t="shared" si="34"/>
        <v>2.4682999999999997E-3</v>
      </c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</row>
    <row r="111" spans="2:49" x14ac:dyDescent="0.3">
      <c r="B111" s="1" t="s">
        <v>98</v>
      </c>
      <c r="C111" s="1" t="s">
        <v>19</v>
      </c>
      <c r="D111" s="37">
        <f>D97/GeneralInputs!$D$7</f>
        <v>0.91230000261145883</v>
      </c>
      <c r="E111" s="37">
        <f>E97/GeneralInputs!$D$7</f>
        <v>0.94802690829395131</v>
      </c>
      <c r="F111" s="37">
        <f>F97/GeneralInputs!$D$7</f>
        <v>1.6149731516148247</v>
      </c>
      <c r="G111" s="37">
        <f>G97/GeneralInputs!$D$7</f>
        <v>1.2339606845453706</v>
      </c>
      <c r="H111" s="37">
        <f>H97/GeneralInputs!$D$7</f>
        <v>0.9985137291121623</v>
      </c>
      <c r="I111" s="37">
        <f>I97/GeneralInputs!$D$7</f>
        <v>3.0748135133114767</v>
      </c>
      <c r="J111" s="37">
        <f>J97/GeneralInputs!$D$7</f>
        <v>1.215088660767536</v>
      </c>
      <c r="K111" s="37">
        <f>K97/GeneralInputs!$D$7</f>
        <v>1.6637514453021556</v>
      </c>
      <c r="L111" s="37">
        <f>L97/GeneralInputs!$D$7</f>
        <v>1.6632314449687207</v>
      </c>
      <c r="M111" s="37">
        <f>M97/GeneralInputs!$D$7</f>
        <v>1.4139233467894314</v>
      </c>
      <c r="N111" s="37">
        <f>N97/GeneralInputs!$D$7</f>
        <v>0.845790185200893</v>
      </c>
      <c r="O111" s="37">
        <f>O97/GeneralInputs!$D$7</f>
        <v>0.82489664052448974</v>
      </c>
      <c r="P111" s="37">
        <f>P97/GeneralInputs!$D$7</f>
        <v>0.93004898227628685</v>
      </c>
      <c r="Q111" s="37">
        <f>Q97/GeneralInputs!$D$7</f>
        <v>1.8254630356618362</v>
      </c>
      <c r="R111" s="37">
        <f>R97/GeneralInputs!$D$7</f>
        <v>3.2414743729416875</v>
      </c>
      <c r="S111" s="37">
        <f>S97/GeneralInputs!$D$7</f>
        <v>3.309856676635643</v>
      </c>
      <c r="T111" s="37">
        <f>T97/GeneralInputs!$D$7</f>
        <v>3.3051842868910808</v>
      </c>
      <c r="U111" s="37">
        <f>U97/GeneralInputs!$D$7</f>
        <v>2.4438226248059123</v>
      </c>
      <c r="V111" s="37">
        <f>V97/GeneralInputs!$D$7</f>
        <v>2.2463026319578892</v>
      </c>
      <c r="W111" s="37">
        <f>W97/GeneralInputs!$D$7</f>
        <v>2.1023454762850116</v>
      </c>
      <c r="X111" s="37">
        <f>X97/GeneralInputs!$D$7</f>
        <v>1.6748482386557415</v>
      </c>
      <c r="Y111" s="37">
        <f>Y97/GeneralInputs!$D$7</f>
        <v>2.8060088198571274</v>
      </c>
      <c r="Z111" s="37">
        <f>Z97/GeneralInputs!$D$7</f>
        <v>0.74387644487717597</v>
      </c>
      <c r="AA111" s="37">
        <f>AA97/GeneralInputs!$D$7</f>
        <v>1.203877472983041</v>
      </c>
      <c r="AB111" s="37">
        <f>AB97/GeneralInputs!$D$7</f>
        <v>2.4170171833363043</v>
      </c>
      <c r="AC111" s="37">
        <f>AC97/GeneralInputs!$D$7</f>
        <v>2.2740119740327311</v>
      </c>
      <c r="AD111" s="37">
        <f>AD97/GeneralInputs!$D$7</f>
        <v>0.98996557783665096</v>
      </c>
      <c r="AE111" s="37">
        <f>AE97/GeneralInputs!$D$7</f>
        <v>0.82086426271540791</v>
      </c>
      <c r="AF111" s="37">
        <f>AF97/GeneralInputs!$D$7</f>
        <v>4.3948806011784445</v>
      </c>
      <c r="AG111" s="37">
        <f>AG97/GeneralInputs!$D$7</f>
        <v>2.7963331008451955</v>
      </c>
      <c r="AH111" s="37">
        <f>AH97/GeneralInputs!$D$7</f>
        <v>1.9460529978229237</v>
      </c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2:49" x14ac:dyDescent="0.3">
      <c r="B112" s="1" t="s">
        <v>101</v>
      </c>
      <c r="C112" s="1" t="s">
        <v>19</v>
      </c>
      <c r="D112" s="15">
        <f>D98/GeneralInputs!$D$7</f>
        <v>0.92605090973356319</v>
      </c>
      <c r="E112" s="15">
        <f>E98/GeneralInputs!$D$7</f>
        <v>0.94802690829395131</v>
      </c>
      <c r="F112" s="15">
        <f>F98/GeneralInputs!$D$7</f>
        <v>1.6149731516148247</v>
      </c>
      <c r="G112" s="15">
        <f>G98/GeneralInputs!$D$7</f>
        <v>1.2339606845453706</v>
      </c>
      <c r="H112" s="15">
        <f>H98/GeneralInputs!$D$7</f>
        <v>0.9985137291121623</v>
      </c>
      <c r="I112" s="15">
        <f>I98/GeneralInputs!$D$7</f>
        <v>3.0748135133114767</v>
      </c>
      <c r="J112" s="15">
        <f>J98/GeneralInputs!$D$7</f>
        <v>1.215088660767536</v>
      </c>
      <c r="K112" s="15">
        <f>K98/GeneralInputs!$D$7</f>
        <v>1.6637514453021556</v>
      </c>
      <c r="L112" s="15">
        <f>L98/GeneralInputs!$D$7</f>
        <v>1.6632314449687207</v>
      </c>
      <c r="M112" s="15">
        <f>M98/GeneralInputs!$D$7</f>
        <v>1.4139233467894314</v>
      </c>
      <c r="N112" s="15">
        <f>N98/GeneralInputs!$D$7</f>
        <v>0.845790185200893</v>
      </c>
      <c r="O112" s="15">
        <f>O98/GeneralInputs!$D$7</f>
        <v>0.82489664052448974</v>
      </c>
      <c r="P112" s="15">
        <f>P98/GeneralInputs!$D$7</f>
        <v>0.93004898227628685</v>
      </c>
      <c r="Q112" s="15">
        <f>Q98/GeneralInputs!$D$7</f>
        <v>1.8254630356618362</v>
      </c>
      <c r="R112" s="15">
        <f>R98/GeneralInputs!$D$7</f>
        <v>3.2414743729416875</v>
      </c>
      <c r="S112" s="15">
        <f>S98/GeneralInputs!$D$7</f>
        <v>3.309856676635643</v>
      </c>
      <c r="T112" s="15">
        <f>T98/GeneralInputs!$D$7</f>
        <v>3.3051842868910808</v>
      </c>
      <c r="U112" s="15">
        <f>U98/GeneralInputs!$D$7</f>
        <v>2.4438226248059123</v>
      </c>
      <c r="V112" s="15">
        <f>V98/GeneralInputs!$D$7</f>
        <v>2.2463026319578892</v>
      </c>
      <c r="W112" s="15">
        <f>W98/GeneralInputs!$D$7</f>
        <v>2.1023454762850116</v>
      </c>
      <c r="X112" s="15">
        <f>X98/GeneralInputs!$D$7</f>
        <v>1.6748482386557415</v>
      </c>
      <c r="Y112" s="15">
        <f>Y98/GeneralInputs!$D$7</f>
        <v>2.8060088198571274</v>
      </c>
      <c r="Z112" s="15">
        <f>Z98/GeneralInputs!$D$7</f>
        <v>0.74387644487717597</v>
      </c>
      <c r="AA112" s="15">
        <f>AA98/GeneralInputs!$D$7</f>
        <v>1.203877472983041</v>
      </c>
      <c r="AB112" s="15">
        <f>AB98/GeneralInputs!$D$7</f>
        <v>2.4170171833363043</v>
      </c>
      <c r="AC112" s="15">
        <f>AC98/GeneralInputs!$D$7</f>
        <v>2.2740119740327311</v>
      </c>
      <c r="AD112" s="15">
        <f>AD98/GeneralInputs!$D$7</f>
        <v>0.98996557783665096</v>
      </c>
      <c r="AE112" s="15">
        <f>AE98/GeneralInputs!$D$7</f>
        <v>0.82086426271540791</v>
      </c>
      <c r="AF112" s="15">
        <f>AF98/GeneralInputs!$D$7</f>
        <v>4.3948806011784445</v>
      </c>
      <c r="AG112" s="15">
        <f>AG98/GeneralInputs!$D$7</f>
        <v>2.7963331008451955</v>
      </c>
      <c r="AH112" s="15">
        <f>AH98/GeneralInputs!$D$7</f>
        <v>1.9460529978229237</v>
      </c>
    </row>
    <row r="119" spans="2:34" x14ac:dyDescent="0.3">
      <c r="B119" s="6" t="s">
        <v>131</v>
      </c>
    </row>
    <row r="120" spans="2:34" x14ac:dyDescent="0.3">
      <c r="B120" s="6"/>
    </row>
    <row r="121" spans="2:34" x14ac:dyDescent="0.3">
      <c r="B121" s="6"/>
    </row>
    <row r="122" spans="2:34" x14ac:dyDescent="0.3">
      <c r="B122" s="6"/>
    </row>
    <row r="123" spans="2:34" x14ac:dyDescent="0.3">
      <c r="B123" s="6"/>
    </row>
    <row r="124" spans="2:34" x14ac:dyDescent="0.3">
      <c r="B124" s="6"/>
    </row>
    <row r="125" spans="2:34" x14ac:dyDescent="0.3">
      <c r="B125" s="62" t="s">
        <v>132</v>
      </c>
      <c r="C125" s="12" t="s">
        <v>16</v>
      </c>
      <c r="D125" s="21">
        <f>D$63</f>
        <v>35952.952847451597</v>
      </c>
      <c r="E125" s="21">
        <f t="shared" ref="E125:AD125" si="37">E$63</f>
        <v>43291.0118289944</v>
      </c>
      <c r="F125" s="21">
        <f t="shared" si="37"/>
        <v>69546.007987951409</v>
      </c>
      <c r="G125" s="21">
        <f t="shared" si="37"/>
        <v>55674.411681133599</v>
      </c>
      <c r="H125" s="21">
        <f t="shared" si="37"/>
        <v>71327.60834755667</v>
      </c>
      <c r="I125" s="21">
        <f t="shared" si="37"/>
        <v>8023.4336000000003</v>
      </c>
      <c r="J125" s="21">
        <f t="shared" si="37"/>
        <v>9101.7211680000019</v>
      </c>
      <c r="K125" s="21">
        <f t="shared" si="37"/>
        <v>11657</v>
      </c>
      <c r="L125" s="21">
        <f t="shared" si="37"/>
        <v>12494</v>
      </c>
      <c r="M125" s="21">
        <f t="shared" si="37"/>
        <v>0</v>
      </c>
      <c r="N125" s="21">
        <f>N$63</f>
        <v>19785.630052227203</v>
      </c>
      <c r="O125" s="21">
        <f t="shared" si="37"/>
        <v>18006.452000000001</v>
      </c>
      <c r="P125" s="21">
        <f t="shared" si="37"/>
        <v>16860</v>
      </c>
      <c r="Q125" s="21">
        <f t="shared" si="37"/>
        <v>46052</v>
      </c>
      <c r="R125" s="21">
        <f t="shared" si="37"/>
        <v>87479.195114133603</v>
      </c>
      <c r="S125" s="21">
        <f t="shared" si="37"/>
        <v>107996.8757517632</v>
      </c>
      <c r="T125" s="21">
        <f t="shared" si="37"/>
        <v>132487.11212184161</v>
      </c>
      <c r="U125" s="21">
        <f t="shared" si="37"/>
        <v>78058.341697944808</v>
      </c>
      <c r="V125" s="21">
        <f t="shared" si="37"/>
        <v>95985.177020788804</v>
      </c>
      <c r="W125" s="21">
        <f>W$63</f>
        <v>108741.38424742961</v>
      </c>
      <c r="X125" s="21">
        <f t="shared" si="37"/>
        <v>75293.814609281602</v>
      </c>
      <c r="Y125" s="21">
        <f t="shared" si="37"/>
        <v>144623.81747987441</v>
      </c>
      <c r="Z125" s="21">
        <f t="shared" si="37"/>
        <v>28384</v>
      </c>
      <c r="AA125" s="21">
        <f t="shared" si="37"/>
        <v>70655</v>
      </c>
      <c r="AB125" s="21">
        <f t="shared" si="37"/>
        <v>16732.245284000001</v>
      </c>
      <c r="AC125" s="21">
        <f t="shared" si="37"/>
        <v>32535.179072639996</v>
      </c>
      <c r="AD125" s="21">
        <f t="shared" si="37"/>
        <v>61478.118017907611</v>
      </c>
      <c r="AE125" s="21">
        <f>AE$63</f>
        <v>25452.397930523035</v>
      </c>
      <c r="AF125" s="21">
        <f>AF$63</f>
        <v>9042</v>
      </c>
      <c r="AG125" s="21">
        <f>AG$63</f>
        <v>22216</v>
      </c>
      <c r="AH125" s="21">
        <f>AH$63</f>
        <v>25297.606642380004</v>
      </c>
    </row>
    <row r="126" spans="2:34" x14ac:dyDescent="0.3">
      <c r="B126" s="1">
        <v>2016</v>
      </c>
      <c r="C126" s="12" t="s">
        <v>16</v>
      </c>
      <c r="D126" s="30">
        <v>35952.952850000001</v>
      </c>
      <c r="E126" s="30">
        <v>43291.011830000003</v>
      </c>
      <c r="F126" s="30">
        <v>67773.961290000007</v>
      </c>
      <c r="G126" s="30">
        <v>67188.888210000005</v>
      </c>
      <c r="H126" s="30">
        <v>71261.206380000003</v>
      </c>
      <c r="I126" s="30">
        <v>8023.4336000000003</v>
      </c>
      <c r="J126" s="30">
        <v>9101.721168</v>
      </c>
      <c r="K126" s="21">
        <f>K125</f>
        <v>11657</v>
      </c>
      <c r="L126" s="21">
        <f>L125</f>
        <v>12494</v>
      </c>
      <c r="M126" s="21">
        <f>M125</f>
        <v>0</v>
      </c>
      <c r="N126" s="30">
        <v>18979.68</v>
      </c>
      <c r="O126" s="30">
        <v>17414.116419999998</v>
      </c>
      <c r="P126" s="30">
        <v>16439.116419999998</v>
      </c>
      <c r="Q126" s="30">
        <v>46052</v>
      </c>
      <c r="R126" s="21">
        <f>R125</f>
        <v>87479.195114133603</v>
      </c>
      <c r="S126" s="21">
        <f>S125</f>
        <v>107996.8757517632</v>
      </c>
      <c r="T126" s="30">
        <v>115658.1</v>
      </c>
      <c r="U126" s="30">
        <v>68090.82488</v>
      </c>
      <c r="V126" s="30">
        <v>83756.959510000001</v>
      </c>
      <c r="W126" s="30">
        <v>94928.639999999999</v>
      </c>
      <c r="X126" s="30">
        <v>75293.814610000001</v>
      </c>
      <c r="Y126" s="30">
        <v>144623.8175</v>
      </c>
      <c r="Z126" s="30">
        <v>28384</v>
      </c>
      <c r="AA126" s="30">
        <v>70655</v>
      </c>
      <c r="AB126" s="21">
        <f>AB125</f>
        <v>16732.245284000001</v>
      </c>
      <c r="AC126" s="21">
        <f>AC125</f>
        <v>32535.179072639996</v>
      </c>
      <c r="AD126" s="21">
        <f>AD125</f>
        <v>61478.118017907611</v>
      </c>
      <c r="AE126" s="30">
        <v>25452.397930523035</v>
      </c>
      <c r="AF126" s="30">
        <v>9042</v>
      </c>
      <c r="AG126" s="30">
        <v>22216</v>
      </c>
      <c r="AH126" s="30">
        <v>25297.606642380004</v>
      </c>
    </row>
    <row r="127" spans="2:34" x14ac:dyDescent="0.3">
      <c r="B127" s="1">
        <f>B126+1</f>
        <v>2017</v>
      </c>
      <c r="C127" s="12" t="s">
        <v>16</v>
      </c>
      <c r="D127" s="30">
        <v>35952.952850000001</v>
      </c>
      <c r="E127" s="30">
        <v>43291.011830000003</v>
      </c>
      <c r="F127" s="30">
        <v>66572.600680000003</v>
      </c>
      <c r="G127" s="30">
        <v>67188.888210000005</v>
      </c>
      <c r="H127" s="30">
        <v>71100.460250000004</v>
      </c>
      <c r="I127" s="30">
        <v>8023.4336000000003</v>
      </c>
      <c r="J127" s="30">
        <v>9101.721168</v>
      </c>
      <c r="K127" s="21">
        <f t="shared" ref="K127:M160" si="38">K126</f>
        <v>11657</v>
      </c>
      <c r="L127" s="21">
        <f t="shared" si="38"/>
        <v>12494</v>
      </c>
      <c r="M127" s="21">
        <f t="shared" si="38"/>
        <v>0</v>
      </c>
      <c r="N127" s="30">
        <v>18676.46</v>
      </c>
      <c r="O127" s="30">
        <v>16978.763510000001</v>
      </c>
      <c r="P127" s="30">
        <v>16028.138510000001</v>
      </c>
      <c r="Q127" s="30">
        <v>46052</v>
      </c>
      <c r="R127" s="21">
        <f t="shared" ref="R127:S160" si="39">R126</f>
        <v>87479.195114133603</v>
      </c>
      <c r="S127" s="21">
        <f t="shared" si="39"/>
        <v>107996.8757517632</v>
      </c>
      <c r="T127" s="30">
        <v>106629.1</v>
      </c>
      <c r="U127" s="30">
        <v>62656.168360000003</v>
      </c>
      <c r="V127" s="30">
        <v>77136.739979999998</v>
      </c>
      <c r="W127" s="30">
        <v>87517.88</v>
      </c>
      <c r="X127" s="30">
        <v>75293.814610000001</v>
      </c>
      <c r="Y127" s="30">
        <v>144623.8175</v>
      </c>
      <c r="Z127" s="30">
        <v>28384</v>
      </c>
      <c r="AA127" s="30">
        <v>70655</v>
      </c>
      <c r="AB127" s="21">
        <f t="shared" ref="AB127:AC160" si="40">AB126</f>
        <v>16732.245284000001</v>
      </c>
      <c r="AC127" s="21">
        <f t="shared" si="40"/>
        <v>32535.179072639996</v>
      </c>
      <c r="AD127" s="21">
        <f t="shared" ref="AD127" si="41">AD126</f>
        <v>61478.118017907611</v>
      </c>
      <c r="AE127" s="30">
        <v>25452.397930523035</v>
      </c>
      <c r="AF127" s="30">
        <v>9042</v>
      </c>
      <c r="AG127" s="30">
        <v>22216</v>
      </c>
      <c r="AH127" s="30">
        <v>25297.606642380004</v>
      </c>
    </row>
    <row r="128" spans="2:34" x14ac:dyDescent="0.3">
      <c r="B128" s="1">
        <f t="shared" ref="B128:B160" si="42">B127+1</f>
        <v>2018</v>
      </c>
      <c r="C128" s="12" t="s">
        <v>16</v>
      </c>
      <c r="D128" s="30">
        <v>35952.952850000001</v>
      </c>
      <c r="E128" s="30">
        <v>43291.011830000003</v>
      </c>
      <c r="F128" s="30">
        <v>65666.776100000003</v>
      </c>
      <c r="G128" s="30">
        <v>67188.888210000005</v>
      </c>
      <c r="H128" s="30">
        <v>71007.617429999998</v>
      </c>
      <c r="I128" s="30">
        <v>8023.4336000000003</v>
      </c>
      <c r="J128" s="30">
        <v>9101.721168</v>
      </c>
      <c r="K128" s="21">
        <f t="shared" si="38"/>
        <v>11657</v>
      </c>
      <c r="L128" s="21">
        <f t="shared" si="38"/>
        <v>12494</v>
      </c>
      <c r="M128" s="21">
        <f t="shared" si="38"/>
        <v>0</v>
      </c>
      <c r="N128" s="30">
        <v>18443.29</v>
      </c>
      <c r="O128" s="30">
        <v>16554.294430000002</v>
      </c>
      <c r="P128" s="30">
        <v>15627.43505</v>
      </c>
      <c r="Q128" s="30">
        <v>46052</v>
      </c>
      <c r="R128" s="21">
        <f t="shared" si="39"/>
        <v>87479.195114133603</v>
      </c>
      <c r="S128" s="21">
        <f t="shared" si="39"/>
        <v>107996.8757517632</v>
      </c>
      <c r="T128" s="30">
        <v>98430.97</v>
      </c>
      <c r="U128" s="30">
        <v>57721.663970000001</v>
      </c>
      <c r="V128" s="30">
        <v>71125.780129999999</v>
      </c>
      <c r="W128" s="30">
        <v>80789.14</v>
      </c>
      <c r="X128" s="30">
        <v>75293.814610000001</v>
      </c>
      <c r="Y128" s="30">
        <v>144623.8175</v>
      </c>
      <c r="Z128" s="30">
        <v>28384</v>
      </c>
      <c r="AA128" s="30">
        <v>70655</v>
      </c>
      <c r="AB128" s="21">
        <f t="shared" si="40"/>
        <v>16732.245284000001</v>
      </c>
      <c r="AC128" s="21">
        <f t="shared" si="40"/>
        <v>32535.179072639996</v>
      </c>
      <c r="AD128" s="21">
        <f t="shared" ref="AD128" si="43">AD127</f>
        <v>61478.118017907611</v>
      </c>
      <c r="AE128" s="30">
        <v>25452.397930523035</v>
      </c>
      <c r="AF128" s="30">
        <v>9042</v>
      </c>
      <c r="AG128" s="30">
        <v>22216</v>
      </c>
      <c r="AH128" s="30">
        <v>25297.606642380004</v>
      </c>
    </row>
    <row r="129" spans="2:34" x14ac:dyDescent="0.3">
      <c r="B129" s="1">
        <f t="shared" si="42"/>
        <v>2019</v>
      </c>
      <c r="C129" s="12" t="s">
        <v>16</v>
      </c>
      <c r="D129" s="30">
        <v>35952.952850000001</v>
      </c>
      <c r="E129" s="30">
        <v>43291.011830000003</v>
      </c>
      <c r="F129" s="30">
        <v>64941.46183</v>
      </c>
      <c r="G129" s="30">
        <v>67188.888210000005</v>
      </c>
      <c r="H129" s="30">
        <v>70909.885429999995</v>
      </c>
      <c r="I129" s="30">
        <v>8023.4336000000003</v>
      </c>
      <c r="J129" s="30">
        <v>9101.721168</v>
      </c>
      <c r="K129" s="21">
        <f t="shared" si="38"/>
        <v>11657</v>
      </c>
      <c r="L129" s="21">
        <f t="shared" si="38"/>
        <v>12494</v>
      </c>
      <c r="M129" s="21">
        <f t="shared" si="38"/>
        <v>0</v>
      </c>
      <c r="N129" s="30">
        <v>18297.93</v>
      </c>
      <c r="O129" s="30">
        <v>16140.43706</v>
      </c>
      <c r="P129" s="30">
        <v>15236.749169999999</v>
      </c>
      <c r="Q129" s="30">
        <v>46052</v>
      </c>
      <c r="R129" s="21">
        <f t="shared" si="39"/>
        <v>87479.195114133603</v>
      </c>
      <c r="S129" s="21">
        <f t="shared" si="39"/>
        <v>107996.8757517632</v>
      </c>
      <c r="T129" s="30">
        <v>94281.83</v>
      </c>
      <c r="U129" s="30">
        <v>55224.26152</v>
      </c>
      <c r="V129" s="30">
        <v>68083.572679999997</v>
      </c>
      <c r="W129" s="30">
        <v>77383.649999999994</v>
      </c>
      <c r="X129" s="30">
        <v>75293.814610000001</v>
      </c>
      <c r="Y129" s="30">
        <v>144623.8175</v>
      </c>
      <c r="Z129" s="30">
        <v>28384</v>
      </c>
      <c r="AA129" s="30">
        <v>70655</v>
      </c>
      <c r="AB129" s="21">
        <f t="shared" si="40"/>
        <v>16732.245284000001</v>
      </c>
      <c r="AC129" s="21">
        <f t="shared" si="40"/>
        <v>32535.179072639996</v>
      </c>
      <c r="AD129" s="21">
        <f t="shared" ref="AD129" si="44">AD128</f>
        <v>61478.118017907611</v>
      </c>
      <c r="AE129" s="30">
        <v>25452.397930523035</v>
      </c>
      <c r="AF129" s="30">
        <v>9042</v>
      </c>
      <c r="AG129" s="30">
        <v>22216</v>
      </c>
      <c r="AH129" s="30">
        <v>25297.606642380004</v>
      </c>
    </row>
    <row r="130" spans="2:34" x14ac:dyDescent="0.3">
      <c r="B130" s="1">
        <f t="shared" si="42"/>
        <v>2020</v>
      </c>
      <c r="C130" s="12" t="s">
        <v>16</v>
      </c>
      <c r="D130" s="30">
        <v>35952.952850000001</v>
      </c>
      <c r="E130" s="30">
        <v>43291.011830000003</v>
      </c>
      <c r="F130" s="30">
        <v>64035.103889999999</v>
      </c>
      <c r="G130" s="30">
        <v>67188.888210000005</v>
      </c>
      <c r="H130" s="30">
        <v>70851.144310000003</v>
      </c>
      <c r="I130" s="30">
        <v>8023.4336000000003</v>
      </c>
      <c r="J130" s="30">
        <v>9101.721168</v>
      </c>
      <c r="K130" s="21">
        <f t="shared" si="38"/>
        <v>11657</v>
      </c>
      <c r="L130" s="21">
        <f t="shared" si="38"/>
        <v>12494</v>
      </c>
      <c r="M130" s="21">
        <f t="shared" si="38"/>
        <v>0</v>
      </c>
      <c r="N130" s="30">
        <v>18178.43</v>
      </c>
      <c r="O130" s="30">
        <v>15736.92614</v>
      </c>
      <c r="P130" s="30">
        <v>14855.83044</v>
      </c>
      <c r="Q130" s="30">
        <v>46052</v>
      </c>
      <c r="R130" s="21">
        <f t="shared" si="39"/>
        <v>87479.195114133603</v>
      </c>
      <c r="S130" s="21">
        <f t="shared" si="39"/>
        <v>107996.8757517632</v>
      </c>
      <c r="T130" s="30">
        <v>92049.04</v>
      </c>
      <c r="U130" s="30">
        <v>53880.325629999999</v>
      </c>
      <c r="V130" s="30">
        <v>66446.459000000003</v>
      </c>
      <c r="W130" s="30">
        <v>75551.05</v>
      </c>
      <c r="X130" s="30">
        <v>75293.814610000001</v>
      </c>
      <c r="Y130" s="30">
        <v>144623.8175</v>
      </c>
      <c r="Z130" s="30">
        <v>28384</v>
      </c>
      <c r="AA130" s="30">
        <v>70655</v>
      </c>
      <c r="AB130" s="21">
        <f t="shared" si="40"/>
        <v>16732.245284000001</v>
      </c>
      <c r="AC130" s="21">
        <f t="shared" si="40"/>
        <v>32535.179072639996</v>
      </c>
      <c r="AD130" s="21">
        <f t="shared" ref="AD130" si="45">AD129</f>
        <v>61478.118017907611</v>
      </c>
      <c r="AE130" s="30">
        <v>25452.397930523035</v>
      </c>
      <c r="AF130" s="30">
        <v>9042</v>
      </c>
      <c r="AG130" s="30">
        <v>22216</v>
      </c>
      <c r="AH130" s="30">
        <v>25297.606642380004</v>
      </c>
    </row>
    <row r="131" spans="2:34" x14ac:dyDescent="0.3">
      <c r="B131" s="1">
        <f t="shared" si="42"/>
        <v>2021</v>
      </c>
      <c r="C131" s="12" t="s">
        <v>16</v>
      </c>
      <c r="D131" s="30">
        <v>35952.952850000001</v>
      </c>
      <c r="E131" s="30">
        <v>43291.011830000003</v>
      </c>
      <c r="F131" s="30">
        <v>63031.359689999997</v>
      </c>
      <c r="G131" s="30">
        <v>67188.888210000005</v>
      </c>
      <c r="H131" s="30">
        <v>70757.858319999999</v>
      </c>
      <c r="I131" s="30">
        <v>8023.4336000000003</v>
      </c>
      <c r="J131" s="30">
        <v>9101.721168</v>
      </c>
      <c r="K131" s="21">
        <f t="shared" si="38"/>
        <v>11657</v>
      </c>
      <c r="L131" s="21">
        <f t="shared" si="38"/>
        <v>12494</v>
      </c>
      <c r="M131" s="21">
        <f t="shared" si="38"/>
        <v>0</v>
      </c>
      <c r="N131" s="30">
        <v>18077.16</v>
      </c>
      <c r="O131" s="30">
        <v>15343.502979999999</v>
      </c>
      <c r="P131" s="30">
        <v>14484.43468</v>
      </c>
      <c r="Q131" s="30">
        <v>46052</v>
      </c>
      <c r="R131" s="21">
        <f t="shared" si="39"/>
        <v>87479.195114133603</v>
      </c>
      <c r="S131" s="21">
        <f t="shared" si="39"/>
        <v>107996.8757517632</v>
      </c>
      <c r="T131" s="30">
        <v>92049.04</v>
      </c>
      <c r="U131" s="30">
        <v>53880.325629999999</v>
      </c>
      <c r="V131" s="30">
        <v>66446.459000000003</v>
      </c>
      <c r="W131" s="30">
        <v>75551.05</v>
      </c>
      <c r="X131" s="30">
        <v>75293.814610000001</v>
      </c>
      <c r="Y131" s="30">
        <v>144623.8175</v>
      </c>
      <c r="Z131" s="30">
        <v>28384</v>
      </c>
      <c r="AA131" s="30">
        <v>70655</v>
      </c>
      <c r="AB131" s="21">
        <f t="shared" si="40"/>
        <v>16732.245284000001</v>
      </c>
      <c r="AC131" s="21">
        <f t="shared" si="40"/>
        <v>32535.179072639996</v>
      </c>
      <c r="AD131" s="21">
        <f t="shared" ref="AD131" si="46">AD130</f>
        <v>61478.118017907611</v>
      </c>
      <c r="AE131" s="30">
        <v>25452.397930523035</v>
      </c>
      <c r="AF131" s="30">
        <v>9042</v>
      </c>
      <c r="AG131" s="30">
        <v>22216</v>
      </c>
      <c r="AH131" s="30">
        <v>25297.606642380004</v>
      </c>
    </row>
    <row r="132" spans="2:34" x14ac:dyDescent="0.3">
      <c r="B132" s="1">
        <f t="shared" si="42"/>
        <v>2022</v>
      </c>
      <c r="C132" s="12" t="s">
        <v>16</v>
      </c>
      <c r="D132" s="30">
        <v>35952.952850000001</v>
      </c>
      <c r="E132" s="30">
        <v>43291.011830000003</v>
      </c>
      <c r="F132" s="30">
        <v>61615.85903</v>
      </c>
      <c r="G132" s="30">
        <v>67188.888210000005</v>
      </c>
      <c r="H132" s="30">
        <v>70736.699240000002</v>
      </c>
      <c r="I132" s="30">
        <v>8023.4336000000003</v>
      </c>
      <c r="J132" s="30">
        <v>9101.721168</v>
      </c>
      <c r="K132" s="21">
        <f t="shared" si="38"/>
        <v>11657</v>
      </c>
      <c r="L132" s="21">
        <f t="shared" si="38"/>
        <v>12494</v>
      </c>
      <c r="M132" s="21">
        <f t="shared" si="38"/>
        <v>0</v>
      </c>
      <c r="N132" s="30">
        <v>17995.71</v>
      </c>
      <c r="O132" s="30">
        <v>14959.91541</v>
      </c>
      <c r="P132" s="30">
        <v>14122.32382</v>
      </c>
      <c r="Q132" s="30">
        <v>46052</v>
      </c>
      <c r="R132" s="21">
        <f t="shared" si="39"/>
        <v>87479.195114133603</v>
      </c>
      <c r="S132" s="21">
        <f t="shared" si="39"/>
        <v>107996.8757517632</v>
      </c>
      <c r="T132" s="30">
        <v>92049.04</v>
      </c>
      <c r="U132" s="30">
        <v>53880.325629999999</v>
      </c>
      <c r="V132" s="30">
        <v>66446.459000000003</v>
      </c>
      <c r="W132" s="30">
        <v>75551.05</v>
      </c>
      <c r="X132" s="30">
        <v>75293.814610000001</v>
      </c>
      <c r="Y132" s="30">
        <v>144623.8175</v>
      </c>
      <c r="Z132" s="30">
        <v>28384</v>
      </c>
      <c r="AA132" s="30">
        <v>70655</v>
      </c>
      <c r="AB132" s="21">
        <f t="shared" si="40"/>
        <v>16732.245284000001</v>
      </c>
      <c r="AC132" s="21">
        <f t="shared" si="40"/>
        <v>32535.179072639996</v>
      </c>
      <c r="AD132" s="21">
        <f t="shared" ref="AD132" si="47">AD131</f>
        <v>61478.118017907611</v>
      </c>
      <c r="AE132" s="30">
        <v>25452.397930523035</v>
      </c>
      <c r="AF132" s="30">
        <v>9042</v>
      </c>
      <c r="AG132" s="30">
        <v>22216</v>
      </c>
      <c r="AH132" s="30">
        <v>25297.606642380004</v>
      </c>
    </row>
    <row r="133" spans="2:34" x14ac:dyDescent="0.3">
      <c r="B133" s="1">
        <f t="shared" si="42"/>
        <v>2023</v>
      </c>
      <c r="C133" s="12" t="s">
        <v>16</v>
      </c>
      <c r="D133" s="30">
        <v>35952.952850000001</v>
      </c>
      <c r="E133" s="30">
        <v>43291.011830000003</v>
      </c>
      <c r="F133" s="30">
        <v>60726.537190000003</v>
      </c>
      <c r="G133" s="30">
        <v>67188.888210000005</v>
      </c>
      <c r="H133" s="30">
        <v>70592.261540000007</v>
      </c>
      <c r="I133" s="30">
        <v>8023.4336000000003</v>
      </c>
      <c r="J133" s="30">
        <v>9101.721168</v>
      </c>
      <c r="K133" s="21">
        <f t="shared" si="38"/>
        <v>11657</v>
      </c>
      <c r="L133" s="21">
        <f t="shared" si="38"/>
        <v>12494</v>
      </c>
      <c r="M133" s="21">
        <f t="shared" si="38"/>
        <v>0</v>
      </c>
      <c r="N133" s="30">
        <v>17859.490000000002</v>
      </c>
      <c r="O133" s="30">
        <v>14585.917520000001</v>
      </c>
      <c r="P133" s="30">
        <v>13769.265719999999</v>
      </c>
      <c r="Q133" s="30">
        <v>46052</v>
      </c>
      <c r="R133" s="21">
        <f t="shared" si="39"/>
        <v>87479.195114133603</v>
      </c>
      <c r="S133" s="21">
        <f t="shared" si="39"/>
        <v>107996.8757517632</v>
      </c>
      <c r="T133" s="30">
        <v>92049.04</v>
      </c>
      <c r="U133" s="30">
        <v>53880.325629999999</v>
      </c>
      <c r="V133" s="30">
        <v>66446.459000000003</v>
      </c>
      <c r="W133" s="30">
        <v>75551.05</v>
      </c>
      <c r="X133" s="30">
        <v>75293.814610000001</v>
      </c>
      <c r="Y133" s="30">
        <v>144623.8175</v>
      </c>
      <c r="Z133" s="30">
        <v>28384</v>
      </c>
      <c r="AA133" s="30">
        <v>70655</v>
      </c>
      <c r="AB133" s="21">
        <f t="shared" si="40"/>
        <v>16732.245284000001</v>
      </c>
      <c r="AC133" s="21">
        <f t="shared" si="40"/>
        <v>32535.179072639996</v>
      </c>
      <c r="AD133" s="21">
        <f t="shared" ref="AD133" si="48">AD132</f>
        <v>61478.118017907611</v>
      </c>
      <c r="AE133" s="30">
        <v>25452.397930523035</v>
      </c>
      <c r="AF133" s="30">
        <v>9042</v>
      </c>
      <c r="AG133" s="30">
        <v>22216</v>
      </c>
      <c r="AH133" s="30">
        <v>25297.606642380004</v>
      </c>
    </row>
    <row r="134" spans="2:34" x14ac:dyDescent="0.3">
      <c r="B134" s="1">
        <f t="shared" si="42"/>
        <v>2024</v>
      </c>
      <c r="C134" s="12" t="s">
        <v>16</v>
      </c>
      <c r="D134" s="30">
        <v>35952.952850000001</v>
      </c>
      <c r="E134" s="30">
        <v>43291.011830000003</v>
      </c>
      <c r="F134" s="30">
        <v>59014.75174</v>
      </c>
      <c r="G134" s="30">
        <v>67188.888210000005</v>
      </c>
      <c r="H134" s="30">
        <v>70421.771380000006</v>
      </c>
      <c r="I134" s="30">
        <v>8023.4336000000003</v>
      </c>
      <c r="J134" s="30">
        <v>9101.721168</v>
      </c>
      <c r="K134" s="21">
        <f t="shared" si="38"/>
        <v>11657</v>
      </c>
      <c r="L134" s="21">
        <f t="shared" si="38"/>
        <v>12494</v>
      </c>
      <c r="M134" s="21">
        <f t="shared" si="38"/>
        <v>0</v>
      </c>
      <c r="N134" s="30">
        <v>17711.64</v>
      </c>
      <c r="O134" s="30">
        <v>14221.26959</v>
      </c>
      <c r="P134" s="30">
        <v>13425.034079999999</v>
      </c>
      <c r="Q134" s="30">
        <v>46052</v>
      </c>
      <c r="R134" s="21">
        <f t="shared" si="39"/>
        <v>87479.195114133603</v>
      </c>
      <c r="S134" s="21">
        <f t="shared" si="39"/>
        <v>107996.8757517632</v>
      </c>
      <c r="T134" s="30">
        <v>92049.04</v>
      </c>
      <c r="U134" s="30">
        <v>53880.325629999999</v>
      </c>
      <c r="V134" s="30">
        <v>66446.459000000003</v>
      </c>
      <c r="W134" s="30">
        <v>75551.05</v>
      </c>
      <c r="X134" s="30">
        <v>75293.814610000001</v>
      </c>
      <c r="Y134" s="30">
        <v>144623.8175</v>
      </c>
      <c r="Z134" s="30">
        <v>28384</v>
      </c>
      <c r="AA134" s="30">
        <v>70655</v>
      </c>
      <c r="AB134" s="21">
        <f t="shared" si="40"/>
        <v>16732.245284000001</v>
      </c>
      <c r="AC134" s="21">
        <f t="shared" si="40"/>
        <v>32535.179072639996</v>
      </c>
      <c r="AD134" s="21">
        <f t="shared" ref="AD134" si="49">AD133</f>
        <v>61478.118017907611</v>
      </c>
      <c r="AE134" s="30">
        <v>25452.397930523035</v>
      </c>
      <c r="AF134" s="30">
        <v>9042</v>
      </c>
      <c r="AG134" s="30">
        <v>22216</v>
      </c>
      <c r="AH134" s="30">
        <v>25297.606642380004</v>
      </c>
    </row>
    <row r="135" spans="2:34" x14ac:dyDescent="0.3">
      <c r="B135" s="1">
        <f t="shared" si="42"/>
        <v>2025</v>
      </c>
      <c r="C135" s="12" t="s">
        <v>16</v>
      </c>
      <c r="D135" s="30">
        <v>35952.952850000001</v>
      </c>
      <c r="E135" s="30">
        <v>43291.011830000003</v>
      </c>
      <c r="F135" s="30">
        <v>57536.357199999999</v>
      </c>
      <c r="G135" s="30">
        <v>67188.888210000005</v>
      </c>
      <c r="H135" s="30">
        <v>70169.667820000002</v>
      </c>
      <c r="I135" s="30">
        <v>8023.4336000000003</v>
      </c>
      <c r="J135" s="30">
        <v>9101.721168</v>
      </c>
      <c r="K135" s="21">
        <f t="shared" si="38"/>
        <v>11657</v>
      </c>
      <c r="L135" s="21">
        <f t="shared" si="38"/>
        <v>12494</v>
      </c>
      <c r="M135" s="21">
        <f t="shared" si="38"/>
        <v>0</v>
      </c>
      <c r="N135" s="30">
        <v>17630.3</v>
      </c>
      <c r="O135" s="30">
        <v>14221.26959</v>
      </c>
      <c r="P135" s="30">
        <v>13425.034079999999</v>
      </c>
      <c r="Q135" s="30">
        <v>46052</v>
      </c>
      <c r="R135" s="21">
        <f t="shared" si="39"/>
        <v>87479.195114133603</v>
      </c>
      <c r="S135" s="21">
        <f t="shared" si="39"/>
        <v>107996.8757517632</v>
      </c>
      <c r="T135" s="30">
        <v>92049.04</v>
      </c>
      <c r="U135" s="30">
        <v>53880.325629999999</v>
      </c>
      <c r="V135" s="30">
        <v>66446.459000000003</v>
      </c>
      <c r="W135" s="30">
        <v>75551.05</v>
      </c>
      <c r="X135" s="30">
        <v>75293.814610000001</v>
      </c>
      <c r="Y135" s="30">
        <v>144623.8175</v>
      </c>
      <c r="Z135" s="30">
        <v>28384</v>
      </c>
      <c r="AA135" s="30">
        <v>70655</v>
      </c>
      <c r="AB135" s="21">
        <f t="shared" si="40"/>
        <v>16732.245284000001</v>
      </c>
      <c r="AC135" s="21">
        <f t="shared" si="40"/>
        <v>32535.179072639996</v>
      </c>
      <c r="AD135" s="21">
        <f t="shared" ref="AD135" si="50">AD134</f>
        <v>61478.118017907611</v>
      </c>
      <c r="AE135" s="30">
        <v>25452.397930523035</v>
      </c>
      <c r="AF135" s="30">
        <v>9042</v>
      </c>
      <c r="AG135" s="30">
        <v>22216</v>
      </c>
      <c r="AH135" s="30">
        <v>25297.606642380004</v>
      </c>
    </row>
    <row r="136" spans="2:34" x14ac:dyDescent="0.3">
      <c r="B136" s="1">
        <f t="shared" si="42"/>
        <v>2026</v>
      </c>
      <c r="C136" s="12" t="s">
        <v>16</v>
      </c>
      <c r="D136" s="30">
        <v>35952.952850000001</v>
      </c>
      <c r="E136" s="30">
        <v>43291.011830000003</v>
      </c>
      <c r="F136" s="30">
        <v>56654.161670000001</v>
      </c>
      <c r="G136" s="30">
        <v>67188.888210000005</v>
      </c>
      <c r="H136" s="30">
        <v>69979.937539999999</v>
      </c>
      <c r="I136" s="30">
        <v>8023.4336000000003</v>
      </c>
      <c r="J136" s="30">
        <v>9101.721168</v>
      </c>
      <c r="K136" s="21">
        <f t="shared" si="38"/>
        <v>11657</v>
      </c>
      <c r="L136" s="21">
        <f t="shared" si="38"/>
        <v>12494</v>
      </c>
      <c r="M136" s="21">
        <f t="shared" si="38"/>
        <v>0</v>
      </c>
      <c r="N136" s="30">
        <v>17500.490000000002</v>
      </c>
      <c r="O136" s="30">
        <v>14221.26959</v>
      </c>
      <c r="P136" s="30">
        <v>13425.034079999999</v>
      </c>
      <c r="Q136" s="30">
        <v>46052</v>
      </c>
      <c r="R136" s="21">
        <f t="shared" si="39"/>
        <v>87479.195114133603</v>
      </c>
      <c r="S136" s="21">
        <f t="shared" si="39"/>
        <v>107996.8757517632</v>
      </c>
      <c r="T136" s="30">
        <v>92049.04</v>
      </c>
      <c r="U136" s="30">
        <v>53880.325629999999</v>
      </c>
      <c r="V136" s="30">
        <v>66446.459000000003</v>
      </c>
      <c r="W136" s="30">
        <v>75551.05</v>
      </c>
      <c r="X136" s="30">
        <v>75293.814610000001</v>
      </c>
      <c r="Y136" s="30">
        <v>144623.8175</v>
      </c>
      <c r="Z136" s="30">
        <v>28384</v>
      </c>
      <c r="AA136" s="30">
        <v>70655</v>
      </c>
      <c r="AB136" s="21">
        <f t="shared" si="40"/>
        <v>16732.245284000001</v>
      </c>
      <c r="AC136" s="21">
        <f t="shared" si="40"/>
        <v>32535.179072639996</v>
      </c>
      <c r="AD136" s="21">
        <f t="shared" ref="AD136" si="51">AD135</f>
        <v>61478.118017907611</v>
      </c>
      <c r="AE136" s="30">
        <v>25452.397930523035</v>
      </c>
      <c r="AF136" s="30">
        <v>9042</v>
      </c>
      <c r="AG136" s="30">
        <v>22216</v>
      </c>
      <c r="AH136" s="30">
        <v>25297.606642380004</v>
      </c>
    </row>
    <row r="137" spans="2:34" x14ac:dyDescent="0.3">
      <c r="B137" s="1">
        <f t="shared" si="42"/>
        <v>2027</v>
      </c>
      <c r="C137" s="12" t="s">
        <v>16</v>
      </c>
      <c r="D137" s="30">
        <v>35952.952850000001</v>
      </c>
      <c r="E137" s="30">
        <v>43291.011830000003</v>
      </c>
      <c r="F137" s="30">
        <v>55965.576670000002</v>
      </c>
      <c r="G137" s="30">
        <v>67188.888210000005</v>
      </c>
      <c r="H137" s="30">
        <v>69880.90019</v>
      </c>
      <c r="I137" s="30">
        <v>8023.4336000000003</v>
      </c>
      <c r="J137" s="30">
        <v>9101.721168</v>
      </c>
      <c r="K137" s="21">
        <f t="shared" si="38"/>
        <v>11657</v>
      </c>
      <c r="L137" s="21">
        <f t="shared" si="38"/>
        <v>12494</v>
      </c>
      <c r="M137" s="21">
        <f t="shared" si="38"/>
        <v>0</v>
      </c>
      <c r="N137" s="30">
        <v>17461.919999999998</v>
      </c>
      <c r="O137" s="30">
        <v>14221.26959</v>
      </c>
      <c r="P137" s="30">
        <v>13425.034079999999</v>
      </c>
      <c r="Q137" s="30">
        <v>46052</v>
      </c>
      <c r="R137" s="21">
        <f t="shared" si="39"/>
        <v>87479.195114133603</v>
      </c>
      <c r="S137" s="21">
        <f t="shared" si="39"/>
        <v>107996.8757517632</v>
      </c>
      <c r="T137" s="30">
        <v>92049.04</v>
      </c>
      <c r="U137" s="30">
        <v>53880.325629999999</v>
      </c>
      <c r="V137" s="30">
        <v>66446.459000000003</v>
      </c>
      <c r="W137" s="30">
        <v>75551.05</v>
      </c>
      <c r="X137" s="30">
        <v>75293.814610000001</v>
      </c>
      <c r="Y137" s="30">
        <v>144623.8175</v>
      </c>
      <c r="Z137" s="30">
        <v>28384</v>
      </c>
      <c r="AA137" s="30">
        <v>70655</v>
      </c>
      <c r="AB137" s="21">
        <f t="shared" si="40"/>
        <v>16732.245284000001</v>
      </c>
      <c r="AC137" s="21">
        <f t="shared" si="40"/>
        <v>32535.179072639996</v>
      </c>
      <c r="AD137" s="21">
        <f t="shared" ref="AD137" si="52">AD136</f>
        <v>61478.118017907611</v>
      </c>
      <c r="AE137" s="30">
        <v>25452.397930523035</v>
      </c>
      <c r="AF137" s="30">
        <v>9042</v>
      </c>
      <c r="AG137" s="30">
        <v>22216</v>
      </c>
      <c r="AH137" s="30">
        <v>25297.606642380004</v>
      </c>
    </row>
    <row r="138" spans="2:34" x14ac:dyDescent="0.3">
      <c r="B138" s="1">
        <f t="shared" si="42"/>
        <v>2028</v>
      </c>
      <c r="C138" s="12" t="s">
        <v>16</v>
      </c>
      <c r="D138" s="30">
        <v>35952.952850000001</v>
      </c>
      <c r="E138" s="30">
        <v>43291.011830000003</v>
      </c>
      <c r="F138" s="30">
        <v>55402.011619999997</v>
      </c>
      <c r="G138" s="30">
        <v>67188.888210000005</v>
      </c>
      <c r="H138" s="30">
        <v>69665.924180000002</v>
      </c>
      <c r="I138" s="30">
        <v>8023.4336000000003</v>
      </c>
      <c r="J138" s="30">
        <v>9101.721168</v>
      </c>
      <c r="K138" s="21">
        <f t="shared" si="38"/>
        <v>11657</v>
      </c>
      <c r="L138" s="21">
        <f t="shared" si="38"/>
        <v>12494</v>
      </c>
      <c r="M138" s="21">
        <f t="shared" si="38"/>
        <v>0</v>
      </c>
      <c r="N138" s="30">
        <v>17401.12</v>
      </c>
      <c r="O138" s="30">
        <v>14221.26959</v>
      </c>
      <c r="P138" s="30">
        <v>13425.034079999999</v>
      </c>
      <c r="Q138" s="30">
        <v>46052</v>
      </c>
      <c r="R138" s="21">
        <f t="shared" si="39"/>
        <v>87479.195114133603</v>
      </c>
      <c r="S138" s="21">
        <f t="shared" si="39"/>
        <v>107996.8757517632</v>
      </c>
      <c r="T138" s="30">
        <v>92049.04</v>
      </c>
      <c r="U138" s="30">
        <v>53880.325629999999</v>
      </c>
      <c r="V138" s="30">
        <v>66446.459000000003</v>
      </c>
      <c r="W138" s="30">
        <v>75551.05</v>
      </c>
      <c r="X138" s="30">
        <v>75293.814610000001</v>
      </c>
      <c r="Y138" s="30">
        <v>144623.8175</v>
      </c>
      <c r="Z138" s="30">
        <v>28384</v>
      </c>
      <c r="AA138" s="30">
        <v>70655</v>
      </c>
      <c r="AB138" s="21">
        <f t="shared" si="40"/>
        <v>16732.245284000001</v>
      </c>
      <c r="AC138" s="21">
        <f t="shared" si="40"/>
        <v>32535.179072639996</v>
      </c>
      <c r="AD138" s="21">
        <f t="shared" ref="AD138" si="53">AD137</f>
        <v>61478.118017907611</v>
      </c>
      <c r="AE138" s="30">
        <v>25452.397930523035</v>
      </c>
      <c r="AF138" s="30">
        <v>9042</v>
      </c>
      <c r="AG138" s="30">
        <v>22216</v>
      </c>
      <c r="AH138" s="30">
        <v>25297.606642380004</v>
      </c>
    </row>
    <row r="139" spans="2:34" x14ac:dyDescent="0.3">
      <c r="B139" s="1">
        <f t="shared" si="42"/>
        <v>2029</v>
      </c>
      <c r="C139" s="12" t="s">
        <v>16</v>
      </c>
      <c r="D139" s="30">
        <v>35952.952850000001</v>
      </c>
      <c r="E139" s="30">
        <v>43291.011830000003</v>
      </c>
      <c r="F139" s="30">
        <v>54925.728649999997</v>
      </c>
      <c r="G139" s="30">
        <v>67188.888210000005</v>
      </c>
      <c r="H139" s="30">
        <v>69517.139970000004</v>
      </c>
      <c r="I139" s="30">
        <v>8023.4336000000003</v>
      </c>
      <c r="J139" s="30">
        <v>9101.721168</v>
      </c>
      <c r="K139" s="21">
        <f t="shared" si="38"/>
        <v>11657</v>
      </c>
      <c r="L139" s="21">
        <f t="shared" si="38"/>
        <v>12494</v>
      </c>
      <c r="M139" s="21">
        <f t="shared" si="38"/>
        <v>0</v>
      </c>
      <c r="N139" s="30">
        <v>17331.03</v>
      </c>
      <c r="O139" s="30">
        <v>14221.26959</v>
      </c>
      <c r="P139" s="30">
        <v>13425.034079999999</v>
      </c>
      <c r="Q139" s="30">
        <v>46052</v>
      </c>
      <c r="R139" s="21">
        <f t="shared" si="39"/>
        <v>87479.195114133603</v>
      </c>
      <c r="S139" s="21">
        <f t="shared" si="39"/>
        <v>107996.8757517632</v>
      </c>
      <c r="T139" s="30">
        <v>92049.04</v>
      </c>
      <c r="U139" s="30">
        <v>53880.325629999999</v>
      </c>
      <c r="V139" s="30">
        <v>66446.459000000003</v>
      </c>
      <c r="W139" s="30">
        <v>75551.05</v>
      </c>
      <c r="X139" s="30">
        <v>75293.814610000001</v>
      </c>
      <c r="Y139" s="30">
        <v>144623.8175</v>
      </c>
      <c r="Z139" s="30">
        <v>28384</v>
      </c>
      <c r="AA139" s="30">
        <v>70655</v>
      </c>
      <c r="AB139" s="21">
        <f t="shared" si="40"/>
        <v>16732.245284000001</v>
      </c>
      <c r="AC139" s="21">
        <f t="shared" si="40"/>
        <v>32535.179072639996</v>
      </c>
      <c r="AD139" s="21">
        <f t="shared" ref="AD139" si="54">AD138</f>
        <v>61478.118017907611</v>
      </c>
      <c r="AE139" s="30">
        <v>25452.397930523035</v>
      </c>
      <c r="AF139" s="30">
        <v>9042</v>
      </c>
      <c r="AG139" s="30">
        <v>22216</v>
      </c>
      <c r="AH139" s="30">
        <v>25297.606642380004</v>
      </c>
    </row>
    <row r="140" spans="2:34" x14ac:dyDescent="0.3">
      <c r="B140" s="1">
        <f t="shared" si="42"/>
        <v>2030</v>
      </c>
      <c r="C140" s="12" t="s">
        <v>16</v>
      </c>
      <c r="D140" s="30">
        <v>35952.952850000001</v>
      </c>
      <c r="E140" s="30">
        <v>43291.011830000003</v>
      </c>
      <c r="F140" s="30">
        <v>54513.768649999998</v>
      </c>
      <c r="G140" s="30">
        <v>67188.888210000005</v>
      </c>
      <c r="H140" s="30">
        <v>69402.821960000001</v>
      </c>
      <c r="I140" s="30">
        <v>8023.4336000000003</v>
      </c>
      <c r="J140" s="30">
        <v>9101.721168</v>
      </c>
      <c r="K140" s="21">
        <f t="shared" si="38"/>
        <v>11657</v>
      </c>
      <c r="L140" s="21">
        <f t="shared" si="38"/>
        <v>12494</v>
      </c>
      <c r="M140" s="21">
        <f t="shared" si="38"/>
        <v>0</v>
      </c>
      <c r="N140" s="30">
        <v>17287.41</v>
      </c>
      <c r="O140" s="30">
        <v>14221.26959</v>
      </c>
      <c r="P140" s="30">
        <v>13425.034079999999</v>
      </c>
      <c r="Q140" s="30">
        <v>46052</v>
      </c>
      <c r="R140" s="21">
        <f t="shared" si="39"/>
        <v>87479.195114133603</v>
      </c>
      <c r="S140" s="21">
        <f t="shared" si="39"/>
        <v>107996.8757517632</v>
      </c>
      <c r="T140" s="30">
        <v>92049.04</v>
      </c>
      <c r="U140" s="30">
        <v>53880.325629999999</v>
      </c>
      <c r="V140" s="30">
        <v>66446.459000000003</v>
      </c>
      <c r="W140" s="30">
        <v>75551.05</v>
      </c>
      <c r="X140" s="30">
        <v>75293.814610000001</v>
      </c>
      <c r="Y140" s="30">
        <v>144623.8175</v>
      </c>
      <c r="Z140" s="30">
        <v>28384</v>
      </c>
      <c r="AA140" s="30">
        <v>70655</v>
      </c>
      <c r="AB140" s="21">
        <f t="shared" si="40"/>
        <v>16732.245284000001</v>
      </c>
      <c r="AC140" s="21">
        <f t="shared" si="40"/>
        <v>32535.179072639996</v>
      </c>
      <c r="AD140" s="21">
        <f t="shared" ref="AD140" si="55">AD139</f>
        <v>61478.118017907611</v>
      </c>
      <c r="AE140" s="30">
        <v>25452.397930523035</v>
      </c>
      <c r="AF140" s="30">
        <v>9042</v>
      </c>
      <c r="AG140" s="30">
        <v>22216</v>
      </c>
      <c r="AH140" s="30">
        <v>25297.606642380004</v>
      </c>
    </row>
    <row r="141" spans="2:34" x14ac:dyDescent="0.3">
      <c r="B141" s="1">
        <f t="shared" si="42"/>
        <v>2031</v>
      </c>
      <c r="C141" s="12" t="s">
        <v>16</v>
      </c>
      <c r="D141" s="30">
        <v>35952.952850000001</v>
      </c>
      <c r="E141" s="30">
        <v>43291.011830000003</v>
      </c>
      <c r="F141" s="30">
        <v>54513.768649999998</v>
      </c>
      <c r="G141" s="30">
        <v>67188.888210000005</v>
      </c>
      <c r="H141" s="30">
        <v>69402.821960000001</v>
      </c>
      <c r="I141" s="30">
        <v>8023.4336000000003</v>
      </c>
      <c r="J141" s="30">
        <v>9101.721168</v>
      </c>
      <c r="K141" s="21">
        <f t="shared" si="38"/>
        <v>11657</v>
      </c>
      <c r="L141" s="21">
        <f t="shared" si="38"/>
        <v>12494</v>
      </c>
      <c r="M141" s="21">
        <f t="shared" si="38"/>
        <v>0</v>
      </c>
      <c r="N141" s="30">
        <v>17287.41</v>
      </c>
      <c r="O141" s="30">
        <v>14221.26959</v>
      </c>
      <c r="P141" s="30">
        <v>13425.034079999999</v>
      </c>
      <c r="Q141" s="30">
        <v>46052</v>
      </c>
      <c r="R141" s="21">
        <f t="shared" si="39"/>
        <v>87479.195114133603</v>
      </c>
      <c r="S141" s="21">
        <f t="shared" si="39"/>
        <v>107996.8757517632</v>
      </c>
      <c r="T141" s="30">
        <v>92049.04</v>
      </c>
      <c r="U141" s="30">
        <v>53880.325629999999</v>
      </c>
      <c r="V141" s="30">
        <v>66446.459000000003</v>
      </c>
      <c r="W141" s="30">
        <v>75551.05</v>
      </c>
      <c r="X141" s="30">
        <v>75293.814610000001</v>
      </c>
      <c r="Y141" s="30">
        <v>144623.8175</v>
      </c>
      <c r="Z141" s="30">
        <v>28384</v>
      </c>
      <c r="AA141" s="30">
        <v>70655</v>
      </c>
      <c r="AB141" s="21">
        <f t="shared" si="40"/>
        <v>16732.245284000001</v>
      </c>
      <c r="AC141" s="21">
        <f t="shared" si="40"/>
        <v>32535.179072639996</v>
      </c>
      <c r="AD141" s="21">
        <f t="shared" ref="AD141" si="56">AD140</f>
        <v>61478.118017907611</v>
      </c>
      <c r="AE141" s="30">
        <v>25452.397930523035</v>
      </c>
      <c r="AF141" s="30">
        <v>9042</v>
      </c>
      <c r="AG141" s="30">
        <v>22216</v>
      </c>
      <c r="AH141" s="30">
        <v>25297.606642380004</v>
      </c>
    </row>
    <row r="142" spans="2:34" x14ac:dyDescent="0.3">
      <c r="B142" s="1">
        <f t="shared" si="42"/>
        <v>2032</v>
      </c>
      <c r="C142" s="12" t="s">
        <v>16</v>
      </c>
      <c r="D142" s="30">
        <v>35952.952850000001</v>
      </c>
      <c r="E142" s="30">
        <v>43291.011830000003</v>
      </c>
      <c r="F142" s="30">
        <v>54513.768649999998</v>
      </c>
      <c r="G142" s="30">
        <v>67188.888210000005</v>
      </c>
      <c r="H142" s="30">
        <v>69402.821960000001</v>
      </c>
      <c r="I142" s="30">
        <v>8023.4336000000003</v>
      </c>
      <c r="J142" s="30">
        <v>9101.721168</v>
      </c>
      <c r="K142" s="21">
        <f t="shared" si="38"/>
        <v>11657</v>
      </c>
      <c r="L142" s="21">
        <f t="shared" si="38"/>
        <v>12494</v>
      </c>
      <c r="M142" s="21">
        <f t="shared" si="38"/>
        <v>0</v>
      </c>
      <c r="N142" s="30">
        <v>17287.41</v>
      </c>
      <c r="O142" s="30">
        <v>14221.26959</v>
      </c>
      <c r="P142" s="30">
        <v>13425.034079999999</v>
      </c>
      <c r="Q142" s="30">
        <v>46052</v>
      </c>
      <c r="R142" s="21">
        <f t="shared" si="39"/>
        <v>87479.195114133603</v>
      </c>
      <c r="S142" s="21">
        <f t="shared" si="39"/>
        <v>107996.8757517632</v>
      </c>
      <c r="T142" s="30">
        <v>92049.04</v>
      </c>
      <c r="U142" s="30">
        <v>53880.325629999999</v>
      </c>
      <c r="V142" s="30">
        <v>66446.459000000003</v>
      </c>
      <c r="W142" s="30">
        <v>75551.05</v>
      </c>
      <c r="X142" s="30">
        <v>75293.814610000001</v>
      </c>
      <c r="Y142" s="30">
        <v>144623.8175</v>
      </c>
      <c r="Z142" s="30">
        <v>28384</v>
      </c>
      <c r="AA142" s="30">
        <v>70655</v>
      </c>
      <c r="AB142" s="21">
        <f t="shared" si="40"/>
        <v>16732.245284000001</v>
      </c>
      <c r="AC142" s="21">
        <f t="shared" si="40"/>
        <v>32535.179072639996</v>
      </c>
      <c r="AD142" s="21">
        <f t="shared" ref="AD142" si="57">AD141</f>
        <v>61478.118017907611</v>
      </c>
      <c r="AE142" s="30">
        <v>25452.397930523035</v>
      </c>
      <c r="AF142" s="30">
        <v>9042</v>
      </c>
      <c r="AG142" s="30">
        <v>22216</v>
      </c>
      <c r="AH142" s="30">
        <v>25297.606642380004</v>
      </c>
    </row>
    <row r="143" spans="2:34" x14ac:dyDescent="0.3">
      <c r="B143" s="1">
        <f t="shared" si="42"/>
        <v>2033</v>
      </c>
      <c r="C143" s="12" t="s">
        <v>16</v>
      </c>
      <c r="D143" s="30">
        <v>35952.952850000001</v>
      </c>
      <c r="E143" s="30">
        <v>43291.011830000003</v>
      </c>
      <c r="F143" s="30">
        <v>54513.768649999998</v>
      </c>
      <c r="G143" s="30">
        <v>67188.888210000005</v>
      </c>
      <c r="H143" s="30">
        <v>69402.821960000001</v>
      </c>
      <c r="I143" s="30">
        <v>8023.4336000000003</v>
      </c>
      <c r="J143" s="30">
        <v>9101.721168</v>
      </c>
      <c r="K143" s="21">
        <f t="shared" si="38"/>
        <v>11657</v>
      </c>
      <c r="L143" s="21">
        <f t="shared" si="38"/>
        <v>12494</v>
      </c>
      <c r="M143" s="21">
        <f t="shared" si="38"/>
        <v>0</v>
      </c>
      <c r="N143" s="30">
        <v>17287.41</v>
      </c>
      <c r="O143" s="30">
        <v>14221.26959</v>
      </c>
      <c r="P143" s="30">
        <v>13425.034079999999</v>
      </c>
      <c r="Q143" s="30">
        <v>46052</v>
      </c>
      <c r="R143" s="21">
        <f t="shared" si="39"/>
        <v>87479.195114133603</v>
      </c>
      <c r="S143" s="21">
        <f t="shared" si="39"/>
        <v>107996.8757517632</v>
      </c>
      <c r="T143" s="30">
        <v>92049.04</v>
      </c>
      <c r="U143" s="30">
        <v>53880.325629999999</v>
      </c>
      <c r="V143" s="30">
        <v>66446.459000000003</v>
      </c>
      <c r="W143" s="30">
        <v>75551.05</v>
      </c>
      <c r="X143" s="30">
        <v>75293.814610000001</v>
      </c>
      <c r="Y143" s="30">
        <v>144623.8175</v>
      </c>
      <c r="Z143" s="30">
        <v>28384</v>
      </c>
      <c r="AA143" s="30">
        <v>70655</v>
      </c>
      <c r="AB143" s="21">
        <f t="shared" si="40"/>
        <v>16732.245284000001</v>
      </c>
      <c r="AC143" s="21">
        <f t="shared" si="40"/>
        <v>32535.179072639996</v>
      </c>
      <c r="AD143" s="21">
        <f t="shared" ref="AD143" si="58">AD142</f>
        <v>61478.118017907611</v>
      </c>
      <c r="AE143" s="30">
        <v>25452.397930523035</v>
      </c>
      <c r="AF143" s="30">
        <v>9042</v>
      </c>
      <c r="AG143" s="30">
        <v>22216</v>
      </c>
      <c r="AH143" s="30">
        <v>25297.606642380004</v>
      </c>
    </row>
    <row r="144" spans="2:34" x14ac:dyDescent="0.3">
      <c r="B144" s="1">
        <f t="shared" si="42"/>
        <v>2034</v>
      </c>
      <c r="C144" s="12" t="s">
        <v>16</v>
      </c>
      <c r="D144" s="30">
        <v>35952.952850000001</v>
      </c>
      <c r="E144" s="30">
        <v>43291.011830000003</v>
      </c>
      <c r="F144" s="30">
        <v>54513.768649999998</v>
      </c>
      <c r="G144" s="30">
        <v>67188.888210000005</v>
      </c>
      <c r="H144" s="30">
        <v>69402.821960000001</v>
      </c>
      <c r="I144" s="30">
        <v>8023.4336000000003</v>
      </c>
      <c r="J144" s="30">
        <v>9101.721168</v>
      </c>
      <c r="K144" s="21">
        <f t="shared" si="38"/>
        <v>11657</v>
      </c>
      <c r="L144" s="21">
        <f t="shared" si="38"/>
        <v>12494</v>
      </c>
      <c r="M144" s="21">
        <f t="shared" si="38"/>
        <v>0</v>
      </c>
      <c r="N144" s="30">
        <v>17287.41</v>
      </c>
      <c r="O144" s="30">
        <v>14221.26959</v>
      </c>
      <c r="P144" s="30">
        <v>13425.034079999999</v>
      </c>
      <c r="Q144" s="30">
        <v>46052</v>
      </c>
      <c r="R144" s="21">
        <f t="shared" si="39"/>
        <v>87479.195114133603</v>
      </c>
      <c r="S144" s="21">
        <f t="shared" si="39"/>
        <v>107996.8757517632</v>
      </c>
      <c r="T144" s="30">
        <v>92049.04</v>
      </c>
      <c r="U144" s="30">
        <v>53880.325629999999</v>
      </c>
      <c r="V144" s="30">
        <v>66446.459000000003</v>
      </c>
      <c r="W144" s="30">
        <v>75551.05</v>
      </c>
      <c r="X144" s="30">
        <v>75293.814610000001</v>
      </c>
      <c r="Y144" s="30">
        <v>144623.8175</v>
      </c>
      <c r="Z144" s="30">
        <v>28384</v>
      </c>
      <c r="AA144" s="30">
        <v>70655</v>
      </c>
      <c r="AB144" s="21">
        <f t="shared" si="40"/>
        <v>16732.245284000001</v>
      </c>
      <c r="AC144" s="21">
        <f t="shared" si="40"/>
        <v>32535.179072639996</v>
      </c>
      <c r="AD144" s="21">
        <f t="shared" ref="AD144" si="59">AD143</f>
        <v>61478.118017907611</v>
      </c>
      <c r="AE144" s="30">
        <v>25452.397930523035</v>
      </c>
      <c r="AF144" s="30">
        <v>9042</v>
      </c>
      <c r="AG144" s="30">
        <v>22216</v>
      </c>
      <c r="AH144" s="30">
        <v>25297.606642380004</v>
      </c>
    </row>
    <row r="145" spans="2:34" x14ac:dyDescent="0.3">
      <c r="B145" s="1">
        <f t="shared" si="42"/>
        <v>2035</v>
      </c>
      <c r="C145" s="12" t="s">
        <v>16</v>
      </c>
      <c r="D145" s="30">
        <v>35952.952850000001</v>
      </c>
      <c r="E145" s="30">
        <v>43291.011830000003</v>
      </c>
      <c r="F145" s="30">
        <v>54513.768649999998</v>
      </c>
      <c r="G145" s="30">
        <v>67188.888210000005</v>
      </c>
      <c r="H145" s="30">
        <v>69402.821960000001</v>
      </c>
      <c r="I145" s="30">
        <v>8023.4336000000003</v>
      </c>
      <c r="J145" s="30">
        <v>9101.721168</v>
      </c>
      <c r="K145" s="21">
        <f t="shared" si="38"/>
        <v>11657</v>
      </c>
      <c r="L145" s="21">
        <f t="shared" si="38"/>
        <v>12494</v>
      </c>
      <c r="M145" s="21">
        <f t="shared" si="38"/>
        <v>0</v>
      </c>
      <c r="N145" s="30">
        <v>17287.41</v>
      </c>
      <c r="O145" s="30">
        <v>14221.26959</v>
      </c>
      <c r="P145" s="30">
        <v>13425.034079999999</v>
      </c>
      <c r="Q145" s="30">
        <v>46052</v>
      </c>
      <c r="R145" s="21">
        <f t="shared" si="39"/>
        <v>87479.195114133603</v>
      </c>
      <c r="S145" s="21">
        <f t="shared" si="39"/>
        <v>107996.8757517632</v>
      </c>
      <c r="T145" s="30">
        <v>92049.04</v>
      </c>
      <c r="U145" s="30">
        <v>53880.325629999999</v>
      </c>
      <c r="V145" s="30">
        <v>66446.459000000003</v>
      </c>
      <c r="W145" s="30">
        <v>75551.05</v>
      </c>
      <c r="X145" s="30">
        <v>75293.814610000001</v>
      </c>
      <c r="Y145" s="30">
        <v>144623.8175</v>
      </c>
      <c r="Z145" s="30">
        <v>28384</v>
      </c>
      <c r="AA145" s="30">
        <v>70655</v>
      </c>
      <c r="AB145" s="21">
        <f t="shared" si="40"/>
        <v>16732.245284000001</v>
      </c>
      <c r="AC145" s="21">
        <f t="shared" si="40"/>
        <v>32535.179072639996</v>
      </c>
      <c r="AD145" s="21">
        <f t="shared" ref="AD145" si="60">AD144</f>
        <v>61478.118017907611</v>
      </c>
      <c r="AE145" s="30">
        <v>25452.397930523035</v>
      </c>
      <c r="AF145" s="30">
        <v>9042</v>
      </c>
      <c r="AG145" s="30">
        <v>22216</v>
      </c>
      <c r="AH145" s="30">
        <v>25297.606642380004</v>
      </c>
    </row>
    <row r="146" spans="2:34" x14ac:dyDescent="0.3">
      <c r="B146" s="1">
        <f t="shared" si="42"/>
        <v>2036</v>
      </c>
      <c r="C146" s="12" t="s">
        <v>16</v>
      </c>
      <c r="D146" s="30">
        <v>35952.952850000001</v>
      </c>
      <c r="E146" s="30">
        <v>43291.011830000003</v>
      </c>
      <c r="F146" s="30">
        <v>54513.768649999998</v>
      </c>
      <c r="G146" s="30">
        <v>67188.888210000005</v>
      </c>
      <c r="H146" s="30">
        <v>69402.821960000001</v>
      </c>
      <c r="I146" s="30">
        <v>8023.4336000000003</v>
      </c>
      <c r="J146" s="30">
        <v>9101.721168</v>
      </c>
      <c r="K146" s="21">
        <f t="shared" si="38"/>
        <v>11657</v>
      </c>
      <c r="L146" s="21">
        <f t="shared" si="38"/>
        <v>12494</v>
      </c>
      <c r="M146" s="21">
        <f t="shared" si="38"/>
        <v>0</v>
      </c>
      <c r="N146" s="30">
        <v>17287.41</v>
      </c>
      <c r="O146" s="30">
        <v>14221.26959</v>
      </c>
      <c r="P146" s="30">
        <v>13425.034079999999</v>
      </c>
      <c r="Q146" s="30">
        <v>46052</v>
      </c>
      <c r="R146" s="21">
        <f t="shared" si="39"/>
        <v>87479.195114133603</v>
      </c>
      <c r="S146" s="21">
        <f t="shared" si="39"/>
        <v>107996.8757517632</v>
      </c>
      <c r="T146" s="30">
        <v>92049.04</v>
      </c>
      <c r="U146" s="30">
        <v>53880.325629999999</v>
      </c>
      <c r="V146" s="30">
        <v>66446.459000000003</v>
      </c>
      <c r="W146" s="30">
        <v>75551.05</v>
      </c>
      <c r="X146" s="30">
        <v>75293.814610000001</v>
      </c>
      <c r="Y146" s="30">
        <v>144623.8175</v>
      </c>
      <c r="Z146" s="30">
        <v>28384</v>
      </c>
      <c r="AA146" s="30">
        <v>70655</v>
      </c>
      <c r="AB146" s="21">
        <f t="shared" si="40"/>
        <v>16732.245284000001</v>
      </c>
      <c r="AC146" s="21">
        <f t="shared" si="40"/>
        <v>32535.179072639996</v>
      </c>
      <c r="AD146" s="21">
        <f t="shared" ref="AD146" si="61">AD145</f>
        <v>61478.118017907611</v>
      </c>
      <c r="AE146" s="30">
        <v>25452.397930523035</v>
      </c>
      <c r="AF146" s="30">
        <v>9042</v>
      </c>
      <c r="AG146" s="30">
        <v>22216</v>
      </c>
      <c r="AH146" s="30">
        <v>25297.606642380004</v>
      </c>
    </row>
    <row r="147" spans="2:34" x14ac:dyDescent="0.3">
      <c r="B147" s="1">
        <f t="shared" si="42"/>
        <v>2037</v>
      </c>
      <c r="C147" s="12" t="s">
        <v>16</v>
      </c>
      <c r="D147" s="30">
        <v>35952.952850000001</v>
      </c>
      <c r="E147" s="30">
        <v>43291.011830000003</v>
      </c>
      <c r="F147" s="30">
        <v>54513.768649999998</v>
      </c>
      <c r="G147" s="30">
        <v>67188.888210000005</v>
      </c>
      <c r="H147" s="30">
        <v>69402.821960000001</v>
      </c>
      <c r="I147" s="30">
        <v>8023.4336000000003</v>
      </c>
      <c r="J147" s="30">
        <v>9101.721168</v>
      </c>
      <c r="K147" s="21">
        <f t="shared" si="38"/>
        <v>11657</v>
      </c>
      <c r="L147" s="21">
        <f t="shared" si="38"/>
        <v>12494</v>
      </c>
      <c r="M147" s="21">
        <f t="shared" si="38"/>
        <v>0</v>
      </c>
      <c r="N147" s="30">
        <v>17287.41</v>
      </c>
      <c r="O147" s="30">
        <v>14221.26959</v>
      </c>
      <c r="P147" s="30">
        <v>13425.034079999999</v>
      </c>
      <c r="Q147" s="30">
        <v>46052</v>
      </c>
      <c r="R147" s="21">
        <f t="shared" si="39"/>
        <v>87479.195114133603</v>
      </c>
      <c r="S147" s="21">
        <f t="shared" si="39"/>
        <v>107996.8757517632</v>
      </c>
      <c r="T147" s="30">
        <v>92049.04</v>
      </c>
      <c r="U147" s="30">
        <v>53880.325629999999</v>
      </c>
      <c r="V147" s="30">
        <v>66446.459000000003</v>
      </c>
      <c r="W147" s="30">
        <v>75551.05</v>
      </c>
      <c r="X147" s="30">
        <v>75293.814610000001</v>
      </c>
      <c r="Y147" s="30">
        <v>144623.8175</v>
      </c>
      <c r="Z147" s="30">
        <v>28384</v>
      </c>
      <c r="AA147" s="30">
        <v>70655</v>
      </c>
      <c r="AB147" s="21">
        <f t="shared" si="40"/>
        <v>16732.245284000001</v>
      </c>
      <c r="AC147" s="21">
        <f t="shared" si="40"/>
        <v>32535.179072639996</v>
      </c>
      <c r="AD147" s="21">
        <f t="shared" ref="AD147" si="62">AD146</f>
        <v>61478.118017907611</v>
      </c>
      <c r="AE147" s="30">
        <v>25452.397930523035</v>
      </c>
      <c r="AF147" s="30">
        <v>9042</v>
      </c>
      <c r="AG147" s="30">
        <v>22216</v>
      </c>
      <c r="AH147" s="30">
        <v>25297.606642380004</v>
      </c>
    </row>
    <row r="148" spans="2:34" x14ac:dyDescent="0.3">
      <c r="B148" s="1">
        <f t="shared" si="42"/>
        <v>2038</v>
      </c>
      <c r="C148" s="12" t="s">
        <v>16</v>
      </c>
      <c r="D148" s="30">
        <v>35952.952850000001</v>
      </c>
      <c r="E148" s="30">
        <v>43291.011830000003</v>
      </c>
      <c r="F148" s="30">
        <v>54513.768649999998</v>
      </c>
      <c r="G148" s="30">
        <v>67188.888210000005</v>
      </c>
      <c r="H148" s="30">
        <v>69402.821960000001</v>
      </c>
      <c r="I148" s="30">
        <v>8023.4336000000003</v>
      </c>
      <c r="J148" s="30">
        <v>9101.721168</v>
      </c>
      <c r="K148" s="21">
        <f t="shared" si="38"/>
        <v>11657</v>
      </c>
      <c r="L148" s="21">
        <f t="shared" si="38"/>
        <v>12494</v>
      </c>
      <c r="M148" s="21">
        <f t="shared" si="38"/>
        <v>0</v>
      </c>
      <c r="N148" s="30">
        <v>17287.41</v>
      </c>
      <c r="O148" s="30">
        <v>14221.26959</v>
      </c>
      <c r="P148" s="30">
        <v>13425.034079999999</v>
      </c>
      <c r="Q148" s="30">
        <v>46052</v>
      </c>
      <c r="R148" s="21">
        <f t="shared" si="39"/>
        <v>87479.195114133603</v>
      </c>
      <c r="S148" s="21">
        <f t="shared" si="39"/>
        <v>107996.8757517632</v>
      </c>
      <c r="T148" s="30">
        <v>92049.04</v>
      </c>
      <c r="U148" s="30">
        <v>53880.325629999999</v>
      </c>
      <c r="V148" s="30">
        <v>66446.459000000003</v>
      </c>
      <c r="W148" s="30">
        <v>75551.05</v>
      </c>
      <c r="X148" s="30">
        <v>75293.814610000001</v>
      </c>
      <c r="Y148" s="30">
        <v>144623.8175</v>
      </c>
      <c r="Z148" s="30">
        <v>28384</v>
      </c>
      <c r="AA148" s="30">
        <v>70655</v>
      </c>
      <c r="AB148" s="21">
        <f t="shared" si="40"/>
        <v>16732.245284000001</v>
      </c>
      <c r="AC148" s="21">
        <f t="shared" si="40"/>
        <v>32535.179072639996</v>
      </c>
      <c r="AD148" s="21">
        <f t="shared" ref="AD148" si="63">AD147</f>
        <v>61478.118017907611</v>
      </c>
      <c r="AE148" s="30">
        <v>25452.397930523035</v>
      </c>
      <c r="AF148" s="30">
        <v>9042</v>
      </c>
      <c r="AG148" s="30">
        <v>22216</v>
      </c>
      <c r="AH148" s="30">
        <v>25297.606642380004</v>
      </c>
    </row>
    <row r="149" spans="2:34" x14ac:dyDescent="0.3">
      <c r="B149" s="1">
        <f t="shared" si="42"/>
        <v>2039</v>
      </c>
      <c r="C149" s="12" t="s">
        <v>16</v>
      </c>
      <c r="D149" s="30">
        <v>35952.952850000001</v>
      </c>
      <c r="E149" s="30">
        <v>43291.011830000003</v>
      </c>
      <c r="F149" s="30">
        <v>54513.768649999998</v>
      </c>
      <c r="G149" s="30">
        <v>67188.888210000005</v>
      </c>
      <c r="H149" s="30">
        <v>69402.821960000001</v>
      </c>
      <c r="I149" s="30">
        <v>8023.4336000000003</v>
      </c>
      <c r="J149" s="30">
        <v>9101.721168</v>
      </c>
      <c r="K149" s="21">
        <f t="shared" si="38"/>
        <v>11657</v>
      </c>
      <c r="L149" s="21">
        <f t="shared" si="38"/>
        <v>12494</v>
      </c>
      <c r="M149" s="21">
        <f t="shared" si="38"/>
        <v>0</v>
      </c>
      <c r="N149" s="30">
        <v>17287.41</v>
      </c>
      <c r="O149" s="30">
        <v>14221.26959</v>
      </c>
      <c r="P149" s="30">
        <v>13425.034079999999</v>
      </c>
      <c r="Q149" s="30">
        <v>46052</v>
      </c>
      <c r="R149" s="21">
        <f t="shared" si="39"/>
        <v>87479.195114133603</v>
      </c>
      <c r="S149" s="21">
        <f t="shared" si="39"/>
        <v>107996.8757517632</v>
      </c>
      <c r="T149" s="30">
        <v>92049.04</v>
      </c>
      <c r="U149" s="30">
        <v>53880.325629999999</v>
      </c>
      <c r="V149" s="30">
        <v>66446.459000000003</v>
      </c>
      <c r="W149" s="30">
        <v>75551.05</v>
      </c>
      <c r="X149" s="30">
        <v>75293.814610000001</v>
      </c>
      <c r="Y149" s="30">
        <v>144623.8175</v>
      </c>
      <c r="Z149" s="30">
        <v>28384</v>
      </c>
      <c r="AA149" s="30">
        <v>70655</v>
      </c>
      <c r="AB149" s="21">
        <f t="shared" si="40"/>
        <v>16732.245284000001</v>
      </c>
      <c r="AC149" s="21">
        <f t="shared" si="40"/>
        <v>32535.179072639996</v>
      </c>
      <c r="AD149" s="21">
        <f t="shared" ref="AD149" si="64">AD148</f>
        <v>61478.118017907611</v>
      </c>
      <c r="AE149" s="30">
        <v>25452.397930523035</v>
      </c>
      <c r="AF149" s="30">
        <v>9042</v>
      </c>
      <c r="AG149" s="30">
        <v>22216</v>
      </c>
      <c r="AH149" s="30">
        <v>25297.606642380004</v>
      </c>
    </row>
    <row r="150" spans="2:34" x14ac:dyDescent="0.3">
      <c r="B150" s="1">
        <f t="shared" si="42"/>
        <v>2040</v>
      </c>
      <c r="C150" s="12" t="s">
        <v>16</v>
      </c>
      <c r="D150" s="30">
        <v>35952.952850000001</v>
      </c>
      <c r="E150" s="30">
        <v>43291.011830000003</v>
      </c>
      <c r="F150" s="30">
        <v>54513.768649999998</v>
      </c>
      <c r="G150" s="30">
        <v>67188.888210000005</v>
      </c>
      <c r="H150" s="30">
        <v>69402.821960000001</v>
      </c>
      <c r="I150" s="30">
        <v>8023.4336000000003</v>
      </c>
      <c r="J150" s="30">
        <v>9101.721168</v>
      </c>
      <c r="K150" s="21">
        <f t="shared" si="38"/>
        <v>11657</v>
      </c>
      <c r="L150" s="21">
        <f t="shared" si="38"/>
        <v>12494</v>
      </c>
      <c r="M150" s="21">
        <f t="shared" si="38"/>
        <v>0</v>
      </c>
      <c r="N150" s="30">
        <v>17287.41</v>
      </c>
      <c r="O150" s="30">
        <v>14221.26959</v>
      </c>
      <c r="P150" s="30">
        <v>13425.034079999999</v>
      </c>
      <c r="Q150" s="30">
        <v>46052</v>
      </c>
      <c r="R150" s="21">
        <f t="shared" si="39"/>
        <v>87479.195114133603</v>
      </c>
      <c r="S150" s="21">
        <f t="shared" si="39"/>
        <v>107996.8757517632</v>
      </c>
      <c r="T150" s="30">
        <v>92049.04</v>
      </c>
      <c r="U150" s="30">
        <v>53880.325629999999</v>
      </c>
      <c r="V150" s="30">
        <v>66446.459000000003</v>
      </c>
      <c r="W150" s="30">
        <v>75551.05</v>
      </c>
      <c r="X150" s="30">
        <v>75293.814610000001</v>
      </c>
      <c r="Y150" s="30">
        <v>144623.8175</v>
      </c>
      <c r="Z150" s="30">
        <v>28384</v>
      </c>
      <c r="AA150" s="30">
        <v>70655</v>
      </c>
      <c r="AB150" s="21">
        <f t="shared" si="40"/>
        <v>16732.245284000001</v>
      </c>
      <c r="AC150" s="21">
        <f t="shared" si="40"/>
        <v>32535.179072639996</v>
      </c>
      <c r="AD150" s="21">
        <f t="shared" ref="AD150" si="65">AD149</f>
        <v>61478.118017907611</v>
      </c>
      <c r="AE150" s="30">
        <v>25452.397930523035</v>
      </c>
      <c r="AF150" s="30">
        <v>9042</v>
      </c>
      <c r="AG150" s="30">
        <v>22216</v>
      </c>
      <c r="AH150" s="30">
        <v>25297.606642380004</v>
      </c>
    </row>
    <row r="151" spans="2:34" x14ac:dyDescent="0.3">
      <c r="B151" s="1">
        <f t="shared" si="42"/>
        <v>2041</v>
      </c>
      <c r="C151" s="12" t="s">
        <v>16</v>
      </c>
      <c r="D151" s="30">
        <v>35952.952850000001</v>
      </c>
      <c r="E151" s="30">
        <v>43291.011830000003</v>
      </c>
      <c r="F151" s="30">
        <v>54513.768649999998</v>
      </c>
      <c r="G151" s="30">
        <v>67188.888210000005</v>
      </c>
      <c r="H151" s="30">
        <v>69402.821960000001</v>
      </c>
      <c r="I151" s="30">
        <v>8023.4336000000003</v>
      </c>
      <c r="J151" s="30">
        <v>9101.721168</v>
      </c>
      <c r="K151" s="21">
        <f t="shared" si="38"/>
        <v>11657</v>
      </c>
      <c r="L151" s="21">
        <f t="shared" si="38"/>
        <v>12494</v>
      </c>
      <c r="M151" s="21">
        <f t="shared" si="38"/>
        <v>0</v>
      </c>
      <c r="N151" s="30">
        <v>17287.41</v>
      </c>
      <c r="O151" s="30">
        <v>14221.26959</v>
      </c>
      <c r="P151" s="30">
        <v>13425.034079999999</v>
      </c>
      <c r="Q151" s="30">
        <v>46052</v>
      </c>
      <c r="R151" s="21">
        <f t="shared" si="39"/>
        <v>87479.195114133603</v>
      </c>
      <c r="S151" s="21">
        <f t="shared" si="39"/>
        <v>107996.8757517632</v>
      </c>
      <c r="T151" s="30">
        <v>92049.04</v>
      </c>
      <c r="U151" s="30">
        <v>53880.325629999999</v>
      </c>
      <c r="V151" s="30">
        <v>66446.459000000003</v>
      </c>
      <c r="W151" s="30">
        <v>75551.05</v>
      </c>
      <c r="X151" s="30">
        <v>75293.814610000001</v>
      </c>
      <c r="Y151" s="30">
        <v>144623.8175</v>
      </c>
      <c r="Z151" s="30">
        <v>28384</v>
      </c>
      <c r="AA151" s="30">
        <v>70655</v>
      </c>
      <c r="AB151" s="21">
        <f t="shared" si="40"/>
        <v>16732.245284000001</v>
      </c>
      <c r="AC151" s="21">
        <f t="shared" si="40"/>
        <v>32535.179072639996</v>
      </c>
      <c r="AD151" s="21">
        <f t="shared" ref="AD151" si="66">AD150</f>
        <v>61478.118017907611</v>
      </c>
      <c r="AE151" s="30">
        <v>25452.397930523035</v>
      </c>
      <c r="AF151" s="30">
        <v>9042</v>
      </c>
      <c r="AG151" s="30">
        <v>22216</v>
      </c>
      <c r="AH151" s="30">
        <v>25297.606642380004</v>
      </c>
    </row>
    <row r="152" spans="2:34" x14ac:dyDescent="0.3">
      <c r="B152" s="1">
        <f t="shared" si="42"/>
        <v>2042</v>
      </c>
      <c r="C152" s="12" t="s">
        <v>16</v>
      </c>
      <c r="D152" s="30">
        <v>35952.952850000001</v>
      </c>
      <c r="E152" s="30">
        <v>43291.011830000003</v>
      </c>
      <c r="F152" s="30">
        <v>54513.768649999998</v>
      </c>
      <c r="G152" s="30">
        <v>67188.888210000005</v>
      </c>
      <c r="H152" s="30">
        <v>69402.821960000001</v>
      </c>
      <c r="I152" s="30">
        <v>8023.4336000000003</v>
      </c>
      <c r="J152" s="30">
        <v>9101.721168</v>
      </c>
      <c r="K152" s="21">
        <f t="shared" si="38"/>
        <v>11657</v>
      </c>
      <c r="L152" s="21">
        <f t="shared" si="38"/>
        <v>12494</v>
      </c>
      <c r="M152" s="21">
        <f t="shared" si="38"/>
        <v>0</v>
      </c>
      <c r="N152" s="30">
        <v>17287.41</v>
      </c>
      <c r="O152" s="30">
        <v>14221.26959</v>
      </c>
      <c r="P152" s="30">
        <v>13425.034079999999</v>
      </c>
      <c r="Q152" s="30">
        <v>46052</v>
      </c>
      <c r="R152" s="21">
        <f t="shared" si="39"/>
        <v>87479.195114133603</v>
      </c>
      <c r="S152" s="21">
        <f t="shared" si="39"/>
        <v>107996.8757517632</v>
      </c>
      <c r="T152" s="30">
        <v>92049.04</v>
      </c>
      <c r="U152" s="30">
        <v>53880.325629999999</v>
      </c>
      <c r="V152" s="30">
        <v>66446.459000000003</v>
      </c>
      <c r="W152" s="30">
        <v>75551.05</v>
      </c>
      <c r="X152" s="30">
        <v>75293.814610000001</v>
      </c>
      <c r="Y152" s="30">
        <v>144623.8175</v>
      </c>
      <c r="Z152" s="30">
        <v>28384</v>
      </c>
      <c r="AA152" s="30">
        <v>70655</v>
      </c>
      <c r="AB152" s="21">
        <f t="shared" si="40"/>
        <v>16732.245284000001</v>
      </c>
      <c r="AC152" s="21">
        <f t="shared" si="40"/>
        <v>32535.179072639996</v>
      </c>
      <c r="AD152" s="21">
        <f t="shared" ref="AD152" si="67">AD151</f>
        <v>61478.118017907611</v>
      </c>
      <c r="AE152" s="30">
        <v>25452.397930523035</v>
      </c>
      <c r="AF152" s="30">
        <v>9042</v>
      </c>
      <c r="AG152" s="30">
        <v>22216</v>
      </c>
      <c r="AH152" s="30">
        <v>25297.606642380004</v>
      </c>
    </row>
    <row r="153" spans="2:34" x14ac:dyDescent="0.3">
      <c r="B153" s="1">
        <f t="shared" si="42"/>
        <v>2043</v>
      </c>
      <c r="C153" s="12" t="s">
        <v>16</v>
      </c>
      <c r="D153" s="30">
        <v>35952.952850000001</v>
      </c>
      <c r="E153" s="30">
        <v>43291.011830000003</v>
      </c>
      <c r="F153" s="30">
        <v>54513.768649999998</v>
      </c>
      <c r="G153" s="30">
        <v>67188.888210000005</v>
      </c>
      <c r="H153" s="30">
        <v>69402.821960000001</v>
      </c>
      <c r="I153" s="30">
        <v>8023.4336000000003</v>
      </c>
      <c r="J153" s="30">
        <v>9101.721168</v>
      </c>
      <c r="K153" s="21">
        <f t="shared" si="38"/>
        <v>11657</v>
      </c>
      <c r="L153" s="21">
        <f t="shared" si="38"/>
        <v>12494</v>
      </c>
      <c r="M153" s="21">
        <f t="shared" si="38"/>
        <v>0</v>
      </c>
      <c r="N153" s="30">
        <v>17287.41</v>
      </c>
      <c r="O153" s="30">
        <v>14221.26959</v>
      </c>
      <c r="P153" s="30">
        <v>13425.034079999999</v>
      </c>
      <c r="Q153" s="30">
        <v>46052</v>
      </c>
      <c r="R153" s="21">
        <f t="shared" si="39"/>
        <v>87479.195114133603</v>
      </c>
      <c r="S153" s="21">
        <f t="shared" si="39"/>
        <v>107996.8757517632</v>
      </c>
      <c r="T153" s="30">
        <v>92049.04</v>
      </c>
      <c r="U153" s="30">
        <v>53880.325629999999</v>
      </c>
      <c r="V153" s="30">
        <v>66446.459000000003</v>
      </c>
      <c r="W153" s="30">
        <v>75551.05</v>
      </c>
      <c r="X153" s="30">
        <v>75293.814610000001</v>
      </c>
      <c r="Y153" s="30">
        <v>144623.8175</v>
      </c>
      <c r="Z153" s="30">
        <v>28384</v>
      </c>
      <c r="AA153" s="30">
        <v>70655</v>
      </c>
      <c r="AB153" s="21">
        <f t="shared" si="40"/>
        <v>16732.245284000001</v>
      </c>
      <c r="AC153" s="21">
        <f t="shared" si="40"/>
        <v>32535.179072639996</v>
      </c>
      <c r="AD153" s="21">
        <f t="shared" ref="AD153" si="68">AD152</f>
        <v>61478.118017907611</v>
      </c>
      <c r="AE153" s="30">
        <v>25452.397930523035</v>
      </c>
      <c r="AF153" s="30">
        <v>9042</v>
      </c>
      <c r="AG153" s="30">
        <v>22216</v>
      </c>
      <c r="AH153" s="30">
        <v>25297.606642380004</v>
      </c>
    </row>
    <row r="154" spans="2:34" x14ac:dyDescent="0.3">
      <c r="B154" s="1">
        <f t="shared" si="42"/>
        <v>2044</v>
      </c>
      <c r="C154" s="12" t="s">
        <v>16</v>
      </c>
      <c r="D154" s="30">
        <v>35952.952850000001</v>
      </c>
      <c r="E154" s="30">
        <v>43291.011830000003</v>
      </c>
      <c r="F154" s="30">
        <v>54513.768649999998</v>
      </c>
      <c r="G154" s="30">
        <v>67188.888210000005</v>
      </c>
      <c r="H154" s="30">
        <v>69402.821960000001</v>
      </c>
      <c r="I154" s="30">
        <v>8023.4336000000003</v>
      </c>
      <c r="J154" s="30">
        <v>9101.721168</v>
      </c>
      <c r="K154" s="21">
        <f t="shared" si="38"/>
        <v>11657</v>
      </c>
      <c r="L154" s="21">
        <f t="shared" si="38"/>
        <v>12494</v>
      </c>
      <c r="M154" s="21">
        <f t="shared" si="38"/>
        <v>0</v>
      </c>
      <c r="N154" s="30">
        <v>17287.41</v>
      </c>
      <c r="O154" s="30">
        <v>14221.26959</v>
      </c>
      <c r="P154" s="30">
        <v>13425.034079999999</v>
      </c>
      <c r="Q154" s="30">
        <v>46052</v>
      </c>
      <c r="R154" s="21">
        <f t="shared" si="39"/>
        <v>87479.195114133603</v>
      </c>
      <c r="S154" s="21">
        <f t="shared" si="39"/>
        <v>107996.8757517632</v>
      </c>
      <c r="T154" s="30">
        <v>92049.04</v>
      </c>
      <c r="U154" s="30">
        <v>53880.325629999999</v>
      </c>
      <c r="V154" s="30">
        <v>66446.459000000003</v>
      </c>
      <c r="W154" s="30">
        <v>75551.05</v>
      </c>
      <c r="X154" s="30">
        <v>75293.814610000001</v>
      </c>
      <c r="Y154" s="30">
        <v>144623.8175</v>
      </c>
      <c r="Z154" s="30">
        <v>28384</v>
      </c>
      <c r="AA154" s="30">
        <v>70655</v>
      </c>
      <c r="AB154" s="21">
        <f t="shared" si="40"/>
        <v>16732.245284000001</v>
      </c>
      <c r="AC154" s="21">
        <f t="shared" si="40"/>
        <v>32535.179072639996</v>
      </c>
      <c r="AD154" s="21">
        <f t="shared" ref="AD154" si="69">AD153</f>
        <v>61478.118017907611</v>
      </c>
      <c r="AE154" s="30">
        <v>25452.397930523035</v>
      </c>
      <c r="AF154" s="30">
        <v>9042</v>
      </c>
      <c r="AG154" s="30">
        <v>22216</v>
      </c>
      <c r="AH154" s="30">
        <v>25297.606642380004</v>
      </c>
    </row>
    <row r="155" spans="2:34" x14ac:dyDescent="0.3">
      <c r="B155" s="1">
        <f t="shared" si="42"/>
        <v>2045</v>
      </c>
      <c r="C155" s="12" t="s">
        <v>16</v>
      </c>
      <c r="D155" s="30">
        <v>35952.952850000001</v>
      </c>
      <c r="E155" s="30">
        <v>43291.011830000003</v>
      </c>
      <c r="F155" s="30">
        <v>54513.768649999998</v>
      </c>
      <c r="G155" s="30">
        <v>67188.888210000005</v>
      </c>
      <c r="H155" s="30">
        <v>69402.821960000001</v>
      </c>
      <c r="I155" s="30">
        <v>8023.4336000000003</v>
      </c>
      <c r="J155" s="30">
        <v>9101.721168</v>
      </c>
      <c r="K155" s="21">
        <f t="shared" si="38"/>
        <v>11657</v>
      </c>
      <c r="L155" s="21">
        <f t="shared" si="38"/>
        <v>12494</v>
      </c>
      <c r="M155" s="21">
        <f t="shared" si="38"/>
        <v>0</v>
      </c>
      <c r="N155" s="30">
        <v>17287.41</v>
      </c>
      <c r="O155" s="30">
        <v>14221.26959</v>
      </c>
      <c r="P155" s="30">
        <v>13425.034079999999</v>
      </c>
      <c r="Q155" s="30">
        <v>46052</v>
      </c>
      <c r="R155" s="21">
        <f t="shared" si="39"/>
        <v>87479.195114133603</v>
      </c>
      <c r="S155" s="21">
        <f t="shared" si="39"/>
        <v>107996.8757517632</v>
      </c>
      <c r="T155" s="30">
        <v>92049.04</v>
      </c>
      <c r="U155" s="30">
        <v>53880.325629999999</v>
      </c>
      <c r="V155" s="30">
        <v>66446.459000000003</v>
      </c>
      <c r="W155" s="30">
        <v>75551.05</v>
      </c>
      <c r="X155" s="30">
        <v>75293.814610000001</v>
      </c>
      <c r="Y155" s="30">
        <v>144623.8175</v>
      </c>
      <c r="Z155" s="30">
        <v>28384</v>
      </c>
      <c r="AA155" s="30">
        <v>70655</v>
      </c>
      <c r="AB155" s="21">
        <f t="shared" si="40"/>
        <v>16732.245284000001</v>
      </c>
      <c r="AC155" s="21">
        <f t="shared" si="40"/>
        <v>32535.179072639996</v>
      </c>
      <c r="AD155" s="21">
        <f t="shared" ref="AD155" si="70">AD154</f>
        <v>61478.118017907611</v>
      </c>
      <c r="AE155" s="30">
        <v>25452.397930523035</v>
      </c>
      <c r="AF155" s="30">
        <v>9042</v>
      </c>
      <c r="AG155" s="30">
        <v>22216</v>
      </c>
      <c r="AH155" s="30">
        <v>25297.606642380004</v>
      </c>
    </row>
    <row r="156" spans="2:34" x14ac:dyDescent="0.3">
      <c r="B156" s="1">
        <f t="shared" si="42"/>
        <v>2046</v>
      </c>
      <c r="C156" s="12" t="s">
        <v>16</v>
      </c>
      <c r="D156" s="30">
        <v>35952.952850000001</v>
      </c>
      <c r="E156" s="30">
        <v>43291.011830000003</v>
      </c>
      <c r="F156" s="30">
        <v>54513.768649999998</v>
      </c>
      <c r="G156" s="30">
        <v>67188.888210000005</v>
      </c>
      <c r="H156" s="30">
        <v>69402.821960000001</v>
      </c>
      <c r="I156" s="30">
        <v>8023.4336000000003</v>
      </c>
      <c r="J156" s="30">
        <v>9101.721168</v>
      </c>
      <c r="K156" s="21">
        <f t="shared" si="38"/>
        <v>11657</v>
      </c>
      <c r="L156" s="21">
        <f t="shared" si="38"/>
        <v>12494</v>
      </c>
      <c r="M156" s="21">
        <f t="shared" si="38"/>
        <v>0</v>
      </c>
      <c r="N156" s="30">
        <v>17287.41</v>
      </c>
      <c r="O156" s="30">
        <v>14221.26959</v>
      </c>
      <c r="P156" s="30">
        <v>13425.034079999999</v>
      </c>
      <c r="Q156" s="30">
        <v>46052</v>
      </c>
      <c r="R156" s="21">
        <f t="shared" si="39"/>
        <v>87479.195114133603</v>
      </c>
      <c r="S156" s="21">
        <f t="shared" si="39"/>
        <v>107996.8757517632</v>
      </c>
      <c r="T156" s="30">
        <v>92049.04</v>
      </c>
      <c r="U156" s="30">
        <v>53880.325629999999</v>
      </c>
      <c r="V156" s="30">
        <v>66446.459000000003</v>
      </c>
      <c r="W156" s="30">
        <v>75551.05</v>
      </c>
      <c r="X156" s="30">
        <v>75293.814610000001</v>
      </c>
      <c r="Y156" s="30">
        <v>144623.8175</v>
      </c>
      <c r="Z156" s="30">
        <v>28384</v>
      </c>
      <c r="AA156" s="30">
        <v>70655</v>
      </c>
      <c r="AB156" s="21">
        <f t="shared" si="40"/>
        <v>16732.245284000001</v>
      </c>
      <c r="AC156" s="21">
        <f t="shared" si="40"/>
        <v>32535.179072639996</v>
      </c>
      <c r="AD156" s="21">
        <f t="shared" ref="AD156" si="71">AD155</f>
        <v>61478.118017907611</v>
      </c>
      <c r="AE156" s="30">
        <v>25452.397930523035</v>
      </c>
      <c r="AF156" s="30">
        <v>9042</v>
      </c>
      <c r="AG156" s="30">
        <v>22216</v>
      </c>
      <c r="AH156" s="30">
        <v>25297.606642380004</v>
      </c>
    </row>
    <row r="157" spans="2:34" x14ac:dyDescent="0.3">
      <c r="B157" s="1">
        <f t="shared" si="42"/>
        <v>2047</v>
      </c>
      <c r="C157" s="12" t="s">
        <v>16</v>
      </c>
      <c r="D157" s="30">
        <v>35952.952850000001</v>
      </c>
      <c r="E157" s="30">
        <v>43291.011830000003</v>
      </c>
      <c r="F157" s="30">
        <v>54513.768649999998</v>
      </c>
      <c r="G157" s="30">
        <v>67188.888210000005</v>
      </c>
      <c r="H157" s="30">
        <v>69402.821960000001</v>
      </c>
      <c r="I157" s="30">
        <v>8023.4336000000003</v>
      </c>
      <c r="J157" s="30">
        <v>9101.721168</v>
      </c>
      <c r="K157" s="21">
        <f t="shared" si="38"/>
        <v>11657</v>
      </c>
      <c r="L157" s="21">
        <f t="shared" si="38"/>
        <v>12494</v>
      </c>
      <c r="M157" s="21">
        <f t="shared" si="38"/>
        <v>0</v>
      </c>
      <c r="N157" s="30">
        <v>17287.41</v>
      </c>
      <c r="O157" s="30">
        <v>14221.26959</v>
      </c>
      <c r="P157" s="30">
        <v>13425.034079999999</v>
      </c>
      <c r="Q157" s="30">
        <v>46052</v>
      </c>
      <c r="R157" s="21">
        <f t="shared" si="39"/>
        <v>87479.195114133603</v>
      </c>
      <c r="S157" s="21">
        <f t="shared" si="39"/>
        <v>107996.8757517632</v>
      </c>
      <c r="T157" s="30">
        <v>92049.04</v>
      </c>
      <c r="U157" s="30">
        <v>53880.325629999999</v>
      </c>
      <c r="V157" s="30">
        <v>66446.459000000003</v>
      </c>
      <c r="W157" s="30">
        <v>75551.05</v>
      </c>
      <c r="X157" s="30">
        <v>75293.814610000001</v>
      </c>
      <c r="Y157" s="30">
        <v>144623.8175</v>
      </c>
      <c r="Z157" s="30">
        <v>28384</v>
      </c>
      <c r="AA157" s="30">
        <v>70655</v>
      </c>
      <c r="AB157" s="21">
        <f t="shared" si="40"/>
        <v>16732.245284000001</v>
      </c>
      <c r="AC157" s="21">
        <f t="shared" si="40"/>
        <v>32535.179072639996</v>
      </c>
      <c r="AD157" s="21">
        <f t="shared" ref="AD157" si="72">AD156</f>
        <v>61478.118017907611</v>
      </c>
      <c r="AE157" s="30">
        <v>25452.397930523035</v>
      </c>
      <c r="AF157" s="30">
        <v>9042</v>
      </c>
      <c r="AG157" s="30">
        <v>22216</v>
      </c>
      <c r="AH157" s="30">
        <v>25297.606642380004</v>
      </c>
    </row>
    <row r="158" spans="2:34" x14ac:dyDescent="0.3">
      <c r="B158" s="1">
        <f t="shared" si="42"/>
        <v>2048</v>
      </c>
      <c r="C158" s="12" t="s">
        <v>16</v>
      </c>
      <c r="D158" s="30">
        <v>35952.952850000001</v>
      </c>
      <c r="E158" s="30">
        <v>43291.011830000003</v>
      </c>
      <c r="F158" s="30">
        <v>54513.768649999998</v>
      </c>
      <c r="G158" s="30">
        <v>67188.888210000005</v>
      </c>
      <c r="H158" s="30">
        <v>69402.821960000001</v>
      </c>
      <c r="I158" s="30">
        <v>8023.4336000000003</v>
      </c>
      <c r="J158" s="30">
        <v>9101.721168</v>
      </c>
      <c r="K158" s="21">
        <f t="shared" si="38"/>
        <v>11657</v>
      </c>
      <c r="L158" s="21">
        <f t="shared" si="38"/>
        <v>12494</v>
      </c>
      <c r="M158" s="21">
        <f t="shared" si="38"/>
        <v>0</v>
      </c>
      <c r="N158" s="30">
        <v>17287.41</v>
      </c>
      <c r="O158" s="30">
        <v>14221.26959</v>
      </c>
      <c r="P158" s="30">
        <v>13425.034079999999</v>
      </c>
      <c r="Q158" s="30">
        <v>46052</v>
      </c>
      <c r="R158" s="21">
        <f t="shared" si="39"/>
        <v>87479.195114133603</v>
      </c>
      <c r="S158" s="21">
        <f t="shared" si="39"/>
        <v>107996.8757517632</v>
      </c>
      <c r="T158" s="30">
        <v>92049.04</v>
      </c>
      <c r="U158" s="30">
        <v>53880.325629999999</v>
      </c>
      <c r="V158" s="30">
        <v>66446.459000000003</v>
      </c>
      <c r="W158" s="30">
        <v>75551.05</v>
      </c>
      <c r="X158" s="30">
        <v>75293.814610000001</v>
      </c>
      <c r="Y158" s="30">
        <v>144623.8175</v>
      </c>
      <c r="Z158" s="30">
        <v>28384</v>
      </c>
      <c r="AA158" s="30">
        <v>70655</v>
      </c>
      <c r="AB158" s="21">
        <f t="shared" si="40"/>
        <v>16732.245284000001</v>
      </c>
      <c r="AC158" s="21">
        <f t="shared" si="40"/>
        <v>32535.179072639996</v>
      </c>
      <c r="AD158" s="21">
        <f t="shared" ref="AD158" si="73">AD157</f>
        <v>61478.118017907611</v>
      </c>
      <c r="AE158" s="30">
        <v>25452.397930523035</v>
      </c>
      <c r="AF158" s="30">
        <v>9042</v>
      </c>
      <c r="AG158" s="30">
        <v>22216</v>
      </c>
      <c r="AH158" s="30">
        <v>25297.606642380004</v>
      </c>
    </row>
    <row r="159" spans="2:34" x14ac:dyDescent="0.3">
      <c r="B159" s="1">
        <f t="shared" si="42"/>
        <v>2049</v>
      </c>
      <c r="C159" s="12" t="s">
        <v>16</v>
      </c>
      <c r="D159" s="30">
        <v>35952.952850000001</v>
      </c>
      <c r="E159" s="30">
        <v>43291.011830000003</v>
      </c>
      <c r="F159" s="30">
        <v>54513.768649999998</v>
      </c>
      <c r="G159" s="30">
        <v>67188.888210000005</v>
      </c>
      <c r="H159" s="30">
        <v>69402.821960000001</v>
      </c>
      <c r="I159" s="30">
        <v>8023.4336000000003</v>
      </c>
      <c r="J159" s="30">
        <v>9101.721168</v>
      </c>
      <c r="K159" s="21">
        <f t="shared" si="38"/>
        <v>11657</v>
      </c>
      <c r="L159" s="21">
        <f t="shared" si="38"/>
        <v>12494</v>
      </c>
      <c r="M159" s="21">
        <f t="shared" si="38"/>
        <v>0</v>
      </c>
      <c r="N159" s="30">
        <v>17287.41</v>
      </c>
      <c r="O159" s="30">
        <v>14221.26959</v>
      </c>
      <c r="P159" s="30">
        <v>13425.034079999999</v>
      </c>
      <c r="Q159" s="30">
        <v>46052</v>
      </c>
      <c r="R159" s="21">
        <f t="shared" si="39"/>
        <v>87479.195114133603</v>
      </c>
      <c r="S159" s="21">
        <f t="shared" si="39"/>
        <v>107996.8757517632</v>
      </c>
      <c r="T159" s="30">
        <v>92049.04</v>
      </c>
      <c r="U159" s="30">
        <v>53880.325629999999</v>
      </c>
      <c r="V159" s="30">
        <v>66446.459000000003</v>
      </c>
      <c r="W159" s="30">
        <v>75551.05</v>
      </c>
      <c r="X159" s="30">
        <v>75293.814610000001</v>
      </c>
      <c r="Y159" s="30">
        <v>144623.8175</v>
      </c>
      <c r="Z159" s="30">
        <v>28384</v>
      </c>
      <c r="AA159" s="30">
        <v>70655</v>
      </c>
      <c r="AB159" s="21">
        <f t="shared" si="40"/>
        <v>16732.245284000001</v>
      </c>
      <c r="AC159" s="21">
        <f t="shared" si="40"/>
        <v>32535.179072639996</v>
      </c>
      <c r="AD159" s="21">
        <f t="shared" ref="AD159" si="74">AD158</f>
        <v>61478.118017907611</v>
      </c>
      <c r="AE159" s="30">
        <v>25452.397930523035</v>
      </c>
      <c r="AF159" s="30">
        <v>9042</v>
      </c>
      <c r="AG159" s="30">
        <v>22216</v>
      </c>
      <c r="AH159" s="30">
        <v>25297.606642380004</v>
      </c>
    </row>
    <row r="160" spans="2:34" x14ac:dyDescent="0.3">
      <c r="B160" s="1">
        <f t="shared" si="42"/>
        <v>2050</v>
      </c>
      <c r="C160" s="12" t="s">
        <v>16</v>
      </c>
      <c r="D160" s="30">
        <v>35952.952850000001</v>
      </c>
      <c r="E160" s="30">
        <v>43291.011830000003</v>
      </c>
      <c r="F160" s="30">
        <v>54513.768649999998</v>
      </c>
      <c r="G160" s="30">
        <v>67188.888210000005</v>
      </c>
      <c r="H160" s="30">
        <v>69402.821960000001</v>
      </c>
      <c r="I160" s="30">
        <v>8023.4336000000003</v>
      </c>
      <c r="J160" s="30">
        <v>9101.721168</v>
      </c>
      <c r="K160" s="21">
        <f t="shared" si="38"/>
        <v>11657</v>
      </c>
      <c r="L160" s="21">
        <f t="shared" si="38"/>
        <v>12494</v>
      </c>
      <c r="M160" s="21">
        <f t="shared" si="38"/>
        <v>0</v>
      </c>
      <c r="N160" s="30">
        <v>17287.41</v>
      </c>
      <c r="O160" s="30">
        <v>14221.26959</v>
      </c>
      <c r="P160" s="30">
        <v>13425.034079999999</v>
      </c>
      <c r="Q160" s="30">
        <v>46052</v>
      </c>
      <c r="R160" s="21">
        <f t="shared" si="39"/>
        <v>87479.195114133603</v>
      </c>
      <c r="S160" s="21">
        <f t="shared" si="39"/>
        <v>107996.8757517632</v>
      </c>
      <c r="T160" s="30">
        <v>92049.04</v>
      </c>
      <c r="U160" s="30">
        <v>53880.325629999999</v>
      </c>
      <c r="V160" s="30">
        <v>66446.459000000003</v>
      </c>
      <c r="W160" s="30">
        <v>75551.05</v>
      </c>
      <c r="X160" s="30">
        <v>75293.814610000001</v>
      </c>
      <c r="Y160" s="30">
        <v>144623.8175</v>
      </c>
      <c r="Z160" s="30">
        <v>28384</v>
      </c>
      <c r="AA160" s="30">
        <v>70655</v>
      </c>
      <c r="AB160" s="21">
        <f t="shared" si="40"/>
        <v>16732.245284000001</v>
      </c>
      <c r="AC160" s="21">
        <f t="shared" si="40"/>
        <v>32535.179072639996</v>
      </c>
      <c r="AD160" s="21">
        <f t="shared" ref="AD160" si="75">AD159</f>
        <v>61478.118017907611</v>
      </c>
      <c r="AE160" s="30">
        <v>25452.397930523035</v>
      </c>
      <c r="AF160" s="30">
        <v>9042</v>
      </c>
      <c r="AG160" s="30">
        <v>22216</v>
      </c>
      <c r="AH160" s="30">
        <v>25297.606642380004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0"/>
  <sheetViews>
    <sheetView zoomScale="80" zoomScaleNormal="80" workbookViewId="0">
      <pane xSplit="3" ySplit="3" topLeftCell="D90" activePane="bottomRight" state="frozen"/>
      <selection pane="topRight" activeCell="D1" sqref="D1"/>
      <selection pane="bottomLeft" activeCell="A9" sqref="A9"/>
      <selection pane="bottomRight" activeCell="N1" sqref="N1:P1048576"/>
    </sheetView>
  </sheetViews>
  <sheetFormatPr defaultColWidth="9.109375" defaultRowHeight="14.4" outlineLevelRow="1" x14ac:dyDescent="0.3"/>
  <cols>
    <col min="1" max="1" width="9.109375" style="1"/>
    <col min="2" max="2" width="36.44140625" style="1" bestFit="1" customWidth="1"/>
    <col min="3" max="3" width="13.33203125" style="1" customWidth="1"/>
    <col min="4" max="13" width="14" style="1" customWidth="1"/>
    <col min="14" max="14" width="12.88671875" style="1" customWidth="1"/>
    <col min="15" max="17" width="12.6640625" style="1" customWidth="1"/>
    <col min="18" max="23" width="12.6640625" style="1" bestFit="1" customWidth="1"/>
    <col min="24" max="31" width="14" style="1" customWidth="1"/>
    <col min="32" max="33" width="13.109375" style="1" customWidth="1"/>
    <col min="34" max="16384" width="9.109375" style="1"/>
  </cols>
  <sheetData>
    <row r="1" spans="2:34" ht="15" x14ac:dyDescent="0.25">
      <c r="B1" s="49" t="s">
        <v>129</v>
      </c>
      <c r="AC1" s="68"/>
    </row>
    <row r="2" spans="2:34" ht="15" x14ac:dyDescent="0.25">
      <c r="B2" s="6" t="s">
        <v>128</v>
      </c>
      <c r="D2" s="6" t="s">
        <v>103</v>
      </c>
      <c r="H2" s="7"/>
      <c r="I2" s="4"/>
      <c r="J2" s="4"/>
      <c r="K2" s="4"/>
      <c r="M2" s="2"/>
      <c r="N2" s="6" t="s">
        <v>104</v>
      </c>
      <c r="O2" s="9"/>
      <c r="P2" s="9"/>
      <c r="Q2" s="9"/>
      <c r="X2" s="8"/>
      <c r="Y2" s="8"/>
      <c r="Z2" s="8"/>
      <c r="AA2" s="8"/>
      <c r="AB2" s="8"/>
      <c r="AC2" s="69"/>
      <c r="AE2" s="38" t="s">
        <v>105</v>
      </c>
      <c r="AF2" s="8"/>
    </row>
    <row r="3" spans="2:34" ht="30" x14ac:dyDescent="0.25">
      <c r="B3" s="45" t="s">
        <v>23</v>
      </c>
      <c r="C3" s="23" t="s">
        <v>22</v>
      </c>
      <c r="D3" s="39" t="s">
        <v>1</v>
      </c>
      <c r="E3" s="39" t="s">
        <v>30</v>
      </c>
      <c r="F3" s="39" t="s">
        <v>52</v>
      </c>
      <c r="G3" s="39" t="s">
        <v>53</v>
      </c>
      <c r="H3" s="39" t="s">
        <v>31</v>
      </c>
      <c r="I3" s="39" t="s">
        <v>2</v>
      </c>
      <c r="J3" s="39" t="s">
        <v>3</v>
      </c>
      <c r="K3" s="39" t="s">
        <v>32</v>
      </c>
      <c r="L3" s="39" t="s">
        <v>33</v>
      </c>
      <c r="M3" s="39" t="s">
        <v>4</v>
      </c>
      <c r="N3" s="39" t="s">
        <v>6</v>
      </c>
      <c r="O3" s="39" t="s">
        <v>34</v>
      </c>
      <c r="P3" s="39" t="s">
        <v>35</v>
      </c>
      <c r="Q3" s="39" t="s">
        <v>36</v>
      </c>
      <c r="R3" s="39" t="s">
        <v>45</v>
      </c>
      <c r="S3" s="39" t="s">
        <v>46</v>
      </c>
      <c r="T3" s="39" t="s">
        <v>47</v>
      </c>
      <c r="U3" s="39" t="s">
        <v>48</v>
      </c>
      <c r="V3" s="39" t="s">
        <v>49</v>
      </c>
      <c r="W3" s="39" t="s">
        <v>50</v>
      </c>
      <c r="X3" s="39" t="s">
        <v>37</v>
      </c>
      <c r="Y3" s="39" t="s">
        <v>38</v>
      </c>
      <c r="Z3" s="39" t="s">
        <v>39</v>
      </c>
      <c r="AA3" s="39" t="s">
        <v>5</v>
      </c>
      <c r="AB3" s="39" t="s">
        <v>40</v>
      </c>
      <c r="AC3" s="39" t="s">
        <v>41</v>
      </c>
      <c r="AD3" s="39" t="s">
        <v>142</v>
      </c>
      <c r="AE3" s="39" t="s">
        <v>42</v>
      </c>
      <c r="AF3" s="39" t="s">
        <v>43</v>
      </c>
      <c r="AG3" s="39" t="s">
        <v>44</v>
      </c>
      <c r="AH3" s="39" t="s">
        <v>51</v>
      </c>
    </row>
    <row r="4" spans="2:34" ht="15" x14ac:dyDescent="0.25">
      <c r="B4" s="12" t="s">
        <v>7</v>
      </c>
      <c r="C4" s="12" t="s">
        <v>0</v>
      </c>
      <c r="D4" s="56">
        <f>'IRP2016-Jan2015'!D4</f>
        <v>4500</v>
      </c>
      <c r="E4" s="56">
        <f>'IRP2016-Jan2015'!E4</f>
        <v>250</v>
      </c>
      <c r="F4" s="56">
        <f>'IRP2016-Jan2015'!F4</f>
        <v>4500</v>
      </c>
      <c r="G4" s="56">
        <f>'IRP2016-Jan2015'!G4</f>
        <v>644</v>
      </c>
      <c r="H4" s="56">
        <f>'IRP2016-Jan2015'!H4</f>
        <v>1400</v>
      </c>
      <c r="I4" s="56">
        <f>'IRP2016-Jan2015'!I4</f>
        <v>132</v>
      </c>
      <c r="J4" s="56">
        <f>'IRP2016-Jan2015'!J4</f>
        <v>732</v>
      </c>
      <c r="K4" s="56">
        <f>'IRP2016-Jan2015'!K4</f>
        <v>1.9</v>
      </c>
      <c r="L4" s="56">
        <f>'IRP2016-Jan2015'!L4</f>
        <v>9.4</v>
      </c>
      <c r="M4" s="56">
        <f>'IRP2016-Jan2015'!M4</f>
        <v>500</v>
      </c>
      <c r="N4" s="56">
        <f>'IRP2016-Jan2015'!N4</f>
        <v>100</v>
      </c>
      <c r="O4" s="56">
        <f>'IRP2016-Jan2015'!O4</f>
        <v>10</v>
      </c>
      <c r="P4" s="56">
        <f>'IRP2016-Jan2015'!P4</f>
        <v>10</v>
      </c>
      <c r="Q4" s="56">
        <f>'IRP2016-Jan2015'!Q4</f>
        <v>10</v>
      </c>
      <c r="R4" s="56">
        <f>'IRP2016-Jan2015'!R4</f>
        <v>125</v>
      </c>
      <c r="S4" s="56">
        <f>'IRP2016-Jan2015'!S4</f>
        <v>125</v>
      </c>
      <c r="T4" s="56">
        <f>'IRP2016-Jan2015'!T4</f>
        <v>125</v>
      </c>
      <c r="U4" s="56">
        <f>'IRP2016-Jan2015'!U4</f>
        <v>125</v>
      </c>
      <c r="V4" s="56">
        <f>'IRP2016-Jan2015'!V4</f>
        <v>125</v>
      </c>
      <c r="W4" s="56">
        <f>'IRP2016-Jan2015'!W4</f>
        <v>125</v>
      </c>
      <c r="X4" s="56">
        <f>'IRP2016-Jan2015'!X4</f>
        <v>25</v>
      </c>
      <c r="Y4" s="56">
        <f>'IRP2016-Jan2015'!Y4</f>
        <v>25</v>
      </c>
      <c r="Z4" s="56">
        <f>'IRP2016-Jan2015'!Z4</f>
        <v>5</v>
      </c>
      <c r="AA4" s="56">
        <f>'IRP2016-Jan2015'!AA4</f>
        <v>5</v>
      </c>
      <c r="AB4" s="56">
        <f>'IRP2016-Jan2015'!AB4</f>
        <v>49</v>
      </c>
      <c r="AC4" s="56">
        <f>'IRP2016-Jan2015'!AC4</f>
        <v>52.5</v>
      </c>
      <c r="AD4" s="56">
        <f>'IRP2016-Jan2015'!AD4</f>
        <v>2500</v>
      </c>
      <c r="AE4" s="56">
        <f>'IRP2016-Jan2015'!AE4</f>
        <v>333</v>
      </c>
      <c r="AF4" s="56">
        <f>'IRP2016-Jan2015'!AF4</f>
        <v>3</v>
      </c>
      <c r="AG4" s="56">
        <f>'IRP2016-Jan2015'!AG4</f>
        <v>3</v>
      </c>
      <c r="AH4" s="56">
        <f>'IRP2016-Jan2015'!AH4</f>
        <v>180</v>
      </c>
    </row>
    <row r="5" spans="2:34" ht="15" x14ac:dyDescent="0.25">
      <c r="B5" s="12" t="s">
        <v>63</v>
      </c>
      <c r="C5" s="12" t="s">
        <v>16</v>
      </c>
      <c r="D5" s="46">
        <f>'IRP2016-Jan2015'!D5*CPI!$Q$11</f>
        <v>35463.032490974729</v>
      </c>
      <c r="E5" s="46">
        <f>'IRP2016-Jan2015'!E5*CPI!$Q$11</f>
        <v>42806.133574007217</v>
      </c>
      <c r="F5" s="46">
        <f>'IRP2016-Jan2015'!F5*CPI!$Q$11</f>
        <v>68598.324909747287</v>
      </c>
      <c r="G5" s="46">
        <f>'IRP2016-Jan2015'!G5*CPI!$Q$11</f>
        <v>55050.833935018054</v>
      </c>
      <c r="H5" s="46">
        <f>'IRP2016-Jan2015'!H5*CPI!$Q$11</f>
        <v>60446.859205776171</v>
      </c>
      <c r="I5" s="46">
        <f>'IRP2016-Jan2015'!I5*CPI!$Q$11</f>
        <v>8173.3429602888091</v>
      </c>
      <c r="J5" s="46">
        <f>'IRP2016-Jan2015'!J5*CPI!$Q$11</f>
        <v>8975.1444043321299</v>
      </c>
      <c r="K5" s="46">
        <f>'IRP2016-Jan2015'!K5*CPI!$Q$11</f>
        <v>12751.158844765343</v>
      </c>
      <c r="L5" s="46">
        <f>'IRP2016-Jan2015'!L5*CPI!$Q$11</f>
        <v>13666.722021660649</v>
      </c>
      <c r="M5" s="46">
        <f>'IRP2016-Jan2015'!M5*CPI!$Q$11</f>
        <v>0</v>
      </c>
      <c r="N5" s="46">
        <f>'IRP2016-Jan2015'!N5*CPI!$Q$11</f>
        <v>21010.916967509027</v>
      </c>
      <c r="O5" s="46">
        <f>'IRP2016-Jan2015'!O5*CPI!$Q$11</f>
        <v>19536.389891696752</v>
      </c>
      <c r="P5" s="46">
        <f>'IRP2016-Jan2015'!P5*CPI!$Q$11</f>
        <v>18442.527075812275</v>
      </c>
      <c r="Q5" s="46">
        <f>'IRP2016-Jan2015'!Q5*CPI!$Q$11</f>
        <v>50374.570397111915</v>
      </c>
      <c r="R5" s="46">
        <f>'IRP2016-Jan2015'!R5*CPI!$Q$11</f>
        <v>86499.389891696745</v>
      </c>
      <c r="S5" s="46">
        <f>'IRP2016-Jan2015'!S5*CPI!$Q$11</f>
        <v>106787.26353790614</v>
      </c>
      <c r="T5" s="46">
        <f>'IRP2016-Jan2015'!T5*CPI!$Q$11</f>
        <v>131003.19855595668</v>
      </c>
      <c r="U5" s="46">
        <f>'IRP2016-Jan2015'!U5*CPI!$Q$11</f>
        <v>77184.054151624543</v>
      </c>
      <c r="V5" s="46">
        <f>'IRP2016-Jan2015'!V5*CPI!$Q$11</f>
        <v>94910.101083032496</v>
      </c>
      <c r="W5" s="46">
        <f>'IRP2016-Jan2015'!W5*CPI!$Q$11</f>
        <v>107523.43321299639</v>
      </c>
      <c r="X5" s="46">
        <f>'IRP2016-Jan2015'!X5*CPI!$Q$11</f>
        <v>74450.49097472924</v>
      </c>
      <c r="Y5" s="46">
        <f>'IRP2016-Jan2015'!Y5*CPI!$Q$11</f>
        <v>143003.96750902527</v>
      </c>
      <c r="Z5" s="46">
        <f>'IRP2016-Jan2015'!Z5*CPI!$Q$11</f>
        <v>31048.202166064981</v>
      </c>
      <c r="AA5" s="46">
        <f>'IRP2016-Jan2015'!AA5*CPI!$Q$11</f>
        <v>77286.87725631769</v>
      </c>
      <c r="AB5" s="46">
        <f>'IRP2016-Jan2015'!AB5*CPI!$Q$11</f>
        <v>17820.556678700359</v>
      </c>
      <c r="AC5" s="46">
        <f>'IRP2016-Jan2015'!AC5*CPI!$Q$11</f>
        <v>34165.273646209382</v>
      </c>
      <c r="AD5" s="46">
        <f>'IRP2016-Jan2015'!AD5*CPI!$Q$11</f>
        <v>45372.116967509028</v>
      </c>
      <c r="AE5" s="46">
        <f>'IRP2016-Jan2015'!AE5*CPI!$Q$11</f>
        <v>22325.740072202167</v>
      </c>
      <c r="AF5" s="46">
        <f>'IRP2016-Jan2015'!AF5*CPI!$Q$11</f>
        <v>9890.7075812274361</v>
      </c>
      <c r="AG5" s="46">
        <f>'IRP2016-Jan2015'!AG5*CPI!$Q$11</f>
        <v>24301.256317689531</v>
      </c>
      <c r="AH5" s="46">
        <f>'IRP2016-Jan2015'!AH5*CPI!$Q$11</f>
        <v>24491.58844765343</v>
      </c>
    </row>
    <row r="6" spans="2:34" ht="15" x14ac:dyDescent="0.25">
      <c r="B6" s="12" t="s">
        <v>9</v>
      </c>
      <c r="C6" s="12" t="s">
        <v>24</v>
      </c>
      <c r="D6" s="20">
        <f>'IRP2016-Jan2015'!D6</f>
        <v>9</v>
      </c>
      <c r="E6" s="20">
        <f>'IRP2016-Jan2015'!E6</f>
        <v>4</v>
      </c>
      <c r="F6" s="20">
        <f>'IRP2016-Jan2015'!F6</f>
        <v>9</v>
      </c>
      <c r="G6" s="20">
        <f>'IRP2016-Jan2015'!G6</f>
        <v>4</v>
      </c>
      <c r="H6" s="20">
        <f>'IRP2016-Jan2015'!H6</f>
        <v>8</v>
      </c>
      <c r="I6" s="20">
        <f>'IRP2016-Jan2015'!I6</f>
        <v>2</v>
      </c>
      <c r="J6" s="20">
        <f>'IRP2016-Jan2015'!J6</f>
        <v>3</v>
      </c>
      <c r="K6" s="20">
        <f>'IRP2016-Jan2015'!K6</f>
        <v>1</v>
      </c>
      <c r="L6" s="20">
        <f>'IRP2016-Jan2015'!L6</f>
        <v>1</v>
      </c>
      <c r="M6" s="20">
        <f>'IRP2016-Jan2015'!M6</f>
        <v>1</v>
      </c>
      <c r="N6" s="20">
        <f>'IRP2016-Jan2015'!N6</f>
        <v>4</v>
      </c>
      <c r="O6" s="20">
        <f>'IRP2016-Jan2015'!O6</f>
        <v>2</v>
      </c>
      <c r="P6" s="20">
        <f>'IRP2016-Jan2015'!P6</f>
        <v>1</v>
      </c>
      <c r="Q6" s="20">
        <f>'IRP2016-Jan2015'!Q6</f>
        <v>1</v>
      </c>
      <c r="R6" s="20">
        <f>'IRP2016-Jan2015'!R6</f>
        <v>4</v>
      </c>
      <c r="S6" s="20">
        <f>'IRP2016-Jan2015'!S6</f>
        <v>4</v>
      </c>
      <c r="T6" s="20">
        <f>'IRP2016-Jan2015'!T6</f>
        <v>4</v>
      </c>
      <c r="U6" s="20">
        <f>'IRP2016-Jan2015'!U6</f>
        <v>4</v>
      </c>
      <c r="V6" s="20">
        <f>'IRP2016-Jan2015'!V6</f>
        <v>4</v>
      </c>
      <c r="W6" s="20">
        <f>'IRP2016-Jan2015'!W6</f>
        <v>4</v>
      </c>
      <c r="X6" s="20">
        <f>'IRP2016-Jan2015'!X6</f>
        <v>4</v>
      </c>
      <c r="Y6" s="20">
        <f>'IRP2016-Jan2015'!Y6</f>
        <v>4</v>
      </c>
      <c r="Z6" s="20">
        <f>'IRP2016-Jan2015'!Z6</f>
        <v>1</v>
      </c>
      <c r="AA6" s="20">
        <f>'IRP2016-Jan2015'!AA6</f>
        <v>1</v>
      </c>
      <c r="AB6" s="20">
        <f>'IRP2016-Jan2015'!AB6</f>
        <v>2</v>
      </c>
      <c r="AC6" s="20">
        <f>'IRP2016-Jan2015'!AC6</f>
        <v>3</v>
      </c>
      <c r="AD6" s="20">
        <f>'IRP2016-Jan2015'!AD6</f>
        <v>8</v>
      </c>
      <c r="AE6" s="20">
        <f>'IRP2016-Jan2015'!AE6</f>
        <v>8</v>
      </c>
      <c r="AF6" s="20">
        <f>'IRP2016-Jan2015'!AF6</f>
        <v>1</v>
      </c>
      <c r="AG6" s="20">
        <f>'IRP2016-Jan2015'!AG6</f>
        <v>1</v>
      </c>
      <c r="AH6" s="20">
        <f>'IRP2016-Jan2015'!AH6</f>
        <v>4</v>
      </c>
    </row>
    <row r="7" spans="2:34" ht="15" x14ac:dyDescent="0.25">
      <c r="B7" s="12" t="s">
        <v>54</v>
      </c>
      <c r="C7" s="12" t="s">
        <v>55</v>
      </c>
      <c r="D7" s="47">
        <f>'IRP2016-Jan2015'!D7</f>
        <v>17850</v>
      </c>
      <c r="E7" s="47">
        <f>'IRP2016-Jan2015'!E7</f>
        <v>17850</v>
      </c>
      <c r="F7" s="47">
        <f>'IRP2016-Jan2015'!F7</f>
        <v>17850</v>
      </c>
      <c r="G7" s="47">
        <f>'IRP2016-Jan2015'!G7</f>
        <v>17850</v>
      </c>
      <c r="H7" s="47">
        <f>'IRP2016-Jan2015'!H7</f>
        <v>1299000000</v>
      </c>
      <c r="I7" s="47">
        <f>'IRP2016-Jan2015'!I7</f>
        <v>39.299999999999997</v>
      </c>
      <c r="J7" s="47">
        <f>'IRP2016-Jan2015'!J7</f>
        <v>39.299999999999997</v>
      </c>
      <c r="K7" s="47">
        <f>'IRP2016-Jan2015'!K7</f>
        <v>39.299999999999997</v>
      </c>
      <c r="L7" s="47">
        <f>'IRP2016-Jan2015'!L7</f>
        <v>39.299999999999997</v>
      </c>
      <c r="M7" s="47">
        <f>'IRP2016-Jan2015'!M7</f>
        <v>0</v>
      </c>
      <c r="N7" s="47">
        <f>'IRP2016-Jan2015'!N7</f>
        <v>0</v>
      </c>
      <c r="O7" s="47">
        <f>'IRP2016-Jan2015'!O7</f>
        <v>0</v>
      </c>
      <c r="P7" s="47">
        <f>'IRP2016-Jan2015'!P7</f>
        <v>0</v>
      </c>
      <c r="Q7" s="47">
        <f>'IRP2016-Jan2015'!Q7</f>
        <v>0</v>
      </c>
      <c r="R7" s="47">
        <f>'IRP2016-Jan2015'!R7</f>
        <v>0</v>
      </c>
      <c r="S7" s="47">
        <f>'IRP2016-Jan2015'!S7</f>
        <v>0</v>
      </c>
      <c r="T7" s="47">
        <f>'IRP2016-Jan2015'!T7</f>
        <v>0</v>
      </c>
      <c r="U7" s="47">
        <f>'IRP2016-Jan2015'!U7</f>
        <v>0</v>
      </c>
      <c r="V7" s="47">
        <f>'IRP2016-Jan2015'!V7</f>
        <v>0</v>
      </c>
      <c r="W7" s="47">
        <f>'IRP2016-Jan2015'!W7</f>
        <v>0</v>
      </c>
      <c r="X7" s="47">
        <f>'IRP2016-Jan2015'!X7</f>
        <v>11763</v>
      </c>
      <c r="Y7" s="47">
        <f>'IRP2016-Jan2015'!Y7</f>
        <v>11388</v>
      </c>
      <c r="Z7" s="47">
        <f>'IRP2016-Jan2015'!Z7</f>
        <v>18.600000000000001</v>
      </c>
      <c r="AA7" s="47">
        <f>'IRP2016-Jan2015'!AA7</f>
        <v>18.600000000000001</v>
      </c>
      <c r="AB7" s="47">
        <f>'IRP2016-Jan2015'!AB7</f>
        <v>0</v>
      </c>
      <c r="AC7" s="47">
        <f>'IRP2016-Jan2015'!AC7</f>
        <v>0</v>
      </c>
      <c r="AD7" s="47">
        <f>'IRP2016-Jan2015'!AD7</f>
        <v>0</v>
      </c>
      <c r="AE7" s="47">
        <f>'IRP2016-Jan2015'!AE7</f>
        <v>0</v>
      </c>
      <c r="AF7" s="47">
        <f>'IRP2016-Jan2015'!AF7</f>
        <v>0</v>
      </c>
      <c r="AG7" s="47">
        <f>'IRP2016-Jan2015'!AG7</f>
        <v>0</v>
      </c>
      <c r="AH7" s="47">
        <f>'IRP2016-Jan2015'!AH7</f>
        <v>39.299999999999997</v>
      </c>
    </row>
    <row r="8" spans="2:34" ht="15" x14ac:dyDescent="0.25">
      <c r="B8" s="12" t="s">
        <v>56</v>
      </c>
      <c r="C8" s="12" t="s">
        <v>26</v>
      </c>
      <c r="D8" s="50">
        <f>'IRP2016-Jan2015'!D8*CPI!$Q$11</f>
        <v>27.346570397111915</v>
      </c>
      <c r="E8" s="50">
        <f>'IRP2016-Jan2015'!E8*CPI!$Q$11</f>
        <v>13.673285198555957</v>
      </c>
      <c r="F8" s="50">
        <f>'IRP2016-Jan2015'!F8*CPI!$Q$11</f>
        <v>27.346570397111915</v>
      </c>
      <c r="G8" s="50">
        <f>'IRP2016-Jan2015'!G8*CPI!$Q$11</f>
        <v>27.346570397111915</v>
      </c>
      <c r="H8" s="50">
        <f>'IRP2016-Jan2015'!H8*CPI!$Q$11</f>
        <v>8.0398916967509013</v>
      </c>
      <c r="I8" s="50">
        <f>'IRP2016-Jan2015'!I8*CPI!$Q$11</f>
        <v>126.34115523465704</v>
      </c>
      <c r="J8" s="50">
        <f>'IRP2016-Jan2015'!J8*CPI!$Q$11</f>
        <v>126.34115523465704</v>
      </c>
      <c r="K8" s="50">
        <f>'IRP2016-Jan2015'!K8*CPI!$Q$11</f>
        <v>126.34115523465704</v>
      </c>
      <c r="L8" s="50">
        <f>'IRP2016-Jan2015'!L8*CPI!$Q$11</f>
        <v>126.34115523465704</v>
      </c>
      <c r="M8" s="50">
        <f>'IRP2016-Jan2015'!M8*CPI!$Q$11</f>
        <v>0</v>
      </c>
      <c r="N8" s="50">
        <f>'IRP2016-Jan2015'!N8*CPI!$Q$11</f>
        <v>0</v>
      </c>
      <c r="O8" s="50">
        <f>'IRP2016-Jan2015'!O8*CPI!$Q$11</f>
        <v>0</v>
      </c>
      <c r="P8" s="50">
        <f>'IRP2016-Jan2015'!P8*CPI!$Q$11</f>
        <v>0</v>
      </c>
      <c r="Q8" s="50">
        <f>'IRP2016-Jan2015'!Q8*CPI!$Q$11</f>
        <v>0</v>
      </c>
      <c r="R8" s="50">
        <f>'IRP2016-Jan2015'!R8*CPI!$Q$11</f>
        <v>0</v>
      </c>
      <c r="S8" s="50">
        <f>'IRP2016-Jan2015'!S8*CPI!$Q$11</f>
        <v>0</v>
      </c>
      <c r="T8" s="50">
        <f>'IRP2016-Jan2015'!T8*CPI!$Q$11</f>
        <v>0</v>
      </c>
      <c r="U8" s="50">
        <f>'IRP2016-Jan2015'!U8*CPI!$Q$11</f>
        <v>0</v>
      </c>
      <c r="V8" s="50">
        <f>'IRP2016-Jan2015'!V8*CPI!$Q$11</f>
        <v>0</v>
      </c>
      <c r="W8" s="50">
        <f>'IRP2016-Jan2015'!W8*CPI!$Q$11</f>
        <v>0</v>
      </c>
      <c r="X8" s="50">
        <f>'IRP2016-Jan2015'!X8*CPI!$Q$11</f>
        <v>32.050180505415163</v>
      </c>
      <c r="Y8" s="50">
        <f>'IRP2016-Jan2015'!Y8*CPI!$Q$11</f>
        <v>0</v>
      </c>
      <c r="Z8" s="50">
        <f>'IRP2016-Jan2015'!Z8*CPI!$Q$11</f>
        <v>0</v>
      </c>
      <c r="AA8" s="50">
        <f>'IRP2016-Jan2015'!AA8*CPI!$Q$11</f>
        <v>0</v>
      </c>
      <c r="AB8" s="50">
        <f>'IRP2016-Jan2015'!AB8*CPI!$Q$11</f>
        <v>81.055234657039705</v>
      </c>
      <c r="AC8" s="50">
        <f>'IRP2016-Jan2015'!AC8*CPI!$Q$11</f>
        <v>81.055234657039705</v>
      </c>
      <c r="AD8" s="50">
        <f>'IRP2016-Jan2015'!AD8*CPI!$Q$11</f>
        <v>0</v>
      </c>
      <c r="AE8" s="50">
        <f>'IRP2016-Jan2015'!AE8*CPI!$Q$11</f>
        <v>0</v>
      </c>
      <c r="AF8" s="50">
        <f>'IRP2016-Jan2015'!AF8*CPI!$Q$11</f>
        <v>0</v>
      </c>
      <c r="AG8" s="50">
        <f>'IRP2016-Jan2015'!AG8*CPI!$Q$11</f>
        <v>0</v>
      </c>
      <c r="AH8" s="50">
        <f>'IRP2016-Jan2015'!AH8*CPI!$Q$11</f>
        <v>164.07942238267148</v>
      </c>
    </row>
    <row r="9" spans="2:34" ht="15" x14ac:dyDescent="0.25">
      <c r="B9" s="12" t="s">
        <v>57</v>
      </c>
      <c r="C9" s="12" t="s">
        <v>58</v>
      </c>
      <c r="D9" s="50">
        <f>'IRP2016-Jan2015'!D9</f>
        <v>9812</v>
      </c>
      <c r="E9" s="50">
        <f>'IRP2016-Jan2015'!E9</f>
        <v>10788</v>
      </c>
      <c r="F9" s="50">
        <f>'IRP2016-Jan2015'!F9</f>
        <v>14106</v>
      </c>
      <c r="G9" s="50">
        <f>'IRP2016-Jan2015'!G9</f>
        <v>9758</v>
      </c>
      <c r="H9" s="50">
        <f>'IRP2016-Jan2015'!H9</f>
        <v>10657</v>
      </c>
      <c r="I9" s="50">
        <f>'IRP2016-Jan2015'!I9</f>
        <v>11519</v>
      </c>
      <c r="J9" s="50">
        <f>'IRP2016-Jan2015'!J9</f>
        <v>7395</v>
      </c>
      <c r="K9" s="50">
        <f>'IRP2016-Jan2015'!K9</f>
        <v>9477</v>
      </c>
      <c r="L9" s="50">
        <f>'IRP2016-Jan2015'!L9</f>
        <v>8780</v>
      </c>
      <c r="M9" s="50">
        <f>'IRP2016-Jan2015'!M9</f>
        <v>3.6</v>
      </c>
      <c r="N9" s="50">
        <f>'IRP2016-Jan2015'!N9</f>
        <v>0</v>
      </c>
      <c r="O9" s="50">
        <f>'IRP2016-Jan2015'!O9</f>
        <v>0</v>
      </c>
      <c r="P9" s="50">
        <f>'IRP2016-Jan2015'!P9</f>
        <v>0</v>
      </c>
      <c r="Q9" s="50">
        <f>'IRP2016-Jan2015'!Q9</f>
        <v>0</v>
      </c>
      <c r="R9" s="50">
        <f>'IRP2016-Jan2015'!R9</f>
        <v>0</v>
      </c>
      <c r="S9" s="50">
        <f>'IRP2016-Jan2015'!S9</f>
        <v>0</v>
      </c>
      <c r="T9" s="50">
        <f>'IRP2016-Jan2015'!T9</f>
        <v>0</v>
      </c>
      <c r="U9" s="50">
        <f>'IRP2016-Jan2015'!U9</f>
        <v>0</v>
      </c>
      <c r="V9" s="50">
        <f>'IRP2016-Jan2015'!V9</f>
        <v>0</v>
      </c>
      <c r="W9" s="50">
        <f>'IRP2016-Jan2015'!W9</f>
        <v>0</v>
      </c>
      <c r="X9" s="50">
        <f>'IRP2016-Jan2015'!X9</f>
        <v>14243</v>
      </c>
      <c r="Y9" s="50">
        <f>'IRP2016-Jan2015'!Y9</f>
        <v>18991</v>
      </c>
      <c r="Z9" s="50">
        <f>'IRP2016-Jan2015'!Z9</f>
        <v>12302</v>
      </c>
      <c r="AA9" s="50">
        <f>'IRP2016-Jan2015'!AA9</f>
        <v>11999</v>
      </c>
      <c r="AB9" s="50">
        <f>'IRP2016-Jan2015'!AB9</f>
        <v>26874</v>
      </c>
      <c r="AC9" s="50">
        <f>'IRP2016-Jan2015'!AC9</f>
        <v>19327</v>
      </c>
      <c r="AD9" s="50">
        <f>'IRP2016-Jan2015'!AD9</f>
        <v>0</v>
      </c>
      <c r="AE9" s="50">
        <f>'IRP2016-Jan2015'!AE9</f>
        <v>0</v>
      </c>
      <c r="AF9" s="50">
        <f>'IRP2016-Jan2015'!AF9</f>
        <v>4044.9438202247188</v>
      </c>
      <c r="AG9" s="50">
        <f>'IRP2016-Jan2015'!AG9</f>
        <v>4044.9438202247188</v>
      </c>
      <c r="AH9" s="50">
        <f>'IRP2016-Jan2015'!AH9</f>
        <v>4444.4444444444443</v>
      </c>
    </row>
    <row r="10" spans="2:34" ht="15" x14ac:dyDescent="0.25">
      <c r="B10" s="12" t="s">
        <v>10</v>
      </c>
      <c r="C10" s="12" t="s">
        <v>18</v>
      </c>
      <c r="D10" s="50">
        <f>'IRP2016-Jan2015'!D10*CPI!$Q$11</f>
        <v>924.31407942238263</v>
      </c>
      <c r="E10" s="50">
        <f>'IRP2016-Jan2015'!E10*CPI!$Q$11</f>
        <v>621.31407942238263</v>
      </c>
      <c r="F10" s="50">
        <f>'IRP2016-Jan2015'!F10*CPI!$Q$11</f>
        <v>1576.2563176895308</v>
      </c>
      <c r="G10" s="50">
        <f>'IRP2016-Jan2015'!G10*CPI!$Q$11</f>
        <v>1423.115523465704</v>
      </c>
      <c r="H10" s="50">
        <f>'IRP2016-Jan2015'!H10*CPI!$Q$11</f>
        <v>968.06859205776175</v>
      </c>
      <c r="I10" s="50">
        <f>'IRP2016-Jan2015'!I10*CPI!$Q$11</f>
        <v>160.79783393501805</v>
      </c>
      <c r="J10" s="50">
        <f>'IRP2016-Jan2015'!J10*CPI!$Q$11</f>
        <v>165.17328519855596</v>
      </c>
      <c r="K10" s="50">
        <f>'IRP2016-Jan2015'!K10*CPI!$Q$11</f>
        <v>422.23104693140795</v>
      </c>
      <c r="L10" s="50">
        <f>'IRP2016-Jan2015'!L10*CPI!$Q$11</f>
        <v>474.73646209386283</v>
      </c>
      <c r="M10" s="50">
        <f>'IRP2016-Jan2015'!M10*CPI!$Q$11</f>
        <v>8.7509025270758123</v>
      </c>
      <c r="N10" s="50">
        <f>'IRP2016-Jan2015'!N10*CPI!$Q$11</f>
        <v>606</v>
      </c>
      <c r="O10" s="50">
        <f>'IRP2016-Jan2015'!O10*CPI!$Q$11</f>
        <v>280.02888086642599</v>
      </c>
      <c r="P10" s="50">
        <f>'IRP2016-Jan2015'!P10*CPI!$Q$11</f>
        <v>327.06498194945846</v>
      </c>
      <c r="Q10" s="50">
        <f>'IRP2016-Jan2015'!Q10*CPI!$Q$11</f>
        <v>313.93862815884478</v>
      </c>
      <c r="R10" s="50">
        <f>'IRP2016-Jan2015'!R10*CPI!$Q$11</f>
        <v>1022.7617328519856</v>
      </c>
      <c r="S10" s="50">
        <f>'IRP2016-Jan2015'!S10*CPI!$Q$11</f>
        <v>1050.1083032490974</v>
      </c>
      <c r="T10" s="50">
        <f>'IRP2016-Jan2015'!T10*CPI!$Q$11</f>
        <v>1077.4548736462093</v>
      </c>
      <c r="U10" s="50">
        <f>'IRP2016-Jan2015'!U10*CPI!$Q$11</f>
        <v>940.72202166064983</v>
      </c>
      <c r="V10" s="50">
        <f>'IRP2016-Jan2015'!V10*CPI!$Q$11</f>
        <v>981.19494584837548</v>
      </c>
      <c r="W10" s="50">
        <f>'IRP2016-Jan2015'!W10*CPI!$Q$11</f>
        <v>1008.5415162454874</v>
      </c>
      <c r="X10" s="50">
        <f>'IRP2016-Jan2015'!X10*CPI!$Q$11</f>
        <v>1655.0144404332129</v>
      </c>
      <c r="Y10" s="50">
        <f>'IRP2016-Jan2015'!Y10*CPI!$Q$11</f>
        <v>6470.1985559566783</v>
      </c>
      <c r="Z10" s="50">
        <f>'IRP2016-Jan2015'!Z10*CPI!$Q$11</f>
        <v>2372.5884476534297</v>
      </c>
      <c r="AA10" s="50">
        <f>'IRP2016-Jan2015'!AA10*CPI!$Q$11</f>
        <v>1940.5126353790613</v>
      </c>
      <c r="AB10" s="50">
        <f>'IRP2016-Jan2015'!AB10*CPI!$Q$11</f>
        <v>171.62707581227437</v>
      </c>
      <c r="AC10" s="50">
        <f>'IRP2016-Jan2015'!AC10*CPI!$Q$11</f>
        <v>389.74332129963898</v>
      </c>
      <c r="AD10" s="50">
        <f>'IRP2016-Jan2015'!AD10*CPI!$Q$11</f>
        <v>907.44233935018053</v>
      </c>
      <c r="AE10" s="50">
        <f>'IRP2016-Jan2015'!AE10*CPI!$Q$11</f>
        <v>201.27075812274367</v>
      </c>
      <c r="AF10" s="50">
        <f>'IRP2016-Jan2015'!AF10*CPI!$Q$11</f>
        <v>618.03249097472928</v>
      </c>
      <c r="AG10" s="50">
        <f>'IRP2016-Jan2015'!AG10*CPI!$Q$11</f>
        <v>618.03249097472928</v>
      </c>
      <c r="AH10" s="50">
        <f>'IRP2016-Jan2015'!AH10*CPI!$Q$11</f>
        <v>212.20938628158845</v>
      </c>
    </row>
    <row r="11" spans="2:34" ht="15" x14ac:dyDescent="0.25">
      <c r="B11" s="12" t="s">
        <v>11</v>
      </c>
      <c r="C11" s="12" t="s">
        <v>25</v>
      </c>
      <c r="D11" s="50">
        <f>'IRP2016-Jan2015'!D11*CPI!$Q$11</f>
        <v>79.961371841155227</v>
      </c>
      <c r="E11" s="50">
        <f>'IRP2016-Jan2015'!E11*CPI!$Q$11</f>
        <v>173.04909747292419</v>
      </c>
      <c r="F11" s="50">
        <f>'IRP2016-Jan2015'!F11*CPI!$Q$11</f>
        <v>147.56209386281589</v>
      </c>
      <c r="G11" s="50">
        <f>'IRP2016-Jan2015'!G11*CPI!$Q$11</f>
        <v>75.476534296028888</v>
      </c>
      <c r="H11" s="50">
        <f>'IRP2016-Jan2015'!H11*CPI!$Q$11</f>
        <v>37.191335740072205</v>
      </c>
      <c r="I11" s="50">
        <f>'IRP2016-Jan2015'!I11*CPI!$Q$11</f>
        <v>2.4064981949458484</v>
      </c>
      <c r="J11" s="50">
        <f>'IRP2016-Jan2015'!J11*CPI!$Q$11</f>
        <v>21.877256317689529</v>
      </c>
      <c r="K11" s="50">
        <f>'IRP2016-Jan2015'!K11*CPI!$Q$11</f>
        <v>70.007220216606498</v>
      </c>
      <c r="L11" s="50">
        <f>'IRP2016-Jan2015'!L11*CPI!$Q$11</f>
        <v>120.43429602888087</v>
      </c>
      <c r="M11" s="50">
        <f>'IRP2016-Jan2015'!M11*CPI!$Q$11</f>
        <v>1440.6173285198556</v>
      </c>
      <c r="N11" s="50">
        <f>'IRP2016-Jan2015'!N11*CPI!$Q$11</f>
        <v>0</v>
      </c>
      <c r="O11" s="50">
        <f>'IRP2016-Jan2015'!O11*CPI!$Q$11</f>
        <v>0</v>
      </c>
      <c r="P11" s="50">
        <f>'IRP2016-Jan2015'!P11*CPI!$Q$11</f>
        <v>0</v>
      </c>
      <c r="Q11" s="50">
        <f>'IRP2016-Jan2015'!Q11*CPI!$Q$11</f>
        <v>0</v>
      </c>
      <c r="R11" s="50">
        <f>'IRP2016-Jan2015'!R11*CPI!$Q$11</f>
        <v>0.87509025270758123</v>
      </c>
      <c r="S11" s="50">
        <f>'IRP2016-Jan2015'!S11*CPI!$Q$11</f>
        <v>0.76570397111913358</v>
      </c>
      <c r="T11" s="50">
        <f>'IRP2016-Jan2015'!T11*CPI!$Q$11</f>
        <v>0.76570397111913358</v>
      </c>
      <c r="U11" s="50">
        <f>'IRP2016-Jan2015'!U11*CPI!$Q$11</f>
        <v>0.87509025270758123</v>
      </c>
      <c r="V11" s="50">
        <f>'IRP2016-Jan2015'!V11*CPI!$Q$11</f>
        <v>0.87509025270758123</v>
      </c>
      <c r="W11" s="50">
        <f>'IRP2016-Jan2015'!W11*CPI!$Q$11</f>
        <v>0.87509025270758123</v>
      </c>
      <c r="X11" s="50">
        <f>'IRP2016-Jan2015'!X11*CPI!$Q$11</f>
        <v>66.178700361010826</v>
      </c>
      <c r="Y11" s="50">
        <f>'IRP2016-Jan2015'!Y11*CPI!$Q$11</f>
        <v>114.19927797833935</v>
      </c>
      <c r="Z11" s="50">
        <f>'IRP2016-Jan2015'!Z11*CPI!$Q$11</f>
        <v>61.803249097472921</v>
      </c>
      <c r="AA11" s="50">
        <f>'IRP2016-Jan2015'!AA11*CPI!$Q$11</f>
        <v>51.849097472924186</v>
      </c>
      <c r="AB11" s="50">
        <f>'IRP2016-Jan2015'!AB11*CPI!$Q$11</f>
        <v>8.8602888086642597</v>
      </c>
      <c r="AC11" s="50">
        <f>'IRP2016-Jan2015'!AC11*CPI!$Q$11</f>
        <v>26.909025270758125</v>
      </c>
      <c r="AD11" s="50">
        <f>'IRP2016-Jan2015'!AD11*CPI!$Q$11</f>
        <v>0</v>
      </c>
      <c r="AE11" s="50">
        <f>'IRP2016-Jan2015'!AE11*CPI!$Q$11</f>
        <v>0</v>
      </c>
      <c r="AF11" s="50">
        <f>'IRP2016-Jan2015'!AF11*CPI!$Q$11</f>
        <v>3.1722021660649817</v>
      </c>
      <c r="AG11" s="50">
        <f>'IRP2016-Jan2015'!AG11*CPI!$Q$11</f>
        <v>3.1722021660649817</v>
      </c>
      <c r="AH11" s="50">
        <f>'IRP2016-Jan2015'!AH11*CPI!$Q$11</f>
        <v>2.4064981949458484</v>
      </c>
    </row>
    <row r="12" spans="2:34" ht="15" x14ac:dyDescent="0.25">
      <c r="B12" s="12" t="s">
        <v>14</v>
      </c>
      <c r="C12" s="11" t="s">
        <v>27</v>
      </c>
      <c r="D12" s="48">
        <f>'IRP2016-Jan2015'!D12</f>
        <v>0.82</v>
      </c>
      <c r="E12" s="48">
        <f>'IRP2016-Jan2015'!E12</f>
        <v>0.82</v>
      </c>
      <c r="F12" s="48">
        <f>'IRP2016-Jan2015'!F12</f>
        <v>0.82</v>
      </c>
      <c r="G12" s="48">
        <f>'IRP2016-Jan2015'!G12</f>
        <v>0.82</v>
      </c>
      <c r="H12" s="48">
        <f>'IRP2016-Jan2015'!H12</f>
        <v>0.9</v>
      </c>
      <c r="I12" s="48">
        <f>'IRP2016-Jan2015'!I12</f>
        <v>0.06</v>
      </c>
      <c r="J12" s="48">
        <f>'IRP2016-Jan2015'!J12</f>
        <v>0.36</v>
      </c>
      <c r="K12" s="48">
        <f>'IRP2016-Jan2015'!K12</f>
        <v>0.36</v>
      </c>
      <c r="L12" s="48">
        <f>'IRP2016-Jan2015'!L12</f>
        <v>0.36</v>
      </c>
      <c r="M12" s="48">
        <f>'IRP2016-Jan2015'!M12</f>
        <v>1.4999999999999999E-2</v>
      </c>
      <c r="N12" s="48">
        <f>'IRP2016-Jan2015'!N12</f>
        <v>0.36</v>
      </c>
      <c r="O12" s="48">
        <f>'IRP2016-Jan2015'!O12</f>
        <v>0.28000000000000003</v>
      </c>
      <c r="P12" s="48">
        <f>'IRP2016-Jan2015'!P12</f>
        <v>0.24</v>
      </c>
      <c r="Q12" s="48">
        <f>'IRP2016-Jan2015'!Q12</f>
        <v>0.3</v>
      </c>
      <c r="R12" s="48">
        <f>'IRP2016-Jan2015'!R12</f>
        <v>0.32</v>
      </c>
      <c r="S12" s="48">
        <f>'IRP2016-Jan2015'!S12</f>
        <v>0.38</v>
      </c>
      <c r="T12" s="48">
        <f>'IRP2016-Jan2015'!T12</f>
        <v>0.46</v>
      </c>
      <c r="U12" s="48">
        <f>'IRP2016-Jan2015'!U12</f>
        <v>0.38</v>
      </c>
      <c r="V12" s="48">
        <f>'IRP2016-Jan2015'!V12</f>
        <v>0.5</v>
      </c>
      <c r="W12" s="48">
        <f>'IRP2016-Jan2015'!W12</f>
        <v>0.6</v>
      </c>
      <c r="X12" s="48">
        <f>'IRP2016-Jan2015'!X12</f>
        <v>0.85</v>
      </c>
      <c r="Y12" s="48">
        <f>'IRP2016-Jan2015'!Y12</f>
        <v>0.85</v>
      </c>
      <c r="Z12" s="48">
        <f>'IRP2016-Jan2015'!Z12</f>
        <v>0.85</v>
      </c>
      <c r="AA12" s="48">
        <f>'IRP2016-Jan2015'!AA12</f>
        <v>0.85</v>
      </c>
      <c r="AB12" s="48">
        <f>'IRP2016-Jan2015'!AB12</f>
        <v>0.55000000000000004</v>
      </c>
      <c r="AC12" s="48">
        <f>'IRP2016-Jan2015'!AC12</f>
        <v>0.5</v>
      </c>
      <c r="AD12" s="48">
        <f>'IRP2016-Jan2015'!AD12</f>
        <v>0.7</v>
      </c>
      <c r="AE12" s="48">
        <f>'IRP2016-Jan2015'!AE12</f>
        <v>0.33</v>
      </c>
      <c r="AF12" s="48">
        <f>'IRP2016-Jan2015'!AF12</f>
        <v>0.04</v>
      </c>
      <c r="AG12" s="48">
        <f>'IRP2016-Jan2015'!AG12</f>
        <v>0.12</v>
      </c>
      <c r="AH12" s="48">
        <f>'IRP2016-Jan2015'!AH12</f>
        <v>0.22</v>
      </c>
    </row>
    <row r="13" spans="2:34" ht="15" x14ac:dyDescent="0.25">
      <c r="B13" s="12" t="s">
        <v>8</v>
      </c>
      <c r="C13" s="12" t="s">
        <v>24</v>
      </c>
      <c r="D13" s="50">
        <f>'IRP2016-Jan2015'!D13</f>
        <v>30</v>
      </c>
      <c r="E13" s="50">
        <f>'IRP2016-Jan2015'!E13</f>
        <v>30</v>
      </c>
      <c r="F13" s="50">
        <f>'IRP2016-Jan2015'!F13</f>
        <v>30</v>
      </c>
      <c r="G13" s="50">
        <f>'IRP2016-Jan2015'!G13</f>
        <v>30</v>
      </c>
      <c r="H13" s="50">
        <f>'IRP2016-Jan2015'!H13</f>
        <v>60</v>
      </c>
      <c r="I13" s="50">
        <f>'IRP2016-Jan2015'!I13</f>
        <v>30</v>
      </c>
      <c r="J13" s="50">
        <f>'IRP2016-Jan2015'!J13</f>
        <v>30</v>
      </c>
      <c r="K13" s="50">
        <f>'IRP2016-Jan2015'!K13</f>
        <v>30</v>
      </c>
      <c r="L13" s="50">
        <f>'IRP2016-Jan2015'!L13</f>
        <v>30</v>
      </c>
      <c r="M13" s="50">
        <f>'IRP2016-Jan2015'!M13</f>
        <v>1</v>
      </c>
      <c r="N13" s="50">
        <f>'IRP2016-Jan2015'!N13</f>
        <v>20</v>
      </c>
      <c r="O13" s="50">
        <f>'IRP2016-Jan2015'!O13</f>
        <v>25</v>
      </c>
      <c r="P13" s="50">
        <f>'IRP2016-Jan2015'!P13</f>
        <v>25</v>
      </c>
      <c r="Q13" s="50">
        <f>'IRP2016-Jan2015'!Q13</f>
        <v>25</v>
      </c>
      <c r="R13" s="50">
        <f>'IRP2016-Jan2015'!R13</f>
        <v>30</v>
      </c>
      <c r="S13" s="50">
        <f>'IRP2016-Jan2015'!S13</f>
        <v>30</v>
      </c>
      <c r="T13" s="50">
        <f>'IRP2016-Jan2015'!T13</f>
        <v>30</v>
      </c>
      <c r="U13" s="50">
        <f>'IRP2016-Jan2015'!U13</f>
        <v>30</v>
      </c>
      <c r="V13" s="50">
        <f>'IRP2016-Jan2015'!V13</f>
        <v>30</v>
      </c>
      <c r="W13" s="50">
        <f>'IRP2016-Jan2015'!W13</f>
        <v>30</v>
      </c>
      <c r="X13" s="50">
        <f>'IRP2016-Jan2015'!X13</f>
        <v>30</v>
      </c>
      <c r="Y13" s="50">
        <f>'IRP2016-Jan2015'!Y13</f>
        <v>30</v>
      </c>
      <c r="Z13" s="50">
        <f>'IRP2016-Jan2015'!Z13</f>
        <v>30</v>
      </c>
      <c r="AA13" s="50">
        <f>'IRP2016-Jan2015'!AA13</f>
        <v>30</v>
      </c>
      <c r="AB13" s="50">
        <f>'IRP2016-Jan2015'!AB13</f>
        <v>30</v>
      </c>
      <c r="AC13" s="50">
        <f>'IRP2016-Jan2015'!AC13</f>
        <v>30</v>
      </c>
      <c r="AD13" s="50">
        <f>'IRP2016-Jan2015'!AD13</f>
        <v>60</v>
      </c>
      <c r="AE13" s="50">
        <f>'IRP2016-Jan2015'!AE13</f>
        <v>50</v>
      </c>
      <c r="AF13" s="50">
        <f>'IRP2016-Jan2015'!AF13</f>
        <v>20</v>
      </c>
      <c r="AG13" s="50">
        <f>'IRP2016-Jan2015'!AG13</f>
        <v>20</v>
      </c>
      <c r="AH13" s="50">
        <f>'IRP2016-Jan2015'!AH13</f>
        <v>40</v>
      </c>
    </row>
    <row r="14" spans="2:34" ht="15" x14ac:dyDescent="0.25">
      <c r="B14" s="12" t="s">
        <v>12</v>
      </c>
      <c r="C14" s="12" t="s">
        <v>28</v>
      </c>
      <c r="D14" s="50">
        <f>'IRP2016-Jan2015'!D14</f>
        <v>231</v>
      </c>
      <c r="E14" s="50">
        <f>'IRP2016-Jan2015'!E14</f>
        <v>33.299999999999997</v>
      </c>
      <c r="F14" s="50">
        <f>'IRP2016-Jan2015'!F14</f>
        <v>320</v>
      </c>
      <c r="G14" s="50">
        <f>'IRP2016-Jan2015'!G14</f>
        <v>256.7</v>
      </c>
      <c r="H14" s="50">
        <f>'IRP2016-Jan2015'!H14</f>
        <v>0</v>
      </c>
      <c r="I14" s="50">
        <f>'IRP2016-Jan2015'!I14</f>
        <v>0</v>
      </c>
      <c r="J14" s="50">
        <f>'IRP2016-Jan2015'!J14</f>
        <v>19.8</v>
      </c>
      <c r="K14" s="50">
        <f>'IRP2016-Jan2015'!K14</f>
        <v>0</v>
      </c>
      <c r="L14" s="50">
        <f>'IRP2016-Jan2015'!L14</f>
        <v>0</v>
      </c>
      <c r="M14" s="50">
        <f>'IRP2016-Jan2015'!M14</f>
        <v>0</v>
      </c>
      <c r="N14" s="50">
        <f>'IRP2016-Jan2015'!N14</f>
        <v>0</v>
      </c>
      <c r="O14" s="50">
        <f>'IRP2016-Jan2015'!O14</f>
        <v>0</v>
      </c>
      <c r="P14" s="50">
        <f>'IRP2016-Jan2015'!P14</f>
        <v>0</v>
      </c>
      <c r="Q14" s="50">
        <f>'IRP2016-Jan2015'!Q14</f>
        <v>16.2</v>
      </c>
      <c r="R14" s="50">
        <f>'IRP2016-Jan2015'!R14</f>
        <v>80.8</v>
      </c>
      <c r="S14" s="50">
        <f>'IRP2016-Jan2015'!S14</f>
        <v>78.599999999999994</v>
      </c>
      <c r="T14" s="50">
        <f>'IRP2016-Jan2015'!T14</f>
        <v>78.099999999999994</v>
      </c>
      <c r="U14" s="50">
        <f>'IRP2016-Jan2015'!U14</f>
        <v>81.900000000000006</v>
      </c>
      <c r="V14" s="50">
        <f>'IRP2016-Jan2015'!V14</f>
        <v>87.1</v>
      </c>
      <c r="W14" s="50">
        <f>'IRP2016-Jan2015'!W14</f>
        <v>86.3</v>
      </c>
      <c r="X14" s="50">
        <f>'IRP2016-Jan2015'!X14</f>
        <v>227</v>
      </c>
      <c r="Y14" s="50">
        <f>'IRP2016-Jan2015'!Y14</f>
        <v>227</v>
      </c>
      <c r="Z14" s="50">
        <f>'IRP2016-Jan2015'!Z14</f>
        <v>0</v>
      </c>
      <c r="AA14" s="50">
        <f>'IRP2016-Jan2015'!AA14</f>
        <v>0</v>
      </c>
      <c r="AB14" s="50">
        <f>'IRP2016-Jan2015'!AB14</f>
        <v>217</v>
      </c>
      <c r="AC14" s="50">
        <f>'IRP2016-Jan2015'!AC14</f>
        <v>217</v>
      </c>
      <c r="AD14" s="50">
        <f>'IRP2016-Jan2015'!AD14</f>
        <v>0</v>
      </c>
      <c r="AE14" s="50">
        <f>'IRP2016-Jan2015'!AE14</f>
        <v>0</v>
      </c>
      <c r="AF14" s="50">
        <f>'IRP2016-Jan2015'!AF14</f>
        <v>0</v>
      </c>
      <c r="AG14" s="50">
        <f>'IRP2016-Jan2015'!AG14</f>
        <v>0</v>
      </c>
      <c r="AH14" s="50">
        <f>'IRP2016-Jan2015'!AH14</f>
        <v>0</v>
      </c>
    </row>
    <row r="15" spans="2:34" ht="15" x14ac:dyDescent="0.25">
      <c r="B15" s="12" t="s">
        <v>13</v>
      </c>
      <c r="C15" s="25" t="s">
        <v>29</v>
      </c>
      <c r="D15" s="50">
        <f>'IRP2016-Jan2015'!D15</f>
        <v>947.3</v>
      </c>
      <c r="E15" s="50">
        <f>'IRP2016-Jan2015'!E15</f>
        <v>1003</v>
      </c>
      <c r="F15" s="50">
        <f>'IRP2016-Jan2015'!F15</f>
        <v>136.19999999999999</v>
      </c>
      <c r="G15" s="50">
        <f>'IRP2016-Jan2015'!G15</f>
        <v>930</v>
      </c>
      <c r="H15" s="50">
        <f>'IRP2016-Jan2015'!H15</f>
        <v>0</v>
      </c>
      <c r="I15" s="50">
        <f>'IRP2016-Jan2015'!I15</f>
        <v>574</v>
      </c>
      <c r="J15" s="50">
        <f>'IRP2016-Jan2015'!J15</f>
        <v>367</v>
      </c>
      <c r="K15" s="50">
        <f>'IRP2016-Jan2015'!K15</f>
        <v>491</v>
      </c>
      <c r="L15" s="50">
        <f>'IRP2016-Jan2015'!L15</f>
        <v>455</v>
      </c>
      <c r="M15" s="50">
        <f>'IRP2016-Jan2015'!M15</f>
        <v>0</v>
      </c>
      <c r="N15" s="50">
        <f>'IRP2016-Jan2015'!N15</f>
        <v>0</v>
      </c>
      <c r="O15" s="50">
        <f>'IRP2016-Jan2015'!O15</f>
        <v>0</v>
      </c>
      <c r="P15" s="50">
        <f>'IRP2016-Jan2015'!P15</f>
        <v>0</v>
      </c>
      <c r="Q15" s="50">
        <f>'IRP2016-Jan2015'!Q15</f>
        <v>0</v>
      </c>
      <c r="R15" s="50">
        <f>'IRP2016-Jan2015'!R15</f>
        <v>0</v>
      </c>
      <c r="S15" s="50">
        <f>'IRP2016-Jan2015'!S15</f>
        <v>0</v>
      </c>
      <c r="T15" s="50">
        <f>'IRP2016-Jan2015'!T15</f>
        <v>0</v>
      </c>
      <c r="U15" s="50">
        <f>'IRP2016-Jan2015'!U15</f>
        <v>0</v>
      </c>
      <c r="V15" s="50">
        <f>'IRP2016-Jan2015'!V15</f>
        <v>0</v>
      </c>
      <c r="W15" s="50">
        <f>'IRP2016-Jan2015'!W15</f>
        <v>0</v>
      </c>
      <c r="X15" s="50">
        <f>'IRP2016-Jan2015'!X15</f>
        <v>1243</v>
      </c>
      <c r="Y15" s="50">
        <f>'IRP2016-Jan2015'!Y15</f>
        <v>1633</v>
      </c>
      <c r="Z15" s="50">
        <f>'IRP2016-Jan2015'!Z15</f>
        <v>806</v>
      </c>
      <c r="AA15" s="50">
        <f>'IRP2016-Jan2015'!AA15</f>
        <v>787</v>
      </c>
      <c r="AB15" s="50">
        <f>'IRP2016-Jan2015'!AB15</f>
        <v>2807</v>
      </c>
      <c r="AC15" s="50">
        <f>'IRP2016-Jan2015'!AC15</f>
        <v>2129</v>
      </c>
      <c r="AD15" s="50">
        <f>'IRP2016-Jan2015'!AD15</f>
        <v>0</v>
      </c>
      <c r="AE15" s="50">
        <f>'IRP2016-Jan2015'!AE15</f>
        <v>0</v>
      </c>
      <c r="AF15" s="50">
        <f>'IRP2016-Jan2015'!AF15</f>
        <v>0</v>
      </c>
      <c r="AG15" s="50">
        <f>'IRP2016-Jan2015'!AG15</f>
        <v>0</v>
      </c>
      <c r="AH15" s="50">
        <f>'IRP2016-Jan2015'!AH15</f>
        <v>0</v>
      </c>
    </row>
    <row r="16" spans="2:34" ht="15" x14ac:dyDescent="0.25">
      <c r="B16" s="12" t="s">
        <v>59</v>
      </c>
      <c r="C16" s="25" t="s">
        <v>29</v>
      </c>
      <c r="D16" s="51">
        <f>'IRP2016-Jan2015'!D16</f>
        <v>0.5</v>
      </c>
      <c r="E16" s="51">
        <f>'IRP2016-Jan2015'!E16</f>
        <v>0.5</v>
      </c>
      <c r="F16" s="51">
        <f>'IRP2016-Jan2015'!F16</f>
        <v>0.7</v>
      </c>
      <c r="G16" s="51">
        <f>'IRP2016-Jan2015'!G16</f>
        <v>0.2</v>
      </c>
      <c r="H16" s="51">
        <f>'IRP2016-Jan2015'!H16</f>
        <v>0</v>
      </c>
      <c r="I16" s="51">
        <f>'IRP2016-Jan2015'!I16</f>
        <v>0</v>
      </c>
      <c r="J16" s="51">
        <f>'IRP2016-Jan2015'!J16</f>
        <v>0</v>
      </c>
      <c r="K16" s="51">
        <f>'IRP2016-Jan2015'!K16</f>
        <v>0</v>
      </c>
      <c r="L16" s="51">
        <f>'IRP2016-Jan2015'!L16</f>
        <v>0</v>
      </c>
      <c r="M16" s="51">
        <f>'IRP2016-Jan2015'!M16</f>
        <v>0</v>
      </c>
      <c r="N16" s="51">
        <f>'IRP2016-Jan2015'!N16</f>
        <v>0</v>
      </c>
      <c r="O16" s="51">
        <f>'IRP2016-Jan2015'!O16</f>
        <v>0</v>
      </c>
      <c r="P16" s="51">
        <f>'IRP2016-Jan2015'!P16</f>
        <v>0</v>
      </c>
      <c r="Q16" s="51">
        <f>'IRP2016-Jan2015'!Q16</f>
        <v>0</v>
      </c>
      <c r="R16" s="51">
        <f>'IRP2016-Jan2015'!R16</f>
        <v>0</v>
      </c>
      <c r="S16" s="51">
        <f>'IRP2016-Jan2015'!S16</f>
        <v>0</v>
      </c>
      <c r="T16" s="51">
        <f>'IRP2016-Jan2015'!T16</f>
        <v>0</v>
      </c>
      <c r="U16" s="51">
        <f>'IRP2016-Jan2015'!U16</f>
        <v>0</v>
      </c>
      <c r="V16" s="51">
        <f>'IRP2016-Jan2015'!V16</f>
        <v>0</v>
      </c>
      <c r="W16" s="51">
        <f>'IRP2016-Jan2015'!W16</f>
        <v>0</v>
      </c>
      <c r="X16" s="51">
        <f>'IRP2016-Jan2015'!X16</f>
        <v>0.8</v>
      </c>
      <c r="Y16" s="51">
        <f>'IRP2016-Jan2015'!Y16</f>
        <v>0.6</v>
      </c>
      <c r="Z16" s="51">
        <f>'IRP2016-Jan2015'!Z16</f>
        <v>0</v>
      </c>
      <c r="AA16" s="51">
        <f>'IRP2016-Jan2015'!AA16</f>
        <v>0</v>
      </c>
      <c r="AB16" s="51">
        <f>'IRP2016-Jan2015'!AB16</f>
        <v>0</v>
      </c>
      <c r="AC16" s="51">
        <f>'IRP2016-Jan2015'!AC16</f>
        <v>0</v>
      </c>
      <c r="AD16" s="51">
        <f>'IRP2016-Jan2015'!AD16</f>
        <v>0</v>
      </c>
      <c r="AE16" s="51">
        <f>'IRP2016-Jan2015'!AE16</f>
        <v>0</v>
      </c>
      <c r="AF16" s="51">
        <f>'IRP2016-Jan2015'!AF16</f>
        <v>0</v>
      </c>
      <c r="AG16" s="51">
        <f>'IRP2016-Jan2015'!AG16</f>
        <v>0</v>
      </c>
      <c r="AH16" s="51">
        <f>'IRP2016-Jan2015'!AH16</f>
        <v>0</v>
      </c>
    </row>
    <row r="17" spans="1:16384" ht="15" x14ac:dyDescent="0.25">
      <c r="B17" s="12" t="s">
        <v>60</v>
      </c>
      <c r="C17" s="25" t="s">
        <v>29</v>
      </c>
      <c r="D17" s="51">
        <f>'IRP2016-Jan2015'!D17</f>
        <v>1.9</v>
      </c>
      <c r="E17" s="51">
        <f>'IRP2016-Jan2015'!E17</f>
        <v>0.3</v>
      </c>
      <c r="F17" s="51">
        <f>'IRP2016-Jan2015'!F17</f>
        <v>0.4</v>
      </c>
      <c r="G17" s="51">
        <f>'IRP2016-Jan2015'!G17</f>
        <v>0.2</v>
      </c>
      <c r="H17" s="51">
        <f>'IRP2016-Jan2015'!H17</f>
        <v>0</v>
      </c>
      <c r="I17" s="51">
        <f>'IRP2016-Jan2015'!I17</f>
        <v>0.3</v>
      </c>
      <c r="J17" s="51">
        <f>'IRP2016-Jan2015'!J17</f>
        <v>0.2</v>
      </c>
      <c r="K17" s="51">
        <f>'IRP2016-Jan2015'!K17</f>
        <v>1.3</v>
      </c>
      <c r="L17" s="51">
        <f>'IRP2016-Jan2015'!L17</f>
        <v>0.1</v>
      </c>
      <c r="M17" s="51">
        <f>'IRP2016-Jan2015'!M17</f>
        <v>0</v>
      </c>
      <c r="N17" s="51">
        <f>'IRP2016-Jan2015'!N17</f>
        <v>0</v>
      </c>
      <c r="O17" s="51">
        <f>'IRP2016-Jan2015'!O17</f>
        <v>0</v>
      </c>
      <c r="P17" s="51">
        <f>'IRP2016-Jan2015'!P17</f>
        <v>0</v>
      </c>
      <c r="Q17" s="51">
        <f>'IRP2016-Jan2015'!Q17</f>
        <v>0</v>
      </c>
      <c r="R17" s="51">
        <f>'IRP2016-Jan2015'!R17</f>
        <v>0</v>
      </c>
      <c r="S17" s="51">
        <f>'IRP2016-Jan2015'!S17</f>
        <v>0</v>
      </c>
      <c r="T17" s="51">
        <f>'IRP2016-Jan2015'!T17</f>
        <v>0</v>
      </c>
      <c r="U17" s="51">
        <f>'IRP2016-Jan2015'!U17</f>
        <v>0</v>
      </c>
      <c r="V17" s="51">
        <f>'IRP2016-Jan2015'!V17</f>
        <v>0</v>
      </c>
      <c r="W17" s="51">
        <f>'IRP2016-Jan2015'!W17</f>
        <v>0</v>
      </c>
      <c r="X17" s="51">
        <f>'IRP2016-Jan2015'!X17</f>
        <v>0.6</v>
      </c>
      <c r="Y17" s="51">
        <f>'IRP2016-Jan2015'!Y17</f>
        <v>2.2000000000000002</v>
      </c>
      <c r="Z17" s="51">
        <f>'IRP2016-Jan2015'!Z17</f>
        <v>0.6</v>
      </c>
      <c r="AA17" s="51">
        <f>'IRP2016-Jan2015'!AA17</f>
        <v>0.6</v>
      </c>
      <c r="AB17" s="51">
        <f>'IRP2016-Jan2015'!AB17</f>
        <v>0</v>
      </c>
      <c r="AC17" s="51">
        <f>'IRP2016-Jan2015'!AC17</f>
        <v>0</v>
      </c>
      <c r="AD17" s="51">
        <f>'IRP2016-Jan2015'!AD17</f>
        <v>0</v>
      </c>
      <c r="AE17" s="51">
        <f>'IRP2016-Jan2015'!AE17</f>
        <v>0</v>
      </c>
      <c r="AF17" s="51">
        <f>'IRP2016-Jan2015'!AF17</f>
        <v>0</v>
      </c>
      <c r="AG17" s="51">
        <f>'IRP2016-Jan2015'!AG17</f>
        <v>0</v>
      </c>
      <c r="AH17" s="51">
        <f>'IRP2016-Jan2015'!AH17</f>
        <v>0.3</v>
      </c>
    </row>
    <row r="18" spans="1:16384" ht="15" x14ac:dyDescent="0.25">
      <c r="B18" s="12" t="s">
        <v>61</v>
      </c>
      <c r="C18" s="25" t="s">
        <v>29</v>
      </c>
      <c r="D18" s="51">
        <f>'IRP2016-Jan2015'!D18</f>
        <v>0.1</v>
      </c>
      <c r="E18" s="51">
        <f>'IRP2016-Jan2015'!E18</f>
        <v>0</v>
      </c>
      <c r="F18" s="51">
        <f>'IRP2016-Jan2015'!F18</f>
        <v>0</v>
      </c>
      <c r="G18" s="51">
        <f>'IRP2016-Jan2015'!G18</f>
        <v>0</v>
      </c>
      <c r="H18" s="51">
        <f>'IRP2016-Jan2015'!H18</f>
        <v>0</v>
      </c>
      <c r="I18" s="51">
        <f>'IRP2016-Jan2015'!I18</f>
        <v>0</v>
      </c>
      <c r="J18" s="51">
        <f>'IRP2016-Jan2015'!J18</f>
        <v>0</v>
      </c>
      <c r="K18" s="51">
        <f>'IRP2016-Jan2015'!K18</f>
        <v>0</v>
      </c>
      <c r="L18" s="51">
        <f>'IRP2016-Jan2015'!L18</f>
        <v>0</v>
      </c>
      <c r="M18" s="51">
        <f>'IRP2016-Jan2015'!M18</f>
        <v>0</v>
      </c>
      <c r="N18" s="51">
        <f>'IRP2016-Jan2015'!N18</f>
        <v>0</v>
      </c>
      <c r="O18" s="51">
        <f>'IRP2016-Jan2015'!O18</f>
        <v>0</v>
      </c>
      <c r="P18" s="51">
        <f>'IRP2016-Jan2015'!P18</f>
        <v>0</v>
      </c>
      <c r="Q18" s="51">
        <f>'IRP2016-Jan2015'!Q18</f>
        <v>0</v>
      </c>
      <c r="R18" s="51">
        <f>'IRP2016-Jan2015'!R18</f>
        <v>0</v>
      </c>
      <c r="S18" s="51">
        <f>'IRP2016-Jan2015'!S18</f>
        <v>0</v>
      </c>
      <c r="T18" s="51">
        <f>'IRP2016-Jan2015'!T18</f>
        <v>0</v>
      </c>
      <c r="U18" s="51">
        <f>'IRP2016-Jan2015'!U18</f>
        <v>0</v>
      </c>
      <c r="V18" s="51">
        <f>'IRP2016-Jan2015'!V18</f>
        <v>0</v>
      </c>
      <c r="W18" s="51">
        <f>'IRP2016-Jan2015'!W18</f>
        <v>0</v>
      </c>
      <c r="X18" s="51">
        <f>'IRP2016-Jan2015'!X18</f>
        <v>0</v>
      </c>
      <c r="Y18" s="51">
        <f>'IRP2016-Jan2015'!Y18</f>
        <v>0</v>
      </c>
      <c r="Z18" s="51">
        <f>'IRP2016-Jan2015'!Z18</f>
        <v>0</v>
      </c>
      <c r="AA18" s="51">
        <f>'IRP2016-Jan2015'!AA18</f>
        <v>0</v>
      </c>
      <c r="AB18" s="51">
        <f>'IRP2016-Jan2015'!AB18</f>
        <v>0</v>
      </c>
      <c r="AC18" s="51">
        <f>'IRP2016-Jan2015'!AC18</f>
        <v>0</v>
      </c>
      <c r="AD18" s="51">
        <f>'IRP2016-Jan2015'!AD18</f>
        <v>0</v>
      </c>
      <c r="AE18" s="51">
        <f>'IRP2016-Jan2015'!AE18</f>
        <v>0</v>
      </c>
      <c r="AF18" s="51">
        <f>'IRP2016-Jan2015'!AF18</f>
        <v>0</v>
      </c>
      <c r="AG18" s="51">
        <f>'IRP2016-Jan2015'!AG18</f>
        <v>0</v>
      </c>
      <c r="AH18" s="51">
        <f>'IRP2016-Jan2015'!AH18</f>
        <v>0</v>
      </c>
    </row>
    <row r="19" spans="1:16384" ht="15" x14ac:dyDescent="0.25">
      <c r="B19" s="12" t="s">
        <v>62</v>
      </c>
      <c r="C19" s="25" t="s">
        <v>29</v>
      </c>
      <c r="D19" s="51">
        <f>'IRP2016-Jan2015'!D19</f>
        <v>0.1</v>
      </c>
      <c r="E19" s="51">
        <f>'IRP2016-Jan2015'!E19</f>
        <v>0.1</v>
      </c>
      <c r="F19" s="51">
        <f>'IRP2016-Jan2015'!F19</f>
        <v>0.2</v>
      </c>
      <c r="G19" s="51">
        <f>'IRP2016-Jan2015'!G19</f>
        <v>0.4</v>
      </c>
      <c r="H19" s="51">
        <f>'IRP2016-Jan2015'!H19</f>
        <v>0</v>
      </c>
      <c r="I19" s="51">
        <f>'IRP2016-Jan2015'!I19</f>
        <v>0.1</v>
      </c>
      <c r="J19" s="51">
        <f>'IRP2016-Jan2015'!J19</f>
        <v>0</v>
      </c>
      <c r="K19" s="51">
        <f>'IRP2016-Jan2015'!K19</f>
        <v>0</v>
      </c>
      <c r="L19" s="51">
        <f>'IRP2016-Jan2015'!L19</f>
        <v>0</v>
      </c>
      <c r="M19" s="51">
        <f>'IRP2016-Jan2015'!M19</f>
        <v>0</v>
      </c>
      <c r="N19" s="51">
        <f>'IRP2016-Jan2015'!N19</f>
        <v>0</v>
      </c>
      <c r="O19" s="51">
        <f>'IRP2016-Jan2015'!O19</f>
        <v>0</v>
      </c>
      <c r="P19" s="51">
        <f>'IRP2016-Jan2015'!P19</f>
        <v>0</v>
      </c>
      <c r="Q19" s="51">
        <f>'IRP2016-Jan2015'!Q19</f>
        <v>0</v>
      </c>
      <c r="R19" s="51">
        <f>'IRP2016-Jan2015'!R19</f>
        <v>0</v>
      </c>
      <c r="S19" s="51">
        <f>'IRP2016-Jan2015'!S19</f>
        <v>0</v>
      </c>
      <c r="T19" s="51">
        <f>'IRP2016-Jan2015'!T19</f>
        <v>0</v>
      </c>
      <c r="U19" s="51">
        <f>'IRP2016-Jan2015'!U19</f>
        <v>0</v>
      </c>
      <c r="V19" s="51">
        <f>'IRP2016-Jan2015'!V19</f>
        <v>0</v>
      </c>
      <c r="W19" s="51">
        <f>'IRP2016-Jan2015'!W19</f>
        <v>0</v>
      </c>
      <c r="X19" s="51">
        <f>'IRP2016-Jan2015'!X19</f>
        <v>2.4</v>
      </c>
      <c r="Y19" s="51">
        <f>'IRP2016-Jan2015'!Y19</f>
        <v>5.6</v>
      </c>
      <c r="Z19" s="51">
        <f>'IRP2016-Jan2015'!Z19</f>
        <v>2.6</v>
      </c>
      <c r="AA19" s="51">
        <f>'IRP2016-Jan2015'!AA19</f>
        <v>2.2999999999999998</v>
      </c>
      <c r="AB19" s="51">
        <f>'IRP2016-Jan2015'!AB19</f>
        <v>0.8</v>
      </c>
      <c r="AC19" s="51">
        <f>'IRP2016-Jan2015'!AC19</f>
        <v>0.5</v>
      </c>
      <c r="AD19" s="51">
        <f>'IRP2016-Jan2015'!AD19</f>
        <v>0</v>
      </c>
      <c r="AE19" s="51">
        <f>'IRP2016-Jan2015'!AE19</f>
        <v>0</v>
      </c>
      <c r="AF19" s="51">
        <f>'IRP2016-Jan2015'!AF19</f>
        <v>0</v>
      </c>
      <c r="AG19" s="51">
        <f>'IRP2016-Jan2015'!AG19</f>
        <v>0</v>
      </c>
      <c r="AH19" s="51">
        <f>'IRP2016-Jan2015'!AH19</f>
        <v>0.1</v>
      </c>
    </row>
    <row r="20" spans="1:16384" ht="15" x14ac:dyDescent="0.25">
      <c r="B20" s="1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  <c r="BLV20" s="25"/>
      <c r="BLW20" s="25"/>
      <c r="BLX20" s="25"/>
      <c r="BLY20" s="25"/>
      <c r="BLZ20" s="25"/>
      <c r="BMA20" s="25"/>
      <c r="BMB20" s="25"/>
      <c r="BMC20" s="25"/>
      <c r="BMD20" s="25"/>
      <c r="BME20" s="25"/>
      <c r="BMF20" s="25"/>
      <c r="BMG20" s="25"/>
      <c r="BMH20" s="25"/>
      <c r="BMI20" s="25"/>
      <c r="BMJ20" s="25"/>
      <c r="BMK20" s="25"/>
      <c r="BML20" s="25"/>
      <c r="BMM20" s="25"/>
      <c r="BMN20" s="25"/>
      <c r="BMO20" s="25"/>
      <c r="BMP20" s="25"/>
      <c r="BMQ20" s="25"/>
      <c r="BMR20" s="25"/>
      <c r="BMS20" s="25"/>
      <c r="BMT20" s="25"/>
      <c r="BMU20" s="25"/>
      <c r="BMV20" s="25"/>
      <c r="BMW20" s="25"/>
      <c r="BMX20" s="25"/>
      <c r="BMY20" s="25"/>
      <c r="BMZ20" s="25"/>
      <c r="BNA20" s="25"/>
      <c r="BNB20" s="25"/>
      <c r="BNC20" s="25"/>
      <c r="BND20" s="25"/>
      <c r="BNE20" s="25"/>
      <c r="BNF20" s="25"/>
      <c r="BNG20" s="25"/>
      <c r="BNH20" s="25"/>
      <c r="BNI20" s="25"/>
      <c r="BNJ20" s="25"/>
      <c r="BNK20" s="25"/>
      <c r="BNL20" s="25"/>
      <c r="BNM20" s="25"/>
      <c r="BNN20" s="25"/>
      <c r="BNO20" s="25"/>
      <c r="BNP20" s="25"/>
      <c r="BNQ20" s="25"/>
      <c r="BNR20" s="25"/>
      <c r="BNS20" s="25"/>
      <c r="BNT20" s="25"/>
      <c r="BNU20" s="25"/>
      <c r="BNV20" s="25"/>
      <c r="BNW20" s="25"/>
      <c r="BNX20" s="25"/>
      <c r="BNY20" s="25"/>
      <c r="BNZ20" s="25"/>
      <c r="BOA20" s="25"/>
      <c r="BOB20" s="25"/>
      <c r="BOC20" s="25"/>
      <c r="BOD20" s="25"/>
      <c r="BOE20" s="25"/>
      <c r="BOF20" s="25"/>
      <c r="BOG20" s="25"/>
      <c r="BOH20" s="25"/>
      <c r="BOI20" s="25"/>
      <c r="BOJ20" s="25"/>
      <c r="BOK20" s="25"/>
      <c r="BOL20" s="25"/>
      <c r="BOM20" s="25"/>
      <c r="BON20" s="25"/>
      <c r="BOO20" s="25"/>
      <c r="BOP20" s="25"/>
      <c r="BOQ20" s="25"/>
      <c r="BOR20" s="25"/>
      <c r="BOS20" s="25"/>
      <c r="BOT20" s="25"/>
      <c r="BOU20" s="25"/>
      <c r="BOV20" s="25"/>
      <c r="BOW20" s="25"/>
      <c r="BOX20" s="25"/>
      <c r="BOY20" s="25"/>
      <c r="BOZ20" s="25"/>
      <c r="BPA20" s="25"/>
      <c r="BPB20" s="25"/>
      <c r="BPC20" s="25"/>
      <c r="BPD20" s="25"/>
      <c r="BPE20" s="25"/>
      <c r="BPF20" s="25"/>
      <c r="BPG20" s="25"/>
      <c r="BPH20" s="25"/>
      <c r="BPI20" s="25"/>
      <c r="BPJ20" s="25"/>
      <c r="BPK20" s="25"/>
      <c r="BPL20" s="25"/>
      <c r="BPM20" s="25"/>
      <c r="BPN20" s="25"/>
      <c r="BPO20" s="25"/>
      <c r="BPP20" s="25"/>
      <c r="BPQ20" s="25"/>
      <c r="BPR20" s="25"/>
      <c r="BPS20" s="25"/>
      <c r="BPT20" s="25"/>
      <c r="BPU20" s="25"/>
      <c r="BPV20" s="25"/>
      <c r="BPW20" s="25"/>
      <c r="BPX20" s="25"/>
      <c r="BPY20" s="25"/>
      <c r="BPZ20" s="25"/>
      <c r="BQA20" s="25"/>
      <c r="BQB20" s="25"/>
      <c r="BQC20" s="25"/>
      <c r="BQD20" s="25"/>
      <c r="BQE20" s="25"/>
      <c r="BQF20" s="25"/>
      <c r="BQG20" s="25"/>
      <c r="BQH20" s="25"/>
      <c r="BQI20" s="25"/>
      <c r="BQJ20" s="25"/>
      <c r="BQK20" s="25"/>
      <c r="BQL20" s="25"/>
      <c r="BQM20" s="25"/>
      <c r="BQN20" s="25"/>
      <c r="BQO20" s="25"/>
      <c r="BQP20" s="25"/>
      <c r="BQQ20" s="25"/>
      <c r="BQR20" s="25"/>
      <c r="BQS20" s="25"/>
      <c r="BQT20" s="25"/>
      <c r="BQU20" s="25"/>
      <c r="BQV20" s="25"/>
      <c r="BQW20" s="25"/>
      <c r="BQX20" s="25"/>
      <c r="BQY20" s="25"/>
      <c r="BQZ20" s="25"/>
      <c r="BRA20" s="25"/>
      <c r="BRB20" s="25"/>
      <c r="BRC20" s="25"/>
      <c r="BRD20" s="25"/>
      <c r="BRE20" s="25"/>
      <c r="BRF20" s="25"/>
      <c r="BRG20" s="25"/>
      <c r="BRH20" s="25"/>
      <c r="BRI20" s="25"/>
      <c r="BRJ20" s="25"/>
      <c r="BRK20" s="25"/>
      <c r="BRL20" s="25"/>
      <c r="BRM20" s="25"/>
      <c r="BRN20" s="25"/>
      <c r="BRO20" s="25"/>
      <c r="BRP20" s="25"/>
      <c r="BRQ20" s="25"/>
      <c r="BRR20" s="25"/>
      <c r="BRS20" s="25"/>
      <c r="BRT20" s="25"/>
      <c r="BRU20" s="25"/>
      <c r="BRV20" s="25"/>
      <c r="BRW20" s="25"/>
      <c r="BRX20" s="25"/>
      <c r="BRY20" s="25"/>
      <c r="BRZ20" s="25"/>
      <c r="BSA20" s="25"/>
      <c r="BSB20" s="25"/>
      <c r="BSC20" s="25"/>
      <c r="BSD20" s="25"/>
      <c r="BSE20" s="25"/>
      <c r="BSF20" s="25"/>
      <c r="BSG20" s="25"/>
      <c r="BSH20" s="25"/>
      <c r="BSI20" s="25"/>
      <c r="BSJ20" s="25"/>
      <c r="BSK20" s="25"/>
      <c r="BSL20" s="25"/>
      <c r="BSM20" s="25"/>
      <c r="BSN20" s="25"/>
      <c r="BSO20" s="25"/>
      <c r="BSP20" s="25"/>
      <c r="BSQ20" s="25"/>
      <c r="BSR20" s="25"/>
      <c r="BSS20" s="25"/>
      <c r="BST20" s="25"/>
      <c r="BSU20" s="25"/>
      <c r="BSV20" s="25"/>
      <c r="BSW20" s="25"/>
      <c r="BSX20" s="25"/>
      <c r="BSY20" s="25"/>
      <c r="BSZ20" s="25"/>
      <c r="BTA20" s="25"/>
      <c r="BTB20" s="25"/>
      <c r="BTC20" s="25"/>
      <c r="BTD20" s="25"/>
      <c r="BTE20" s="25"/>
      <c r="BTF20" s="25"/>
      <c r="BTG20" s="25"/>
      <c r="BTH20" s="25"/>
      <c r="BTI20" s="25"/>
      <c r="BTJ20" s="25"/>
      <c r="BTK20" s="25"/>
      <c r="BTL20" s="25"/>
      <c r="BTM20" s="25"/>
      <c r="BTN20" s="25"/>
      <c r="BTO20" s="25"/>
      <c r="BTP20" s="25"/>
      <c r="BTQ20" s="25"/>
      <c r="BTR20" s="25"/>
      <c r="BTS20" s="25"/>
      <c r="BTT20" s="25"/>
      <c r="BTU20" s="25"/>
      <c r="BTV20" s="25"/>
      <c r="BTW20" s="25"/>
      <c r="BTX20" s="25"/>
      <c r="BTY20" s="25"/>
      <c r="BTZ20" s="25"/>
      <c r="BUA20" s="25"/>
      <c r="BUB20" s="25"/>
      <c r="BUC20" s="25"/>
      <c r="BUD20" s="25"/>
      <c r="BUE20" s="25"/>
      <c r="BUF20" s="25"/>
      <c r="BUG20" s="25"/>
      <c r="BUH20" s="25"/>
      <c r="BUI20" s="25"/>
      <c r="BUJ20" s="25"/>
      <c r="BUK20" s="25"/>
      <c r="BUL20" s="25"/>
      <c r="BUM20" s="25"/>
      <c r="BUN20" s="25"/>
      <c r="BUO20" s="25"/>
      <c r="BUP20" s="25"/>
      <c r="BUQ20" s="25"/>
      <c r="BUR20" s="25"/>
      <c r="BUS20" s="25"/>
      <c r="BUT20" s="25"/>
      <c r="BUU20" s="25"/>
      <c r="BUV20" s="25"/>
      <c r="BUW20" s="25"/>
      <c r="BUX20" s="25"/>
      <c r="BUY20" s="25"/>
      <c r="BUZ20" s="25"/>
      <c r="BVA20" s="25"/>
      <c r="BVB20" s="25"/>
      <c r="BVC20" s="25"/>
      <c r="BVD20" s="25"/>
      <c r="BVE20" s="25"/>
      <c r="BVF20" s="25"/>
      <c r="BVG20" s="25"/>
      <c r="BVH20" s="25"/>
      <c r="BVI20" s="25"/>
      <c r="BVJ20" s="25"/>
      <c r="BVK20" s="25"/>
      <c r="BVL20" s="25"/>
      <c r="BVM20" s="25"/>
      <c r="BVN20" s="25"/>
      <c r="BVO20" s="25"/>
      <c r="BVP20" s="25"/>
      <c r="BVQ20" s="25"/>
      <c r="BVR20" s="25"/>
      <c r="BVS20" s="25"/>
      <c r="BVT20" s="25"/>
      <c r="BVU20" s="25"/>
      <c r="BVV20" s="25"/>
      <c r="BVW20" s="25"/>
      <c r="BVX20" s="25"/>
      <c r="BVY20" s="25"/>
      <c r="BVZ20" s="25"/>
      <c r="BWA20" s="25"/>
      <c r="BWB20" s="25"/>
      <c r="BWC20" s="25"/>
      <c r="BWD20" s="25"/>
      <c r="BWE20" s="25"/>
      <c r="BWF20" s="25"/>
      <c r="BWG20" s="25"/>
      <c r="BWH20" s="25"/>
      <c r="BWI20" s="25"/>
      <c r="BWJ20" s="25"/>
      <c r="BWK20" s="25"/>
      <c r="BWL20" s="25"/>
      <c r="BWM20" s="25"/>
      <c r="BWN20" s="25"/>
      <c r="BWO20" s="25"/>
      <c r="BWP20" s="25"/>
      <c r="BWQ20" s="25"/>
      <c r="BWR20" s="25"/>
      <c r="BWS20" s="25"/>
      <c r="BWT20" s="25"/>
      <c r="BWU20" s="25"/>
      <c r="BWV20" s="25"/>
      <c r="BWW20" s="25"/>
      <c r="BWX20" s="25"/>
      <c r="BWY20" s="25"/>
      <c r="BWZ20" s="25"/>
      <c r="BXA20" s="25"/>
      <c r="BXB20" s="25"/>
      <c r="BXC20" s="25"/>
      <c r="BXD20" s="25"/>
      <c r="BXE20" s="25"/>
      <c r="BXF20" s="25"/>
      <c r="BXG20" s="25"/>
      <c r="BXH20" s="25"/>
      <c r="BXI20" s="25"/>
      <c r="BXJ20" s="25"/>
      <c r="BXK20" s="25"/>
      <c r="BXL20" s="25"/>
      <c r="BXM20" s="25"/>
      <c r="BXN20" s="25"/>
      <c r="BXO20" s="25"/>
      <c r="BXP20" s="25"/>
      <c r="BXQ20" s="25"/>
      <c r="BXR20" s="25"/>
      <c r="BXS20" s="25"/>
      <c r="BXT20" s="25"/>
      <c r="BXU20" s="25"/>
      <c r="BXV20" s="25"/>
      <c r="BXW20" s="25"/>
      <c r="BXX20" s="25"/>
      <c r="BXY20" s="25"/>
      <c r="BXZ20" s="25"/>
      <c r="BYA20" s="25"/>
      <c r="BYB20" s="25"/>
      <c r="BYC20" s="25"/>
      <c r="BYD20" s="25"/>
      <c r="BYE20" s="25"/>
      <c r="BYF20" s="25"/>
      <c r="BYG20" s="25"/>
      <c r="BYH20" s="25"/>
      <c r="BYI20" s="25"/>
      <c r="BYJ20" s="25"/>
      <c r="BYK20" s="25"/>
      <c r="BYL20" s="25"/>
      <c r="BYM20" s="25"/>
      <c r="BYN20" s="25"/>
      <c r="BYO20" s="25"/>
      <c r="BYP20" s="25"/>
      <c r="BYQ20" s="25"/>
      <c r="BYR20" s="25"/>
      <c r="BYS20" s="25"/>
      <c r="BYT20" s="25"/>
      <c r="BYU20" s="25"/>
      <c r="BYV20" s="25"/>
      <c r="BYW20" s="25"/>
      <c r="BYX20" s="25"/>
      <c r="BYY20" s="25"/>
      <c r="BYZ20" s="25"/>
      <c r="BZA20" s="25"/>
      <c r="BZB20" s="25"/>
      <c r="BZC20" s="25"/>
      <c r="BZD20" s="25"/>
      <c r="BZE20" s="25"/>
      <c r="BZF20" s="25"/>
      <c r="BZG20" s="25"/>
      <c r="BZH20" s="25"/>
      <c r="BZI20" s="25"/>
      <c r="BZJ20" s="25"/>
      <c r="BZK20" s="25"/>
      <c r="BZL20" s="25"/>
      <c r="BZM20" s="25"/>
      <c r="BZN20" s="25"/>
      <c r="BZO20" s="25"/>
      <c r="BZP20" s="25"/>
      <c r="BZQ20" s="25"/>
      <c r="BZR20" s="25"/>
      <c r="BZS20" s="25"/>
      <c r="BZT20" s="25"/>
      <c r="BZU20" s="25"/>
      <c r="BZV20" s="25"/>
      <c r="BZW20" s="25"/>
      <c r="BZX20" s="25"/>
      <c r="BZY20" s="25"/>
      <c r="BZZ20" s="25"/>
      <c r="CAA20" s="25"/>
      <c r="CAB20" s="25"/>
      <c r="CAC20" s="25"/>
      <c r="CAD20" s="25"/>
      <c r="CAE20" s="25"/>
      <c r="CAF20" s="25"/>
      <c r="CAG20" s="25"/>
      <c r="CAH20" s="25"/>
      <c r="CAI20" s="25"/>
      <c r="CAJ20" s="25"/>
      <c r="CAK20" s="25"/>
      <c r="CAL20" s="25"/>
      <c r="CAM20" s="25"/>
      <c r="CAN20" s="25"/>
      <c r="CAO20" s="25"/>
      <c r="CAP20" s="25"/>
      <c r="CAQ20" s="25"/>
      <c r="CAR20" s="25"/>
      <c r="CAS20" s="25"/>
      <c r="CAT20" s="25"/>
      <c r="CAU20" s="25"/>
      <c r="CAV20" s="25"/>
      <c r="CAW20" s="25"/>
      <c r="CAX20" s="25"/>
      <c r="CAY20" s="25"/>
      <c r="CAZ20" s="25"/>
      <c r="CBA20" s="25"/>
      <c r="CBB20" s="25"/>
      <c r="CBC20" s="25"/>
      <c r="CBD20" s="25"/>
      <c r="CBE20" s="25"/>
      <c r="CBF20" s="25"/>
      <c r="CBG20" s="25"/>
      <c r="CBH20" s="25"/>
      <c r="CBI20" s="25"/>
      <c r="CBJ20" s="25"/>
      <c r="CBK20" s="25"/>
      <c r="CBL20" s="25"/>
      <c r="CBM20" s="25"/>
      <c r="CBN20" s="25"/>
      <c r="CBO20" s="25"/>
      <c r="CBP20" s="25"/>
      <c r="CBQ20" s="25"/>
      <c r="CBR20" s="25"/>
      <c r="CBS20" s="25"/>
      <c r="CBT20" s="25"/>
      <c r="CBU20" s="25"/>
      <c r="CBV20" s="25"/>
      <c r="CBW20" s="25"/>
      <c r="CBX20" s="25"/>
      <c r="CBY20" s="25"/>
      <c r="CBZ20" s="25"/>
      <c r="CCA20" s="25"/>
      <c r="CCB20" s="25"/>
      <c r="CCC20" s="25"/>
      <c r="CCD20" s="25"/>
      <c r="CCE20" s="25"/>
      <c r="CCF20" s="25"/>
      <c r="CCG20" s="25"/>
      <c r="CCH20" s="25"/>
      <c r="CCI20" s="25"/>
      <c r="CCJ20" s="25"/>
      <c r="CCK20" s="25"/>
      <c r="CCL20" s="25"/>
      <c r="CCM20" s="25"/>
      <c r="CCN20" s="25"/>
      <c r="CCO20" s="25"/>
      <c r="CCP20" s="25"/>
      <c r="CCQ20" s="25"/>
      <c r="CCR20" s="25"/>
      <c r="CCS20" s="25"/>
      <c r="CCT20" s="25"/>
      <c r="CCU20" s="25"/>
      <c r="CCV20" s="25"/>
      <c r="CCW20" s="25"/>
      <c r="CCX20" s="25"/>
      <c r="CCY20" s="25"/>
      <c r="CCZ20" s="25"/>
      <c r="CDA20" s="25"/>
      <c r="CDB20" s="25"/>
      <c r="CDC20" s="25"/>
      <c r="CDD20" s="25"/>
      <c r="CDE20" s="25"/>
      <c r="CDF20" s="25"/>
      <c r="CDG20" s="25"/>
      <c r="CDH20" s="25"/>
      <c r="CDI20" s="25"/>
      <c r="CDJ20" s="25"/>
      <c r="CDK20" s="25"/>
      <c r="CDL20" s="25"/>
      <c r="CDM20" s="25"/>
      <c r="CDN20" s="25"/>
      <c r="CDO20" s="25"/>
      <c r="CDP20" s="25"/>
      <c r="CDQ20" s="25"/>
      <c r="CDR20" s="25"/>
      <c r="CDS20" s="25"/>
      <c r="CDT20" s="25"/>
      <c r="CDU20" s="25"/>
      <c r="CDV20" s="25"/>
      <c r="CDW20" s="25"/>
      <c r="CDX20" s="25"/>
      <c r="CDY20" s="25"/>
      <c r="CDZ20" s="25"/>
      <c r="CEA20" s="25"/>
      <c r="CEB20" s="25"/>
      <c r="CEC20" s="25"/>
      <c r="CED20" s="25"/>
      <c r="CEE20" s="25"/>
      <c r="CEF20" s="25"/>
      <c r="CEG20" s="25"/>
      <c r="CEH20" s="25"/>
      <c r="CEI20" s="25"/>
      <c r="CEJ20" s="25"/>
      <c r="CEK20" s="25"/>
      <c r="CEL20" s="25"/>
      <c r="CEM20" s="25"/>
      <c r="CEN20" s="25"/>
      <c r="CEO20" s="25"/>
      <c r="CEP20" s="25"/>
      <c r="CEQ20" s="25"/>
      <c r="CER20" s="25"/>
      <c r="CES20" s="25"/>
      <c r="CET20" s="25"/>
      <c r="CEU20" s="25"/>
      <c r="CEV20" s="25"/>
      <c r="CEW20" s="25"/>
      <c r="CEX20" s="25"/>
      <c r="CEY20" s="25"/>
      <c r="CEZ20" s="25"/>
      <c r="CFA20" s="25"/>
      <c r="CFB20" s="25"/>
      <c r="CFC20" s="25"/>
      <c r="CFD20" s="25"/>
      <c r="CFE20" s="25"/>
      <c r="CFF20" s="25"/>
      <c r="CFG20" s="25"/>
      <c r="CFH20" s="25"/>
      <c r="CFI20" s="25"/>
      <c r="CFJ20" s="25"/>
      <c r="CFK20" s="25"/>
      <c r="CFL20" s="25"/>
      <c r="CFM20" s="25"/>
      <c r="CFN20" s="25"/>
      <c r="CFO20" s="25"/>
      <c r="CFP20" s="25"/>
      <c r="CFQ20" s="25"/>
      <c r="CFR20" s="25"/>
      <c r="CFS20" s="25"/>
      <c r="CFT20" s="25"/>
      <c r="CFU20" s="25"/>
      <c r="CFV20" s="25"/>
      <c r="CFW20" s="25"/>
      <c r="CFX20" s="25"/>
      <c r="CFY20" s="25"/>
      <c r="CFZ20" s="25"/>
      <c r="CGA20" s="25"/>
      <c r="CGB20" s="25"/>
      <c r="CGC20" s="25"/>
      <c r="CGD20" s="25"/>
      <c r="CGE20" s="25"/>
      <c r="CGF20" s="25"/>
      <c r="CGG20" s="25"/>
      <c r="CGH20" s="25"/>
      <c r="CGI20" s="25"/>
      <c r="CGJ20" s="25"/>
      <c r="CGK20" s="25"/>
      <c r="CGL20" s="25"/>
      <c r="CGM20" s="25"/>
      <c r="CGN20" s="25"/>
      <c r="CGO20" s="25"/>
      <c r="CGP20" s="25"/>
      <c r="CGQ20" s="25"/>
      <c r="CGR20" s="25"/>
      <c r="CGS20" s="25"/>
      <c r="CGT20" s="25"/>
      <c r="CGU20" s="25"/>
      <c r="CGV20" s="25"/>
      <c r="CGW20" s="25"/>
      <c r="CGX20" s="25"/>
      <c r="CGY20" s="25"/>
      <c r="CGZ20" s="25"/>
      <c r="CHA20" s="25"/>
      <c r="CHB20" s="25"/>
      <c r="CHC20" s="25"/>
      <c r="CHD20" s="25"/>
      <c r="CHE20" s="25"/>
      <c r="CHF20" s="25"/>
      <c r="CHG20" s="25"/>
      <c r="CHH20" s="25"/>
      <c r="CHI20" s="25"/>
      <c r="CHJ20" s="25"/>
      <c r="CHK20" s="25"/>
      <c r="CHL20" s="25"/>
      <c r="CHM20" s="25"/>
      <c r="CHN20" s="25"/>
      <c r="CHO20" s="25"/>
      <c r="CHP20" s="25"/>
      <c r="CHQ20" s="25"/>
      <c r="CHR20" s="25"/>
      <c r="CHS20" s="25"/>
      <c r="CHT20" s="25"/>
      <c r="CHU20" s="25"/>
      <c r="CHV20" s="25"/>
      <c r="CHW20" s="25"/>
      <c r="CHX20" s="25"/>
      <c r="CHY20" s="25"/>
      <c r="CHZ20" s="25"/>
      <c r="CIA20" s="25"/>
      <c r="CIB20" s="25"/>
      <c r="CIC20" s="25"/>
      <c r="CID20" s="25"/>
      <c r="CIE20" s="25"/>
      <c r="CIF20" s="25"/>
      <c r="CIG20" s="25"/>
      <c r="CIH20" s="25"/>
      <c r="CII20" s="25"/>
      <c r="CIJ20" s="25"/>
      <c r="CIK20" s="25"/>
      <c r="CIL20" s="25"/>
      <c r="CIM20" s="25"/>
      <c r="CIN20" s="25"/>
      <c r="CIO20" s="25"/>
      <c r="CIP20" s="25"/>
      <c r="CIQ20" s="25"/>
      <c r="CIR20" s="25"/>
      <c r="CIS20" s="25"/>
      <c r="CIT20" s="25"/>
      <c r="CIU20" s="25"/>
      <c r="CIV20" s="25"/>
      <c r="CIW20" s="25"/>
      <c r="CIX20" s="25"/>
      <c r="CIY20" s="25"/>
      <c r="CIZ20" s="25"/>
      <c r="CJA20" s="25"/>
      <c r="CJB20" s="25"/>
      <c r="CJC20" s="25"/>
      <c r="CJD20" s="25"/>
      <c r="CJE20" s="25"/>
      <c r="CJF20" s="25"/>
      <c r="CJG20" s="25"/>
      <c r="CJH20" s="25"/>
      <c r="CJI20" s="25"/>
      <c r="CJJ20" s="25"/>
      <c r="CJK20" s="25"/>
      <c r="CJL20" s="25"/>
      <c r="CJM20" s="25"/>
      <c r="CJN20" s="25"/>
      <c r="CJO20" s="25"/>
      <c r="CJP20" s="25"/>
      <c r="CJQ20" s="25"/>
      <c r="CJR20" s="25"/>
      <c r="CJS20" s="25"/>
      <c r="CJT20" s="25"/>
      <c r="CJU20" s="25"/>
      <c r="CJV20" s="25"/>
      <c r="CJW20" s="25"/>
      <c r="CJX20" s="25"/>
      <c r="CJY20" s="25"/>
      <c r="CJZ20" s="25"/>
      <c r="CKA20" s="25"/>
      <c r="CKB20" s="25"/>
      <c r="CKC20" s="25"/>
      <c r="CKD20" s="25"/>
      <c r="CKE20" s="25"/>
      <c r="CKF20" s="25"/>
      <c r="CKG20" s="25"/>
      <c r="CKH20" s="25"/>
      <c r="CKI20" s="25"/>
      <c r="CKJ20" s="25"/>
      <c r="CKK20" s="25"/>
      <c r="CKL20" s="25"/>
      <c r="CKM20" s="25"/>
      <c r="CKN20" s="25"/>
      <c r="CKO20" s="25"/>
      <c r="CKP20" s="25"/>
      <c r="CKQ20" s="25"/>
      <c r="CKR20" s="25"/>
      <c r="CKS20" s="25"/>
      <c r="CKT20" s="25"/>
      <c r="CKU20" s="25"/>
      <c r="CKV20" s="25"/>
      <c r="CKW20" s="25"/>
      <c r="CKX20" s="25"/>
      <c r="CKY20" s="25"/>
      <c r="CKZ20" s="25"/>
      <c r="CLA20" s="25"/>
      <c r="CLB20" s="25"/>
      <c r="CLC20" s="25"/>
      <c r="CLD20" s="25"/>
      <c r="CLE20" s="25"/>
      <c r="CLF20" s="25"/>
      <c r="CLG20" s="25"/>
      <c r="CLH20" s="25"/>
      <c r="CLI20" s="25"/>
      <c r="CLJ20" s="25"/>
      <c r="CLK20" s="25"/>
      <c r="CLL20" s="25"/>
      <c r="CLM20" s="25"/>
      <c r="CLN20" s="25"/>
      <c r="CLO20" s="25"/>
      <c r="CLP20" s="25"/>
      <c r="CLQ20" s="25"/>
      <c r="CLR20" s="25"/>
      <c r="CLS20" s="25"/>
      <c r="CLT20" s="25"/>
      <c r="CLU20" s="25"/>
      <c r="CLV20" s="25"/>
      <c r="CLW20" s="25"/>
      <c r="CLX20" s="25"/>
      <c r="CLY20" s="25"/>
      <c r="CLZ20" s="25"/>
      <c r="CMA20" s="25"/>
      <c r="CMB20" s="25"/>
      <c r="CMC20" s="25"/>
      <c r="CMD20" s="25"/>
      <c r="CME20" s="25"/>
      <c r="CMF20" s="25"/>
      <c r="CMG20" s="25"/>
      <c r="CMH20" s="25"/>
      <c r="CMI20" s="25"/>
      <c r="CMJ20" s="25"/>
      <c r="CMK20" s="25"/>
      <c r="CML20" s="25"/>
      <c r="CMM20" s="25"/>
      <c r="CMN20" s="25"/>
      <c r="CMO20" s="25"/>
      <c r="CMP20" s="25"/>
      <c r="CMQ20" s="25"/>
      <c r="CMR20" s="25"/>
      <c r="CMS20" s="25"/>
      <c r="CMT20" s="25"/>
      <c r="CMU20" s="25"/>
      <c r="CMV20" s="25"/>
      <c r="CMW20" s="25"/>
      <c r="CMX20" s="25"/>
      <c r="CMY20" s="25"/>
      <c r="CMZ20" s="25"/>
      <c r="CNA20" s="25"/>
      <c r="CNB20" s="25"/>
      <c r="CNC20" s="25"/>
      <c r="CND20" s="25"/>
      <c r="CNE20" s="25"/>
      <c r="CNF20" s="25"/>
      <c r="CNG20" s="25"/>
      <c r="CNH20" s="25"/>
      <c r="CNI20" s="25"/>
      <c r="CNJ20" s="25"/>
      <c r="CNK20" s="25"/>
      <c r="CNL20" s="25"/>
      <c r="CNM20" s="25"/>
      <c r="CNN20" s="25"/>
      <c r="CNO20" s="25"/>
      <c r="CNP20" s="25"/>
      <c r="CNQ20" s="25"/>
      <c r="CNR20" s="25"/>
      <c r="CNS20" s="25"/>
      <c r="CNT20" s="25"/>
      <c r="CNU20" s="25"/>
      <c r="CNV20" s="25"/>
      <c r="CNW20" s="25"/>
      <c r="CNX20" s="25"/>
      <c r="CNY20" s="25"/>
      <c r="CNZ20" s="25"/>
      <c r="COA20" s="25"/>
      <c r="COB20" s="25"/>
      <c r="COC20" s="25"/>
      <c r="COD20" s="25"/>
      <c r="COE20" s="25"/>
      <c r="COF20" s="25"/>
      <c r="COG20" s="25"/>
      <c r="COH20" s="25"/>
      <c r="COI20" s="25"/>
      <c r="COJ20" s="25"/>
      <c r="COK20" s="25"/>
      <c r="COL20" s="25"/>
      <c r="COM20" s="25"/>
      <c r="CON20" s="25"/>
      <c r="COO20" s="25"/>
      <c r="COP20" s="25"/>
      <c r="COQ20" s="25"/>
      <c r="COR20" s="25"/>
      <c r="COS20" s="25"/>
      <c r="COT20" s="25"/>
      <c r="COU20" s="25"/>
      <c r="COV20" s="25"/>
      <c r="COW20" s="25"/>
      <c r="COX20" s="25"/>
      <c r="COY20" s="25"/>
      <c r="COZ20" s="25"/>
      <c r="CPA20" s="25"/>
      <c r="CPB20" s="25"/>
      <c r="CPC20" s="25"/>
      <c r="CPD20" s="25"/>
      <c r="CPE20" s="25"/>
      <c r="CPF20" s="25"/>
      <c r="CPG20" s="25"/>
      <c r="CPH20" s="25"/>
      <c r="CPI20" s="25"/>
      <c r="CPJ20" s="25"/>
      <c r="CPK20" s="25"/>
      <c r="CPL20" s="25"/>
      <c r="CPM20" s="25"/>
      <c r="CPN20" s="25"/>
      <c r="CPO20" s="25"/>
      <c r="CPP20" s="25"/>
      <c r="CPQ20" s="25"/>
      <c r="CPR20" s="25"/>
      <c r="CPS20" s="25"/>
      <c r="CPT20" s="25"/>
      <c r="CPU20" s="25"/>
      <c r="CPV20" s="25"/>
      <c r="CPW20" s="25"/>
      <c r="CPX20" s="25"/>
      <c r="CPY20" s="25"/>
      <c r="CPZ20" s="25"/>
      <c r="CQA20" s="25"/>
      <c r="CQB20" s="25"/>
      <c r="CQC20" s="25"/>
      <c r="CQD20" s="25"/>
      <c r="CQE20" s="25"/>
      <c r="CQF20" s="25"/>
      <c r="CQG20" s="25"/>
      <c r="CQH20" s="25"/>
      <c r="CQI20" s="25"/>
      <c r="CQJ20" s="25"/>
      <c r="CQK20" s="25"/>
      <c r="CQL20" s="25"/>
      <c r="CQM20" s="25"/>
      <c r="CQN20" s="25"/>
      <c r="CQO20" s="25"/>
      <c r="CQP20" s="25"/>
      <c r="CQQ20" s="25"/>
      <c r="CQR20" s="25"/>
      <c r="CQS20" s="25"/>
      <c r="CQT20" s="25"/>
      <c r="CQU20" s="25"/>
      <c r="CQV20" s="25"/>
      <c r="CQW20" s="25"/>
      <c r="CQX20" s="25"/>
      <c r="CQY20" s="25"/>
      <c r="CQZ20" s="25"/>
      <c r="CRA20" s="25"/>
      <c r="CRB20" s="25"/>
      <c r="CRC20" s="25"/>
      <c r="CRD20" s="25"/>
      <c r="CRE20" s="25"/>
      <c r="CRF20" s="25"/>
      <c r="CRG20" s="25"/>
      <c r="CRH20" s="25"/>
      <c r="CRI20" s="25"/>
      <c r="CRJ20" s="25"/>
      <c r="CRK20" s="25"/>
      <c r="CRL20" s="25"/>
      <c r="CRM20" s="25"/>
      <c r="CRN20" s="25"/>
      <c r="CRO20" s="25"/>
      <c r="CRP20" s="25"/>
      <c r="CRQ20" s="25"/>
      <c r="CRR20" s="25"/>
      <c r="CRS20" s="25"/>
      <c r="CRT20" s="25"/>
      <c r="CRU20" s="25"/>
      <c r="CRV20" s="25"/>
      <c r="CRW20" s="25"/>
      <c r="CRX20" s="25"/>
      <c r="CRY20" s="25"/>
      <c r="CRZ20" s="25"/>
      <c r="CSA20" s="25"/>
      <c r="CSB20" s="25"/>
      <c r="CSC20" s="25"/>
      <c r="CSD20" s="25"/>
      <c r="CSE20" s="25"/>
      <c r="CSF20" s="25"/>
      <c r="CSG20" s="25"/>
      <c r="CSH20" s="25"/>
      <c r="CSI20" s="25"/>
      <c r="CSJ20" s="25"/>
      <c r="CSK20" s="25"/>
      <c r="CSL20" s="25"/>
      <c r="CSM20" s="25"/>
      <c r="CSN20" s="25"/>
      <c r="CSO20" s="25"/>
      <c r="CSP20" s="25"/>
      <c r="CSQ20" s="25"/>
      <c r="CSR20" s="25"/>
      <c r="CSS20" s="25"/>
      <c r="CST20" s="25"/>
      <c r="CSU20" s="25"/>
      <c r="CSV20" s="25"/>
      <c r="CSW20" s="25"/>
      <c r="CSX20" s="25"/>
      <c r="CSY20" s="25"/>
      <c r="CSZ20" s="25"/>
      <c r="CTA20" s="25"/>
      <c r="CTB20" s="25"/>
      <c r="CTC20" s="25"/>
      <c r="CTD20" s="25"/>
      <c r="CTE20" s="25"/>
      <c r="CTF20" s="25"/>
      <c r="CTG20" s="25"/>
      <c r="CTH20" s="25"/>
      <c r="CTI20" s="25"/>
      <c r="CTJ20" s="25"/>
      <c r="CTK20" s="25"/>
      <c r="CTL20" s="25"/>
      <c r="CTM20" s="25"/>
      <c r="CTN20" s="25"/>
      <c r="CTO20" s="25"/>
      <c r="CTP20" s="25"/>
      <c r="CTQ20" s="25"/>
      <c r="CTR20" s="25"/>
      <c r="CTS20" s="25"/>
      <c r="CTT20" s="25"/>
      <c r="CTU20" s="25"/>
      <c r="CTV20" s="25"/>
      <c r="CTW20" s="25"/>
      <c r="CTX20" s="25"/>
      <c r="CTY20" s="25"/>
      <c r="CTZ20" s="25"/>
      <c r="CUA20" s="25"/>
      <c r="CUB20" s="25"/>
      <c r="CUC20" s="25"/>
      <c r="CUD20" s="25"/>
      <c r="CUE20" s="25"/>
      <c r="CUF20" s="25"/>
      <c r="CUG20" s="25"/>
      <c r="CUH20" s="25"/>
      <c r="CUI20" s="25"/>
      <c r="CUJ20" s="25"/>
      <c r="CUK20" s="25"/>
      <c r="CUL20" s="25"/>
      <c r="CUM20" s="25"/>
      <c r="CUN20" s="25"/>
      <c r="CUO20" s="25"/>
      <c r="CUP20" s="25"/>
      <c r="CUQ20" s="25"/>
      <c r="CUR20" s="25"/>
      <c r="CUS20" s="25"/>
      <c r="CUT20" s="25"/>
      <c r="CUU20" s="25"/>
      <c r="CUV20" s="25"/>
      <c r="CUW20" s="25"/>
      <c r="CUX20" s="25"/>
      <c r="CUY20" s="25"/>
      <c r="CUZ20" s="25"/>
      <c r="CVA20" s="25"/>
      <c r="CVB20" s="25"/>
      <c r="CVC20" s="25"/>
      <c r="CVD20" s="25"/>
      <c r="CVE20" s="25"/>
      <c r="CVF20" s="25"/>
      <c r="CVG20" s="25"/>
      <c r="CVH20" s="25"/>
      <c r="CVI20" s="25"/>
      <c r="CVJ20" s="25"/>
      <c r="CVK20" s="25"/>
      <c r="CVL20" s="25"/>
      <c r="CVM20" s="25"/>
      <c r="CVN20" s="25"/>
      <c r="CVO20" s="25"/>
      <c r="CVP20" s="25"/>
      <c r="CVQ20" s="25"/>
      <c r="CVR20" s="25"/>
      <c r="CVS20" s="25"/>
      <c r="CVT20" s="25"/>
      <c r="CVU20" s="25"/>
      <c r="CVV20" s="25"/>
      <c r="CVW20" s="25"/>
      <c r="CVX20" s="25"/>
      <c r="CVY20" s="25"/>
      <c r="CVZ20" s="25"/>
      <c r="CWA20" s="25"/>
      <c r="CWB20" s="25"/>
      <c r="CWC20" s="25"/>
      <c r="CWD20" s="25"/>
      <c r="CWE20" s="25"/>
      <c r="CWF20" s="25"/>
      <c r="CWG20" s="25"/>
      <c r="CWH20" s="25"/>
      <c r="CWI20" s="25"/>
      <c r="CWJ20" s="25"/>
      <c r="CWK20" s="25"/>
      <c r="CWL20" s="25"/>
      <c r="CWM20" s="25"/>
      <c r="CWN20" s="25"/>
      <c r="CWO20" s="25"/>
      <c r="CWP20" s="25"/>
      <c r="CWQ20" s="25"/>
      <c r="CWR20" s="25"/>
      <c r="CWS20" s="25"/>
      <c r="CWT20" s="25"/>
      <c r="CWU20" s="25"/>
      <c r="CWV20" s="25"/>
      <c r="CWW20" s="25"/>
      <c r="CWX20" s="25"/>
      <c r="CWY20" s="25"/>
      <c r="CWZ20" s="25"/>
      <c r="CXA20" s="25"/>
      <c r="CXB20" s="25"/>
      <c r="CXC20" s="25"/>
      <c r="CXD20" s="25"/>
      <c r="CXE20" s="25"/>
      <c r="CXF20" s="25"/>
      <c r="CXG20" s="25"/>
      <c r="CXH20" s="25"/>
      <c r="CXI20" s="25"/>
      <c r="CXJ20" s="25"/>
      <c r="CXK20" s="25"/>
      <c r="CXL20" s="25"/>
      <c r="CXM20" s="25"/>
      <c r="CXN20" s="25"/>
      <c r="CXO20" s="25"/>
      <c r="CXP20" s="25"/>
      <c r="CXQ20" s="25"/>
      <c r="CXR20" s="25"/>
      <c r="CXS20" s="25"/>
      <c r="CXT20" s="25"/>
      <c r="CXU20" s="25"/>
      <c r="CXV20" s="25"/>
      <c r="CXW20" s="25"/>
      <c r="CXX20" s="25"/>
      <c r="CXY20" s="25"/>
      <c r="CXZ20" s="25"/>
      <c r="CYA20" s="25"/>
      <c r="CYB20" s="25"/>
      <c r="CYC20" s="25"/>
      <c r="CYD20" s="25"/>
      <c r="CYE20" s="25"/>
      <c r="CYF20" s="25"/>
      <c r="CYG20" s="25"/>
      <c r="CYH20" s="25"/>
      <c r="CYI20" s="25"/>
      <c r="CYJ20" s="25"/>
      <c r="CYK20" s="25"/>
      <c r="CYL20" s="25"/>
      <c r="CYM20" s="25"/>
      <c r="CYN20" s="25"/>
      <c r="CYO20" s="25"/>
      <c r="CYP20" s="25"/>
      <c r="CYQ20" s="25"/>
      <c r="CYR20" s="25"/>
      <c r="CYS20" s="25"/>
      <c r="CYT20" s="25"/>
      <c r="CYU20" s="25"/>
      <c r="CYV20" s="25"/>
      <c r="CYW20" s="25"/>
      <c r="CYX20" s="25"/>
      <c r="CYY20" s="25"/>
      <c r="CYZ20" s="25"/>
      <c r="CZA20" s="25"/>
      <c r="CZB20" s="25"/>
      <c r="CZC20" s="25"/>
      <c r="CZD20" s="25"/>
      <c r="CZE20" s="25"/>
      <c r="CZF20" s="25"/>
      <c r="CZG20" s="25"/>
      <c r="CZH20" s="25"/>
      <c r="CZI20" s="25"/>
      <c r="CZJ20" s="25"/>
      <c r="CZK20" s="25"/>
      <c r="CZL20" s="25"/>
      <c r="CZM20" s="25"/>
      <c r="CZN20" s="25"/>
      <c r="CZO20" s="25"/>
      <c r="CZP20" s="25"/>
      <c r="CZQ20" s="25"/>
      <c r="CZR20" s="25"/>
      <c r="CZS20" s="25"/>
      <c r="CZT20" s="25"/>
      <c r="CZU20" s="25"/>
      <c r="CZV20" s="25"/>
      <c r="CZW20" s="25"/>
      <c r="CZX20" s="25"/>
      <c r="CZY20" s="25"/>
      <c r="CZZ20" s="25"/>
      <c r="DAA20" s="25"/>
      <c r="DAB20" s="25"/>
      <c r="DAC20" s="25"/>
      <c r="DAD20" s="25"/>
      <c r="DAE20" s="25"/>
      <c r="DAF20" s="25"/>
      <c r="DAG20" s="25"/>
      <c r="DAH20" s="25"/>
      <c r="DAI20" s="25"/>
      <c r="DAJ20" s="25"/>
      <c r="DAK20" s="25"/>
      <c r="DAL20" s="25"/>
      <c r="DAM20" s="25"/>
      <c r="DAN20" s="25"/>
      <c r="DAO20" s="25"/>
      <c r="DAP20" s="25"/>
      <c r="DAQ20" s="25"/>
      <c r="DAR20" s="25"/>
      <c r="DAS20" s="25"/>
      <c r="DAT20" s="25"/>
      <c r="DAU20" s="25"/>
      <c r="DAV20" s="25"/>
      <c r="DAW20" s="25"/>
      <c r="DAX20" s="25"/>
      <c r="DAY20" s="25"/>
      <c r="DAZ20" s="25"/>
      <c r="DBA20" s="25"/>
      <c r="DBB20" s="25"/>
      <c r="DBC20" s="25"/>
      <c r="DBD20" s="25"/>
      <c r="DBE20" s="25"/>
      <c r="DBF20" s="25"/>
      <c r="DBG20" s="25"/>
      <c r="DBH20" s="25"/>
      <c r="DBI20" s="25"/>
      <c r="DBJ20" s="25"/>
      <c r="DBK20" s="25"/>
      <c r="DBL20" s="25"/>
      <c r="DBM20" s="25"/>
      <c r="DBN20" s="25"/>
      <c r="DBO20" s="25"/>
      <c r="DBP20" s="25"/>
      <c r="DBQ20" s="25"/>
      <c r="DBR20" s="25"/>
      <c r="DBS20" s="25"/>
      <c r="DBT20" s="25"/>
      <c r="DBU20" s="25"/>
      <c r="DBV20" s="25"/>
      <c r="DBW20" s="25"/>
      <c r="DBX20" s="25"/>
      <c r="DBY20" s="25"/>
      <c r="DBZ20" s="25"/>
      <c r="DCA20" s="25"/>
      <c r="DCB20" s="25"/>
      <c r="DCC20" s="25"/>
      <c r="DCD20" s="25"/>
      <c r="DCE20" s="25"/>
      <c r="DCF20" s="25"/>
      <c r="DCG20" s="25"/>
      <c r="DCH20" s="25"/>
      <c r="DCI20" s="25"/>
      <c r="DCJ20" s="25"/>
      <c r="DCK20" s="25"/>
      <c r="DCL20" s="25"/>
      <c r="DCM20" s="25"/>
      <c r="DCN20" s="25"/>
      <c r="DCO20" s="25"/>
      <c r="DCP20" s="25"/>
      <c r="DCQ20" s="25"/>
      <c r="DCR20" s="25"/>
      <c r="DCS20" s="25"/>
      <c r="DCT20" s="25"/>
      <c r="DCU20" s="25"/>
      <c r="DCV20" s="25"/>
      <c r="DCW20" s="25"/>
      <c r="DCX20" s="25"/>
      <c r="DCY20" s="25"/>
      <c r="DCZ20" s="25"/>
      <c r="DDA20" s="25"/>
      <c r="DDB20" s="25"/>
      <c r="DDC20" s="25"/>
      <c r="DDD20" s="25"/>
      <c r="DDE20" s="25"/>
      <c r="DDF20" s="25"/>
      <c r="DDG20" s="25"/>
      <c r="DDH20" s="25"/>
      <c r="DDI20" s="25"/>
      <c r="DDJ20" s="25"/>
      <c r="DDK20" s="25"/>
      <c r="DDL20" s="25"/>
      <c r="DDM20" s="25"/>
      <c r="DDN20" s="25"/>
      <c r="DDO20" s="25"/>
      <c r="DDP20" s="25"/>
      <c r="DDQ20" s="25"/>
      <c r="DDR20" s="25"/>
      <c r="DDS20" s="25"/>
      <c r="DDT20" s="25"/>
      <c r="DDU20" s="25"/>
      <c r="DDV20" s="25"/>
      <c r="DDW20" s="25"/>
      <c r="DDX20" s="25"/>
      <c r="DDY20" s="25"/>
      <c r="DDZ20" s="25"/>
      <c r="DEA20" s="25"/>
      <c r="DEB20" s="25"/>
      <c r="DEC20" s="25"/>
      <c r="DED20" s="25"/>
      <c r="DEE20" s="25"/>
      <c r="DEF20" s="25"/>
      <c r="DEG20" s="25"/>
      <c r="DEH20" s="25"/>
      <c r="DEI20" s="25"/>
      <c r="DEJ20" s="25"/>
      <c r="DEK20" s="25"/>
      <c r="DEL20" s="25"/>
      <c r="DEM20" s="25"/>
      <c r="DEN20" s="25"/>
      <c r="DEO20" s="25"/>
      <c r="DEP20" s="25"/>
      <c r="DEQ20" s="25"/>
      <c r="DER20" s="25"/>
      <c r="DES20" s="25"/>
      <c r="DET20" s="25"/>
      <c r="DEU20" s="25"/>
      <c r="DEV20" s="25"/>
      <c r="DEW20" s="25"/>
      <c r="DEX20" s="25"/>
      <c r="DEY20" s="25"/>
      <c r="DEZ20" s="25"/>
      <c r="DFA20" s="25"/>
      <c r="DFB20" s="25"/>
      <c r="DFC20" s="25"/>
      <c r="DFD20" s="25"/>
      <c r="DFE20" s="25"/>
      <c r="DFF20" s="25"/>
      <c r="DFG20" s="25"/>
      <c r="DFH20" s="25"/>
      <c r="DFI20" s="25"/>
      <c r="DFJ20" s="25"/>
      <c r="DFK20" s="25"/>
      <c r="DFL20" s="25"/>
      <c r="DFM20" s="25"/>
      <c r="DFN20" s="25"/>
      <c r="DFO20" s="25"/>
      <c r="DFP20" s="25"/>
      <c r="DFQ20" s="25"/>
      <c r="DFR20" s="25"/>
      <c r="DFS20" s="25"/>
      <c r="DFT20" s="25"/>
      <c r="DFU20" s="25"/>
      <c r="DFV20" s="25"/>
      <c r="DFW20" s="25"/>
      <c r="DFX20" s="25"/>
      <c r="DFY20" s="25"/>
      <c r="DFZ20" s="25"/>
      <c r="DGA20" s="25"/>
      <c r="DGB20" s="25"/>
      <c r="DGC20" s="25"/>
      <c r="DGD20" s="25"/>
      <c r="DGE20" s="25"/>
      <c r="DGF20" s="25"/>
      <c r="DGG20" s="25"/>
      <c r="DGH20" s="25"/>
      <c r="DGI20" s="25"/>
      <c r="DGJ20" s="25"/>
      <c r="DGK20" s="25"/>
      <c r="DGL20" s="25"/>
      <c r="DGM20" s="25"/>
      <c r="DGN20" s="25"/>
      <c r="DGO20" s="25"/>
      <c r="DGP20" s="25"/>
      <c r="DGQ20" s="25"/>
      <c r="DGR20" s="25"/>
      <c r="DGS20" s="25"/>
      <c r="DGT20" s="25"/>
      <c r="DGU20" s="25"/>
      <c r="DGV20" s="25"/>
      <c r="DGW20" s="25"/>
      <c r="DGX20" s="25"/>
      <c r="DGY20" s="25"/>
      <c r="DGZ20" s="25"/>
      <c r="DHA20" s="25"/>
      <c r="DHB20" s="25"/>
      <c r="DHC20" s="25"/>
      <c r="DHD20" s="25"/>
      <c r="DHE20" s="25"/>
      <c r="DHF20" s="25"/>
      <c r="DHG20" s="25"/>
      <c r="DHH20" s="25"/>
      <c r="DHI20" s="25"/>
      <c r="DHJ20" s="25"/>
      <c r="DHK20" s="25"/>
      <c r="DHL20" s="25"/>
      <c r="DHM20" s="25"/>
      <c r="DHN20" s="25"/>
      <c r="DHO20" s="25"/>
      <c r="DHP20" s="25"/>
      <c r="DHQ20" s="25"/>
      <c r="DHR20" s="25"/>
      <c r="DHS20" s="25"/>
      <c r="DHT20" s="25"/>
      <c r="DHU20" s="25"/>
      <c r="DHV20" s="25"/>
      <c r="DHW20" s="25"/>
      <c r="DHX20" s="25"/>
      <c r="DHY20" s="25"/>
      <c r="DHZ20" s="25"/>
      <c r="DIA20" s="25"/>
      <c r="DIB20" s="25"/>
      <c r="DIC20" s="25"/>
      <c r="DID20" s="25"/>
      <c r="DIE20" s="25"/>
      <c r="DIF20" s="25"/>
      <c r="DIG20" s="25"/>
      <c r="DIH20" s="25"/>
      <c r="DII20" s="25"/>
      <c r="DIJ20" s="25"/>
      <c r="DIK20" s="25"/>
      <c r="DIL20" s="25"/>
      <c r="DIM20" s="25"/>
      <c r="DIN20" s="25"/>
      <c r="DIO20" s="25"/>
      <c r="DIP20" s="25"/>
      <c r="DIQ20" s="25"/>
      <c r="DIR20" s="25"/>
      <c r="DIS20" s="25"/>
      <c r="DIT20" s="25"/>
      <c r="DIU20" s="25"/>
      <c r="DIV20" s="25"/>
      <c r="DIW20" s="25"/>
      <c r="DIX20" s="25"/>
      <c r="DIY20" s="25"/>
      <c r="DIZ20" s="25"/>
      <c r="DJA20" s="25"/>
      <c r="DJB20" s="25"/>
      <c r="DJC20" s="25"/>
      <c r="DJD20" s="25"/>
      <c r="DJE20" s="25"/>
      <c r="DJF20" s="25"/>
      <c r="DJG20" s="25"/>
      <c r="DJH20" s="25"/>
      <c r="DJI20" s="25"/>
      <c r="DJJ20" s="25"/>
      <c r="DJK20" s="25"/>
      <c r="DJL20" s="25"/>
      <c r="DJM20" s="25"/>
      <c r="DJN20" s="25"/>
      <c r="DJO20" s="25"/>
      <c r="DJP20" s="25"/>
      <c r="DJQ20" s="25"/>
      <c r="DJR20" s="25"/>
      <c r="DJS20" s="25"/>
      <c r="DJT20" s="25"/>
      <c r="DJU20" s="25"/>
      <c r="DJV20" s="25"/>
      <c r="DJW20" s="25"/>
      <c r="DJX20" s="25"/>
      <c r="DJY20" s="25"/>
      <c r="DJZ20" s="25"/>
      <c r="DKA20" s="25"/>
      <c r="DKB20" s="25"/>
      <c r="DKC20" s="25"/>
      <c r="DKD20" s="25"/>
      <c r="DKE20" s="25"/>
      <c r="DKF20" s="25"/>
      <c r="DKG20" s="25"/>
      <c r="DKH20" s="25"/>
      <c r="DKI20" s="25"/>
      <c r="DKJ20" s="25"/>
      <c r="DKK20" s="25"/>
      <c r="DKL20" s="25"/>
      <c r="DKM20" s="25"/>
      <c r="DKN20" s="25"/>
      <c r="DKO20" s="25"/>
      <c r="DKP20" s="25"/>
      <c r="DKQ20" s="25"/>
      <c r="DKR20" s="25"/>
      <c r="DKS20" s="25"/>
      <c r="DKT20" s="25"/>
      <c r="DKU20" s="25"/>
      <c r="DKV20" s="25"/>
      <c r="DKW20" s="25"/>
      <c r="DKX20" s="25"/>
      <c r="DKY20" s="25"/>
      <c r="DKZ20" s="25"/>
      <c r="DLA20" s="25"/>
      <c r="DLB20" s="25"/>
      <c r="DLC20" s="25"/>
      <c r="DLD20" s="25"/>
      <c r="DLE20" s="25"/>
      <c r="DLF20" s="25"/>
      <c r="DLG20" s="25"/>
      <c r="DLH20" s="25"/>
      <c r="DLI20" s="25"/>
      <c r="DLJ20" s="25"/>
      <c r="DLK20" s="25"/>
      <c r="DLL20" s="25"/>
      <c r="DLM20" s="25"/>
      <c r="DLN20" s="25"/>
      <c r="DLO20" s="25"/>
      <c r="DLP20" s="25"/>
      <c r="DLQ20" s="25"/>
      <c r="DLR20" s="25"/>
      <c r="DLS20" s="25"/>
      <c r="DLT20" s="25"/>
      <c r="DLU20" s="25"/>
      <c r="DLV20" s="25"/>
      <c r="DLW20" s="25"/>
      <c r="DLX20" s="25"/>
      <c r="DLY20" s="25"/>
      <c r="DLZ20" s="25"/>
      <c r="DMA20" s="25"/>
      <c r="DMB20" s="25"/>
      <c r="DMC20" s="25"/>
      <c r="DMD20" s="25"/>
      <c r="DME20" s="25"/>
      <c r="DMF20" s="25"/>
      <c r="DMG20" s="25"/>
      <c r="DMH20" s="25"/>
      <c r="DMI20" s="25"/>
      <c r="DMJ20" s="25"/>
      <c r="DMK20" s="25"/>
      <c r="DML20" s="25"/>
      <c r="DMM20" s="25"/>
      <c r="DMN20" s="25"/>
      <c r="DMO20" s="25"/>
      <c r="DMP20" s="25"/>
      <c r="DMQ20" s="25"/>
      <c r="DMR20" s="25"/>
      <c r="DMS20" s="25"/>
      <c r="DMT20" s="25"/>
      <c r="DMU20" s="25"/>
      <c r="DMV20" s="25"/>
      <c r="DMW20" s="25"/>
      <c r="DMX20" s="25"/>
      <c r="DMY20" s="25"/>
      <c r="DMZ20" s="25"/>
      <c r="DNA20" s="25"/>
      <c r="DNB20" s="25"/>
      <c r="DNC20" s="25"/>
      <c r="DND20" s="25"/>
      <c r="DNE20" s="25"/>
      <c r="DNF20" s="25"/>
      <c r="DNG20" s="25"/>
      <c r="DNH20" s="25"/>
      <c r="DNI20" s="25"/>
      <c r="DNJ20" s="25"/>
      <c r="DNK20" s="25"/>
      <c r="DNL20" s="25"/>
      <c r="DNM20" s="25"/>
      <c r="DNN20" s="25"/>
      <c r="DNO20" s="25"/>
      <c r="DNP20" s="25"/>
      <c r="DNQ20" s="25"/>
      <c r="DNR20" s="25"/>
      <c r="DNS20" s="25"/>
      <c r="DNT20" s="25"/>
      <c r="DNU20" s="25"/>
      <c r="DNV20" s="25"/>
      <c r="DNW20" s="25"/>
      <c r="DNX20" s="25"/>
      <c r="DNY20" s="25"/>
      <c r="DNZ20" s="25"/>
      <c r="DOA20" s="25"/>
      <c r="DOB20" s="25"/>
      <c r="DOC20" s="25"/>
      <c r="DOD20" s="25"/>
      <c r="DOE20" s="25"/>
      <c r="DOF20" s="25"/>
      <c r="DOG20" s="25"/>
      <c r="DOH20" s="25"/>
      <c r="DOI20" s="25"/>
      <c r="DOJ20" s="25"/>
      <c r="DOK20" s="25"/>
      <c r="DOL20" s="25"/>
      <c r="DOM20" s="25"/>
      <c r="DON20" s="25"/>
      <c r="DOO20" s="25"/>
      <c r="DOP20" s="25"/>
      <c r="DOQ20" s="25"/>
      <c r="DOR20" s="25"/>
      <c r="DOS20" s="25"/>
      <c r="DOT20" s="25"/>
      <c r="DOU20" s="25"/>
      <c r="DOV20" s="25"/>
      <c r="DOW20" s="25"/>
      <c r="DOX20" s="25"/>
      <c r="DOY20" s="25"/>
      <c r="DOZ20" s="25"/>
      <c r="DPA20" s="25"/>
      <c r="DPB20" s="25"/>
      <c r="DPC20" s="25"/>
      <c r="DPD20" s="25"/>
      <c r="DPE20" s="25"/>
      <c r="DPF20" s="25"/>
      <c r="DPG20" s="25"/>
      <c r="DPH20" s="25"/>
      <c r="DPI20" s="25"/>
      <c r="DPJ20" s="25"/>
      <c r="DPK20" s="25"/>
      <c r="DPL20" s="25"/>
      <c r="DPM20" s="25"/>
      <c r="DPN20" s="25"/>
      <c r="DPO20" s="25"/>
      <c r="DPP20" s="25"/>
      <c r="DPQ20" s="25"/>
      <c r="DPR20" s="25"/>
      <c r="DPS20" s="25"/>
      <c r="DPT20" s="25"/>
      <c r="DPU20" s="25"/>
      <c r="DPV20" s="25"/>
      <c r="DPW20" s="25"/>
      <c r="DPX20" s="25"/>
      <c r="DPY20" s="25"/>
      <c r="DPZ20" s="25"/>
      <c r="DQA20" s="25"/>
      <c r="DQB20" s="25"/>
      <c r="DQC20" s="25"/>
      <c r="DQD20" s="25"/>
      <c r="DQE20" s="25"/>
      <c r="DQF20" s="25"/>
      <c r="DQG20" s="25"/>
      <c r="DQH20" s="25"/>
      <c r="DQI20" s="25"/>
      <c r="DQJ20" s="25"/>
      <c r="DQK20" s="25"/>
      <c r="DQL20" s="25"/>
      <c r="DQM20" s="25"/>
      <c r="DQN20" s="25"/>
      <c r="DQO20" s="25"/>
      <c r="DQP20" s="25"/>
      <c r="DQQ20" s="25"/>
      <c r="DQR20" s="25"/>
      <c r="DQS20" s="25"/>
      <c r="DQT20" s="25"/>
      <c r="DQU20" s="25"/>
      <c r="DQV20" s="25"/>
      <c r="DQW20" s="25"/>
      <c r="DQX20" s="25"/>
      <c r="DQY20" s="25"/>
      <c r="DQZ20" s="25"/>
      <c r="DRA20" s="25"/>
      <c r="DRB20" s="25"/>
      <c r="DRC20" s="25"/>
      <c r="DRD20" s="25"/>
      <c r="DRE20" s="25"/>
      <c r="DRF20" s="25"/>
      <c r="DRG20" s="25"/>
      <c r="DRH20" s="25"/>
      <c r="DRI20" s="25"/>
      <c r="DRJ20" s="25"/>
      <c r="DRK20" s="25"/>
      <c r="DRL20" s="25"/>
      <c r="DRM20" s="25"/>
      <c r="DRN20" s="25"/>
      <c r="DRO20" s="25"/>
      <c r="DRP20" s="25"/>
      <c r="DRQ20" s="25"/>
      <c r="DRR20" s="25"/>
      <c r="DRS20" s="25"/>
      <c r="DRT20" s="25"/>
      <c r="DRU20" s="25"/>
      <c r="DRV20" s="25"/>
      <c r="DRW20" s="25"/>
      <c r="DRX20" s="25"/>
      <c r="DRY20" s="25"/>
      <c r="DRZ20" s="25"/>
      <c r="DSA20" s="25"/>
      <c r="DSB20" s="25"/>
      <c r="DSC20" s="25"/>
      <c r="DSD20" s="25"/>
      <c r="DSE20" s="25"/>
      <c r="DSF20" s="25"/>
      <c r="DSG20" s="25"/>
      <c r="DSH20" s="25"/>
      <c r="DSI20" s="25"/>
      <c r="DSJ20" s="25"/>
      <c r="DSK20" s="25"/>
      <c r="DSL20" s="25"/>
      <c r="DSM20" s="25"/>
      <c r="DSN20" s="25"/>
      <c r="DSO20" s="25"/>
      <c r="DSP20" s="25"/>
      <c r="DSQ20" s="25"/>
      <c r="DSR20" s="25"/>
      <c r="DSS20" s="25"/>
      <c r="DST20" s="25"/>
      <c r="DSU20" s="25"/>
      <c r="DSV20" s="25"/>
      <c r="DSW20" s="25"/>
      <c r="DSX20" s="25"/>
      <c r="DSY20" s="25"/>
      <c r="DSZ20" s="25"/>
      <c r="DTA20" s="25"/>
      <c r="DTB20" s="25"/>
      <c r="DTC20" s="25"/>
      <c r="DTD20" s="25"/>
      <c r="DTE20" s="25"/>
      <c r="DTF20" s="25"/>
      <c r="DTG20" s="25"/>
      <c r="DTH20" s="25"/>
      <c r="DTI20" s="25"/>
      <c r="DTJ20" s="25"/>
      <c r="DTK20" s="25"/>
      <c r="DTL20" s="25"/>
      <c r="DTM20" s="25"/>
      <c r="DTN20" s="25"/>
      <c r="DTO20" s="25"/>
      <c r="DTP20" s="25"/>
      <c r="DTQ20" s="25"/>
      <c r="DTR20" s="25"/>
      <c r="DTS20" s="25"/>
      <c r="DTT20" s="25"/>
      <c r="DTU20" s="25"/>
      <c r="DTV20" s="25"/>
      <c r="DTW20" s="25"/>
      <c r="DTX20" s="25"/>
      <c r="DTY20" s="25"/>
      <c r="DTZ20" s="25"/>
      <c r="DUA20" s="25"/>
      <c r="DUB20" s="25"/>
      <c r="DUC20" s="25"/>
      <c r="DUD20" s="25"/>
      <c r="DUE20" s="25"/>
      <c r="DUF20" s="25"/>
      <c r="DUG20" s="25"/>
      <c r="DUH20" s="25"/>
      <c r="DUI20" s="25"/>
      <c r="DUJ20" s="25"/>
      <c r="DUK20" s="25"/>
      <c r="DUL20" s="25"/>
      <c r="DUM20" s="25"/>
      <c r="DUN20" s="25"/>
      <c r="DUO20" s="25"/>
      <c r="DUP20" s="25"/>
      <c r="DUQ20" s="25"/>
      <c r="DUR20" s="25"/>
      <c r="DUS20" s="25"/>
      <c r="DUT20" s="25"/>
      <c r="DUU20" s="25"/>
      <c r="DUV20" s="25"/>
      <c r="DUW20" s="25"/>
      <c r="DUX20" s="25"/>
      <c r="DUY20" s="25"/>
      <c r="DUZ20" s="25"/>
      <c r="DVA20" s="25"/>
      <c r="DVB20" s="25"/>
      <c r="DVC20" s="25"/>
      <c r="DVD20" s="25"/>
      <c r="DVE20" s="25"/>
      <c r="DVF20" s="25"/>
      <c r="DVG20" s="25"/>
      <c r="DVH20" s="25"/>
      <c r="DVI20" s="25"/>
      <c r="DVJ20" s="25"/>
      <c r="DVK20" s="25"/>
      <c r="DVL20" s="25"/>
      <c r="DVM20" s="25"/>
      <c r="DVN20" s="25"/>
      <c r="DVO20" s="25"/>
      <c r="DVP20" s="25"/>
      <c r="DVQ20" s="25"/>
      <c r="DVR20" s="25"/>
      <c r="DVS20" s="25"/>
      <c r="DVT20" s="25"/>
      <c r="DVU20" s="25"/>
      <c r="DVV20" s="25"/>
      <c r="DVW20" s="25"/>
      <c r="DVX20" s="25"/>
      <c r="DVY20" s="25"/>
      <c r="DVZ20" s="25"/>
      <c r="DWA20" s="25"/>
      <c r="DWB20" s="25"/>
      <c r="DWC20" s="25"/>
      <c r="DWD20" s="25"/>
      <c r="DWE20" s="25"/>
      <c r="DWF20" s="25"/>
      <c r="DWG20" s="25"/>
      <c r="DWH20" s="25"/>
      <c r="DWI20" s="25"/>
      <c r="DWJ20" s="25"/>
      <c r="DWK20" s="25"/>
      <c r="DWL20" s="25"/>
      <c r="DWM20" s="25"/>
      <c r="DWN20" s="25"/>
      <c r="DWO20" s="25"/>
      <c r="DWP20" s="25"/>
      <c r="DWQ20" s="25"/>
      <c r="DWR20" s="25"/>
      <c r="DWS20" s="25"/>
      <c r="DWT20" s="25"/>
      <c r="DWU20" s="25"/>
      <c r="DWV20" s="25"/>
      <c r="DWW20" s="25"/>
      <c r="DWX20" s="25"/>
      <c r="DWY20" s="25"/>
      <c r="DWZ20" s="25"/>
      <c r="DXA20" s="25"/>
      <c r="DXB20" s="25"/>
      <c r="DXC20" s="25"/>
      <c r="DXD20" s="25"/>
      <c r="DXE20" s="25"/>
      <c r="DXF20" s="25"/>
      <c r="DXG20" s="25"/>
      <c r="DXH20" s="25"/>
      <c r="DXI20" s="25"/>
      <c r="DXJ20" s="25"/>
      <c r="DXK20" s="25"/>
      <c r="DXL20" s="25"/>
      <c r="DXM20" s="25"/>
      <c r="DXN20" s="25"/>
      <c r="DXO20" s="25"/>
      <c r="DXP20" s="25"/>
      <c r="DXQ20" s="25"/>
      <c r="DXR20" s="25"/>
      <c r="DXS20" s="25"/>
      <c r="DXT20" s="25"/>
      <c r="DXU20" s="25"/>
      <c r="DXV20" s="25"/>
      <c r="DXW20" s="25"/>
      <c r="DXX20" s="25"/>
      <c r="DXY20" s="25"/>
      <c r="DXZ20" s="25"/>
      <c r="DYA20" s="25"/>
      <c r="DYB20" s="25"/>
      <c r="DYC20" s="25"/>
      <c r="DYD20" s="25"/>
      <c r="DYE20" s="25"/>
      <c r="DYF20" s="25"/>
      <c r="DYG20" s="25"/>
      <c r="DYH20" s="25"/>
      <c r="DYI20" s="25"/>
      <c r="DYJ20" s="25"/>
      <c r="DYK20" s="25"/>
      <c r="DYL20" s="25"/>
      <c r="DYM20" s="25"/>
      <c r="DYN20" s="25"/>
      <c r="DYO20" s="25"/>
      <c r="DYP20" s="25"/>
      <c r="DYQ20" s="25"/>
      <c r="DYR20" s="25"/>
      <c r="DYS20" s="25"/>
      <c r="DYT20" s="25"/>
      <c r="DYU20" s="25"/>
      <c r="DYV20" s="25"/>
      <c r="DYW20" s="25"/>
      <c r="DYX20" s="25"/>
      <c r="DYY20" s="25"/>
      <c r="DYZ20" s="25"/>
      <c r="DZA20" s="25"/>
      <c r="DZB20" s="25"/>
      <c r="DZC20" s="25"/>
      <c r="DZD20" s="25"/>
      <c r="DZE20" s="25"/>
      <c r="DZF20" s="25"/>
      <c r="DZG20" s="25"/>
      <c r="DZH20" s="25"/>
      <c r="DZI20" s="25"/>
      <c r="DZJ20" s="25"/>
      <c r="DZK20" s="25"/>
      <c r="DZL20" s="25"/>
      <c r="DZM20" s="25"/>
      <c r="DZN20" s="25"/>
      <c r="DZO20" s="25"/>
      <c r="DZP20" s="25"/>
      <c r="DZQ20" s="25"/>
      <c r="DZR20" s="25"/>
      <c r="DZS20" s="25"/>
      <c r="DZT20" s="25"/>
      <c r="DZU20" s="25"/>
      <c r="DZV20" s="25"/>
      <c r="DZW20" s="25"/>
      <c r="DZX20" s="25"/>
      <c r="DZY20" s="25"/>
      <c r="DZZ20" s="25"/>
      <c r="EAA20" s="25"/>
      <c r="EAB20" s="25"/>
      <c r="EAC20" s="25"/>
      <c r="EAD20" s="25"/>
      <c r="EAE20" s="25"/>
      <c r="EAF20" s="25"/>
      <c r="EAG20" s="25"/>
      <c r="EAH20" s="25"/>
      <c r="EAI20" s="25"/>
      <c r="EAJ20" s="25"/>
      <c r="EAK20" s="25"/>
      <c r="EAL20" s="25"/>
      <c r="EAM20" s="25"/>
      <c r="EAN20" s="25"/>
      <c r="EAO20" s="25"/>
      <c r="EAP20" s="25"/>
      <c r="EAQ20" s="25"/>
      <c r="EAR20" s="25"/>
      <c r="EAS20" s="25"/>
      <c r="EAT20" s="25"/>
      <c r="EAU20" s="25"/>
      <c r="EAV20" s="25"/>
      <c r="EAW20" s="25"/>
      <c r="EAX20" s="25"/>
      <c r="EAY20" s="25"/>
      <c r="EAZ20" s="25"/>
      <c r="EBA20" s="25"/>
      <c r="EBB20" s="25"/>
      <c r="EBC20" s="25"/>
      <c r="EBD20" s="25"/>
      <c r="EBE20" s="25"/>
      <c r="EBF20" s="25"/>
      <c r="EBG20" s="25"/>
      <c r="EBH20" s="25"/>
      <c r="EBI20" s="25"/>
      <c r="EBJ20" s="25"/>
      <c r="EBK20" s="25"/>
      <c r="EBL20" s="25"/>
      <c r="EBM20" s="25"/>
      <c r="EBN20" s="25"/>
      <c r="EBO20" s="25"/>
      <c r="EBP20" s="25"/>
      <c r="EBQ20" s="25"/>
      <c r="EBR20" s="25"/>
      <c r="EBS20" s="25"/>
      <c r="EBT20" s="25"/>
      <c r="EBU20" s="25"/>
      <c r="EBV20" s="25"/>
      <c r="EBW20" s="25"/>
      <c r="EBX20" s="25"/>
      <c r="EBY20" s="25"/>
      <c r="EBZ20" s="25"/>
      <c r="ECA20" s="25"/>
      <c r="ECB20" s="25"/>
      <c r="ECC20" s="25"/>
      <c r="ECD20" s="25"/>
      <c r="ECE20" s="25"/>
      <c r="ECF20" s="25"/>
      <c r="ECG20" s="25"/>
      <c r="ECH20" s="25"/>
      <c r="ECI20" s="25"/>
      <c r="ECJ20" s="25"/>
      <c r="ECK20" s="25"/>
      <c r="ECL20" s="25"/>
      <c r="ECM20" s="25"/>
      <c r="ECN20" s="25"/>
      <c r="ECO20" s="25"/>
      <c r="ECP20" s="25"/>
      <c r="ECQ20" s="25"/>
      <c r="ECR20" s="25"/>
      <c r="ECS20" s="25"/>
      <c r="ECT20" s="25"/>
      <c r="ECU20" s="25"/>
      <c r="ECV20" s="25"/>
      <c r="ECW20" s="25"/>
      <c r="ECX20" s="25"/>
      <c r="ECY20" s="25"/>
      <c r="ECZ20" s="25"/>
      <c r="EDA20" s="25"/>
      <c r="EDB20" s="25"/>
      <c r="EDC20" s="25"/>
      <c r="EDD20" s="25"/>
      <c r="EDE20" s="25"/>
      <c r="EDF20" s="25"/>
      <c r="EDG20" s="25"/>
      <c r="EDH20" s="25"/>
      <c r="EDI20" s="25"/>
      <c r="EDJ20" s="25"/>
      <c r="EDK20" s="25"/>
      <c r="EDL20" s="25"/>
      <c r="EDM20" s="25"/>
      <c r="EDN20" s="25"/>
      <c r="EDO20" s="25"/>
      <c r="EDP20" s="25"/>
      <c r="EDQ20" s="25"/>
      <c r="EDR20" s="25"/>
      <c r="EDS20" s="25"/>
      <c r="EDT20" s="25"/>
      <c r="EDU20" s="25"/>
      <c r="EDV20" s="25"/>
      <c r="EDW20" s="25"/>
      <c r="EDX20" s="25"/>
      <c r="EDY20" s="25"/>
      <c r="EDZ20" s="25"/>
      <c r="EEA20" s="25"/>
      <c r="EEB20" s="25"/>
      <c r="EEC20" s="25"/>
      <c r="EED20" s="25"/>
      <c r="EEE20" s="25"/>
      <c r="EEF20" s="25"/>
      <c r="EEG20" s="25"/>
      <c r="EEH20" s="25"/>
      <c r="EEI20" s="25"/>
      <c r="EEJ20" s="25"/>
      <c r="EEK20" s="25"/>
      <c r="EEL20" s="25"/>
      <c r="EEM20" s="25"/>
      <c r="EEN20" s="25"/>
      <c r="EEO20" s="25"/>
      <c r="EEP20" s="25"/>
      <c r="EEQ20" s="25"/>
      <c r="EER20" s="25"/>
      <c r="EES20" s="25"/>
      <c r="EET20" s="25"/>
      <c r="EEU20" s="25"/>
      <c r="EEV20" s="25"/>
      <c r="EEW20" s="25"/>
      <c r="EEX20" s="25"/>
      <c r="EEY20" s="25"/>
      <c r="EEZ20" s="25"/>
      <c r="EFA20" s="25"/>
      <c r="EFB20" s="25"/>
      <c r="EFC20" s="25"/>
      <c r="EFD20" s="25"/>
      <c r="EFE20" s="25"/>
      <c r="EFF20" s="25"/>
      <c r="EFG20" s="25"/>
      <c r="EFH20" s="25"/>
      <c r="EFI20" s="25"/>
      <c r="EFJ20" s="25"/>
      <c r="EFK20" s="25"/>
      <c r="EFL20" s="25"/>
      <c r="EFM20" s="25"/>
      <c r="EFN20" s="25"/>
      <c r="EFO20" s="25"/>
      <c r="EFP20" s="25"/>
      <c r="EFQ20" s="25"/>
      <c r="EFR20" s="25"/>
      <c r="EFS20" s="25"/>
      <c r="EFT20" s="25"/>
      <c r="EFU20" s="25"/>
      <c r="EFV20" s="25"/>
      <c r="EFW20" s="25"/>
      <c r="EFX20" s="25"/>
      <c r="EFY20" s="25"/>
      <c r="EFZ20" s="25"/>
      <c r="EGA20" s="25"/>
      <c r="EGB20" s="25"/>
      <c r="EGC20" s="25"/>
      <c r="EGD20" s="25"/>
      <c r="EGE20" s="25"/>
      <c r="EGF20" s="25"/>
      <c r="EGG20" s="25"/>
      <c r="EGH20" s="25"/>
      <c r="EGI20" s="25"/>
      <c r="EGJ20" s="25"/>
      <c r="EGK20" s="25"/>
      <c r="EGL20" s="25"/>
      <c r="EGM20" s="25"/>
      <c r="EGN20" s="25"/>
      <c r="EGO20" s="25"/>
      <c r="EGP20" s="25"/>
      <c r="EGQ20" s="25"/>
      <c r="EGR20" s="25"/>
      <c r="EGS20" s="25"/>
      <c r="EGT20" s="25"/>
      <c r="EGU20" s="25"/>
      <c r="EGV20" s="25"/>
      <c r="EGW20" s="25"/>
      <c r="EGX20" s="25"/>
      <c r="EGY20" s="25"/>
      <c r="EGZ20" s="25"/>
      <c r="EHA20" s="25"/>
      <c r="EHB20" s="25"/>
      <c r="EHC20" s="25"/>
      <c r="EHD20" s="25"/>
      <c r="EHE20" s="25"/>
      <c r="EHF20" s="25"/>
      <c r="EHG20" s="25"/>
      <c r="EHH20" s="25"/>
      <c r="EHI20" s="25"/>
      <c r="EHJ20" s="25"/>
      <c r="EHK20" s="25"/>
      <c r="EHL20" s="25"/>
      <c r="EHM20" s="25"/>
      <c r="EHN20" s="25"/>
      <c r="EHO20" s="25"/>
      <c r="EHP20" s="25"/>
      <c r="EHQ20" s="25"/>
      <c r="EHR20" s="25"/>
      <c r="EHS20" s="25"/>
      <c r="EHT20" s="25"/>
      <c r="EHU20" s="25"/>
      <c r="EHV20" s="25"/>
      <c r="EHW20" s="25"/>
      <c r="EHX20" s="25"/>
      <c r="EHY20" s="25"/>
      <c r="EHZ20" s="25"/>
      <c r="EIA20" s="25"/>
      <c r="EIB20" s="25"/>
      <c r="EIC20" s="25"/>
      <c r="EID20" s="25"/>
      <c r="EIE20" s="25"/>
      <c r="EIF20" s="25"/>
      <c r="EIG20" s="25"/>
      <c r="EIH20" s="25"/>
      <c r="EII20" s="25"/>
      <c r="EIJ20" s="25"/>
      <c r="EIK20" s="25"/>
      <c r="EIL20" s="25"/>
      <c r="EIM20" s="25"/>
      <c r="EIN20" s="25"/>
      <c r="EIO20" s="25"/>
      <c r="EIP20" s="25"/>
      <c r="EIQ20" s="25"/>
      <c r="EIR20" s="25"/>
      <c r="EIS20" s="25"/>
      <c r="EIT20" s="25"/>
      <c r="EIU20" s="25"/>
      <c r="EIV20" s="25"/>
      <c r="EIW20" s="25"/>
      <c r="EIX20" s="25"/>
      <c r="EIY20" s="25"/>
      <c r="EIZ20" s="25"/>
      <c r="EJA20" s="25"/>
      <c r="EJB20" s="25"/>
      <c r="EJC20" s="25"/>
      <c r="EJD20" s="25"/>
      <c r="EJE20" s="25"/>
      <c r="EJF20" s="25"/>
      <c r="EJG20" s="25"/>
      <c r="EJH20" s="25"/>
      <c r="EJI20" s="25"/>
      <c r="EJJ20" s="25"/>
      <c r="EJK20" s="25"/>
      <c r="EJL20" s="25"/>
      <c r="EJM20" s="25"/>
      <c r="EJN20" s="25"/>
      <c r="EJO20" s="25"/>
      <c r="EJP20" s="25"/>
      <c r="EJQ20" s="25"/>
      <c r="EJR20" s="25"/>
      <c r="EJS20" s="25"/>
      <c r="EJT20" s="25"/>
      <c r="EJU20" s="25"/>
      <c r="EJV20" s="25"/>
      <c r="EJW20" s="25"/>
      <c r="EJX20" s="25"/>
      <c r="EJY20" s="25"/>
      <c r="EJZ20" s="25"/>
      <c r="EKA20" s="25"/>
      <c r="EKB20" s="25"/>
      <c r="EKC20" s="25"/>
      <c r="EKD20" s="25"/>
      <c r="EKE20" s="25"/>
      <c r="EKF20" s="25"/>
      <c r="EKG20" s="25"/>
      <c r="EKH20" s="25"/>
      <c r="EKI20" s="25"/>
      <c r="EKJ20" s="25"/>
      <c r="EKK20" s="25"/>
      <c r="EKL20" s="25"/>
      <c r="EKM20" s="25"/>
      <c r="EKN20" s="25"/>
      <c r="EKO20" s="25"/>
      <c r="EKP20" s="25"/>
      <c r="EKQ20" s="25"/>
      <c r="EKR20" s="25"/>
      <c r="EKS20" s="25"/>
      <c r="EKT20" s="25"/>
      <c r="EKU20" s="25"/>
      <c r="EKV20" s="25"/>
      <c r="EKW20" s="25"/>
      <c r="EKX20" s="25"/>
      <c r="EKY20" s="25"/>
      <c r="EKZ20" s="25"/>
      <c r="ELA20" s="25"/>
      <c r="ELB20" s="25"/>
      <c r="ELC20" s="25"/>
      <c r="ELD20" s="25"/>
      <c r="ELE20" s="25"/>
      <c r="ELF20" s="25"/>
      <c r="ELG20" s="25"/>
      <c r="ELH20" s="25"/>
      <c r="ELI20" s="25"/>
      <c r="ELJ20" s="25"/>
      <c r="ELK20" s="25"/>
      <c r="ELL20" s="25"/>
      <c r="ELM20" s="25"/>
      <c r="ELN20" s="25"/>
      <c r="ELO20" s="25"/>
      <c r="ELP20" s="25"/>
      <c r="ELQ20" s="25"/>
      <c r="ELR20" s="25"/>
      <c r="ELS20" s="25"/>
      <c r="ELT20" s="25"/>
      <c r="ELU20" s="25"/>
      <c r="ELV20" s="25"/>
      <c r="ELW20" s="25"/>
      <c r="ELX20" s="25"/>
      <c r="ELY20" s="25"/>
      <c r="ELZ20" s="25"/>
      <c r="EMA20" s="25"/>
      <c r="EMB20" s="25"/>
      <c r="EMC20" s="25"/>
      <c r="EMD20" s="25"/>
      <c r="EME20" s="25"/>
      <c r="EMF20" s="25"/>
      <c r="EMG20" s="25"/>
      <c r="EMH20" s="25"/>
      <c r="EMI20" s="25"/>
      <c r="EMJ20" s="25"/>
      <c r="EMK20" s="25"/>
      <c r="EML20" s="25"/>
      <c r="EMM20" s="25"/>
      <c r="EMN20" s="25"/>
      <c r="EMO20" s="25"/>
      <c r="EMP20" s="25"/>
      <c r="EMQ20" s="25"/>
      <c r="EMR20" s="25"/>
      <c r="EMS20" s="25"/>
      <c r="EMT20" s="25"/>
      <c r="EMU20" s="25"/>
      <c r="EMV20" s="25"/>
      <c r="EMW20" s="25"/>
      <c r="EMX20" s="25"/>
      <c r="EMY20" s="25"/>
      <c r="EMZ20" s="25"/>
      <c r="ENA20" s="25"/>
      <c r="ENB20" s="25"/>
      <c r="ENC20" s="25"/>
      <c r="END20" s="25"/>
      <c r="ENE20" s="25"/>
      <c r="ENF20" s="25"/>
      <c r="ENG20" s="25"/>
      <c r="ENH20" s="25"/>
      <c r="ENI20" s="25"/>
      <c r="ENJ20" s="25"/>
      <c r="ENK20" s="25"/>
      <c r="ENL20" s="25"/>
      <c r="ENM20" s="25"/>
      <c r="ENN20" s="25"/>
      <c r="ENO20" s="25"/>
      <c r="ENP20" s="25"/>
      <c r="ENQ20" s="25"/>
      <c r="ENR20" s="25"/>
      <c r="ENS20" s="25"/>
      <c r="ENT20" s="25"/>
      <c r="ENU20" s="25"/>
      <c r="ENV20" s="25"/>
      <c r="ENW20" s="25"/>
      <c r="ENX20" s="25"/>
      <c r="ENY20" s="25"/>
      <c r="ENZ20" s="25"/>
      <c r="EOA20" s="25"/>
      <c r="EOB20" s="25"/>
      <c r="EOC20" s="25"/>
      <c r="EOD20" s="25"/>
      <c r="EOE20" s="25"/>
      <c r="EOF20" s="25"/>
      <c r="EOG20" s="25"/>
      <c r="EOH20" s="25"/>
      <c r="EOI20" s="25"/>
      <c r="EOJ20" s="25"/>
      <c r="EOK20" s="25"/>
      <c r="EOL20" s="25"/>
      <c r="EOM20" s="25"/>
      <c r="EON20" s="25"/>
      <c r="EOO20" s="25"/>
      <c r="EOP20" s="25"/>
      <c r="EOQ20" s="25"/>
      <c r="EOR20" s="25"/>
      <c r="EOS20" s="25"/>
      <c r="EOT20" s="25"/>
      <c r="EOU20" s="25"/>
      <c r="EOV20" s="25"/>
      <c r="EOW20" s="25"/>
      <c r="EOX20" s="25"/>
      <c r="EOY20" s="25"/>
      <c r="EOZ20" s="25"/>
      <c r="EPA20" s="25"/>
      <c r="EPB20" s="25"/>
      <c r="EPC20" s="25"/>
      <c r="EPD20" s="25"/>
      <c r="EPE20" s="25"/>
      <c r="EPF20" s="25"/>
      <c r="EPG20" s="25"/>
      <c r="EPH20" s="25"/>
      <c r="EPI20" s="25"/>
      <c r="EPJ20" s="25"/>
      <c r="EPK20" s="25"/>
      <c r="EPL20" s="25"/>
      <c r="EPM20" s="25"/>
      <c r="EPN20" s="25"/>
      <c r="EPO20" s="25"/>
      <c r="EPP20" s="25"/>
      <c r="EPQ20" s="25"/>
      <c r="EPR20" s="25"/>
      <c r="EPS20" s="25"/>
      <c r="EPT20" s="25"/>
      <c r="EPU20" s="25"/>
      <c r="EPV20" s="25"/>
      <c r="EPW20" s="25"/>
      <c r="EPX20" s="25"/>
      <c r="EPY20" s="25"/>
      <c r="EPZ20" s="25"/>
      <c r="EQA20" s="25"/>
      <c r="EQB20" s="25"/>
      <c r="EQC20" s="25"/>
      <c r="EQD20" s="25"/>
      <c r="EQE20" s="25"/>
      <c r="EQF20" s="25"/>
      <c r="EQG20" s="25"/>
      <c r="EQH20" s="25"/>
      <c r="EQI20" s="25"/>
      <c r="EQJ20" s="25"/>
      <c r="EQK20" s="25"/>
      <c r="EQL20" s="25"/>
      <c r="EQM20" s="25"/>
      <c r="EQN20" s="25"/>
      <c r="EQO20" s="25"/>
      <c r="EQP20" s="25"/>
      <c r="EQQ20" s="25"/>
      <c r="EQR20" s="25"/>
      <c r="EQS20" s="25"/>
      <c r="EQT20" s="25"/>
      <c r="EQU20" s="25"/>
      <c r="EQV20" s="25"/>
      <c r="EQW20" s="25"/>
      <c r="EQX20" s="25"/>
      <c r="EQY20" s="25"/>
      <c r="EQZ20" s="25"/>
      <c r="ERA20" s="25"/>
      <c r="ERB20" s="25"/>
      <c r="ERC20" s="25"/>
      <c r="ERD20" s="25"/>
      <c r="ERE20" s="25"/>
      <c r="ERF20" s="25"/>
      <c r="ERG20" s="25"/>
      <c r="ERH20" s="25"/>
      <c r="ERI20" s="25"/>
      <c r="ERJ20" s="25"/>
      <c r="ERK20" s="25"/>
      <c r="ERL20" s="25"/>
      <c r="ERM20" s="25"/>
      <c r="ERN20" s="25"/>
      <c r="ERO20" s="25"/>
      <c r="ERP20" s="25"/>
      <c r="ERQ20" s="25"/>
      <c r="ERR20" s="25"/>
      <c r="ERS20" s="25"/>
      <c r="ERT20" s="25"/>
      <c r="ERU20" s="25"/>
      <c r="ERV20" s="25"/>
      <c r="ERW20" s="25"/>
      <c r="ERX20" s="25"/>
      <c r="ERY20" s="25"/>
      <c r="ERZ20" s="25"/>
      <c r="ESA20" s="25"/>
      <c r="ESB20" s="25"/>
      <c r="ESC20" s="25"/>
      <c r="ESD20" s="25"/>
      <c r="ESE20" s="25"/>
      <c r="ESF20" s="25"/>
      <c r="ESG20" s="25"/>
      <c r="ESH20" s="25"/>
      <c r="ESI20" s="25"/>
      <c r="ESJ20" s="25"/>
      <c r="ESK20" s="25"/>
      <c r="ESL20" s="25"/>
      <c r="ESM20" s="25"/>
      <c r="ESN20" s="25"/>
      <c r="ESO20" s="25"/>
      <c r="ESP20" s="25"/>
      <c r="ESQ20" s="25"/>
      <c r="ESR20" s="25"/>
      <c r="ESS20" s="25"/>
      <c r="EST20" s="25"/>
      <c r="ESU20" s="25"/>
      <c r="ESV20" s="25"/>
      <c r="ESW20" s="25"/>
      <c r="ESX20" s="25"/>
      <c r="ESY20" s="25"/>
      <c r="ESZ20" s="25"/>
      <c r="ETA20" s="25"/>
      <c r="ETB20" s="25"/>
      <c r="ETC20" s="25"/>
      <c r="ETD20" s="25"/>
      <c r="ETE20" s="25"/>
      <c r="ETF20" s="25"/>
      <c r="ETG20" s="25"/>
      <c r="ETH20" s="25"/>
      <c r="ETI20" s="25"/>
      <c r="ETJ20" s="25"/>
      <c r="ETK20" s="25"/>
      <c r="ETL20" s="25"/>
      <c r="ETM20" s="25"/>
      <c r="ETN20" s="25"/>
      <c r="ETO20" s="25"/>
      <c r="ETP20" s="25"/>
      <c r="ETQ20" s="25"/>
      <c r="ETR20" s="25"/>
      <c r="ETS20" s="25"/>
      <c r="ETT20" s="25"/>
      <c r="ETU20" s="25"/>
      <c r="ETV20" s="25"/>
      <c r="ETW20" s="25"/>
      <c r="ETX20" s="25"/>
      <c r="ETY20" s="25"/>
      <c r="ETZ20" s="25"/>
      <c r="EUA20" s="25"/>
      <c r="EUB20" s="25"/>
      <c r="EUC20" s="25"/>
      <c r="EUD20" s="25"/>
      <c r="EUE20" s="25"/>
      <c r="EUF20" s="25"/>
      <c r="EUG20" s="25"/>
      <c r="EUH20" s="25"/>
      <c r="EUI20" s="25"/>
      <c r="EUJ20" s="25"/>
      <c r="EUK20" s="25"/>
      <c r="EUL20" s="25"/>
      <c r="EUM20" s="25"/>
      <c r="EUN20" s="25"/>
      <c r="EUO20" s="25"/>
      <c r="EUP20" s="25"/>
      <c r="EUQ20" s="25"/>
      <c r="EUR20" s="25"/>
      <c r="EUS20" s="25"/>
      <c r="EUT20" s="25"/>
      <c r="EUU20" s="25"/>
      <c r="EUV20" s="25"/>
      <c r="EUW20" s="25"/>
      <c r="EUX20" s="25"/>
      <c r="EUY20" s="25"/>
      <c r="EUZ20" s="25"/>
      <c r="EVA20" s="25"/>
      <c r="EVB20" s="25"/>
      <c r="EVC20" s="25"/>
      <c r="EVD20" s="25"/>
      <c r="EVE20" s="25"/>
      <c r="EVF20" s="25"/>
      <c r="EVG20" s="25"/>
      <c r="EVH20" s="25"/>
      <c r="EVI20" s="25"/>
      <c r="EVJ20" s="25"/>
      <c r="EVK20" s="25"/>
      <c r="EVL20" s="25"/>
      <c r="EVM20" s="25"/>
      <c r="EVN20" s="25"/>
      <c r="EVO20" s="25"/>
      <c r="EVP20" s="25"/>
      <c r="EVQ20" s="25"/>
      <c r="EVR20" s="25"/>
      <c r="EVS20" s="25"/>
      <c r="EVT20" s="25"/>
      <c r="EVU20" s="25"/>
      <c r="EVV20" s="25"/>
      <c r="EVW20" s="25"/>
      <c r="EVX20" s="25"/>
      <c r="EVY20" s="25"/>
      <c r="EVZ20" s="25"/>
      <c r="EWA20" s="25"/>
      <c r="EWB20" s="25"/>
      <c r="EWC20" s="25"/>
      <c r="EWD20" s="25"/>
      <c r="EWE20" s="25"/>
      <c r="EWF20" s="25"/>
      <c r="EWG20" s="25"/>
      <c r="EWH20" s="25"/>
      <c r="EWI20" s="25"/>
      <c r="EWJ20" s="25"/>
      <c r="EWK20" s="25"/>
      <c r="EWL20" s="25"/>
      <c r="EWM20" s="25"/>
      <c r="EWN20" s="25"/>
      <c r="EWO20" s="25"/>
      <c r="EWP20" s="25"/>
      <c r="EWQ20" s="25"/>
      <c r="EWR20" s="25"/>
      <c r="EWS20" s="25"/>
      <c r="EWT20" s="25"/>
      <c r="EWU20" s="25"/>
      <c r="EWV20" s="25"/>
      <c r="EWW20" s="25"/>
      <c r="EWX20" s="25"/>
      <c r="EWY20" s="25"/>
      <c r="EWZ20" s="25"/>
      <c r="EXA20" s="25"/>
      <c r="EXB20" s="25"/>
      <c r="EXC20" s="25"/>
      <c r="EXD20" s="25"/>
      <c r="EXE20" s="25"/>
      <c r="EXF20" s="25"/>
      <c r="EXG20" s="25"/>
      <c r="EXH20" s="25"/>
      <c r="EXI20" s="25"/>
      <c r="EXJ20" s="25"/>
      <c r="EXK20" s="25"/>
      <c r="EXL20" s="25"/>
      <c r="EXM20" s="25"/>
      <c r="EXN20" s="25"/>
      <c r="EXO20" s="25"/>
      <c r="EXP20" s="25"/>
      <c r="EXQ20" s="25"/>
      <c r="EXR20" s="25"/>
      <c r="EXS20" s="25"/>
      <c r="EXT20" s="25"/>
      <c r="EXU20" s="25"/>
      <c r="EXV20" s="25"/>
      <c r="EXW20" s="25"/>
      <c r="EXX20" s="25"/>
      <c r="EXY20" s="25"/>
      <c r="EXZ20" s="25"/>
      <c r="EYA20" s="25"/>
      <c r="EYB20" s="25"/>
      <c r="EYC20" s="25"/>
      <c r="EYD20" s="25"/>
      <c r="EYE20" s="25"/>
      <c r="EYF20" s="25"/>
      <c r="EYG20" s="25"/>
      <c r="EYH20" s="25"/>
      <c r="EYI20" s="25"/>
      <c r="EYJ20" s="25"/>
      <c r="EYK20" s="25"/>
      <c r="EYL20" s="25"/>
      <c r="EYM20" s="25"/>
      <c r="EYN20" s="25"/>
      <c r="EYO20" s="25"/>
      <c r="EYP20" s="25"/>
      <c r="EYQ20" s="25"/>
      <c r="EYR20" s="25"/>
      <c r="EYS20" s="25"/>
      <c r="EYT20" s="25"/>
      <c r="EYU20" s="25"/>
      <c r="EYV20" s="25"/>
      <c r="EYW20" s="25"/>
      <c r="EYX20" s="25"/>
      <c r="EYY20" s="25"/>
      <c r="EYZ20" s="25"/>
      <c r="EZA20" s="25"/>
      <c r="EZB20" s="25"/>
      <c r="EZC20" s="25"/>
      <c r="EZD20" s="25"/>
      <c r="EZE20" s="25"/>
      <c r="EZF20" s="25"/>
      <c r="EZG20" s="25"/>
      <c r="EZH20" s="25"/>
      <c r="EZI20" s="25"/>
      <c r="EZJ20" s="25"/>
      <c r="EZK20" s="25"/>
      <c r="EZL20" s="25"/>
      <c r="EZM20" s="25"/>
      <c r="EZN20" s="25"/>
      <c r="EZO20" s="25"/>
      <c r="EZP20" s="25"/>
      <c r="EZQ20" s="25"/>
      <c r="EZR20" s="25"/>
      <c r="EZS20" s="25"/>
      <c r="EZT20" s="25"/>
      <c r="EZU20" s="25"/>
      <c r="EZV20" s="25"/>
      <c r="EZW20" s="25"/>
      <c r="EZX20" s="25"/>
      <c r="EZY20" s="25"/>
      <c r="EZZ20" s="25"/>
      <c r="FAA20" s="25"/>
      <c r="FAB20" s="25"/>
      <c r="FAC20" s="25"/>
      <c r="FAD20" s="25"/>
      <c r="FAE20" s="25"/>
      <c r="FAF20" s="25"/>
      <c r="FAG20" s="25"/>
      <c r="FAH20" s="25"/>
      <c r="FAI20" s="25"/>
      <c r="FAJ20" s="25"/>
      <c r="FAK20" s="25"/>
      <c r="FAL20" s="25"/>
      <c r="FAM20" s="25"/>
      <c r="FAN20" s="25"/>
      <c r="FAO20" s="25"/>
      <c r="FAP20" s="25"/>
      <c r="FAQ20" s="25"/>
      <c r="FAR20" s="25"/>
      <c r="FAS20" s="25"/>
      <c r="FAT20" s="25"/>
      <c r="FAU20" s="25"/>
      <c r="FAV20" s="25"/>
      <c r="FAW20" s="25"/>
      <c r="FAX20" s="25"/>
      <c r="FAY20" s="25"/>
      <c r="FAZ20" s="25"/>
      <c r="FBA20" s="25"/>
      <c r="FBB20" s="25"/>
      <c r="FBC20" s="25"/>
      <c r="FBD20" s="25"/>
      <c r="FBE20" s="25"/>
      <c r="FBF20" s="25"/>
      <c r="FBG20" s="25"/>
      <c r="FBH20" s="25"/>
      <c r="FBI20" s="25"/>
      <c r="FBJ20" s="25"/>
      <c r="FBK20" s="25"/>
      <c r="FBL20" s="25"/>
      <c r="FBM20" s="25"/>
      <c r="FBN20" s="25"/>
      <c r="FBO20" s="25"/>
      <c r="FBP20" s="25"/>
      <c r="FBQ20" s="25"/>
      <c r="FBR20" s="25"/>
      <c r="FBS20" s="25"/>
      <c r="FBT20" s="25"/>
      <c r="FBU20" s="25"/>
      <c r="FBV20" s="25"/>
      <c r="FBW20" s="25"/>
      <c r="FBX20" s="25"/>
      <c r="FBY20" s="25"/>
      <c r="FBZ20" s="25"/>
      <c r="FCA20" s="25"/>
      <c r="FCB20" s="25"/>
      <c r="FCC20" s="25"/>
      <c r="FCD20" s="25"/>
      <c r="FCE20" s="25"/>
      <c r="FCF20" s="25"/>
      <c r="FCG20" s="25"/>
      <c r="FCH20" s="25"/>
      <c r="FCI20" s="25"/>
      <c r="FCJ20" s="25"/>
      <c r="FCK20" s="25"/>
      <c r="FCL20" s="25"/>
      <c r="FCM20" s="25"/>
      <c r="FCN20" s="25"/>
      <c r="FCO20" s="25"/>
      <c r="FCP20" s="25"/>
      <c r="FCQ20" s="25"/>
      <c r="FCR20" s="25"/>
      <c r="FCS20" s="25"/>
      <c r="FCT20" s="25"/>
      <c r="FCU20" s="25"/>
      <c r="FCV20" s="25"/>
      <c r="FCW20" s="25"/>
      <c r="FCX20" s="25"/>
      <c r="FCY20" s="25"/>
      <c r="FCZ20" s="25"/>
      <c r="FDA20" s="25"/>
      <c r="FDB20" s="25"/>
      <c r="FDC20" s="25"/>
      <c r="FDD20" s="25"/>
      <c r="FDE20" s="25"/>
      <c r="FDF20" s="25"/>
      <c r="FDG20" s="25"/>
      <c r="FDH20" s="25"/>
      <c r="FDI20" s="25"/>
      <c r="FDJ20" s="25"/>
      <c r="FDK20" s="25"/>
      <c r="FDL20" s="25"/>
      <c r="FDM20" s="25"/>
      <c r="FDN20" s="25"/>
      <c r="FDO20" s="25"/>
      <c r="FDP20" s="25"/>
      <c r="FDQ20" s="25"/>
      <c r="FDR20" s="25"/>
      <c r="FDS20" s="25"/>
      <c r="FDT20" s="25"/>
      <c r="FDU20" s="25"/>
      <c r="FDV20" s="25"/>
      <c r="FDW20" s="25"/>
      <c r="FDX20" s="25"/>
      <c r="FDY20" s="25"/>
      <c r="FDZ20" s="25"/>
      <c r="FEA20" s="25"/>
      <c r="FEB20" s="25"/>
      <c r="FEC20" s="25"/>
      <c r="FED20" s="25"/>
      <c r="FEE20" s="25"/>
      <c r="FEF20" s="25"/>
      <c r="FEG20" s="25"/>
      <c r="FEH20" s="25"/>
      <c r="FEI20" s="25"/>
      <c r="FEJ20" s="25"/>
      <c r="FEK20" s="25"/>
      <c r="FEL20" s="25"/>
      <c r="FEM20" s="25"/>
      <c r="FEN20" s="25"/>
      <c r="FEO20" s="25"/>
      <c r="FEP20" s="25"/>
      <c r="FEQ20" s="25"/>
      <c r="FER20" s="25"/>
      <c r="FES20" s="25"/>
      <c r="FET20" s="25"/>
      <c r="FEU20" s="25"/>
      <c r="FEV20" s="25"/>
      <c r="FEW20" s="25"/>
      <c r="FEX20" s="25"/>
      <c r="FEY20" s="25"/>
      <c r="FEZ20" s="25"/>
      <c r="FFA20" s="25"/>
      <c r="FFB20" s="25"/>
      <c r="FFC20" s="25"/>
      <c r="FFD20" s="25"/>
      <c r="FFE20" s="25"/>
      <c r="FFF20" s="25"/>
      <c r="FFG20" s="25"/>
      <c r="FFH20" s="25"/>
      <c r="FFI20" s="25"/>
      <c r="FFJ20" s="25"/>
      <c r="FFK20" s="25"/>
      <c r="FFL20" s="25"/>
      <c r="FFM20" s="25"/>
      <c r="FFN20" s="25"/>
      <c r="FFO20" s="25"/>
      <c r="FFP20" s="25"/>
      <c r="FFQ20" s="25"/>
      <c r="FFR20" s="25"/>
      <c r="FFS20" s="25"/>
      <c r="FFT20" s="25"/>
      <c r="FFU20" s="25"/>
      <c r="FFV20" s="25"/>
      <c r="FFW20" s="25"/>
      <c r="FFX20" s="25"/>
      <c r="FFY20" s="25"/>
      <c r="FFZ20" s="25"/>
      <c r="FGA20" s="25"/>
      <c r="FGB20" s="25"/>
      <c r="FGC20" s="25"/>
      <c r="FGD20" s="25"/>
      <c r="FGE20" s="25"/>
      <c r="FGF20" s="25"/>
      <c r="FGG20" s="25"/>
      <c r="FGH20" s="25"/>
      <c r="FGI20" s="25"/>
      <c r="FGJ20" s="25"/>
      <c r="FGK20" s="25"/>
      <c r="FGL20" s="25"/>
      <c r="FGM20" s="25"/>
      <c r="FGN20" s="25"/>
      <c r="FGO20" s="25"/>
      <c r="FGP20" s="25"/>
      <c r="FGQ20" s="25"/>
      <c r="FGR20" s="25"/>
      <c r="FGS20" s="25"/>
      <c r="FGT20" s="25"/>
      <c r="FGU20" s="25"/>
      <c r="FGV20" s="25"/>
      <c r="FGW20" s="25"/>
      <c r="FGX20" s="25"/>
      <c r="FGY20" s="25"/>
      <c r="FGZ20" s="25"/>
      <c r="FHA20" s="25"/>
      <c r="FHB20" s="25"/>
      <c r="FHC20" s="25"/>
      <c r="FHD20" s="25"/>
      <c r="FHE20" s="25"/>
      <c r="FHF20" s="25"/>
      <c r="FHG20" s="25"/>
      <c r="FHH20" s="25"/>
      <c r="FHI20" s="25"/>
      <c r="FHJ20" s="25"/>
      <c r="FHK20" s="25"/>
      <c r="FHL20" s="25"/>
      <c r="FHM20" s="25"/>
      <c r="FHN20" s="25"/>
      <c r="FHO20" s="25"/>
      <c r="FHP20" s="25"/>
      <c r="FHQ20" s="25"/>
      <c r="FHR20" s="25"/>
      <c r="FHS20" s="25"/>
      <c r="FHT20" s="25"/>
      <c r="FHU20" s="25"/>
      <c r="FHV20" s="25"/>
      <c r="FHW20" s="25"/>
      <c r="FHX20" s="25"/>
      <c r="FHY20" s="25"/>
      <c r="FHZ20" s="25"/>
      <c r="FIA20" s="25"/>
      <c r="FIB20" s="25"/>
      <c r="FIC20" s="25"/>
      <c r="FID20" s="25"/>
      <c r="FIE20" s="25"/>
      <c r="FIF20" s="25"/>
      <c r="FIG20" s="25"/>
      <c r="FIH20" s="25"/>
      <c r="FII20" s="25"/>
      <c r="FIJ20" s="25"/>
      <c r="FIK20" s="25"/>
      <c r="FIL20" s="25"/>
      <c r="FIM20" s="25"/>
      <c r="FIN20" s="25"/>
      <c r="FIO20" s="25"/>
      <c r="FIP20" s="25"/>
      <c r="FIQ20" s="25"/>
      <c r="FIR20" s="25"/>
      <c r="FIS20" s="25"/>
      <c r="FIT20" s="25"/>
      <c r="FIU20" s="25"/>
      <c r="FIV20" s="25"/>
      <c r="FIW20" s="25"/>
      <c r="FIX20" s="25"/>
      <c r="FIY20" s="25"/>
      <c r="FIZ20" s="25"/>
      <c r="FJA20" s="25"/>
      <c r="FJB20" s="25"/>
      <c r="FJC20" s="25"/>
      <c r="FJD20" s="25"/>
      <c r="FJE20" s="25"/>
      <c r="FJF20" s="25"/>
      <c r="FJG20" s="25"/>
      <c r="FJH20" s="25"/>
      <c r="FJI20" s="25"/>
      <c r="FJJ20" s="25"/>
      <c r="FJK20" s="25"/>
      <c r="FJL20" s="25"/>
      <c r="FJM20" s="25"/>
      <c r="FJN20" s="25"/>
      <c r="FJO20" s="25"/>
      <c r="FJP20" s="25"/>
      <c r="FJQ20" s="25"/>
      <c r="FJR20" s="25"/>
      <c r="FJS20" s="25"/>
      <c r="FJT20" s="25"/>
      <c r="FJU20" s="25"/>
      <c r="FJV20" s="25"/>
      <c r="FJW20" s="25"/>
      <c r="FJX20" s="25"/>
      <c r="FJY20" s="25"/>
      <c r="FJZ20" s="25"/>
      <c r="FKA20" s="25"/>
      <c r="FKB20" s="25"/>
      <c r="FKC20" s="25"/>
      <c r="FKD20" s="25"/>
      <c r="FKE20" s="25"/>
      <c r="FKF20" s="25"/>
      <c r="FKG20" s="25"/>
      <c r="FKH20" s="25"/>
      <c r="FKI20" s="25"/>
      <c r="FKJ20" s="25"/>
      <c r="FKK20" s="25"/>
      <c r="FKL20" s="25"/>
      <c r="FKM20" s="25"/>
      <c r="FKN20" s="25"/>
      <c r="FKO20" s="25"/>
      <c r="FKP20" s="25"/>
      <c r="FKQ20" s="25"/>
      <c r="FKR20" s="25"/>
      <c r="FKS20" s="25"/>
      <c r="FKT20" s="25"/>
      <c r="FKU20" s="25"/>
      <c r="FKV20" s="25"/>
      <c r="FKW20" s="25"/>
      <c r="FKX20" s="25"/>
      <c r="FKY20" s="25"/>
      <c r="FKZ20" s="25"/>
      <c r="FLA20" s="25"/>
      <c r="FLB20" s="25"/>
      <c r="FLC20" s="25"/>
      <c r="FLD20" s="25"/>
      <c r="FLE20" s="25"/>
      <c r="FLF20" s="25"/>
      <c r="FLG20" s="25"/>
      <c r="FLH20" s="25"/>
      <c r="FLI20" s="25"/>
      <c r="FLJ20" s="25"/>
      <c r="FLK20" s="25"/>
      <c r="FLL20" s="25"/>
      <c r="FLM20" s="25"/>
      <c r="FLN20" s="25"/>
      <c r="FLO20" s="25"/>
      <c r="FLP20" s="25"/>
      <c r="FLQ20" s="25"/>
      <c r="FLR20" s="25"/>
      <c r="FLS20" s="25"/>
      <c r="FLT20" s="25"/>
      <c r="FLU20" s="25"/>
      <c r="FLV20" s="25"/>
      <c r="FLW20" s="25"/>
      <c r="FLX20" s="25"/>
      <c r="FLY20" s="25"/>
      <c r="FLZ20" s="25"/>
      <c r="FMA20" s="25"/>
      <c r="FMB20" s="25"/>
      <c r="FMC20" s="25"/>
      <c r="FMD20" s="25"/>
      <c r="FME20" s="25"/>
      <c r="FMF20" s="25"/>
      <c r="FMG20" s="25"/>
      <c r="FMH20" s="25"/>
      <c r="FMI20" s="25"/>
      <c r="FMJ20" s="25"/>
      <c r="FMK20" s="25"/>
      <c r="FML20" s="25"/>
      <c r="FMM20" s="25"/>
      <c r="FMN20" s="25"/>
      <c r="FMO20" s="25"/>
      <c r="FMP20" s="25"/>
      <c r="FMQ20" s="25"/>
      <c r="FMR20" s="25"/>
      <c r="FMS20" s="25"/>
      <c r="FMT20" s="25"/>
      <c r="FMU20" s="25"/>
      <c r="FMV20" s="25"/>
      <c r="FMW20" s="25"/>
      <c r="FMX20" s="25"/>
      <c r="FMY20" s="25"/>
      <c r="FMZ20" s="25"/>
      <c r="FNA20" s="25"/>
      <c r="FNB20" s="25"/>
      <c r="FNC20" s="25"/>
      <c r="FND20" s="25"/>
      <c r="FNE20" s="25"/>
      <c r="FNF20" s="25"/>
      <c r="FNG20" s="25"/>
      <c r="FNH20" s="25"/>
      <c r="FNI20" s="25"/>
      <c r="FNJ20" s="25"/>
      <c r="FNK20" s="25"/>
      <c r="FNL20" s="25"/>
      <c r="FNM20" s="25"/>
      <c r="FNN20" s="25"/>
      <c r="FNO20" s="25"/>
      <c r="FNP20" s="25"/>
      <c r="FNQ20" s="25"/>
      <c r="FNR20" s="25"/>
      <c r="FNS20" s="25"/>
      <c r="FNT20" s="25"/>
      <c r="FNU20" s="25"/>
      <c r="FNV20" s="25"/>
      <c r="FNW20" s="25"/>
      <c r="FNX20" s="25"/>
      <c r="FNY20" s="25"/>
      <c r="FNZ20" s="25"/>
      <c r="FOA20" s="25"/>
      <c r="FOB20" s="25"/>
      <c r="FOC20" s="25"/>
      <c r="FOD20" s="25"/>
      <c r="FOE20" s="25"/>
      <c r="FOF20" s="25"/>
      <c r="FOG20" s="25"/>
      <c r="FOH20" s="25"/>
      <c r="FOI20" s="25"/>
      <c r="FOJ20" s="25"/>
      <c r="FOK20" s="25"/>
      <c r="FOL20" s="25"/>
      <c r="FOM20" s="25"/>
      <c r="FON20" s="25"/>
      <c r="FOO20" s="25"/>
      <c r="FOP20" s="25"/>
      <c r="FOQ20" s="25"/>
      <c r="FOR20" s="25"/>
      <c r="FOS20" s="25"/>
      <c r="FOT20" s="25"/>
      <c r="FOU20" s="25"/>
      <c r="FOV20" s="25"/>
      <c r="FOW20" s="25"/>
      <c r="FOX20" s="25"/>
      <c r="FOY20" s="25"/>
      <c r="FOZ20" s="25"/>
      <c r="FPA20" s="25"/>
      <c r="FPB20" s="25"/>
      <c r="FPC20" s="25"/>
      <c r="FPD20" s="25"/>
      <c r="FPE20" s="25"/>
      <c r="FPF20" s="25"/>
      <c r="FPG20" s="25"/>
      <c r="FPH20" s="25"/>
      <c r="FPI20" s="25"/>
      <c r="FPJ20" s="25"/>
      <c r="FPK20" s="25"/>
      <c r="FPL20" s="25"/>
      <c r="FPM20" s="25"/>
      <c r="FPN20" s="25"/>
      <c r="FPO20" s="25"/>
      <c r="FPP20" s="25"/>
      <c r="FPQ20" s="25"/>
      <c r="FPR20" s="25"/>
      <c r="FPS20" s="25"/>
      <c r="FPT20" s="25"/>
      <c r="FPU20" s="25"/>
      <c r="FPV20" s="25"/>
      <c r="FPW20" s="25"/>
      <c r="FPX20" s="25"/>
      <c r="FPY20" s="25"/>
      <c r="FPZ20" s="25"/>
      <c r="FQA20" s="25"/>
      <c r="FQB20" s="25"/>
      <c r="FQC20" s="25"/>
      <c r="FQD20" s="25"/>
      <c r="FQE20" s="25"/>
      <c r="FQF20" s="25"/>
      <c r="FQG20" s="25"/>
      <c r="FQH20" s="25"/>
      <c r="FQI20" s="25"/>
      <c r="FQJ20" s="25"/>
      <c r="FQK20" s="25"/>
      <c r="FQL20" s="25"/>
      <c r="FQM20" s="25"/>
      <c r="FQN20" s="25"/>
      <c r="FQO20" s="25"/>
      <c r="FQP20" s="25"/>
      <c r="FQQ20" s="25"/>
      <c r="FQR20" s="25"/>
      <c r="FQS20" s="25"/>
      <c r="FQT20" s="25"/>
      <c r="FQU20" s="25"/>
      <c r="FQV20" s="25"/>
      <c r="FQW20" s="25"/>
      <c r="FQX20" s="25"/>
      <c r="FQY20" s="25"/>
      <c r="FQZ20" s="25"/>
      <c r="FRA20" s="25"/>
      <c r="FRB20" s="25"/>
      <c r="FRC20" s="25"/>
      <c r="FRD20" s="25"/>
      <c r="FRE20" s="25"/>
      <c r="FRF20" s="25"/>
      <c r="FRG20" s="25"/>
      <c r="FRH20" s="25"/>
      <c r="FRI20" s="25"/>
      <c r="FRJ20" s="25"/>
      <c r="FRK20" s="25"/>
      <c r="FRL20" s="25"/>
      <c r="FRM20" s="25"/>
      <c r="FRN20" s="25"/>
      <c r="FRO20" s="25"/>
      <c r="FRP20" s="25"/>
      <c r="FRQ20" s="25"/>
      <c r="FRR20" s="25"/>
      <c r="FRS20" s="25"/>
      <c r="FRT20" s="25"/>
      <c r="FRU20" s="25"/>
      <c r="FRV20" s="25"/>
      <c r="FRW20" s="25"/>
      <c r="FRX20" s="25"/>
      <c r="FRY20" s="25"/>
      <c r="FRZ20" s="25"/>
      <c r="FSA20" s="25"/>
      <c r="FSB20" s="25"/>
      <c r="FSC20" s="25"/>
      <c r="FSD20" s="25"/>
      <c r="FSE20" s="25"/>
      <c r="FSF20" s="25"/>
      <c r="FSG20" s="25"/>
      <c r="FSH20" s="25"/>
      <c r="FSI20" s="25"/>
      <c r="FSJ20" s="25"/>
      <c r="FSK20" s="25"/>
      <c r="FSL20" s="25"/>
      <c r="FSM20" s="25"/>
      <c r="FSN20" s="25"/>
      <c r="FSO20" s="25"/>
      <c r="FSP20" s="25"/>
      <c r="FSQ20" s="25"/>
      <c r="FSR20" s="25"/>
      <c r="FSS20" s="25"/>
      <c r="FST20" s="25"/>
      <c r="FSU20" s="25"/>
      <c r="FSV20" s="25"/>
      <c r="FSW20" s="25"/>
      <c r="FSX20" s="25"/>
      <c r="FSY20" s="25"/>
      <c r="FSZ20" s="25"/>
      <c r="FTA20" s="25"/>
      <c r="FTB20" s="25"/>
      <c r="FTC20" s="25"/>
      <c r="FTD20" s="25"/>
      <c r="FTE20" s="25"/>
      <c r="FTF20" s="25"/>
      <c r="FTG20" s="25"/>
      <c r="FTH20" s="25"/>
      <c r="FTI20" s="25"/>
      <c r="FTJ20" s="25"/>
      <c r="FTK20" s="25"/>
      <c r="FTL20" s="25"/>
      <c r="FTM20" s="25"/>
      <c r="FTN20" s="25"/>
      <c r="FTO20" s="25"/>
      <c r="FTP20" s="25"/>
      <c r="FTQ20" s="25"/>
      <c r="FTR20" s="25"/>
      <c r="FTS20" s="25"/>
      <c r="FTT20" s="25"/>
      <c r="FTU20" s="25"/>
      <c r="FTV20" s="25"/>
      <c r="FTW20" s="25"/>
      <c r="FTX20" s="25"/>
      <c r="FTY20" s="25"/>
      <c r="FTZ20" s="25"/>
      <c r="FUA20" s="25"/>
      <c r="FUB20" s="25"/>
      <c r="FUC20" s="25"/>
      <c r="FUD20" s="25"/>
      <c r="FUE20" s="25"/>
      <c r="FUF20" s="25"/>
      <c r="FUG20" s="25"/>
      <c r="FUH20" s="25"/>
      <c r="FUI20" s="25"/>
      <c r="FUJ20" s="25"/>
      <c r="FUK20" s="25"/>
      <c r="FUL20" s="25"/>
      <c r="FUM20" s="25"/>
      <c r="FUN20" s="25"/>
      <c r="FUO20" s="25"/>
      <c r="FUP20" s="25"/>
      <c r="FUQ20" s="25"/>
      <c r="FUR20" s="25"/>
      <c r="FUS20" s="25"/>
      <c r="FUT20" s="25"/>
      <c r="FUU20" s="25"/>
      <c r="FUV20" s="25"/>
      <c r="FUW20" s="25"/>
      <c r="FUX20" s="25"/>
      <c r="FUY20" s="25"/>
      <c r="FUZ20" s="25"/>
      <c r="FVA20" s="25"/>
      <c r="FVB20" s="25"/>
      <c r="FVC20" s="25"/>
      <c r="FVD20" s="25"/>
      <c r="FVE20" s="25"/>
      <c r="FVF20" s="25"/>
      <c r="FVG20" s="25"/>
      <c r="FVH20" s="25"/>
      <c r="FVI20" s="25"/>
      <c r="FVJ20" s="25"/>
      <c r="FVK20" s="25"/>
      <c r="FVL20" s="25"/>
      <c r="FVM20" s="25"/>
      <c r="FVN20" s="25"/>
      <c r="FVO20" s="25"/>
      <c r="FVP20" s="25"/>
      <c r="FVQ20" s="25"/>
      <c r="FVR20" s="25"/>
      <c r="FVS20" s="25"/>
      <c r="FVT20" s="25"/>
      <c r="FVU20" s="25"/>
      <c r="FVV20" s="25"/>
      <c r="FVW20" s="25"/>
      <c r="FVX20" s="25"/>
      <c r="FVY20" s="25"/>
      <c r="FVZ20" s="25"/>
      <c r="FWA20" s="25"/>
      <c r="FWB20" s="25"/>
      <c r="FWC20" s="25"/>
      <c r="FWD20" s="25"/>
      <c r="FWE20" s="25"/>
      <c r="FWF20" s="25"/>
      <c r="FWG20" s="25"/>
      <c r="FWH20" s="25"/>
      <c r="FWI20" s="25"/>
      <c r="FWJ20" s="25"/>
      <c r="FWK20" s="25"/>
      <c r="FWL20" s="25"/>
      <c r="FWM20" s="25"/>
      <c r="FWN20" s="25"/>
      <c r="FWO20" s="25"/>
      <c r="FWP20" s="25"/>
      <c r="FWQ20" s="25"/>
      <c r="FWR20" s="25"/>
      <c r="FWS20" s="25"/>
      <c r="FWT20" s="25"/>
      <c r="FWU20" s="25"/>
      <c r="FWV20" s="25"/>
      <c r="FWW20" s="25"/>
      <c r="FWX20" s="25"/>
      <c r="FWY20" s="25"/>
      <c r="FWZ20" s="25"/>
      <c r="FXA20" s="25"/>
      <c r="FXB20" s="25"/>
      <c r="FXC20" s="25"/>
      <c r="FXD20" s="25"/>
      <c r="FXE20" s="25"/>
      <c r="FXF20" s="25"/>
      <c r="FXG20" s="25"/>
      <c r="FXH20" s="25"/>
      <c r="FXI20" s="25"/>
      <c r="FXJ20" s="25"/>
      <c r="FXK20" s="25"/>
      <c r="FXL20" s="25"/>
      <c r="FXM20" s="25"/>
      <c r="FXN20" s="25"/>
      <c r="FXO20" s="25"/>
      <c r="FXP20" s="25"/>
      <c r="FXQ20" s="25"/>
      <c r="FXR20" s="25"/>
      <c r="FXS20" s="25"/>
      <c r="FXT20" s="25"/>
      <c r="FXU20" s="25"/>
      <c r="FXV20" s="25"/>
      <c r="FXW20" s="25"/>
      <c r="FXX20" s="25"/>
      <c r="FXY20" s="25"/>
      <c r="FXZ20" s="25"/>
      <c r="FYA20" s="25"/>
      <c r="FYB20" s="25"/>
      <c r="FYC20" s="25"/>
      <c r="FYD20" s="25"/>
      <c r="FYE20" s="25"/>
      <c r="FYF20" s="25"/>
      <c r="FYG20" s="25"/>
      <c r="FYH20" s="25"/>
      <c r="FYI20" s="25"/>
      <c r="FYJ20" s="25"/>
      <c r="FYK20" s="25"/>
      <c r="FYL20" s="25"/>
      <c r="FYM20" s="25"/>
      <c r="FYN20" s="25"/>
      <c r="FYO20" s="25"/>
      <c r="FYP20" s="25"/>
      <c r="FYQ20" s="25"/>
      <c r="FYR20" s="25"/>
      <c r="FYS20" s="25"/>
      <c r="FYT20" s="25"/>
      <c r="FYU20" s="25"/>
      <c r="FYV20" s="25"/>
      <c r="FYW20" s="25"/>
      <c r="FYX20" s="25"/>
      <c r="FYY20" s="25"/>
      <c r="FYZ20" s="25"/>
      <c r="FZA20" s="25"/>
      <c r="FZB20" s="25"/>
      <c r="FZC20" s="25"/>
      <c r="FZD20" s="25"/>
      <c r="FZE20" s="25"/>
      <c r="FZF20" s="25"/>
      <c r="FZG20" s="25"/>
      <c r="FZH20" s="25"/>
      <c r="FZI20" s="25"/>
      <c r="FZJ20" s="25"/>
      <c r="FZK20" s="25"/>
      <c r="FZL20" s="25"/>
      <c r="FZM20" s="25"/>
      <c r="FZN20" s="25"/>
      <c r="FZO20" s="25"/>
      <c r="FZP20" s="25"/>
      <c r="FZQ20" s="25"/>
      <c r="FZR20" s="25"/>
      <c r="FZS20" s="25"/>
      <c r="FZT20" s="25"/>
      <c r="FZU20" s="25"/>
      <c r="FZV20" s="25"/>
      <c r="FZW20" s="25"/>
      <c r="FZX20" s="25"/>
      <c r="FZY20" s="25"/>
      <c r="FZZ20" s="25"/>
      <c r="GAA20" s="25"/>
      <c r="GAB20" s="25"/>
      <c r="GAC20" s="25"/>
      <c r="GAD20" s="25"/>
      <c r="GAE20" s="25"/>
      <c r="GAF20" s="25"/>
      <c r="GAG20" s="25"/>
      <c r="GAH20" s="25"/>
      <c r="GAI20" s="25"/>
      <c r="GAJ20" s="25"/>
      <c r="GAK20" s="25"/>
      <c r="GAL20" s="25"/>
      <c r="GAM20" s="25"/>
      <c r="GAN20" s="25"/>
      <c r="GAO20" s="25"/>
      <c r="GAP20" s="25"/>
      <c r="GAQ20" s="25"/>
      <c r="GAR20" s="25"/>
      <c r="GAS20" s="25"/>
      <c r="GAT20" s="25"/>
      <c r="GAU20" s="25"/>
      <c r="GAV20" s="25"/>
      <c r="GAW20" s="25"/>
      <c r="GAX20" s="25"/>
      <c r="GAY20" s="25"/>
      <c r="GAZ20" s="25"/>
      <c r="GBA20" s="25"/>
      <c r="GBB20" s="25"/>
      <c r="GBC20" s="25"/>
      <c r="GBD20" s="25"/>
      <c r="GBE20" s="25"/>
      <c r="GBF20" s="25"/>
      <c r="GBG20" s="25"/>
      <c r="GBH20" s="25"/>
      <c r="GBI20" s="25"/>
      <c r="GBJ20" s="25"/>
      <c r="GBK20" s="25"/>
      <c r="GBL20" s="25"/>
      <c r="GBM20" s="25"/>
      <c r="GBN20" s="25"/>
      <c r="GBO20" s="25"/>
      <c r="GBP20" s="25"/>
      <c r="GBQ20" s="25"/>
      <c r="GBR20" s="25"/>
      <c r="GBS20" s="25"/>
      <c r="GBT20" s="25"/>
      <c r="GBU20" s="25"/>
      <c r="GBV20" s="25"/>
      <c r="GBW20" s="25"/>
      <c r="GBX20" s="25"/>
      <c r="GBY20" s="25"/>
      <c r="GBZ20" s="25"/>
      <c r="GCA20" s="25"/>
      <c r="GCB20" s="25"/>
      <c r="GCC20" s="25"/>
      <c r="GCD20" s="25"/>
      <c r="GCE20" s="25"/>
      <c r="GCF20" s="25"/>
      <c r="GCG20" s="25"/>
      <c r="GCH20" s="25"/>
      <c r="GCI20" s="25"/>
      <c r="GCJ20" s="25"/>
      <c r="GCK20" s="25"/>
      <c r="GCL20" s="25"/>
      <c r="GCM20" s="25"/>
      <c r="GCN20" s="25"/>
      <c r="GCO20" s="25"/>
      <c r="GCP20" s="25"/>
      <c r="GCQ20" s="25"/>
      <c r="GCR20" s="25"/>
      <c r="GCS20" s="25"/>
      <c r="GCT20" s="25"/>
      <c r="GCU20" s="25"/>
      <c r="GCV20" s="25"/>
      <c r="GCW20" s="25"/>
      <c r="GCX20" s="25"/>
      <c r="GCY20" s="25"/>
      <c r="GCZ20" s="25"/>
      <c r="GDA20" s="25"/>
      <c r="GDB20" s="25"/>
      <c r="GDC20" s="25"/>
      <c r="GDD20" s="25"/>
      <c r="GDE20" s="25"/>
      <c r="GDF20" s="25"/>
      <c r="GDG20" s="25"/>
      <c r="GDH20" s="25"/>
      <c r="GDI20" s="25"/>
      <c r="GDJ20" s="25"/>
      <c r="GDK20" s="25"/>
      <c r="GDL20" s="25"/>
      <c r="GDM20" s="25"/>
      <c r="GDN20" s="25"/>
      <c r="GDO20" s="25"/>
      <c r="GDP20" s="25"/>
      <c r="GDQ20" s="25"/>
      <c r="GDR20" s="25"/>
      <c r="GDS20" s="25"/>
      <c r="GDT20" s="25"/>
      <c r="GDU20" s="25"/>
      <c r="GDV20" s="25"/>
      <c r="GDW20" s="25"/>
      <c r="GDX20" s="25"/>
      <c r="GDY20" s="25"/>
      <c r="GDZ20" s="25"/>
      <c r="GEA20" s="25"/>
      <c r="GEB20" s="25"/>
      <c r="GEC20" s="25"/>
      <c r="GED20" s="25"/>
      <c r="GEE20" s="25"/>
      <c r="GEF20" s="25"/>
      <c r="GEG20" s="25"/>
      <c r="GEH20" s="25"/>
      <c r="GEI20" s="25"/>
      <c r="GEJ20" s="25"/>
      <c r="GEK20" s="25"/>
      <c r="GEL20" s="25"/>
      <c r="GEM20" s="25"/>
      <c r="GEN20" s="25"/>
      <c r="GEO20" s="25"/>
      <c r="GEP20" s="25"/>
      <c r="GEQ20" s="25"/>
      <c r="GER20" s="25"/>
      <c r="GES20" s="25"/>
      <c r="GET20" s="25"/>
      <c r="GEU20" s="25"/>
      <c r="GEV20" s="25"/>
      <c r="GEW20" s="25"/>
      <c r="GEX20" s="25"/>
      <c r="GEY20" s="25"/>
      <c r="GEZ20" s="25"/>
      <c r="GFA20" s="25"/>
      <c r="GFB20" s="25"/>
      <c r="GFC20" s="25"/>
      <c r="GFD20" s="25"/>
      <c r="GFE20" s="25"/>
      <c r="GFF20" s="25"/>
      <c r="GFG20" s="25"/>
      <c r="GFH20" s="25"/>
      <c r="GFI20" s="25"/>
      <c r="GFJ20" s="25"/>
      <c r="GFK20" s="25"/>
      <c r="GFL20" s="25"/>
      <c r="GFM20" s="25"/>
      <c r="GFN20" s="25"/>
      <c r="GFO20" s="25"/>
      <c r="GFP20" s="25"/>
      <c r="GFQ20" s="25"/>
      <c r="GFR20" s="25"/>
      <c r="GFS20" s="25"/>
      <c r="GFT20" s="25"/>
      <c r="GFU20" s="25"/>
      <c r="GFV20" s="25"/>
      <c r="GFW20" s="25"/>
      <c r="GFX20" s="25"/>
      <c r="GFY20" s="25"/>
      <c r="GFZ20" s="25"/>
      <c r="GGA20" s="25"/>
      <c r="GGB20" s="25"/>
      <c r="GGC20" s="25"/>
      <c r="GGD20" s="25"/>
      <c r="GGE20" s="25"/>
      <c r="GGF20" s="25"/>
      <c r="GGG20" s="25"/>
      <c r="GGH20" s="25"/>
      <c r="GGI20" s="25"/>
      <c r="GGJ20" s="25"/>
      <c r="GGK20" s="25"/>
      <c r="GGL20" s="25"/>
      <c r="GGM20" s="25"/>
      <c r="GGN20" s="25"/>
      <c r="GGO20" s="25"/>
      <c r="GGP20" s="25"/>
      <c r="GGQ20" s="25"/>
      <c r="GGR20" s="25"/>
      <c r="GGS20" s="25"/>
      <c r="GGT20" s="25"/>
      <c r="GGU20" s="25"/>
      <c r="GGV20" s="25"/>
      <c r="GGW20" s="25"/>
      <c r="GGX20" s="25"/>
      <c r="GGY20" s="25"/>
      <c r="GGZ20" s="25"/>
      <c r="GHA20" s="25"/>
      <c r="GHB20" s="25"/>
      <c r="GHC20" s="25"/>
      <c r="GHD20" s="25"/>
      <c r="GHE20" s="25"/>
      <c r="GHF20" s="25"/>
      <c r="GHG20" s="25"/>
      <c r="GHH20" s="25"/>
      <c r="GHI20" s="25"/>
      <c r="GHJ20" s="25"/>
      <c r="GHK20" s="25"/>
      <c r="GHL20" s="25"/>
      <c r="GHM20" s="25"/>
      <c r="GHN20" s="25"/>
      <c r="GHO20" s="25"/>
      <c r="GHP20" s="25"/>
      <c r="GHQ20" s="25"/>
      <c r="GHR20" s="25"/>
      <c r="GHS20" s="25"/>
      <c r="GHT20" s="25"/>
      <c r="GHU20" s="25"/>
      <c r="GHV20" s="25"/>
      <c r="GHW20" s="25"/>
      <c r="GHX20" s="25"/>
      <c r="GHY20" s="25"/>
      <c r="GHZ20" s="25"/>
      <c r="GIA20" s="25"/>
      <c r="GIB20" s="25"/>
      <c r="GIC20" s="25"/>
      <c r="GID20" s="25"/>
      <c r="GIE20" s="25"/>
      <c r="GIF20" s="25"/>
      <c r="GIG20" s="25"/>
      <c r="GIH20" s="25"/>
      <c r="GII20" s="25"/>
      <c r="GIJ20" s="25"/>
      <c r="GIK20" s="25"/>
      <c r="GIL20" s="25"/>
      <c r="GIM20" s="25"/>
      <c r="GIN20" s="25"/>
      <c r="GIO20" s="25"/>
      <c r="GIP20" s="25"/>
      <c r="GIQ20" s="25"/>
      <c r="GIR20" s="25"/>
      <c r="GIS20" s="25"/>
      <c r="GIT20" s="25"/>
      <c r="GIU20" s="25"/>
      <c r="GIV20" s="25"/>
      <c r="GIW20" s="25"/>
      <c r="GIX20" s="25"/>
      <c r="GIY20" s="25"/>
      <c r="GIZ20" s="25"/>
      <c r="GJA20" s="25"/>
      <c r="GJB20" s="25"/>
      <c r="GJC20" s="25"/>
      <c r="GJD20" s="25"/>
      <c r="GJE20" s="25"/>
      <c r="GJF20" s="25"/>
      <c r="GJG20" s="25"/>
      <c r="GJH20" s="25"/>
      <c r="GJI20" s="25"/>
      <c r="GJJ20" s="25"/>
      <c r="GJK20" s="25"/>
      <c r="GJL20" s="25"/>
      <c r="GJM20" s="25"/>
      <c r="GJN20" s="25"/>
      <c r="GJO20" s="25"/>
      <c r="GJP20" s="25"/>
      <c r="GJQ20" s="25"/>
      <c r="GJR20" s="25"/>
      <c r="GJS20" s="25"/>
      <c r="GJT20" s="25"/>
      <c r="GJU20" s="25"/>
      <c r="GJV20" s="25"/>
      <c r="GJW20" s="25"/>
      <c r="GJX20" s="25"/>
      <c r="GJY20" s="25"/>
      <c r="GJZ20" s="25"/>
      <c r="GKA20" s="25"/>
      <c r="GKB20" s="25"/>
      <c r="GKC20" s="25"/>
      <c r="GKD20" s="25"/>
      <c r="GKE20" s="25"/>
      <c r="GKF20" s="25"/>
      <c r="GKG20" s="25"/>
      <c r="GKH20" s="25"/>
      <c r="GKI20" s="25"/>
      <c r="GKJ20" s="25"/>
      <c r="GKK20" s="25"/>
      <c r="GKL20" s="25"/>
      <c r="GKM20" s="25"/>
      <c r="GKN20" s="25"/>
      <c r="GKO20" s="25"/>
      <c r="GKP20" s="25"/>
      <c r="GKQ20" s="25"/>
      <c r="GKR20" s="25"/>
      <c r="GKS20" s="25"/>
      <c r="GKT20" s="25"/>
      <c r="GKU20" s="25"/>
      <c r="GKV20" s="25"/>
      <c r="GKW20" s="25"/>
      <c r="GKX20" s="25"/>
      <c r="GKY20" s="25"/>
      <c r="GKZ20" s="25"/>
      <c r="GLA20" s="25"/>
      <c r="GLB20" s="25"/>
      <c r="GLC20" s="25"/>
      <c r="GLD20" s="25"/>
      <c r="GLE20" s="25"/>
      <c r="GLF20" s="25"/>
      <c r="GLG20" s="25"/>
      <c r="GLH20" s="25"/>
      <c r="GLI20" s="25"/>
      <c r="GLJ20" s="25"/>
      <c r="GLK20" s="25"/>
      <c r="GLL20" s="25"/>
      <c r="GLM20" s="25"/>
      <c r="GLN20" s="25"/>
      <c r="GLO20" s="25"/>
      <c r="GLP20" s="25"/>
      <c r="GLQ20" s="25"/>
      <c r="GLR20" s="25"/>
      <c r="GLS20" s="25"/>
      <c r="GLT20" s="25"/>
      <c r="GLU20" s="25"/>
      <c r="GLV20" s="25"/>
      <c r="GLW20" s="25"/>
      <c r="GLX20" s="25"/>
      <c r="GLY20" s="25"/>
      <c r="GLZ20" s="25"/>
      <c r="GMA20" s="25"/>
      <c r="GMB20" s="25"/>
      <c r="GMC20" s="25"/>
      <c r="GMD20" s="25"/>
      <c r="GME20" s="25"/>
      <c r="GMF20" s="25"/>
      <c r="GMG20" s="25"/>
      <c r="GMH20" s="25"/>
      <c r="GMI20" s="25"/>
      <c r="GMJ20" s="25"/>
      <c r="GMK20" s="25"/>
      <c r="GML20" s="25"/>
      <c r="GMM20" s="25"/>
      <c r="GMN20" s="25"/>
      <c r="GMO20" s="25"/>
      <c r="GMP20" s="25"/>
      <c r="GMQ20" s="25"/>
      <c r="GMR20" s="25"/>
      <c r="GMS20" s="25"/>
      <c r="GMT20" s="25"/>
      <c r="GMU20" s="25"/>
      <c r="GMV20" s="25"/>
      <c r="GMW20" s="25"/>
      <c r="GMX20" s="25"/>
      <c r="GMY20" s="25"/>
      <c r="GMZ20" s="25"/>
      <c r="GNA20" s="25"/>
      <c r="GNB20" s="25"/>
      <c r="GNC20" s="25"/>
      <c r="GND20" s="25"/>
      <c r="GNE20" s="25"/>
      <c r="GNF20" s="25"/>
      <c r="GNG20" s="25"/>
      <c r="GNH20" s="25"/>
      <c r="GNI20" s="25"/>
      <c r="GNJ20" s="25"/>
      <c r="GNK20" s="25"/>
      <c r="GNL20" s="25"/>
      <c r="GNM20" s="25"/>
      <c r="GNN20" s="25"/>
      <c r="GNO20" s="25"/>
      <c r="GNP20" s="25"/>
      <c r="GNQ20" s="25"/>
      <c r="GNR20" s="25"/>
      <c r="GNS20" s="25"/>
      <c r="GNT20" s="25"/>
      <c r="GNU20" s="25"/>
      <c r="GNV20" s="25"/>
      <c r="GNW20" s="25"/>
      <c r="GNX20" s="25"/>
      <c r="GNY20" s="25"/>
      <c r="GNZ20" s="25"/>
      <c r="GOA20" s="25"/>
      <c r="GOB20" s="25"/>
      <c r="GOC20" s="25"/>
      <c r="GOD20" s="25"/>
      <c r="GOE20" s="25"/>
      <c r="GOF20" s="25"/>
      <c r="GOG20" s="25"/>
      <c r="GOH20" s="25"/>
      <c r="GOI20" s="25"/>
      <c r="GOJ20" s="25"/>
      <c r="GOK20" s="25"/>
      <c r="GOL20" s="25"/>
      <c r="GOM20" s="25"/>
      <c r="GON20" s="25"/>
      <c r="GOO20" s="25"/>
      <c r="GOP20" s="25"/>
      <c r="GOQ20" s="25"/>
      <c r="GOR20" s="25"/>
      <c r="GOS20" s="25"/>
      <c r="GOT20" s="25"/>
      <c r="GOU20" s="25"/>
      <c r="GOV20" s="25"/>
      <c r="GOW20" s="25"/>
      <c r="GOX20" s="25"/>
      <c r="GOY20" s="25"/>
      <c r="GOZ20" s="25"/>
      <c r="GPA20" s="25"/>
      <c r="GPB20" s="25"/>
      <c r="GPC20" s="25"/>
      <c r="GPD20" s="25"/>
      <c r="GPE20" s="25"/>
      <c r="GPF20" s="25"/>
      <c r="GPG20" s="25"/>
      <c r="GPH20" s="25"/>
      <c r="GPI20" s="25"/>
      <c r="GPJ20" s="25"/>
      <c r="GPK20" s="25"/>
      <c r="GPL20" s="25"/>
      <c r="GPM20" s="25"/>
      <c r="GPN20" s="25"/>
      <c r="GPO20" s="25"/>
      <c r="GPP20" s="25"/>
      <c r="GPQ20" s="25"/>
      <c r="GPR20" s="25"/>
      <c r="GPS20" s="25"/>
      <c r="GPT20" s="25"/>
      <c r="GPU20" s="25"/>
      <c r="GPV20" s="25"/>
      <c r="GPW20" s="25"/>
      <c r="GPX20" s="25"/>
      <c r="GPY20" s="25"/>
      <c r="GPZ20" s="25"/>
      <c r="GQA20" s="25"/>
      <c r="GQB20" s="25"/>
      <c r="GQC20" s="25"/>
      <c r="GQD20" s="25"/>
      <c r="GQE20" s="25"/>
      <c r="GQF20" s="25"/>
      <c r="GQG20" s="25"/>
      <c r="GQH20" s="25"/>
      <c r="GQI20" s="25"/>
      <c r="GQJ20" s="25"/>
      <c r="GQK20" s="25"/>
      <c r="GQL20" s="25"/>
      <c r="GQM20" s="25"/>
      <c r="GQN20" s="25"/>
      <c r="GQO20" s="25"/>
      <c r="GQP20" s="25"/>
      <c r="GQQ20" s="25"/>
      <c r="GQR20" s="25"/>
      <c r="GQS20" s="25"/>
      <c r="GQT20" s="25"/>
      <c r="GQU20" s="25"/>
      <c r="GQV20" s="25"/>
      <c r="GQW20" s="25"/>
      <c r="GQX20" s="25"/>
      <c r="GQY20" s="25"/>
      <c r="GQZ20" s="25"/>
      <c r="GRA20" s="25"/>
      <c r="GRB20" s="25"/>
      <c r="GRC20" s="25"/>
      <c r="GRD20" s="25"/>
      <c r="GRE20" s="25"/>
      <c r="GRF20" s="25"/>
      <c r="GRG20" s="25"/>
      <c r="GRH20" s="25"/>
      <c r="GRI20" s="25"/>
      <c r="GRJ20" s="25"/>
      <c r="GRK20" s="25"/>
      <c r="GRL20" s="25"/>
      <c r="GRM20" s="25"/>
      <c r="GRN20" s="25"/>
      <c r="GRO20" s="25"/>
      <c r="GRP20" s="25"/>
      <c r="GRQ20" s="25"/>
      <c r="GRR20" s="25"/>
      <c r="GRS20" s="25"/>
      <c r="GRT20" s="25"/>
      <c r="GRU20" s="25"/>
      <c r="GRV20" s="25"/>
      <c r="GRW20" s="25"/>
      <c r="GRX20" s="25"/>
      <c r="GRY20" s="25"/>
      <c r="GRZ20" s="25"/>
      <c r="GSA20" s="25"/>
      <c r="GSB20" s="25"/>
      <c r="GSC20" s="25"/>
      <c r="GSD20" s="25"/>
      <c r="GSE20" s="25"/>
      <c r="GSF20" s="25"/>
      <c r="GSG20" s="25"/>
      <c r="GSH20" s="25"/>
      <c r="GSI20" s="25"/>
      <c r="GSJ20" s="25"/>
      <c r="GSK20" s="25"/>
      <c r="GSL20" s="25"/>
      <c r="GSM20" s="25"/>
      <c r="GSN20" s="25"/>
      <c r="GSO20" s="25"/>
      <c r="GSP20" s="25"/>
      <c r="GSQ20" s="25"/>
      <c r="GSR20" s="25"/>
      <c r="GSS20" s="25"/>
      <c r="GST20" s="25"/>
      <c r="GSU20" s="25"/>
      <c r="GSV20" s="25"/>
      <c r="GSW20" s="25"/>
      <c r="GSX20" s="25"/>
      <c r="GSY20" s="25"/>
      <c r="GSZ20" s="25"/>
      <c r="GTA20" s="25"/>
      <c r="GTB20" s="25"/>
      <c r="GTC20" s="25"/>
      <c r="GTD20" s="25"/>
      <c r="GTE20" s="25"/>
      <c r="GTF20" s="25"/>
      <c r="GTG20" s="25"/>
      <c r="GTH20" s="25"/>
      <c r="GTI20" s="25"/>
      <c r="GTJ20" s="25"/>
      <c r="GTK20" s="25"/>
      <c r="GTL20" s="25"/>
      <c r="GTM20" s="25"/>
      <c r="GTN20" s="25"/>
      <c r="GTO20" s="25"/>
      <c r="GTP20" s="25"/>
      <c r="GTQ20" s="25"/>
      <c r="GTR20" s="25"/>
      <c r="GTS20" s="25"/>
      <c r="GTT20" s="25"/>
      <c r="GTU20" s="25"/>
      <c r="GTV20" s="25"/>
      <c r="GTW20" s="25"/>
      <c r="GTX20" s="25"/>
      <c r="GTY20" s="25"/>
      <c r="GTZ20" s="25"/>
      <c r="GUA20" s="25"/>
      <c r="GUB20" s="25"/>
      <c r="GUC20" s="25"/>
      <c r="GUD20" s="25"/>
      <c r="GUE20" s="25"/>
      <c r="GUF20" s="25"/>
      <c r="GUG20" s="25"/>
      <c r="GUH20" s="25"/>
      <c r="GUI20" s="25"/>
      <c r="GUJ20" s="25"/>
      <c r="GUK20" s="25"/>
      <c r="GUL20" s="25"/>
      <c r="GUM20" s="25"/>
      <c r="GUN20" s="25"/>
      <c r="GUO20" s="25"/>
      <c r="GUP20" s="25"/>
      <c r="GUQ20" s="25"/>
      <c r="GUR20" s="25"/>
      <c r="GUS20" s="25"/>
      <c r="GUT20" s="25"/>
      <c r="GUU20" s="25"/>
      <c r="GUV20" s="25"/>
      <c r="GUW20" s="25"/>
      <c r="GUX20" s="25"/>
      <c r="GUY20" s="25"/>
      <c r="GUZ20" s="25"/>
      <c r="GVA20" s="25"/>
      <c r="GVB20" s="25"/>
      <c r="GVC20" s="25"/>
      <c r="GVD20" s="25"/>
      <c r="GVE20" s="25"/>
      <c r="GVF20" s="25"/>
      <c r="GVG20" s="25"/>
      <c r="GVH20" s="25"/>
      <c r="GVI20" s="25"/>
      <c r="GVJ20" s="25"/>
      <c r="GVK20" s="25"/>
      <c r="GVL20" s="25"/>
      <c r="GVM20" s="25"/>
      <c r="GVN20" s="25"/>
      <c r="GVO20" s="25"/>
      <c r="GVP20" s="25"/>
      <c r="GVQ20" s="25"/>
      <c r="GVR20" s="25"/>
      <c r="GVS20" s="25"/>
      <c r="GVT20" s="25"/>
      <c r="GVU20" s="25"/>
      <c r="GVV20" s="25"/>
      <c r="GVW20" s="25"/>
      <c r="GVX20" s="25"/>
      <c r="GVY20" s="25"/>
      <c r="GVZ20" s="25"/>
      <c r="GWA20" s="25"/>
      <c r="GWB20" s="25"/>
      <c r="GWC20" s="25"/>
      <c r="GWD20" s="25"/>
      <c r="GWE20" s="25"/>
      <c r="GWF20" s="25"/>
      <c r="GWG20" s="25"/>
      <c r="GWH20" s="25"/>
      <c r="GWI20" s="25"/>
      <c r="GWJ20" s="25"/>
      <c r="GWK20" s="25"/>
      <c r="GWL20" s="25"/>
      <c r="GWM20" s="25"/>
      <c r="GWN20" s="25"/>
      <c r="GWO20" s="25"/>
      <c r="GWP20" s="25"/>
      <c r="GWQ20" s="25"/>
      <c r="GWR20" s="25"/>
      <c r="GWS20" s="25"/>
      <c r="GWT20" s="25"/>
      <c r="GWU20" s="25"/>
      <c r="GWV20" s="25"/>
      <c r="GWW20" s="25"/>
      <c r="GWX20" s="25"/>
      <c r="GWY20" s="25"/>
      <c r="GWZ20" s="25"/>
      <c r="GXA20" s="25"/>
      <c r="GXB20" s="25"/>
      <c r="GXC20" s="25"/>
      <c r="GXD20" s="25"/>
      <c r="GXE20" s="25"/>
      <c r="GXF20" s="25"/>
      <c r="GXG20" s="25"/>
      <c r="GXH20" s="25"/>
      <c r="GXI20" s="25"/>
      <c r="GXJ20" s="25"/>
      <c r="GXK20" s="25"/>
      <c r="GXL20" s="25"/>
      <c r="GXM20" s="25"/>
      <c r="GXN20" s="25"/>
      <c r="GXO20" s="25"/>
      <c r="GXP20" s="25"/>
      <c r="GXQ20" s="25"/>
      <c r="GXR20" s="25"/>
      <c r="GXS20" s="25"/>
      <c r="GXT20" s="25"/>
      <c r="GXU20" s="25"/>
      <c r="GXV20" s="25"/>
      <c r="GXW20" s="25"/>
      <c r="GXX20" s="25"/>
      <c r="GXY20" s="25"/>
      <c r="GXZ20" s="25"/>
      <c r="GYA20" s="25"/>
      <c r="GYB20" s="25"/>
      <c r="GYC20" s="25"/>
      <c r="GYD20" s="25"/>
      <c r="GYE20" s="25"/>
      <c r="GYF20" s="25"/>
      <c r="GYG20" s="25"/>
      <c r="GYH20" s="25"/>
      <c r="GYI20" s="25"/>
      <c r="GYJ20" s="25"/>
      <c r="GYK20" s="25"/>
      <c r="GYL20" s="25"/>
      <c r="GYM20" s="25"/>
      <c r="GYN20" s="25"/>
      <c r="GYO20" s="25"/>
      <c r="GYP20" s="25"/>
      <c r="GYQ20" s="25"/>
      <c r="GYR20" s="25"/>
      <c r="GYS20" s="25"/>
      <c r="GYT20" s="25"/>
      <c r="GYU20" s="25"/>
      <c r="GYV20" s="25"/>
      <c r="GYW20" s="25"/>
      <c r="GYX20" s="25"/>
      <c r="GYY20" s="25"/>
      <c r="GYZ20" s="25"/>
      <c r="GZA20" s="25"/>
      <c r="GZB20" s="25"/>
      <c r="GZC20" s="25"/>
      <c r="GZD20" s="25"/>
      <c r="GZE20" s="25"/>
      <c r="GZF20" s="25"/>
      <c r="GZG20" s="25"/>
      <c r="GZH20" s="25"/>
      <c r="GZI20" s="25"/>
      <c r="GZJ20" s="25"/>
      <c r="GZK20" s="25"/>
      <c r="GZL20" s="25"/>
      <c r="GZM20" s="25"/>
      <c r="GZN20" s="25"/>
      <c r="GZO20" s="25"/>
      <c r="GZP20" s="25"/>
      <c r="GZQ20" s="25"/>
      <c r="GZR20" s="25"/>
      <c r="GZS20" s="25"/>
      <c r="GZT20" s="25"/>
      <c r="GZU20" s="25"/>
      <c r="GZV20" s="25"/>
      <c r="GZW20" s="25"/>
      <c r="GZX20" s="25"/>
      <c r="GZY20" s="25"/>
      <c r="GZZ20" s="25"/>
      <c r="HAA20" s="25"/>
      <c r="HAB20" s="25"/>
      <c r="HAC20" s="25"/>
      <c r="HAD20" s="25"/>
      <c r="HAE20" s="25"/>
      <c r="HAF20" s="25"/>
      <c r="HAG20" s="25"/>
      <c r="HAH20" s="25"/>
      <c r="HAI20" s="25"/>
      <c r="HAJ20" s="25"/>
      <c r="HAK20" s="25"/>
      <c r="HAL20" s="25"/>
      <c r="HAM20" s="25"/>
      <c r="HAN20" s="25"/>
      <c r="HAO20" s="25"/>
      <c r="HAP20" s="25"/>
      <c r="HAQ20" s="25"/>
      <c r="HAR20" s="25"/>
      <c r="HAS20" s="25"/>
      <c r="HAT20" s="25"/>
      <c r="HAU20" s="25"/>
      <c r="HAV20" s="25"/>
      <c r="HAW20" s="25"/>
      <c r="HAX20" s="25"/>
      <c r="HAY20" s="25"/>
      <c r="HAZ20" s="25"/>
      <c r="HBA20" s="25"/>
      <c r="HBB20" s="25"/>
      <c r="HBC20" s="25"/>
      <c r="HBD20" s="25"/>
      <c r="HBE20" s="25"/>
      <c r="HBF20" s="25"/>
      <c r="HBG20" s="25"/>
      <c r="HBH20" s="25"/>
      <c r="HBI20" s="25"/>
      <c r="HBJ20" s="25"/>
      <c r="HBK20" s="25"/>
      <c r="HBL20" s="25"/>
      <c r="HBM20" s="25"/>
      <c r="HBN20" s="25"/>
      <c r="HBO20" s="25"/>
      <c r="HBP20" s="25"/>
      <c r="HBQ20" s="25"/>
      <c r="HBR20" s="25"/>
      <c r="HBS20" s="25"/>
      <c r="HBT20" s="25"/>
      <c r="HBU20" s="25"/>
      <c r="HBV20" s="25"/>
      <c r="HBW20" s="25"/>
      <c r="HBX20" s="25"/>
      <c r="HBY20" s="25"/>
      <c r="HBZ20" s="25"/>
      <c r="HCA20" s="25"/>
      <c r="HCB20" s="25"/>
      <c r="HCC20" s="25"/>
      <c r="HCD20" s="25"/>
      <c r="HCE20" s="25"/>
      <c r="HCF20" s="25"/>
      <c r="HCG20" s="25"/>
      <c r="HCH20" s="25"/>
      <c r="HCI20" s="25"/>
      <c r="HCJ20" s="25"/>
      <c r="HCK20" s="25"/>
      <c r="HCL20" s="25"/>
      <c r="HCM20" s="25"/>
      <c r="HCN20" s="25"/>
      <c r="HCO20" s="25"/>
      <c r="HCP20" s="25"/>
      <c r="HCQ20" s="25"/>
      <c r="HCR20" s="25"/>
      <c r="HCS20" s="25"/>
      <c r="HCT20" s="25"/>
      <c r="HCU20" s="25"/>
      <c r="HCV20" s="25"/>
      <c r="HCW20" s="25"/>
      <c r="HCX20" s="25"/>
      <c r="HCY20" s="25"/>
      <c r="HCZ20" s="25"/>
      <c r="HDA20" s="25"/>
      <c r="HDB20" s="25"/>
      <c r="HDC20" s="25"/>
      <c r="HDD20" s="25"/>
      <c r="HDE20" s="25"/>
      <c r="HDF20" s="25"/>
      <c r="HDG20" s="25"/>
      <c r="HDH20" s="25"/>
      <c r="HDI20" s="25"/>
      <c r="HDJ20" s="25"/>
      <c r="HDK20" s="25"/>
      <c r="HDL20" s="25"/>
      <c r="HDM20" s="25"/>
      <c r="HDN20" s="25"/>
      <c r="HDO20" s="25"/>
      <c r="HDP20" s="25"/>
      <c r="HDQ20" s="25"/>
      <c r="HDR20" s="25"/>
      <c r="HDS20" s="25"/>
      <c r="HDT20" s="25"/>
      <c r="HDU20" s="25"/>
      <c r="HDV20" s="25"/>
      <c r="HDW20" s="25"/>
      <c r="HDX20" s="25"/>
      <c r="HDY20" s="25"/>
      <c r="HDZ20" s="25"/>
      <c r="HEA20" s="25"/>
      <c r="HEB20" s="25"/>
      <c r="HEC20" s="25"/>
      <c r="HED20" s="25"/>
      <c r="HEE20" s="25"/>
      <c r="HEF20" s="25"/>
      <c r="HEG20" s="25"/>
      <c r="HEH20" s="25"/>
      <c r="HEI20" s="25"/>
      <c r="HEJ20" s="25"/>
      <c r="HEK20" s="25"/>
      <c r="HEL20" s="25"/>
      <c r="HEM20" s="25"/>
      <c r="HEN20" s="25"/>
      <c r="HEO20" s="25"/>
      <c r="HEP20" s="25"/>
      <c r="HEQ20" s="25"/>
      <c r="HER20" s="25"/>
      <c r="HES20" s="25"/>
      <c r="HET20" s="25"/>
      <c r="HEU20" s="25"/>
      <c r="HEV20" s="25"/>
      <c r="HEW20" s="25"/>
      <c r="HEX20" s="25"/>
      <c r="HEY20" s="25"/>
      <c r="HEZ20" s="25"/>
      <c r="HFA20" s="25"/>
      <c r="HFB20" s="25"/>
      <c r="HFC20" s="25"/>
      <c r="HFD20" s="25"/>
      <c r="HFE20" s="25"/>
      <c r="HFF20" s="25"/>
      <c r="HFG20" s="25"/>
      <c r="HFH20" s="25"/>
      <c r="HFI20" s="25"/>
      <c r="HFJ20" s="25"/>
      <c r="HFK20" s="25"/>
      <c r="HFL20" s="25"/>
      <c r="HFM20" s="25"/>
      <c r="HFN20" s="25"/>
      <c r="HFO20" s="25"/>
      <c r="HFP20" s="25"/>
      <c r="HFQ20" s="25"/>
      <c r="HFR20" s="25"/>
      <c r="HFS20" s="25"/>
      <c r="HFT20" s="25"/>
      <c r="HFU20" s="25"/>
      <c r="HFV20" s="25"/>
      <c r="HFW20" s="25"/>
      <c r="HFX20" s="25"/>
      <c r="HFY20" s="25"/>
      <c r="HFZ20" s="25"/>
      <c r="HGA20" s="25"/>
      <c r="HGB20" s="25"/>
      <c r="HGC20" s="25"/>
      <c r="HGD20" s="25"/>
      <c r="HGE20" s="25"/>
      <c r="HGF20" s="25"/>
      <c r="HGG20" s="25"/>
      <c r="HGH20" s="25"/>
      <c r="HGI20" s="25"/>
      <c r="HGJ20" s="25"/>
      <c r="HGK20" s="25"/>
      <c r="HGL20" s="25"/>
      <c r="HGM20" s="25"/>
      <c r="HGN20" s="25"/>
      <c r="HGO20" s="25"/>
      <c r="HGP20" s="25"/>
      <c r="HGQ20" s="25"/>
      <c r="HGR20" s="25"/>
      <c r="HGS20" s="25"/>
      <c r="HGT20" s="25"/>
      <c r="HGU20" s="25"/>
      <c r="HGV20" s="25"/>
      <c r="HGW20" s="25"/>
      <c r="HGX20" s="25"/>
      <c r="HGY20" s="25"/>
      <c r="HGZ20" s="25"/>
      <c r="HHA20" s="25"/>
      <c r="HHB20" s="25"/>
      <c r="HHC20" s="25"/>
      <c r="HHD20" s="25"/>
      <c r="HHE20" s="25"/>
      <c r="HHF20" s="25"/>
      <c r="HHG20" s="25"/>
      <c r="HHH20" s="25"/>
      <c r="HHI20" s="25"/>
      <c r="HHJ20" s="25"/>
      <c r="HHK20" s="25"/>
      <c r="HHL20" s="25"/>
      <c r="HHM20" s="25"/>
      <c r="HHN20" s="25"/>
      <c r="HHO20" s="25"/>
      <c r="HHP20" s="25"/>
      <c r="HHQ20" s="25"/>
      <c r="HHR20" s="25"/>
      <c r="HHS20" s="25"/>
      <c r="HHT20" s="25"/>
      <c r="HHU20" s="25"/>
      <c r="HHV20" s="25"/>
      <c r="HHW20" s="25"/>
      <c r="HHX20" s="25"/>
      <c r="HHY20" s="25"/>
      <c r="HHZ20" s="25"/>
      <c r="HIA20" s="25"/>
      <c r="HIB20" s="25"/>
      <c r="HIC20" s="25"/>
      <c r="HID20" s="25"/>
      <c r="HIE20" s="25"/>
      <c r="HIF20" s="25"/>
      <c r="HIG20" s="25"/>
      <c r="HIH20" s="25"/>
      <c r="HII20" s="25"/>
      <c r="HIJ20" s="25"/>
      <c r="HIK20" s="25"/>
      <c r="HIL20" s="25"/>
      <c r="HIM20" s="25"/>
      <c r="HIN20" s="25"/>
      <c r="HIO20" s="25"/>
      <c r="HIP20" s="25"/>
      <c r="HIQ20" s="25"/>
      <c r="HIR20" s="25"/>
      <c r="HIS20" s="25"/>
      <c r="HIT20" s="25"/>
      <c r="HIU20" s="25"/>
      <c r="HIV20" s="25"/>
      <c r="HIW20" s="25"/>
      <c r="HIX20" s="25"/>
      <c r="HIY20" s="25"/>
      <c r="HIZ20" s="25"/>
      <c r="HJA20" s="25"/>
      <c r="HJB20" s="25"/>
      <c r="HJC20" s="25"/>
      <c r="HJD20" s="25"/>
      <c r="HJE20" s="25"/>
      <c r="HJF20" s="25"/>
      <c r="HJG20" s="25"/>
      <c r="HJH20" s="25"/>
      <c r="HJI20" s="25"/>
      <c r="HJJ20" s="25"/>
      <c r="HJK20" s="25"/>
      <c r="HJL20" s="25"/>
      <c r="HJM20" s="25"/>
      <c r="HJN20" s="25"/>
      <c r="HJO20" s="25"/>
      <c r="HJP20" s="25"/>
      <c r="HJQ20" s="25"/>
      <c r="HJR20" s="25"/>
      <c r="HJS20" s="25"/>
      <c r="HJT20" s="25"/>
      <c r="HJU20" s="25"/>
      <c r="HJV20" s="25"/>
      <c r="HJW20" s="25"/>
      <c r="HJX20" s="25"/>
      <c r="HJY20" s="25"/>
      <c r="HJZ20" s="25"/>
      <c r="HKA20" s="25"/>
      <c r="HKB20" s="25"/>
      <c r="HKC20" s="25"/>
      <c r="HKD20" s="25"/>
      <c r="HKE20" s="25"/>
      <c r="HKF20" s="25"/>
      <c r="HKG20" s="25"/>
      <c r="HKH20" s="25"/>
      <c r="HKI20" s="25"/>
      <c r="HKJ20" s="25"/>
      <c r="HKK20" s="25"/>
      <c r="HKL20" s="25"/>
      <c r="HKM20" s="25"/>
      <c r="HKN20" s="25"/>
      <c r="HKO20" s="25"/>
      <c r="HKP20" s="25"/>
      <c r="HKQ20" s="25"/>
      <c r="HKR20" s="25"/>
      <c r="HKS20" s="25"/>
      <c r="HKT20" s="25"/>
      <c r="HKU20" s="25"/>
      <c r="HKV20" s="25"/>
      <c r="HKW20" s="25"/>
      <c r="HKX20" s="25"/>
      <c r="HKY20" s="25"/>
      <c r="HKZ20" s="25"/>
      <c r="HLA20" s="25"/>
      <c r="HLB20" s="25"/>
      <c r="HLC20" s="25"/>
      <c r="HLD20" s="25"/>
      <c r="HLE20" s="25"/>
      <c r="HLF20" s="25"/>
      <c r="HLG20" s="25"/>
      <c r="HLH20" s="25"/>
      <c r="HLI20" s="25"/>
      <c r="HLJ20" s="25"/>
      <c r="HLK20" s="25"/>
      <c r="HLL20" s="25"/>
      <c r="HLM20" s="25"/>
      <c r="HLN20" s="25"/>
      <c r="HLO20" s="25"/>
      <c r="HLP20" s="25"/>
      <c r="HLQ20" s="25"/>
      <c r="HLR20" s="25"/>
      <c r="HLS20" s="25"/>
      <c r="HLT20" s="25"/>
      <c r="HLU20" s="25"/>
      <c r="HLV20" s="25"/>
      <c r="HLW20" s="25"/>
      <c r="HLX20" s="25"/>
      <c r="HLY20" s="25"/>
      <c r="HLZ20" s="25"/>
      <c r="HMA20" s="25"/>
      <c r="HMB20" s="25"/>
      <c r="HMC20" s="25"/>
      <c r="HMD20" s="25"/>
      <c r="HME20" s="25"/>
      <c r="HMF20" s="25"/>
      <c r="HMG20" s="25"/>
      <c r="HMH20" s="25"/>
      <c r="HMI20" s="25"/>
      <c r="HMJ20" s="25"/>
      <c r="HMK20" s="25"/>
      <c r="HML20" s="25"/>
      <c r="HMM20" s="25"/>
      <c r="HMN20" s="25"/>
      <c r="HMO20" s="25"/>
      <c r="HMP20" s="25"/>
      <c r="HMQ20" s="25"/>
      <c r="HMR20" s="25"/>
      <c r="HMS20" s="25"/>
      <c r="HMT20" s="25"/>
      <c r="HMU20" s="25"/>
      <c r="HMV20" s="25"/>
      <c r="HMW20" s="25"/>
      <c r="HMX20" s="25"/>
      <c r="HMY20" s="25"/>
      <c r="HMZ20" s="25"/>
      <c r="HNA20" s="25"/>
      <c r="HNB20" s="25"/>
      <c r="HNC20" s="25"/>
      <c r="HND20" s="25"/>
      <c r="HNE20" s="25"/>
      <c r="HNF20" s="25"/>
      <c r="HNG20" s="25"/>
      <c r="HNH20" s="25"/>
      <c r="HNI20" s="25"/>
      <c r="HNJ20" s="25"/>
      <c r="HNK20" s="25"/>
      <c r="HNL20" s="25"/>
      <c r="HNM20" s="25"/>
      <c r="HNN20" s="25"/>
      <c r="HNO20" s="25"/>
      <c r="HNP20" s="25"/>
      <c r="HNQ20" s="25"/>
      <c r="HNR20" s="25"/>
      <c r="HNS20" s="25"/>
      <c r="HNT20" s="25"/>
      <c r="HNU20" s="25"/>
      <c r="HNV20" s="25"/>
      <c r="HNW20" s="25"/>
      <c r="HNX20" s="25"/>
      <c r="HNY20" s="25"/>
      <c r="HNZ20" s="25"/>
      <c r="HOA20" s="25"/>
      <c r="HOB20" s="25"/>
      <c r="HOC20" s="25"/>
      <c r="HOD20" s="25"/>
      <c r="HOE20" s="25"/>
      <c r="HOF20" s="25"/>
      <c r="HOG20" s="25"/>
      <c r="HOH20" s="25"/>
      <c r="HOI20" s="25"/>
      <c r="HOJ20" s="25"/>
      <c r="HOK20" s="25"/>
      <c r="HOL20" s="25"/>
      <c r="HOM20" s="25"/>
      <c r="HON20" s="25"/>
      <c r="HOO20" s="25"/>
      <c r="HOP20" s="25"/>
      <c r="HOQ20" s="25"/>
      <c r="HOR20" s="25"/>
      <c r="HOS20" s="25"/>
      <c r="HOT20" s="25"/>
      <c r="HOU20" s="25"/>
      <c r="HOV20" s="25"/>
      <c r="HOW20" s="25"/>
      <c r="HOX20" s="25"/>
      <c r="HOY20" s="25"/>
      <c r="HOZ20" s="25"/>
      <c r="HPA20" s="25"/>
      <c r="HPB20" s="25"/>
      <c r="HPC20" s="25"/>
      <c r="HPD20" s="25"/>
      <c r="HPE20" s="25"/>
      <c r="HPF20" s="25"/>
      <c r="HPG20" s="25"/>
      <c r="HPH20" s="25"/>
      <c r="HPI20" s="25"/>
      <c r="HPJ20" s="25"/>
      <c r="HPK20" s="25"/>
      <c r="HPL20" s="25"/>
      <c r="HPM20" s="25"/>
      <c r="HPN20" s="25"/>
      <c r="HPO20" s="25"/>
      <c r="HPP20" s="25"/>
      <c r="HPQ20" s="25"/>
      <c r="HPR20" s="25"/>
      <c r="HPS20" s="25"/>
      <c r="HPT20" s="25"/>
      <c r="HPU20" s="25"/>
      <c r="HPV20" s="25"/>
      <c r="HPW20" s="25"/>
      <c r="HPX20" s="25"/>
      <c r="HPY20" s="25"/>
      <c r="HPZ20" s="25"/>
      <c r="HQA20" s="25"/>
      <c r="HQB20" s="25"/>
      <c r="HQC20" s="25"/>
      <c r="HQD20" s="25"/>
      <c r="HQE20" s="25"/>
      <c r="HQF20" s="25"/>
      <c r="HQG20" s="25"/>
      <c r="HQH20" s="25"/>
      <c r="HQI20" s="25"/>
      <c r="HQJ20" s="25"/>
      <c r="HQK20" s="25"/>
      <c r="HQL20" s="25"/>
      <c r="HQM20" s="25"/>
      <c r="HQN20" s="25"/>
      <c r="HQO20" s="25"/>
      <c r="HQP20" s="25"/>
      <c r="HQQ20" s="25"/>
      <c r="HQR20" s="25"/>
      <c r="HQS20" s="25"/>
      <c r="HQT20" s="25"/>
      <c r="HQU20" s="25"/>
      <c r="HQV20" s="25"/>
      <c r="HQW20" s="25"/>
      <c r="HQX20" s="25"/>
      <c r="HQY20" s="25"/>
      <c r="HQZ20" s="25"/>
      <c r="HRA20" s="25"/>
      <c r="HRB20" s="25"/>
      <c r="HRC20" s="25"/>
      <c r="HRD20" s="25"/>
      <c r="HRE20" s="25"/>
      <c r="HRF20" s="25"/>
      <c r="HRG20" s="25"/>
      <c r="HRH20" s="25"/>
      <c r="HRI20" s="25"/>
      <c r="HRJ20" s="25"/>
      <c r="HRK20" s="25"/>
      <c r="HRL20" s="25"/>
      <c r="HRM20" s="25"/>
      <c r="HRN20" s="25"/>
      <c r="HRO20" s="25"/>
      <c r="HRP20" s="25"/>
      <c r="HRQ20" s="25"/>
      <c r="HRR20" s="25"/>
      <c r="HRS20" s="25"/>
      <c r="HRT20" s="25"/>
      <c r="HRU20" s="25"/>
      <c r="HRV20" s="25"/>
      <c r="HRW20" s="25"/>
      <c r="HRX20" s="25"/>
      <c r="HRY20" s="25"/>
      <c r="HRZ20" s="25"/>
      <c r="HSA20" s="25"/>
      <c r="HSB20" s="25"/>
      <c r="HSC20" s="25"/>
      <c r="HSD20" s="25"/>
      <c r="HSE20" s="25"/>
      <c r="HSF20" s="25"/>
      <c r="HSG20" s="25"/>
      <c r="HSH20" s="25"/>
      <c r="HSI20" s="25"/>
      <c r="HSJ20" s="25"/>
      <c r="HSK20" s="25"/>
      <c r="HSL20" s="25"/>
      <c r="HSM20" s="25"/>
      <c r="HSN20" s="25"/>
      <c r="HSO20" s="25"/>
      <c r="HSP20" s="25"/>
      <c r="HSQ20" s="25"/>
      <c r="HSR20" s="25"/>
      <c r="HSS20" s="25"/>
      <c r="HST20" s="25"/>
      <c r="HSU20" s="25"/>
      <c r="HSV20" s="25"/>
      <c r="HSW20" s="25"/>
      <c r="HSX20" s="25"/>
      <c r="HSY20" s="25"/>
      <c r="HSZ20" s="25"/>
      <c r="HTA20" s="25"/>
      <c r="HTB20" s="25"/>
      <c r="HTC20" s="25"/>
      <c r="HTD20" s="25"/>
      <c r="HTE20" s="25"/>
      <c r="HTF20" s="25"/>
      <c r="HTG20" s="25"/>
      <c r="HTH20" s="25"/>
      <c r="HTI20" s="25"/>
      <c r="HTJ20" s="25"/>
      <c r="HTK20" s="25"/>
      <c r="HTL20" s="25"/>
      <c r="HTM20" s="25"/>
      <c r="HTN20" s="25"/>
      <c r="HTO20" s="25"/>
      <c r="HTP20" s="25"/>
      <c r="HTQ20" s="25"/>
      <c r="HTR20" s="25"/>
      <c r="HTS20" s="25"/>
      <c r="HTT20" s="25"/>
      <c r="HTU20" s="25"/>
      <c r="HTV20" s="25"/>
      <c r="HTW20" s="25"/>
      <c r="HTX20" s="25"/>
      <c r="HTY20" s="25"/>
      <c r="HTZ20" s="25"/>
      <c r="HUA20" s="25"/>
      <c r="HUB20" s="25"/>
      <c r="HUC20" s="25"/>
      <c r="HUD20" s="25"/>
      <c r="HUE20" s="25"/>
      <c r="HUF20" s="25"/>
      <c r="HUG20" s="25"/>
      <c r="HUH20" s="25"/>
      <c r="HUI20" s="25"/>
      <c r="HUJ20" s="25"/>
      <c r="HUK20" s="25"/>
      <c r="HUL20" s="25"/>
      <c r="HUM20" s="25"/>
      <c r="HUN20" s="25"/>
      <c r="HUO20" s="25"/>
      <c r="HUP20" s="25"/>
      <c r="HUQ20" s="25"/>
      <c r="HUR20" s="25"/>
      <c r="HUS20" s="25"/>
      <c r="HUT20" s="25"/>
      <c r="HUU20" s="25"/>
      <c r="HUV20" s="25"/>
      <c r="HUW20" s="25"/>
      <c r="HUX20" s="25"/>
      <c r="HUY20" s="25"/>
      <c r="HUZ20" s="25"/>
      <c r="HVA20" s="25"/>
      <c r="HVB20" s="25"/>
      <c r="HVC20" s="25"/>
      <c r="HVD20" s="25"/>
      <c r="HVE20" s="25"/>
      <c r="HVF20" s="25"/>
      <c r="HVG20" s="25"/>
      <c r="HVH20" s="25"/>
      <c r="HVI20" s="25"/>
      <c r="HVJ20" s="25"/>
      <c r="HVK20" s="25"/>
      <c r="HVL20" s="25"/>
      <c r="HVM20" s="25"/>
      <c r="HVN20" s="25"/>
      <c r="HVO20" s="25"/>
      <c r="HVP20" s="25"/>
      <c r="HVQ20" s="25"/>
      <c r="HVR20" s="25"/>
      <c r="HVS20" s="25"/>
      <c r="HVT20" s="25"/>
      <c r="HVU20" s="25"/>
      <c r="HVV20" s="25"/>
      <c r="HVW20" s="25"/>
      <c r="HVX20" s="25"/>
      <c r="HVY20" s="25"/>
      <c r="HVZ20" s="25"/>
      <c r="HWA20" s="25"/>
      <c r="HWB20" s="25"/>
      <c r="HWC20" s="25"/>
      <c r="HWD20" s="25"/>
      <c r="HWE20" s="25"/>
      <c r="HWF20" s="25"/>
      <c r="HWG20" s="25"/>
      <c r="HWH20" s="25"/>
      <c r="HWI20" s="25"/>
      <c r="HWJ20" s="25"/>
      <c r="HWK20" s="25"/>
      <c r="HWL20" s="25"/>
      <c r="HWM20" s="25"/>
      <c r="HWN20" s="25"/>
      <c r="HWO20" s="25"/>
      <c r="HWP20" s="25"/>
      <c r="HWQ20" s="25"/>
      <c r="HWR20" s="25"/>
      <c r="HWS20" s="25"/>
      <c r="HWT20" s="25"/>
      <c r="HWU20" s="25"/>
      <c r="HWV20" s="25"/>
      <c r="HWW20" s="25"/>
      <c r="HWX20" s="25"/>
      <c r="HWY20" s="25"/>
      <c r="HWZ20" s="25"/>
      <c r="HXA20" s="25"/>
      <c r="HXB20" s="25"/>
      <c r="HXC20" s="25"/>
      <c r="HXD20" s="25"/>
      <c r="HXE20" s="25"/>
      <c r="HXF20" s="25"/>
      <c r="HXG20" s="25"/>
      <c r="HXH20" s="25"/>
      <c r="HXI20" s="25"/>
      <c r="HXJ20" s="25"/>
      <c r="HXK20" s="25"/>
      <c r="HXL20" s="25"/>
      <c r="HXM20" s="25"/>
      <c r="HXN20" s="25"/>
      <c r="HXO20" s="25"/>
      <c r="HXP20" s="25"/>
      <c r="HXQ20" s="25"/>
      <c r="HXR20" s="25"/>
      <c r="HXS20" s="25"/>
      <c r="HXT20" s="25"/>
      <c r="HXU20" s="25"/>
      <c r="HXV20" s="25"/>
      <c r="HXW20" s="25"/>
      <c r="HXX20" s="25"/>
      <c r="HXY20" s="25"/>
      <c r="HXZ20" s="25"/>
      <c r="HYA20" s="25"/>
      <c r="HYB20" s="25"/>
      <c r="HYC20" s="25"/>
      <c r="HYD20" s="25"/>
      <c r="HYE20" s="25"/>
      <c r="HYF20" s="25"/>
      <c r="HYG20" s="25"/>
      <c r="HYH20" s="25"/>
      <c r="HYI20" s="25"/>
      <c r="HYJ20" s="25"/>
      <c r="HYK20" s="25"/>
      <c r="HYL20" s="25"/>
      <c r="HYM20" s="25"/>
      <c r="HYN20" s="25"/>
      <c r="HYO20" s="25"/>
      <c r="HYP20" s="25"/>
      <c r="HYQ20" s="25"/>
      <c r="HYR20" s="25"/>
      <c r="HYS20" s="25"/>
      <c r="HYT20" s="25"/>
      <c r="HYU20" s="25"/>
      <c r="HYV20" s="25"/>
      <c r="HYW20" s="25"/>
      <c r="HYX20" s="25"/>
      <c r="HYY20" s="25"/>
      <c r="HYZ20" s="25"/>
      <c r="HZA20" s="25"/>
      <c r="HZB20" s="25"/>
      <c r="HZC20" s="25"/>
      <c r="HZD20" s="25"/>
      <c r="HZE20" s="25"/>
      <c r="HZF20" s="25"/>
      <c r="HZG20" s="25"/>
      <c r="HZH20" s="25"/>
      <c r="HZI20" s="25"/>
      <c r="HZJ20" s="25"/>
      <c r="HZK20" s="25"/>
      <c r="HZL20" s="25"/>
      <c r="HZM20" s="25"/>
      <c r="HZN20" s="25"/>
      <c r="HZO20" s="25"/>
      <c r="HZP20" s="25"/>
      <c r="HZQ20" s="25"/>
      <c r="HZR20" s="25"/>
      <c r="HZS20" s="25"/>
      <c r="HZT20" s="25"/>
      <c r="HZU20" s="25"/>
      <c r="HZV20" s="25"/>
      <c r="HZW20" s="25"/>
      <c r="HZX20" s="25"/>
      <c r="HZY20" s="25"/>
      <c r="HZZ20" s="25"/>
      <c r="IAA20" s="25"/>
      <c r="IAB20" s="25"/>
      <c r="IAC20" s="25"/>
      <c r="IAD20" s="25"/>
      <c r="IAE20" s="25"/>
      <c r="IAF20" s="25"/>
      <c r="IAG20" s="25"/>
      <c r="IAH20" s="25"/>
      <c r="IAI20" s="25"/>
      <c r="IAJ20" s="25"/>
      <c r="IAK20" s="25"/>
      <c r="IAL20" s="25"/>
      <c r="IAM20" s="25"/>
      <c r="IAN20" s="25"/>
      <c r="IAO20" s="25"/>
      <c r="IAP20" s="25"/>
      <c r="IAQ20" s="25"/>
      <c r="IAR20" s="25"/>
      <c r="IAS20" s="25"/>
      <c r="IAT20" s="25"/>
      <c r="IAU20" s="25"/>
      <c r="IAV20" s="25"/>
      <c r="IAW20" s="25"/>
      <c r="IAX20" s="25"/>
      <c r="IAY20" s="25"/>
      <c r="IAZ20" s="25"/>
      <c r="IBA20" s="25"/>
      <c r="IBB20" s="25"/>
      <c r="IBC20" s="25"/>
      <c r="IBD20" s="25"/>
      <c r="IBE20" s="25"/>
      <c r="IBF20" s="25"/>
      <c r="IBG20" s="25"/>
      <c r="IBH20" s="25"/>
      <c r="IBI20" s="25"/>
      <c r="IBJ20" s="25"/>
      <c r="IBK20" s="25"/>
      <c r="IBL20" s="25"/>
      <c r="IBM20" s="25"/>
      <c r="IBN20" s="25"/>
      <c r="IBO20" s="25"/>
      <c r="IBP20" s="25"/>
      <c r="IBQ20" s="25"/>
      <c r="IBR20" s="25"/>
      <c r="IBS20" s="25"/>
      <c r="IBT20" s="25"/>
      <c r="IBU20" s="25"/>
      <c r="IBV20" s="25"/>
      <c r="IBW20" s="25"/>
      <c r="IBX20" s="25"/>
      <c r="IBY20" s="25"/>
      <c r="IBZ20" s="25"/>
      <c r="ICA20" s="25"/>
      <c r="ICB20" s="25"/>
      <c r="ICC20" s="25"/>
      <c r="ICD20" s="25"/>
      <c r="ICE20" s="25"/>
      <c r="ICF20" s="25"/>
      <c r="ICG20" s="25"/>
      <c r="ICH20" s="25"/>
      <c r="ICI20" s="25"/>
      <c r="ICJ20" s="25"/>
      <c r="ICK20" s="25"/>
      <c r="ICL20" s="25"/>
      <c r="ICM20" s="25"/>
      <c r="ICN20" s="25"/>
      <c r="ICO20" s="25"/>
      <c r="ICP20" s="25"/>
      <c r="ICQ20" s="25"/>
      <c r="ICR20" s="25"/>
      <c r="ICS20" s="25"/>
      <c r="ICT20" s="25"/>
      <c r="ICU20" s="25"/>
      <c r="ICV20" s="25"/>
      <c r="ICW20" s="25"/>
      <c r="ICX20" s="25"/>
      <c r="ICY20" s="25"/>
      <c r="ICZ20" s="25"/>
      <c r="IDA20" s="25"/>
      <c r="IDB20" s="25"/>
      <c r="IDC20" s="25"/>
      <c r="IDD20" s="25"/>
      <c r="IDE20" s="25"/>
      <c r="IDF20" s="25"/>
      <c r="IDG20" s="25"/>
      <c r="IDH20" s="25"/>
      <c r="IDI20" s="25"/>
      <c r="IDJ20" s="25"/>
      <c r="IDK20" s="25"/>
      <c r="IDL20" s="25"/>
      <c r="IDM20" s="25"/>
      <c r="IDN20" s="25"/>
      <c r="IDO20" s="25"/>
      <c r="IDP20" s="25"/>
      <c r="IDQ20" s="25"/>
      <c r="IDR20" s="25"/>
      <c r="IDS20" s="25"/>
      <c r="IDT20" s="25"/>
      <c r="IDU20" s="25"/>
      <c r="IDV20" s="25"/>
      <c r="IDW20" s="25"/>
      <c r="IDX20" s="25"/>
      <c r="IDY20" s="25"/>
      <c r="IDZ20" s="25"/>
      <c r="IEA20" s="25"/>
      <c r="IEB20" s="25"/>
      <c r="IEC20" s="25"/>
      <c r="IED20" s="25"/>
      <c r="IEE20" s="25"/>
      <c r="IEF20" s="25"/>
      <c r="IEG20" s="25"/>
      <c r="IEH20" s="25"/>
      <c r="IEI20" s="25"/>
      <c r="IEJ20" s="25"/>
      <c r="IEK20" s="25"/>
      <c r="IEL20" s="25"/>
      <c r="IEM20" s="25"/>
      <c r="IEN20" s="25"/>
      <c r="IEO20" s="25"/>
      <c r="IEP20" s="25"/>
      <c r="IEQ20" s="25"/>
      <c r="IER20" s="25"/>
      <c r="IES20" s="25"/>
      <c r="IET20" s="25"/>
      <c r="IEU20" s="25"/>
      <c r="IEV20" s="25"/>
      <c r="IEW20" s="25"/>
      <c r="IEX20" s="25"/>
      <c r="IEY20" s="25"/>
      <c r="IEZ20" s="25"/>
      <c r="IFA20" s="25"/>
      <c r="IFB20" s="25"/>
      <c r="IFC20" s="25"/>
      <c r="IFD20" s="25"/>
      <c r="IFE20" s="25"/>
      <c r="IFF20" s="25"/>
      <c r="IFG20" s="25"/>
      <c r="IFH20" s="25"/>
      <c r="IFI20" s="25"/>
      <c r="IFJ20" s="25"/>
      <c r="IFK20" s="25"/>
      <c r="IFL20" s="25"/>
      <c r="IFM20" s="25"/>
      <c r="IFN20" s="25"/>
      <c r="IFO20" s="25"/>
      <c r="IFP20" s="25"/>
      <c r="IFQ20" s="25"/>
      <c r="IFR20" s="25"/>
      <c r="IFS20" s="25"/>
      <c r="IFT20" s="25"/>
      <c r="IFU20" s="25"/>
      <c r="IFV20" s="25"/>
      <c r="IFW20" s="25"/>
      <c r="IFX20" s="25"/>
      <c r="IFY20" s="25"/>
      <c r="IFZ20" s="25"/>
      <c r="IGA20" s="25"/>
      <c r="IGB20" s="25"/>
      <c r="IGC20" s="25"/>
      <c r="IGD20" s="25"/>
      <c r="IGE20" s="25"/>
      <c r="IGF20" s="25"/>
      <c r="IGG20" s="25"/>
      <c r="IGH20" s="25"/>
      <c r="IGI20" s="25"/>
      <c r="IGJ20" s="25"/>
      <c r="IGK20" s="25"/>
      <c r="IGL20" s="25"/>
      <c r="IGM20" s="25"/>
      <c r="IGN20" s="25"/>
      <c r="IGO20" s="25"/>
      <c r="IGP20" s="25"/>
      <c r="IGQ20" s="25"/>
      <c r="IGR20" s="25"/>
      <c r="IGS20" s="25"/>
      <c r="IGT20" s="25"/>
      <c r="IGU20" s="25"/>
      <c r="IGV20" s="25"/>
      <c r="IGW20" s="25"/>
      <c r="IGX20" s="25"/>
      <c r="IGY20" s="25"/>
      <c r="IGZ20" s="25"/>
      <c r="IHA20" s="25"/>
      <c r="IHB20" s="25"/>
      <c r="IHC20" s="25"/>
      <c r="IHD20" s="25"/>
      <c r="IHE20" s="25"/>
      <c r="IHF20" s="25"/>
      <c r="IHG20" s="25"/>
      <c r="IHH20" s="25"/>
      <c r="IHI20" s="25"/>
      <c r="IHJ20" s="25"/>
      <c r="IHK20" s="25"/>
      <c r="IHL20" s="25"/>
      <c r="IHM20" s="25"/>
      <c r="IHN20" s="25"/>
      <c r="IHO20" s="25"/>
      <c r="IHP20" s="25"/>
      <c r="IHQ20" s="25"/>
      <c r="IHR20" s="25"/>
      <c r="IHS20" s="25"/>
      <c r="IHT20" s="25"/>
      <c r="IHU20" s="25"/>
      <c r="IHV20" s="25"/>
      <c r="IHW20" s="25"/>
      <c r="IHX20" s="25"/>
      <c r="IHY20" s="25"/>
      <c r="IHZ20" s="25"/>
      <c r="IIA20" s="25"/>
      <c r="IIB20" s="25"/>
      <c r="IIC20" s="25"/>
      <c r="IID20" s="25"/>
      <c r="IIE20" s="25"/>
      <c r="IIF20" s="25"/>
      <c r="IIG20" s="25"/>
      <c r="IIH20" s="25"/>
      <c r="III20" s="25"/>
      <c r="IIJ20" s="25"/>
      <c r="IIK20" s="25"/>
      <c r="IIL20" s="25"/>
      <c r="IIM20" s="25"/>
      <c r="IIN20" s="25"/>
      <c r="IIO20" s="25"/>
      <c r="IIP20" s="25"/>
      <c r="IIQ20" s="25"/>
      <c r="IIR20" s="25"/>
      <c r="IIS20" s="25"/>
      <c r="IIT20" s="25"/>
      <c r="IIU20" s="25"/>
      <c r="IIV20" s="25"/>
      <c r="IIW20" s="25"/>
      <c r="IIX20" s="25"/>
      <c r="IIY20" s="25"/>
      <c r="IIZ20" s="25"/>
      <c r="IJA20" s="25"/>
      <c r="IJB20" s="25"/>
      <c r="IJC20" s="25"/>
      <c r="IJD20" s="25"/>
      <c r="IJE20" s="25"/>
      <c r="IJF20" s="25"/>
      <c r="IJG20" s="25"/>
      <c r="IJH20" s="25"/>
      <c r="IJI20" s="25"/>
      <c r="IJJ20" s="25"/>
      <c r="IJK20" s="25"/>
      <c r="IJL20" s="25"/>
      <c r="IJM20" s="25"/>
      <c r="IJN20" s="25"/>
      <c r="IJO20" s="25"/>
      <c r="IJP20" s="25"/>
      <c r="IJQ20" s="25"/>
      <c r="IJR20" s="25"/>
      <c r="IJS20" s="25"/>
      <c r="IJT20" s="25"/>
      <c r="IJU20" s="25"/>
      <c r="IJV20" s="25"/>
      <c r="IJW20" s="25"/>
      <c r="IJX20" s="25"/>
      <c r="IJY20" s="25"/>
      <c r="IJZ20" s="25"/>
      <c r="IKA20" s="25"/>
      <c r="IKB20" s="25"/>
      <c r="IKC20" s="25"/>
      <c r="IKD20" s="25"/>
      <c r="IKE20" s="25"/>
      <c r="IKF20" s="25"/>
      <c r="IKG20" s="25"/>
      <c r="IKH20" s="25"/>
      <c r="IKI20" s="25"/>
      <c r="IKJ20" s="25"/>
      <c r="IKK20" s="25"/>
      <c r="IKL20" s="25"/>
      <c r="IKM20" s="25"/>
      <c r="IKN20" s="25"/>
      <c r="IKO20" s="25"/>
      <c r="IKP20" s="25"/>
      <c r="IKQ20" s="25"/>
      <c r="IKR20" s="25"/>
      <c r="IKS20" s="25"/>
      <c r="IKT20" s="25"/>
      <c r="IKU20" s="25"/>
      <c r="IKV20" s="25"/>
      <c r="IKW20" s="25"/>
      <c r="IKX20" s="25"/>
      <c r="IKY20" s="25"/>
      <c r="IKZ20" s="25"/>
      <c r="ILA20" s="25"/>
      <c r="ILB20" s="25"/>
      <c r="ILC20" s="25"/>
      <c r="ILD20" s="25"/>
      <c r="ILE20" s="25"/>
      <c r="ILF20" s="25"/>
      <c r="ILG20" s="25"/>
      <c r="ILH20" s="25"/>
      <c r="ILI20" s="25"/>
      <c r="ILJ20" s="25"/>
      <c r="ILK20" s="25"/>
      <c r="ILL20" s="25"/>
      <c r="ILM20" s="25"/>
      <c r="ILN20" s="25"/>
      <c r="ILO20" s="25"/>
      <c r="ILP20" s="25"/>
      <c r="ILQ20" s="25"/>
      <c r="ILR20" s="25"/>
      <c r="ILS20" s="25"/>
      <c r="ILT20" s="25"/>
      <c r="ILU20" s="25"/>
      <c r="ILV20" s="25"/>
      <c r="ILW20" s="25"/>
      <c r="ILX20" s="25"/>
      <c r="ILY20" s="25"/>
      <c r="ILZ20" s="25"/>
      <c r="IMA20" s="25"/>
      <c r="IMB20" s="25"/>
      <c r="IMC20" s="25"/>
      <c r="IMD20" s="25"/>
      <c r="IME20" s="25"/>
      <c r="IMF20" s="25"/>
      <c r="IMG20" s="25"/>
      <c r="IMH20" s="25"/>
      <c r="IMI20" s="25"/>
      <c r="IMJ20" s="25"/>
      <c r="IMK20" s="25"/>
      <c r="IML20" s="25"/>
      <c r="IMM20" s="25"/>
      <c r="IMN20" s="25"/>
      <c r="IMO20" s="25"/>
      <c r="IMP20" s="25"/>
      <c r="IMQ20" s="25"/>
      <c r="IMR20" s="25"/>
      <c r="IMS20" s="25"/>
      <c r="IMT20" s="25"/>
      <c r="IMU20" s="25"/>
      <c r="IMV20" s="25"/>
      <c r="IMW20" s="25"/>
      <c r="IMX20" s="25"/>
      <c r="IMY20" s="25"/>
      <c r="IMZ20" s="25"/>
      <c r="INA20" s="25"/>
      <c r="INB20" s="25"/>
      <c r="INC20" s="25"/>
      <c r="IND20" s="25"/>
      <c r="INE20" s="25"/>
      <c r="INF20" s="25"/>
      <c r="ING20" s="25"/>
      <c r="INH20" s="25"/>
      <c r="INI20" s="25"/>
      <c r="INJ20" s="25"/>
      <c r="INK20" s="25"/>
      <c r="INL20" s="25"/>
      <c r="INM20" s="25"/>
      <c r="INN20" s="25"/>
      <c r="INO20" s="25"/>
      <c r="INP20" s="25"/>
      <c r="INQ20" s="25"/>
      <c r="INR20" s="25"/>
      <c r="INS20" s="25"/>
      <c r="INT20" s="25"/>
      <c r="INU20" s="25"/>
      <c r="INV20" s="25"/>
      <c r="INW20" s="25"/>
      <c r="INX20" s="25"/>
      <c r="INY20" s="25"/>
      <c r="INZ20" s="25"/>
      <c r="IOA20" s="25"/>
      <c r="IOB20" s="25"/>
      <c r="IOC20" s="25"/>
      <c r="IOD20" s="25"/>
      <c r="IOE20" s="25"/>
      <c r="IOF20" s="25"/>
      <c r="IOG20" s="25"/>
      <c r="IOH20" s="25"/>
      <c r="IOI20" s="25"/>
      <c r="IOJ20" s="25"/>
      <c r="IOK20" s="25"/>
      <c r="IOL20" s="25"/>
      <c r="IOM20" s="25"/>
      <c r="ION20" s="25"/>
      <c r="IOO20" s="25"/>
      <c r="IOP20" s="25"/>
      <c r="IOQ20" s="25"/>
      <c r="IOR20" s="25"/>
      <c r="IOS20" s="25"/>
      <c r="IOT20" s="25"/>
      <c r="IOU20" s="25"/>
      <c r="IOV20" s="25"/>
      <c r="IOW20" s="25"/>
      <c r="IOX20" s="25"/>
      <c r="IOY20" s="25"/>
      <c r="IOZ20" s="25"/>
      <c r="IPA20" s="25"/>
      <c r="IPB20" s="25"/>
      <c r="IPC20" s="25"/>
      <c r="IPD20" s="25"/>
      <c r="IPE20" s="25"/>
      <c r="IPF20" s="25"/>
      <c r="IPG20" s="25"/>
      <c r="IPH20" s="25"/>
      <c r="IPI20" s="25"/>
      <c r="IPJ20" s="25"/>
      <c r="IPK20" s="25"/>
      <c r="IPL20" s="25"/>
      <c r="IPM20" s="25"/>
      <c r="IPN20" s="25"/>
      <c r="IPO20" s="25"/>
      <c r="IPP20" s="25"/>
      <c r="IPQ20" s="25"/>
      <c r="IPR20" s="25"/>
      <c r="IPS20" s="25"/>
      <c r="IPT20" s="25"/>
      <c r="IPU20" s="25"/>
      <c r="IPV20" s="25"/>
      <c r="IPW20" s="25"/>
      <c r="IPX20" s="25"/>
      <c r="IPY20" s="25"/>
      <c r="IPZ20" s="25"/>
      <c r="IQA20" s="25"/>
      <c r="IQB20" s="25"/>
      <c r="IQC20" s="25"/>
      <c r="IQD20" s="25"/>
      <c r="IQE20" s="25"/>
      <c r="IQF20" s="25"/>
      <c r="IQG20" s="25"/>
      <c r="IQH20" s="25"/>
      <c r="IQI20" s="25"/>
      <c r="IQJ20" s="25"/>
      <c r="IQK20" s="25"/>
      <c r="IQL20" s="25"/>
      <c r="IQM20" s="25"/>
      <c r="IQN20" s="25"/>
      <c r="IQO20" s="25"/>
      <c r="IQP20" s="25"/>
      <c r="IQQ20" s="25"/>
      <c r="IQR20" s="25"/>
      <c r="IQS20" s="25"/>
      <c r="IQT20" s="25"/>
      <c r="IQU20" s="25"/>
      <c r="IQV20" s="25"/>
      <c r="IQW20" s="25"/>
      <c r="IQX20" s="25"/>
      <c r="IQY20" s="25"/>
      <c r="IQZ20" s="25"/>
      <c r="IRA20" s="25"/>
      <c r="IRB20" s="25"/>
      <c r="IRC20" s="25"/>
      <c r="IRD20" s="25"/>
      <c r="IRE20" s="25"/>
      <c r="IRF20" s="25"/>
      <c r="IRG20" s="25"/>
      <c r="IRH20" s="25"/>
      <c r="IRI20" s="25"/>
      <c r="IRJ20" s="25"/>
      <c r="IRK20" s="25"/>
      <c r="IRL20" s="25"/>
      <c r="IRM20" s="25"/>
      <c r="IRN20" s="25"/>
      <c r="IRO20" s="25"/>
      <c r="IRP20" s="25"/>
      <c r="IRQ20" s="25"/>
      <c r="IRR20" s="25"/>
      <c r="IRS20" s="25"/>
      <c r="IRT20" s="25"/>
      <c r="IRU20" s="25"/>
      <c r="IRV20" s="25"/>
      <c r="IRW20" s="25"/>
      <c r="IRX20" s="25"/>
      <c r="IRY20" s="25"/>
      <c r="IRZ20" s="25"/>
      <c r="ISA20" s="25"/>
      <c r="ISB20" s="25"/>
      <c r="ISC20" s="25"/>
      <c r="ISD20" s="25"/>
      <c r="ISE20" s="25"/>
      <c r="ISF20" s="25"/>
      <c r="ISG20" s="25"/>
      <c r="ISH20" s="25"/>
      <c r="ISI20" s="25"/>
      <c r="ISJ20" s="25"/>
      <c r="ISK20" s="25"/>
      <c r="ISL20" s="25"/>
      <c r="ISM20" s="25"/>
      <c r="ISN20" s="25"/>
      <c r="ISO20" s="25"/>
      <c r="ISP20" s="25"/>
      <c r="ISQ20" s="25"/>
      <c r="ISR20" s="25"/>
      <c r="ISS20" s="25"/>
      <c r="IST20" s="25"/>
      <c r="ISU20" s="25"/>
      <c r="ISV20" s="25"/>
      <c r="ISW20" s="25"/>
      <c r="ISX20" s="25"/>
      <c r="ISY20" s="25"/>
      <c r="ISZ20" s="25"/>
      <c r="ITA20" s="25"/>
      <c r="ITB20" s="25"/>
      <c r="ITC20" s="25"/>
      <c r="ITD20" s="25"/>
      <c r="ITE20" s="25"/>
      <c r="ITF20" s="25"/>
      <c r="ITG20" s="25"/>
      <c r="ITH20" s="25"/>
      <c r="ITI20" s="25"/>
      <c r="ITJ20" s="25"/>
      <c r="ITK20" s="25"/>
      <c r="ITL20" s="25"/>
      <c r="ITM20" s="25"/>
      <c r="ITN20" s="25"/>
      <c r="ITO20" s="25"/>
      <c r="ITP20" s="25"/>
      <c r="ITQ20" s="25"/>
      <c r="ITR20" s="25"/>
      <c r="ITS20" s="25"/>
      <c r="ITT20" s="25"/>
      <c r="ITU20" s="25"/>
      <c r="ITV20" s="25"/>
      <c r="ITW20" s="25"/>
      <c r="ITX20" s="25"/>
      <c r="ITY20" s="25"/>
      <c r="ITZ20" s="25"/>
      <c r="IUA20" s="25"/>
      <c r="IUB20" s="25"/>
      <c r="IUC20" s="25"/>
      <c r="IUD20" s="25"/>
      <c r="IUE20" s="25"/>
      <c r="IUF20" s="25"/>
      <c r="IUG20" s="25"/>
      <c r="IUH20" s="25"/>
      <c r="IUI20" s="25"/>
      <c r="IUJ20" s="25"/>
      <c r="IUK20" s="25"/>
      <c r="IUL20" s="25"/>
      <c r="IUM20" s="25"/>
      <c r="IUN20" s="25"/>
      <c r="IUO20" s="25"/>
      <c r="IUP20" s="25"/>
      <c r="IUQ20" s="25"/>
      <c r="IUR20" s="25"/>
      <c r="IUS20" s="25"/>
      <c r="IUT20" s="25"/>
      <c r="IUU20" s="25"/>
      <c r="IUV20" s="25"/>
      <c r="IUW20" s="25"/>
      <c r="IUX20" s="25"/>
      <c r="IUY20" s="25"/>
      <c r="IUZ20" s="25"/>
      <c r="IVA20" s="25"/>
      <c r="IVB20" s="25"/>
      <c r="IVC20" s="25"/>
      <c r="IVD20" s="25"/>
      <c r="IVE20" s="25"/>
      <c r="IVF20" s="25"/>
      <c r="IVG20" s="25"/>
      <c r="IVH20" s="25"/>
      <c r="IVI20" s="25"/>
      <c r="IVJ20" s="25"/>
      <c r="IVK20" s="25"/>
      <c r="IVL20" s="25"/>
      <c r="IVM20" s="25"/>
      <c r="IVN20" s="25"/>
      <c r="IVO20" s="25"/>
      <c r="IVP20" s="25"/>
      <c r="IVQ20" s="25"/>
      <c r="IVR20" s="25"/>
      <c r="IVS20" s="25"/>
      <c r="IVT20" s="25"/>
      <c r="IVU20" s="25"/>
      <c r="IVV20" s="25"/>
      <c r="IVW20" s="25"/>
      <c r="IVX20" s="25"/>
      <c r="IVY20" s="25"/>
      <c r="IVZ20" s="25"/>
      <c r="IWA20" s="25"/>
      <c r="IWB20" s="25"/>
      <c r="IWC20" s="25"/>
      <c r="IWD20" s="25"/>
      <c r="IWE20" s="25"/>
      <c r="IWF20" s="25"/>
      <c r="IWG20" s="25"/>
      <c r="IWH20" s="25"/>
      <c r="IWI20" s="25"/>
      <c r="IWJ20" s="25"/>
      <c r="IWK20" s="25"/>
      <c r="IWL20" s="25"/>
      <c r="IWM20" s="25"/>
      <c r="IWN20" s="25"/>
      <c r="IWO20" s="25"/>
      <c r="IWP20" s="25"/>
      <c r="IWQ20" s="25"/>
      <c r="IWR20" s="25"/>
      <c r="IWS20" s="25"/>
      <c r="IWT20" s="25"/>
      <c r="IWU20" s="25"/>
      <c r="IWV20" s="25"/>
      <c r="IWW20" s="25"/>
      <c r="IWX20" s="25"/>
      <c r="IWY20" s="25"/>
      <c r="IWZ20" s="25"/>
      <c r="IXA20" s="25"/>
      <c r="IXB20" s="25"/>
      <c r="IXC20" s="25"/>
      <c r="IXD20" s="25"/>
      <c r="IXE20" s="25"/>
      <c r="IXF20" s="25"/>
      <c r="IXG20" s="25"/>
      <c r="IXH20" s="25"/>
      <c r="IXI20" s="25"/>
      <c r="IXJ20" s="25"/>
      <c r="IXK20" s="25"/>
      <c r="IXL20" s="25"/>
      <c r="IXM20" s="25"/>
      <c r="IXN20" s="25"/>
      <c r="IXO20" s="25"/>
      <c r="IXP20" s="25"/>
      <c r="IXQ20" s="25"/>
      <c r="IXR20" s="25"/>
      <c r="IXS20" s="25"/>
      <c r="IXT20" s="25"/>
      <c r="IXU20" s="25"/>
      <c r="IXV20" s="25"/>
      <c r="IXW20" s="25"/>
      <c r="IXX20" s="25"/>
      <c r="IXY20" s="25"/>
      <c r="IXZ20" s="25"/>
      <c r="IYA20" s="25"/>
      <c r="IYB20" s="25"/>
      <c r="IYC20" s="25"/>
      <c r="IYD20" s="25"/>
      <c r="IYE20" s="25"/>
      <c r="IYF20" s="25"/>
      <c r="IYG20" s="25"/>
      <c r="IYH20" s="25"/>
      <c r="IYI20" s="25"/>
      <c r="IYJ20" s="25"/>
      <c r="IYK20" s="25"/>
      <c r="IYL20" s="25"/>
      <c r="IYM20" s="25"/>
      <c r="IYN20" s="25"/>
      <c r="IYO20" s="25"/>
      <c r="IYP20" s="25"/>
      <c r="IYQ20" s="25"/>
      <c r="IYR20" s="25"/>
      <c r="IYS20" s="25"/>
      <c r="IYT20" s="25"/>
      <c r="IYU20" s="25"/>
      <c r="IYV20" s="25"/>
      <c r="IYW20" s="25"/>
      <c r="IYX20" s="25"/>
      <c r="IYY20" s="25"/>
      <c r="IYZ20" s="25"/>
      <c r="IZA20" s="25"/>
      <c r="IZB20" s="25"/>
      <c r="IZC20" s="25"/>
      <c r="IZD20" s="25"/>
      <c r="IZE20" s="25"/>
      <c r="IZF20" s="25"/>
      <c r="IZG20" s="25"/>
      <c r="IZH20" s="25"/>
      <c r="IZI20" s="25"/>
      <c r="IZJ20" s="25"/>
      <c r="IZK20" s="25"/>
      <c r="IZL20" s="25"/>
      <c r="IZM20" s="25"/>
      <c r="IZN20" s="25"/>
      <c r="IZO20" s="25"/>
      <c r="IZP20" s="25"/>
      <c r="IZQ20" s="25"/>
      <c r="IZR20" s="25"/>
      <c r="IZS20" s="25"/>
      <c r="IZT20" s="25"/>
      <c r="IZU20" s="25"/>
      <c r="IZV20" s="25"/>
      <c r="IZW20" s="25"/>
      <c r="IZX20" s="25"/>
      <c r="IZY20" s="25"/>
      <c r="IZZ20" s="25"/>
      <c r="JAA20" s="25"/>
      <c r="JAB20" s="25"/>
      <c r="JAC20" s="25"/>
      <c r="JAD20" s="25"/>
      <c r="JAE20" s="25"/>
      <c r="JAF20" s="25"/>
      <c r="JAG20" s="25"/>
      <c r="JAH20" s="25"/>
      <c r="JAI20" s="25"/>
      <c r="JAJ20" s="25"/>
      <c r="JAK20" s="25"/>
      <c r="JAL20" s="25"/>
      <c r="JAM20" s="25"/>
      <c r="JAN20" s="25"/>
      <c r="JAO20" s="25"/>
      <c r="JAP20" s="25"/>
      <c r="JAQ20" s="25"/>
      <c r="JAR20" s="25"/>
      <c r="JAS20" s="25"/>
      <c r="JAT20" s="25"/>
      <c r="JAU20" s="25"/>
      <c r="JAV20" s="25"/>
      <c r="JAW20" s="25"/>
      <c r="JAX20" s="25"/>
      <c r="JAY20" s="25"/>
      <c r="JAZ20" s="25"/>
      <c r="JBA20" s="25"/>
      <c r="JBB20" s="25"/>
      <c r="JBC20" s="25"/>
      <c r="JBD20" s="25"/>
      <c r="JBE20" s="25"/>
      <c r="JBF20" s="25"/>
      <c r="JBG20" s="25"/>
      <c r="JBH20" s="25"/>
      <c r="JBI20" s="25"/>
      <c r="JBJ20" s="25"/>
      <c r="JBK20" s="25"/>
      <c r="JBL20" s="25"/>
      <c r="JBM20" s="25"/>
      <c r="JBN20" s="25"/>
      <c r="JBO20" s="25"/>
      <c r="JBP20" s="25"/>
      <c r="JBQ20" s="25"/>
      <c r="JBR20" s="25"/>
      <c r="JBS20" s="25"/>
      <c r="JBT20" s="25"/>
      <c r="JBU20" s="25"/>
      <c r="JBV20" s="25"/>
      <c r="JBW20" s="25"/>
      <c r="JBX20" s="25"/>
      <c r="JBY20" s="25"/>
      <c r="JBZ20" s="25"/>
      <c r="JCA20" s="25"/>
      <c r="JCB20" s="25"/>
      <c r="JCC20" s="25"/>
      <c r="JCD20" s="25"/>
      <c r="JCE20" s="25"/>
      <c r="JCF20" s="25"/>
      <c r="JCG20" s="25"/>
      <c r="JCH20" s="25"/>
      <c r="JCI20" s="25"/>
      <c r="JCJ20" s="25"/>
      <c r="JCK20" s="25"/>
      <c r="JCL20" s="25"/>
      <c r="JCM20" s="25"/>
      <c r="JCN20" s="25"/>
      <c r="JCO20" s="25"/>
      <c r="JCP20" s="25"/>
      <c r="JCQ20" s="25"/>
      <c r="JCR20" s="25"/>
      <c r="JCS20" s="25"/>
      <c r="JCT20" s="25"/>
      <c r="JCU20" s="25"/>
      <c r="JCV20" s="25"/>
      <c r="JCW20" s="25"/>
      <c r="JCX20" s="25"/>
      <c r="JCY20" s="25"/>
      <c r="JCZ20" s="25"/>
      <c r="JDA20" s="25"/>
      <c r="JDB20" s="25"/>
      <c r="JDC20" s="25"/>
      <c r="JDD20" s="25"/>
      <c r="JDE20" s="25"/>
      <c r="JDF20" s="25"/>
      <c r="JDG20" s="25"/>
      <c r="JDH20" s="25"/>
      <c r="JDI20" s="25"/>
      <c r="JDJ20" s="25"/>
      <c r="JDK20" s="25"/>
      <c r="JDL20" s="25"/>
      <c r="JDM20" s="25"/>
      <c r="JDN20" s="25"/>
      <c r="JDO20" s="25"/>
      <c r="JDP20" s="25"/>
      <c r="JDQ20" s="25"/>
      <c r="JDR20" s="25"/>
      <c r="JDS20" s="25"/>
      <c r="JDT20" s="25"/>
      <c r="JDU20" s="25"/>
      <c r="JDV20" s="25"/>
      <c r="JDW20" s="25"/>
      <c r="JDX20" s="25"/>
      <c r="JDY20" s="25"/>
      <c r="JDZ20" s="25"/>
      <c r="JEA20" s="25"/>
      <c r="JEB20" s="25"/>
      <c r="JEC20" s="25"/>
      <c r="JED20" s="25"/>
      <c r="JEE20" s="25"/>
      <c r="JEF20" s="25"/>
      <c r="JEG20" s="25"/>
      <c r="JEH20" s="25"/>
      <c r="JEI20" s="25"/>
      <c r="JEJ20" s="25"/>
      <c r="JEK20" s="25"/>
      <c r="JEL20" s="25"/>
      <c r="JEM20" s="25"/>
      <c r="JEN20" s="25"/>
      <c r="JEO20" s="25"/>
      <c r="JEP20" s="25"/>
      <c r="JEQ20" s="25"/>
      <c r="JER20" s="25"/>
      <c r="JES20" s="25"/>
      <c r="JET20" s="25"/>
      <c r="JEU20" s="25"/>
      <c r="JEV20" s="25"/>
      <c r="JEW20" s="25"/>
      <c r="JEX20" s="25"/>
      <c r="JEY20" s="25"/>
      <c r="JEZ20" s="25"/>
      <c r="JFA20" s="25"/>
      <c r="JFB20" s="25"/>
      <c r="JFC20" s="25"/>
      <c r="JFD20" s="25"/>
      <c r="JFE20" s="25"/>
      <c r="JFF20" s="25"/>
      <c r="JFG20" s="25"/>
      <c r="JFH20" s="25"/>
      <c r="JFI20" s="25"/>
      <c r="JFJ20" s="25"/>
      <c r="JFK20" s="25"/>
      <c r="JFL20" s="25"/>
      <c r="JFM20" s="25"/>
      <c r="JFN20" s="25"/>
      <c r="JFO20" s="25"/>
      <c r="JFP20" s="25"/>
      <c r="JFQ20" s="25"/>
      <c r="JFR20" s="25"/>
      <c r="JFS20" s="25"/>
      <c r="JFT20" s="25"/>
      <c r="JFU20" s="25"/>
      <c r="JFV20" s="25"/>
      <c r="JFW20" s="25"/>
      <c r="JFX20" s="25"/>
      <c r="JFY20" s="25"/>
      <c r="JFZ20" s="25"/>
      <c r="JGA20" s="25"/>
      <c r="JGB20" s="25"/>
      <c r="JGC20" s="25"/>
      <c r="JGD20" s="25"/>
      <c r="JGE20" s="25"/>
      <c r="JGF20" s="25"/>
      <c r="JGG20" s="25"/>
      <c r="JGH20" s="25"/>
      <c r="JGI20" s="25"/>
      <c r="JGJ20" s="25"/>
      <c r="JGK20" s="25"/>
      <c r="JGL20" s="25"/>
      <c r="JGM20" s="25"/>
      <c r="JGN20" s="25"/>
      <c r="JGO20" s="25"/>
      <c r="JGP20" s="25"/>
      <c r="JGQ20" s="25"/>
      <c r="JGR20" s="25"/>
      <c r="JGS20" s="25"/>
      <c r="JGT20" s="25"/>
      <c r="JGU20" s="25"/>
      <c r="JGV20" s="25"/>
      <c r="JGW20" s="25"/>
      <c r="JGX20" s="25"/>
      <c r="JGY20" s="25"/>
      <c r="JGZ20" s="25"/>
      <c r="JHA20" s="25"/>
      <c r="JHB20" s="25"/>
      <c r="JHC20" s="25"/>
      <c r="JHD20" s="25"/>
      <c r="JHE20" s="25"/>
      <c r="JHF20" s="25"/>
      <c r="JHG20" s="25"/>
      <c r="JHH20" s="25"/>
      <c r="JHI20" s="25"/>
      <c r="JHJ20" s="25"/>
      <c r="JHK20" s="25"/>
      <c r="JHL20" s="25"/>
      <c r="JHM20" s="25"/>
      <c r="JHN20" s="25"/>
      <c r="JHO20" s="25"/>
      <c r="JHP20" s="25"/>
      <c r="JHQ20" s="25"/>
      <c r="JHR20" s="25"/>
      <c r="JHS20" s="25"/>
      <c r="JHT20" s="25"/>
      <c r="JHU20" s="25"/>
      <c r="JHV20" s="25"/>
      <c r="JHW20" s="25"/>
      <c r="JHX20" s="25"/>
      <c r="JHY20" s="25"/>
      <c r="JHZ20" s="25"/>
      <c r="JIA20" s="25"/>
      <c r="JIB20" s="25"/>
      <c r="JIC20" s="25"/>
      <c r="JID20" s="25"/>
      <c r="JIE20" s="25"/>
      <c r="JIF20" s="25"/>
      <c r="JIG20" s="25"/>
      <c r="JIH20" s="25"/>
      <c r="JII20" s="25"/>
      <c r="JIJ20" s="25"/>
      <c r="JIK20" s="25"/>
      <c r="JIL20" s="25"/>
      <c r="JIM20" s="25"/>
      <c r="JIN20" s="25"/>
      <c r="JIO20" s="25"/>
      <c r="JIP20" s="25"/>
      <c r="JIQ20" s="25"/>
      <c r="JIR20" s="25"/>
      <c r="JIS20" s="25"/>
      <c r="JIT20" s="25"/>
      <c r="JIU20" s="25"/>
      <c r="JIV20" s="25"/>
      <c r="JIW20" s="25"/>
      <c r="JIX20" s="25"/>
      <c r="JIY20" s="25"/>
      <c r="JIZ20" s="25"/>
      <c r="JJA20" s="25"/>
      <c r="JJB20" s="25"/>
      <c r="JJC20" s="25"/>
      <c r="JJD20" s="25"/>
      <c r="JJE20" s="25"/>
      <c r="JJF20" s="25"/>
      <c r="JJG20" s="25"/>
      <c r="JJH20" s="25"/>
      <c r="JJI20" s="25"/>
      <c r="JJJ20" s="25"/>
      <c r="JJK20" s="25"/>
      <c r="JJL20" s="25"/>
      <c r="JJM20" s="25"/>
      <c r="JJN20" s="25"/>
      <c r="JJO20" s="25"/>
      <c r="JJP20" s="25"/>
      <c r="JJQ20" s="25"/>
      <c r="JJR20" s="25"/>
      <c r="JJS20" s="25"/>
      <c r="JJT20" s="25"/>
      <c r="JJU20" s="25"/>
      <c r="JJV20" s="25"/>
      <c r="JJW20" s="25"/>
      <c r="JJX20" s="25"/>
      <c r="JJY20" s="25"/>
      <c r="JJZ20" s="25"/>
      <c r="JKA20" s="25"/>
      <c r="JKB20" s="25"/>
      <c r="JKC20" s="25"/>
      <c r="JKD20" s="25"/>
      <c r="JKE20" s="25"/>
      <c r="JKF20" s="25"/>
      <c r="JKG20" s="25"/>
      <c r="JKH20" s="25"/>
      <c r="JKI20" s="25"/>
      <c r="JKJ20" s="25"/>
      <c r="JKK20" s="25"/>
      <c r="JKL20" s="25"/>
      <c r="JKM20" s="25"/>
      <c r="JKN20" s="25"/>
      <c r="JKO20" s="25"/>
      <c r="JKP20" s="25"/>
      <c r="JKQ20" s="25"/>
      <c r="JKR20" s="25"/>
      <c r="JKS20" s="25"/>
      <c r="JKT20" s="25"/>
      <c r="JKU20" s="25"/>
      <c r="JKV20" s="25"/>
      <c r="JKW20" s="25"/>
      <c r="JKX20" s="25"/>
      <c r="JKY20" s="25"/>
      <c r="JKZ20" s="25"/>
      <c r="JLA20" s="25"/>
      <c r="JLB20" s="25"/>
      <c r="JLC20" s="25"/>
      <c r="JLD20" s="25"/>
      <c r="JLE20" s="25"/>
      <c r="JLF20" s="25"/>
      <c r="JLG20" s="25"/>
      <c r="JLH20" s="25"/>
      <c r="JLI20" s="25"/>
      <c r="JLJ20" s="25"/>
      <c r="JLK20" s="25"/>
      <c r="JLL20" s="25"/>
      <c r="JLM20" s="25"/>
      <c r="JLN20" s="25"/>
      <c r="JLO20" s="25"/>
      <c r="JLP20" s="25"/>
      <c r="JLQ20" s="25"/>
      <c r="JLR20" s="25"/>
      <c r="JLS20" s="25"/>
      <c r="JLT20" s="25"/>
      <c r="JLU20" s="25"/>
      <c r="JLV20" s="25"/>
      <c r="JLW20" s="25"/>
      <c r="JLX20" s="25"/>
      <c r="JLY20" s="25"/>
      <c r="JLZ20" s="25"/>
      <c r="JMA20" s="25"/>
      <c r="JMB20" s="25"/>
      <c r="JMC20" s="25"/>
      <c r="JMD20" s="25"/>
      <c r="JME20" s="25"/>
      <c r="JMF20" s="25"/>
      <c r="JMG20" s="25"/>
      <c r="JMH20" s="25"/>
      <c r="JMI20" s="25"/>
      <c r="JMJ20" s="25"/>
      <c r="JMK20" s="25"/>
      <c r="JML20" s="25"/>
      <c r="JMM20" s="25"/>
      <c r="JMN20" s="25"/>
      <c r="JMO20" s="25"/>
      <c r="JMP20" s="25"/>
      <c r="JMQ20" s="25"/>
      <c r="JMR20" s="25"/>
      <c r="JMS20" s="25"/>
      <c r="JMT20" s="25"/>
      <c r="JMU20" s="25"/>
      <c r="JMV20" s="25"/>
      <c r="JMW20" s="25"/>
      <c r="JMX20" s="25"/>
      <c r="JMY20" s="25"/>
      <c r="JMZ20" s="25"/>
      <c r="JNA20" s="25"/>
      <c r="JNB20" s="25"/>
      <c r="JNC20" s="25"/>
      <c r="JND20" s="25"/>
      <c r="JNE20" s="25"/>
      <c r="JNF20" s="25"/>
      <c r="JNG20" s="25"/>
      <c r="JNH20" s="25"/>
      <c r="JNI20" s="25"/>
      <c r="JNJ20" s="25"/>
      <c r="JNK20" s="25"/>
      <c r="JNL20" s="25"/>
      <c r="JNM20" s="25"/>
      <c r="JNN20" s="25"/>
      <c r="JNO20" s="25"/>
      <c r="JNP20" s="25"/>
      <c r="JNQ20" s="25"/>
      <c r="JNR20" s="25"/>
      <c r="JNS20" s="25"/>
      <c r="JNT20" s="25"/>
      <c r="JNU20" s="25"/>
      <c r="JNV20" s="25"/>
      <c r="JNW20" s="25"/>
      <c r="JNX20" s="25"/>
      <c r="JNY20" s="25"/>
      <c r="JNZ20" s="25"/>
      <c r="JOA20" s="25"/>
      <c r="JOB20" s="25"/>
      <c r="JOC20" s="25"/>
      <c r="JOD20" s="25"/>
      <c r="JOE20" s="25"/>
      <c r="JOF20" s="25"/>
      <c r="JOG20" s="25"/>
      <c r="JOH20" s="25"/>
      <c r="JOI20" s="25"/>
      <c r="JOJ20" s="25"/>
      <c r="JOK20" s="25"/>
      <c r="JOL20" s="25"/>
      <c r="JOM20" s="25"/>
      <c r="JON20" s="25"/>
      <c r="JOO20" s="25"/>
      <c r="JOP20" s="25"/>
      <c r="JOQ20" s="25"/>
      <c r="JOR20" s="25"/>
      <c r="JOS20" s="25"/>
      <c r="JOT20" s="25"/>
      <c r="JOU20" s="25"/>
      <c r="JOV20" s="25"/>
      <c r="JOW20" s="25"/>
      <c r="JOX20" s="25"/>
      <c r="JOY20" s="25"/>
      <c r="JOZ20" s="25"/>
      <c r="JPA20" s="25"/>
      <c r="JPB20" s="25"/>
      <c r="JPC20" s="25"/>
      <c r="JPD20" s="25"/>
      <c r="JPE20" s="25"/>
      <c r="JPF20" s="25"/>
      <c r="JPG20" s="25"/>
      <c r="JPH20" s="25"/>
      <c r="JPI20" s="25"/>
      <c r="JPJ20" s="25"/>
      <c r="JPK20" s="25"/>
      <c r="JPL20" s="25"/>
      <c r="JPM20" s="25"/>
      <c r="JPN20" s="25"/>
      <c r="JPO20" s="25"/>
      <c r="JPP20" s="25"/>
      <c r="JPQ20" s="25"/>
      <c r="JPR20" s="25"/>
      <c r="JPS20" s="25"/>
      <c r="JPT20" s="25"/>
      <c r="JPU20" s="25"/>
      <c r="JPV20" s="25"/>
      <c r="JPW20" s="25"/>
      <c r="JPX20" s="25"/>
      <c r="JPY20" s="25"/>
      <c r="JPZ20" s="25"/>
      <c r="JQA20" s="25"/>
      <c r="JQB20" s="25"/>
      <c r="JQC20" s="25"/>
      <c r="JQD20" s="25"/>
      <c r="JQE20" s="25"/>
      <c r="JQF20" s="25"/>
      <c r="JQG20" s="25"/>
      <c r="JQH20" s="25"/>
      <c r="JQI20" s="25"/>
      <c r="JQJ20" s="25"/>
      <c r="JQK20" s="25"/>
      <c r="JQL20" s="25"/>
      <c r="JQM20" s="25"/>
      <c r="JQN20" s="25"/>
      <c r="JQO20" s="25"/>
      <c r="JQP20" s="25"/>
      <c r="JQQ20" s="25"/>
      <c r="JQR20" s="25"/>
      <c r="JQS20" s="25"/>
      <c r="JQT20" s="25"/>
      <c r="JQU20" s="25"/>
      <c r="JQV20" s="25"/>
      <c r="JQW20" s="25"/>
      <c r="JQX20" s="25"/>
      <c r="JQY20" s="25"/>
      <c r="JQZ20" s="25"/>
      <c r="JRA20" s="25"/>
      <c r="JRB20" s="25"/>
      <c r="JRC20" s="25"/>
      <c r="JRD20" s="25"/>
      <c r="JRE20" s="25"/>
      <c r="JRF20" s="25"/>
      <c r="JRG20" s="25"/>
      <c r="JRH20" s="25"/>
      <c r="JRI20" s="25"/>
      <c r="JRJ20" s="25"/>
      <c r="JRK20" s="25"/>
      <c r="JRL20" s="25"/>
      <c r="JRM20" s="25"/>
      <c r="JRN20" s="25"/>
      <c r="JRO20" s="25"/>
      <c r="JRP20" s="25"/>
      <c r="JRQ20" s="25"/>
      <c r="JRR20" s="25"/>
      <c r="JRS20" s="25"/>
      <c r="JRT20" s="25"/>
      <c r="JRU20" s="25"/>
      <c r="JRV20" s="25"/>
      <c r="JRW20" s="25"/>
      <c r="JRX20" s="25"/>
      <c r="JRY20" s="25"/>
      <c r="JRZ20" s="25"/>
      <c r="JSA20" s="25"/>
      <c r="JSB20" s="25"/>
      <c r="JSC20" s="25"/>
      <c r="JSD20" s="25"/>
      <c r="JSE20" s="25"/>
      <c r="JSF20" s="25"/>
      <c r="JSG20" s="25"/>
      <c r="JSH20" s="25"/>
      <c r="JSI20" s="25"/>
      <c r="JSJ20" s="25"/>
      <c r="JSK20" s="25"/>
      <c r="JSL20" s="25"/>
      <c r="JSM20" s="25"/>
      <c r="JSN20" s="25"/>
      <c r="JSO20" s="25"/>
      <c r="JSP20" s="25"/>
      <c r="JSQ20" s="25"/>
      <c r="JSR20" s="25"/>
      <c r="JSS20" s="25"/>
      <c r="JST20" s="25"/>
      <c r="JSU20" s="25"/>
      <c r="JSV20" s="25"/>
      <c r="JSW20" s="25"/>
      <c r="JSX20" s="25"/>
      <c r="JSY20" s="25"/>
      <c r="JSZ20" s="25"/>
      <c r="JTA20" s="25"/>
      <c r="JTB20" s="25"/>
      <c r="JTC20" s="25"/>
      <c r="JTD20" s="25"/>
      <c r="JTE20" s="25"/>
      <c r="JTF20" s="25"/>
      <c r="JTG20" s="25"/>
      <c r="JTH20" s="25"/>
      <c r="JTI20" s="25"/>
      <c r="JTJ20" s="25"/>
      <c r="JTK20" s="25"/>
      <c r="JTL20" s="25"/>
      <c r="JTM20" s="25"/>
      <c r="JTN20" s="25"/>
      <c r="JTO20" s="25"/>
      <c r="JTP20" s="25"/>
      <c r="JTQ20" s="25"/>
      <c r="JTR20" s="25"/>
      <c r="JTS20" s="25"/>
      <c r="JTT20" s="25"/>
      <c r="JTU20" s="25"/>
      <c r="JTV20" s="25"/>
      <c r="JTW20" s="25"/>
      <c r="JTX20" s="25"/>
      <c r="JTY20" s="25"/>
      <c r="JTZ20" s="25"/>
      <c r="JUA20" s="25"/>
      <c r="JUB20" s="25"/>
      <c r="JUC20" s="25"/>
      <c r="JUD20" s="25"/>
      <c r="JUE20" s="25"/>
      <c r="JUF20" s="25"/>
      <c r="JUG20" s="25"/>
      <c r="JUH20" s="25"/>
      <c r="JUI20" s="25"/>
      <c r="JUJ20" s="25"/>
      <c r="JUK20" s="25"/>
      <c r="JUL20" s="25"/>
      <c r="JUM20" s="25"/>
      <c r="JUN20" s="25"/>
      <c r="JUO20" s="25"/>
      <c r="JUP20" s="25"/>
      <c r="JUQ20" s="25"/>
      <c r="JUR20" s="25"/>
      <c r="JUS20" s="25"/>
      <c r="JUT20" s="25"/>
      <c r="JUU20" s="25"/>
      <c r="JUV20" s="25"/>
      <c r="JUW20" s="25"/>
      <c r="JUX20" s="25"/>
      <c r="JUY20" s="25"/>
      <c r="JUZ20" s="25"/>
      <c r="JVA20" s="25"/>
      <c r="JVB20" s="25"/>
      <c r="JVC20" s="25"/>
      <c r="JVD20" s="25"/>
      <c r="JVE20" s="25"/>
      <c r="JVF20" s="25"/>
      <c r="JVG20" s="25"/>
      <c r="JVH20" s="25"/>
      <c r="JVI20" s="25"/>
      <c r="JVJ20" s="25"/>
      <c r="JVK20" s="25"/>
      <c r="JVL20" s="25"/>
      <c r="JVM20" s="25"/>
      <c r="JVN20" s="25"/>
      <c r="JVO20" s="25"/>
      <c r="JVP20" s="25"/>
      <c r="JVQ20" s="25"/>
      <c r="JVR20" s="25"/>
      <c r="JVS20" s="25"/>
      <c r="JVT20" s="25"/>
      <c r="JVU20" s="25"/>
      <c r="JVV20" s="25"/>
      <c r="JVW20" s="25"/>
      <c r="JVX20" s="25"/>
      <c r="JVY20" s="25"/>
      <c r="JVZ20" s="25"/>
      <c r="JWA20" s="25"/>
      <c r="JWB20" s="25"/>
      <c r="JWC20" s="25"/>
      <c r="JWD20" s="25"/>
      <c r="JWE20" s="25"/>
      <c r="JWF20" s="25"/>
      <c r="JWG20" s="25"/>
      <c r="JWH20" s="25"/>
      <c r="JWI20" s="25"/>
      <c r="JWJ20" s="25"/>
      <c r="JWK20" s="25"/>
      <c r="JWL20" s="25"/>
      <c r="JWM20" s="25"/>
      <c r="JWN20" s="25"/>
      <c r="JWO20" s="25"/>
      <c r="JWP20" s="25"/>
      <c r="JWQ20" s="25"/>
      <c r="JWR20" s="25"/>
      <c r="JWS20" s="25"/>
      <c r="JWT20" s="25"/>
      <c r="JWU20" s="25"/>
      <c r="JWV20" s="25"/>
      <c r="JWW20" s="25"/>
      <c r="JWX20" s="25"/>
      <c r="JWY20" s="25"/>
      <c r="JWZ20" s="25"/>
      <c r="JXA20" s="25"/>
      <c r="JXB20" s="25"/>
      <c r="JXC20" s="25"/>
      <c r="JXD20" s="25"/>
      <c r="JXE20" s="25"/>
      <c r="JXF20" s="25"/>
      <c r="JXG20" s="25"/>
      <c r="JXH20" s="25"/>
      <c r="JXI20" s="25"/>
      <c r="JXJ20" s="25"/>
      <c r="JXK20" s="25"/>
      <c r="JXL20" s="25"/>
      <c r="JXM20" s="25"/>
      <c r="JXN20" s="25"/>
      <c r="JXO20" s="25"/>
      <c r="JXP20" s="25"/>
      <c r="JXQ20" s="25"/>
      <c r="JXR20" s="25"/>
      <c r="JXS20" s="25"/>
      <c r="JXT20" s="25"/>
      <c r="JXU20" s="25"/>
      <c r="JXV20" s="25"/>
      <c r="JXW20" s="25"/>
      <c r="JXX20" s="25"/>
      <c r="JXY20" s="25"/>
      <c r="JXZ20" s="25"/>
      <c r="JYA20" s="25"/>
      <c r="JYB20" s="25"/>
      <c r="JYC20" s="25"/>
      <c r="JYD20" s="25"/>
      <c r="JYE20" s="25"/>
      <c r="JYF20" s="25"/>
      <c r="JYG20" s="25"/>
      <c r="JYH20" s="25"/>
      <c r="JYI20" s="25"/>
      <c r="JYJ20" s="25"/>
      <c r="JYK20" s="25"/>
      <c r="JYL20" s="25"/>
      <c r="JYM20" s="25"/>
      <c r="JYN20" s="25"/>
      <c r="JYO20" s="25"/>
      <c r="JYP20" s="25"/>
      <c r="JYQ20" s="25"/>
      <c r="JYR20" s="25"/>
      <c r="JYS20" s="25"/>
      <c r="JYT20" s="25"/>
      <c r="JYU20" s="25"/>
      <c r="JYV20" s="25"/>
      <c r="JYW20" s="25"/>
      <c r="JYX20" s="25"/>
      <c r="JYY20" s="25"/>
      <c r="JYZ20" s="25"/>
      <c r="JZA20" s="25"/>
      <c r="JZB20" s="25"/>
      <c r="JZC20" s="25"/>
      <c r="JZD20" s="25"/>
      <c r="JZE20" s="25"/>
      <c r="JZF20" s="25"/>
      <c r="JZG20" s="25"/>
      <c r="JZH20" s="25"/>
      <c r="JZI20" s="25"/>
      <c r="JZJ20" s="25"/>
      <c r="JZK20" s="25"/>
      <c r="JZL20" s="25"/>
      <c r="JZM20" s="25"/>
      <c r="JZN20" s="25"/>
      <c r="JZO20" s="25"/>
      <c r="JZP20" s="25"/>
      <c r="JZQ20" s="25"/>
      <c r="JZR20" s="25"/>
      <c r="JZS20" s="25"/>
      <c r="JZT20" s="25"/>
      <c r="JZU20" s="25"/>
      <c r="JZV20" s="25"/>
      <c r="JZW20" s="25"/>
      <c r="JZX20" s="25"/>
      <c r="JZY20" s="25"/>
      <c r="JZZ20" s="25"/>
      <c r="KAA20" s="25"/>
      <c r="KAB20" s="25"/>
      <c r="KAC20" s="25"/>
      <c r="KAD20" s="25"/>
      <c r="KAE20" s="25"/>
      <c r="KAF20" s="25"/>
      <c r="KAG20" s="25"/>
      <c r="KAH20" s="25"/>
      <c r="KAI20" s="25"/>
      <c r="KAJ20" s="25"/>
      <c r="KAK20" s="25"/>
      <c r="KAL20" s="25"/>
      <c r="KAM20" s="25"/>
      <c r="KAN20" s="25"/>
      <c r="KAO20" s="25"/>
      <c r="KAP20" s="25"/>
      <c r="KAQ20" s="25"/>
      <c r="KAR20" s="25"/>
      <c r="KAS20" s="25"/>
      <c r="KAT20" s="25"/>
      <c r="KAU20" s="25"/>
      <c r="KAV20" s="25"/>
      <c r="KAW20" s="25"/>
      <c r="KAX20" s="25"/>
      <c r="KAY20" s="25"/>
      <c r="KAZ20" s="25"/>
      <c r="KBA20" s="25"/>
      <c r="KBB20" s="25"/>
      <c r="KBC20" s="25"/>
      <c r="KBD20" s="25"/>
      <c r="KBE20" s="25"/>
      <c r="KBF20" s="25"/>
      <c r="KBG20" s="25"/>
      <c r="KBH20" s="25"/>
      <c r="KBI20" s="25"/>
      <c r="KBJ20" s="25"/>
      <c r="KBK20" s="25"/>
      <c r="KBL20" s="25"/>
      <c r="KBM20" s="25"/>
      <c r="KBN20" s="25"/>
      <c r="KBO20" s="25"/>
      <c r="KBP20" s="25"/>
      <c r="KBQ20" s="25"/>
      <c r="KBR20" s="25"/>
      <c r="KBS20" s="25"/>
      <c r="KBT20" s="25"/>
      <c r="KBU20" s="25"/>
      <c r="KBV20" s="25"/>
      <c r="KBW20" s="25"/>
      <c r="KBX20" s="25"/>
      <c r="KBY20" s="25"/>
      <c r="KBZ20" s="25"/>
      <c r="KCA20" s="25"/>
      <c r="KCB20" s="25"/>
      <c r="KCC20" s="25"/>
      <c r="KCD20" s="25"/>
      <c r="KCE20" s="25"/>
      <c r="KCF20" s="25"/>
      <c r="KCG20" s="25"/>
      <c r="KCH20" s="25"/>
      <c r="KCI20" s="25"/>
      <c r="KCJ20" s="25"/>
      <c r="KCK20" s="25"/>
      <c r="KCL20" s="25"/>
      <c r="KCM20" s="25"/>
      <c r="KCN20" s="25"/>
      <c r="KCO20" s="25"/>
      <c r="KCP20" s="25"/>
      <c r="KCQ20" s="25"/>
      <c r="KCR20" s="25"/>
      <c r="KCS20" s="25"/>
      <c r="KCT20" s="25"/>
      <c r="KCU20" s="25"/>
      <c r="KCV20" s="25"/>
      <c r="KCW20" s="25"/>
      <c r="KCX20" s="25"/>
      <c r="KCY20" s="25"/>
      <c r="KCZ20" s="25"/>
      <c r="KDA20" s="25"/>
      <c r="KDB20" s="25"/>
      <c r="KDC20" s="25"/>
      <c r="KDD20" s="25"/>
      <c r="KDE20" s="25"/>
      <c r="KDF20" s="25"/>
      <c r="KDG20" s="25"/>
      <c r="KDH20" s="25"/>
      <c r="KDI20" s="25"/>
      <c r="KDJ20" s="25"/>
      <c r="KDK20" s="25"/>
      <c r="KDL20" s="25"/>
      <c r="KDM20" s="25"/>
      <c r="KDN20" s="25"/>
      <c r="KDO20" s="25"/>
      <c r="KDP20" s="25"/>
      <c r="KDQ20" s="25"/>
      <c r="KDR20" s="25"/>
      <c r="KDS20" s="25"/>
      <c r="KDT20" s="25"/>
      <c r="KDU20" s="25"/>
      <c r="KDV20" s="25"/>
      <c r="KDW20" s="25"/>
      <c r="KDX20" s="25"/>
      <c r="KDY20" s="25"/>
      <c r="KDZ20" s="25"/>
      <c r="KEA20" s="25"/>
      <c r="KEB20" s="25"/>
      <c r="KEC20" s="25"/>
      <c r="KED20" s="25"/>
      <c r="KEE20" s="25"/>
      <c r="KEF20" s="25"/>
      <c r="KEG20" s="25"/>
      <c r="KEH20" s="25"/>
      <c r="KEI20" s="25"/>
      <c r="KEJ20" s="25"/>
      <c r="KEK20" s="25"/>
      <c r="KEL20" s="25"/>
      <c r="KEM20" s="25"/>
      <c r="KEN20" s="25"/>
      <c r="KEO20" s="25"/>
      <c r="KEP20" s="25"/>
      <c r="KEQ20" s="25"/>
      <c r="KER20" s="25"/>
      <c r="KES20" s="25"/>
      <c r="KET20" s="25"/>
      <c r="KEU20" s="25"/>
      <c r="KEV20" s="25"/>
      <c r="KEW20" s="25"/>
      <c r="KEX20" s="25"/>
      <c r="KEY20" s="25"/>
      <c r="KEZ20" s="25"/>
      <c r="KFA20" s="25"/>
      <c r="KFB20" s="25"/>
      <c r="KFC20" s="25"/>
      <c r="KFD20" s="25"/>
      <c r="KFE20" s="25"/>
      <c r="KFF20" s="25"/>
      <c r="KFG20" s="25"/>
      <c r="KFH20" s="25"/>
      <c r="KFI20" s="25"/>
      <c r="KFJ20" s="25"/>
      <c r="KFK20" s="25"/>
      <c r="KFL20" s="25"/>
      <c r="KFM20" s="25"/>
      <c r="KFN20" s="25"/>
      <c r="KFO20" s="25"/>
      <c r="KFP20" s="25"/>
      <c r="KFQ20" s="25"/>
      <c r="KFR20" s="25"/>
      <c r="KFS20" s="25"/>
      <c r="KFT20" s="25"/>
      <c r="KFU20" s="25"/>
      <c r="KFV20" s="25"/>
      <c r="KFW20" s="25"/>
      <c r="KFX20" s="25"/>
      <c r="KFY20" s="25"/>
      <c r="KFZ20" s="25"/>
      <c r="KGA20" s="25"/>
      <c r="KGB20" s="25"/>
      <c r="KGC20" s="25"/>
      <c r="KGD20" s="25"/>
      <c r="KGE20" s="25"/>
      <c r="KGF20" s="25"/>
      <c r="KGG20" s="25"/>
      <c r="KGH20" s="25"/>
      <c r="KGI20" s="25"/>
      <c r="KGJ20" s="25"/>
      <c r="KGK20" s="25"/>
      <c r="KGL20" s="25"/>
      <c r="KGM20" s="25"/>
      <c r="KGN20" s="25"/>
      <c r="KGO20" s="25"/>
      <c r="KGP20" s="25"/>
      <c r="KGQ20" s="25"/>
      <c r="KGR20" s="25"/>
      <c r="KGS20" s="25"/>
      <c r="KGT20" s="25"/>
      <c r="KGU20" s="25"/>
      <c r="KGV20" s="25"/>
      <c r="KGW20" s="25"/>
      <c r="KGX20" s="25"/>
      <c r="KGY20" s="25"/>
      <c r="KGZ20" s="25"/>
      <c r="KHA20" s="25"/>
      <c r="KHB20" s="25"/>
      <c r="KHC20" s="25"/>
      <c r="KHD20" s="25"/>
      <c r="KHE20" s="25"/>
      <c r="KHF20" s="25"/>
      <c r="KHG20" s="25"/>
      <c r="KHH20" s="25"/>
      <c r="KHI20" s="25"/>
      <c r="KHJ20" s="25"/>
      <c r="KHK20" s="25"/>
      <c r="KHL20" s="25"/>
      <c r="KHM20" s="25"/>
      <c r="KHN20" s="25"/>
      <c r="KHO20" s="25"/>
      <c r="KHP20" s="25"/>
      <c r="KHQ20" s="25"/>
      <c r="KHR20" s="25"/>
      <c r="KHS20" s="25"/>
      <c r="KHT20" s="25"/>
      <c r="KHU20" s="25"/>
      <c r="KHV20" s="25"/>
      <c r="KHW20" s="25"/>
      <c r="KHX20" s="25"/>
      <c r="KHY20" s="25"/>
      <c r="KHZ20" s="25"/>
      <c r="KIA20" s="25"/>
      <c r="KIB20" s="25"/>
      <c r="KIC20" s="25"/>
      <c r="KID20" s="25"/>
      <c r="KIE20" s="25"/>
      <c r="KIF20" s="25"/>
      <c r="KIG20" s="25"/>
      <c r="KIH20" s="25"/>
      <c r="KII20" s="25"/>
      <c r="KIJ20" s="25"/>
      <c r="KIK20" s="25"/>
      <c r="KIL20" s="25"/>
      <c r="KIM20" s="25"/>
      <c r="KIN20" s="25"/>
      <c r="KIO20" s="25"/>
      <c r="KIP20" s="25"/>
      <c r="KIQ20" s="25"/>
      <c r="KIR20" s="25"/>
      <c r="KIS20" s="25"/>
      <c r="KIT20" s="25"/>
      <c r="KIU20" s="25"/>
      <c r="KIV20" s="25"/>
      <c r="KIW20" s="25"/>
      <c r="KIX20" s="25"/>
      <c r="KIY20" s="25"/>
      <c r="KIZ20" s="25"/>
      <c r="KJA20" s="25"/>
      <c r="KJB20" s="25"/>
      <c r="KJC20" s="25"/>
      <c r="KJD20" s="25"/>
      <c r="KJE20" s="25"/>
      <c r="KJF20" s="25"/>
      <c r="KJG20" s="25"/>
      <c r="KJH20" s="25"/>
      <c r="KJI20" s="25"/>
      <c r="KJJ20" s="25"/>
      <c r="KJK20" s="25"/>
      <c r="KJL20" s="25"/>
      <c r="KJM20" s="25"/>
      <c r="KJN20" s="25"/>
      <c r="KJO20" s="25"/>
      <c r="KJP20" s="25"/>
      <c r="KJQ20" s="25"/>
      <c r="KJR20" s="25"/>
      <c r="KJS20" s="25"/>
      <c r="KJT20" s="25"/>
      <c r="KJU20" s="25"/>
      <c r="KJV20" s="25"/>
      <c r="KJW20" s="25"/>
      <c r="KJX20" s="25"/>
      <c r="KJY20" s="25"/>
      <c r="KJZ20" s="25"/>
      <c r="KKA20" s="25"/>
      <c r="KKB20" s="25"/>
      <c r="KKC20" s="25"/>
      <c r="KKD20" s="25"/>
      <c r="KKE20" s="25"/>
      <c r="KKF20" s="25"/>
      <c r="KKG20" s="25"/>
      <c r="KKH20" s="25"/>
      <c r="KKI20" s="25"/>
      <c r="KKJ20" s="25"/>
      <c r="KKK20" s="25"/>
      <c r="KKL20" s="25"/>
      <c r="KKM20" s="25"/>
      <c r="KKN20" s="25"/>
      <c r="KKO20" s="25"/>
      <c r="KKP20" s="25"/>
      <c r="KKQ20" s="25"/>
      <c r="KKR20" s="25"/>
      <c r="KKS20" s="25"/>
      <c r="KKT20" s="25"/>
      <c r="KKU20" s="25"/>
      <c r="KKV20" s="25"/>
      <c r="KKW20" s="25"/>
      <c r="KKX20" s="25"/>
      <c r="KKY20" s="25"/>
      <c r="KKZ20" s="25"/>
      <c r="KLA20" s="25"/>
      <c r="KLB20" s="25"/>
      <c r="KLC20" s="25"/>
      <c r="KLD20" s="25"/>
      <c r="KLE20" s="25"/>
      <c r="KLF20" s="25"/>
      <c r="KLG20" s="25"/>
      <c r="KLH20" s="25"/>
      <c r="KLI20" s="25"/>
      <c r="KLJ20" s="25"/>
      <c r="KLK20" s="25"/>
      <c r="KLL20" s="25"/>
      <c r="KLM20" s="25"/>
      <c r="KLN20" s="25"/>
      <c r="KLO20" s="25"/>
      <c r="KLP20" s="25"/>
      <c r="KLQ20" s="25"/>
      <c r="KLR20" s="25"/>
      <c r="KLS20" s="25"/>
      <c r="KLT20" s="25"/>
      <c r="KLU20" s="25"/>
      <c r="KLV20" s="25"/>
      <c r="KLW20" s="25"/>
      <c r="KLX20" s="25"/>
      <c r="KLY20" s="25"/>
      <c r="KLZ20" s="25"/>
      <c r="KMA20" s="25"/>
      <c r="KMB20" s="25"/>
      <c r="KMC20" s="25"/>
      <c r="KMD20" s="25"/>
      <c r="KME20" s="25"/>
      <c r="KMF20" s="25"/>
      <c r="KMG20" s="25"/>
      <c r="KMH20" s="25"/>
      <c r="KMI20" s="25"/>
      <c r="KMJ20" s="25"/>
      <c r="KMK20" s="25"/>
      <c r="KML20" s="25"/>
      <c r="KMM20" s="25"/>
      <c r="KMN20" s="25"/>
      <c r="KMO20" s="25"/>
      <c r="KMP20" s="25"/>
      <c r="KMQ20" s="25"/>
      <c r="KMR20" s="25"/>
      <c r="KMS20" s="25"/>
      <c r="KMT20" s="25"/>
      <c r="KMU20" s="25"/>
      <c r="KMV20" s="25"/>
      <c r="KMW20" s="25"/>
      <c r="KMX20" s="25"/>
      <c r="KMY20" s="25"/>
      <c r="KMZ20" s="25"/>
      <c r="KNA20" s="25"/>
      <c r="KNB20" s="25"/>
      <c r="KNC20" s="25"/>
      <c r="KND20" s="25"/>
      <c r="KNE20" s="25"/>
      <c r="KNF20" s="25"/>
      <c r="KNG20" s="25"/>
      <c r="KNH20" s="25"/>
      <c r="KNI20" s="25"/>
      <c r="KNJ20" s="25"/>
      <c r="KNK20" s="25"/>
      <c r="KNL20" s="25"/>
      <c r="KNM20" s="25"/>
      <c r="KNN20" s="25"/>
      <c r="KNO20" s="25"/>
      <c r="KNP20" s="25"/>
      <c r="KNQ20" s="25"/>
      <c r="KNR20" s="25"/>
      <c r="KNS20" s="25"/>
      <c r="KNT20" s="25"/>
      <c r="KNU20" s="25"/>
      <c r="KNV20" s="25"/>
      <c r="KNW20" s="25"/>
      <c r="KNX20" s="25"/>
      <c r="KNY20" s="25"/>
      <c r="KNZ20" s="25"/>
      <c r="KOA20" s="25"/>
      <c r="KOB20" s="25"/>
      <c r="KOC20" s="25"/>
      <c r="KOD20" s="25"/>
      <c r="KOE20" s="25"/>
      <c r="KOF20" s="25"/>
      <c r="KOG20" s="25"/>
      <c r="KOH20" s="25"/>
      <c r="KOI20" s="25"/>
      <c r="KOJ20" s="25"/>
      <c r="KOK20" s="25"/>
      <c r="KOL20" s="25"/>
      <c r="KOM20" s="25"/>
      <c r="KON20" s="25"/>
      <c r="KOO20" s="25"/>
      <c r="KOP20" s="25"/>
      <c r="KOQ20" s="25"/>
      <c r="KOR20" s="25"/>
      <c r="KOS20" s="25"/>
      <c r="KOT20" s="25"/>
      <c r="KOU20" s="25"/>
      <c r="KOV20" s="25"/>
      <c r="KOW20" s="25"/>
      <c r="KOX20" s="25"/>
      <c r="KOY20" s="25"/>
      <c r="KOZ20" s="25"/>
      <c r="KPA20" s="25"/>
      <c r="KPB20" s="25"/>
      <c r="KPC20" s="25"/>
      <c r="KPD20" s="25"/>
      <c r="KPE20" s="25"/>
      <c r="KPF20" s="25"/>
      <c r="KPG20" s="25"/>
      <c r="KPH20" s="25"/>
      <c r="KPI20" s="25"/>
      <c r="KPJ20" s="25"/>
      <c r="KPK20" s="25"/>
      <c r="KPL20" s="25"/>
      <c r="KPM20" s="25"/>
      <c r="KPN20" s="25"/>
      <c r="KPO20" s="25"/>
      <c r="KPP20" s="25"/>
      <c r="KPQ20" s="25"/>
      <c r="KPR20" s="25"/>
      <c r="KPS20" s="25"/>
      <c r="KPT20" s="25"/>
      <c r="KPU20" s="25"/>
      <c r="KPV20" s="25"/>
      <c r="KPW20" s="25"/>
      <c r="KPX20" s="25"/>
      <c r="KPY20" s="25"/>
      <c r="KPZ20" s="25"/>
      <c r="KQA20" s="25"/>
      <c r="KQB20" s="25"/>
      <c r="KQC20" s="25"/>
      <c r="KQD20" s="25"/>
      <c r="KQE20" s="25"/>
      <c r="KQF20" s="25"/>
      <c r="KQG20" s="25"/>
      <c r="KQH20" s="25"/>
      <c r="KQI20" s="25"/>
      <c r="KQJ20" s="25"/>
      <c r="KQK20" s="25"/>
      <c r="KQL20" s="25"/>
      <c r="KQM20" s="25"/>
      <c r="KQN20" s="25"/>
      <c r="KQO20" s="25"/>
      <c r="KQP20" s="25"/>
      <c r="KQQ20" s="25"/>
      <c r="KQR20" s="25"/>
      <c r="KQS20" s="25"/>
      <c r="KQT20" s="25"/>
      <c r="KQU20" s="25"/>
      <c r="KQV20" s="25"/>
      <c r="KQW20" s="25"/>
      <c r="KQX20" s="25"/>
      <c r="KQY20" s="25"/>
      <c r="KQZ20" s="25"/>
      <c r="KRA20" s="25"/>
      <c r="KRB20" s="25"/>
      <c r="KRC20" s="25"/>
      <c r="KRD20" s="25"/>
      <c r="KRE20" s="25"/>
      <c r="KRF20" s="25"/>
      <c r="KRG20" s="25"/>
      <c r="KRH20" s="25"/>
      <c r="KRI20" s="25"/>
      <c r="KRJ20" s="25"/>
      <c r="KRK20" s="25"/>
      <c r="KRL20" s="25"/>
      <c r="KRM20" s="25"/>
      <c r="KRN20" s="25"/>
      <c r="KRO20" s="25"/>
      <c r="KRP20" s="25"/>
      <c r="KRQ20" s="25"/>
      <c r="KRR20" s="25"/>
      <c r="KRS20" s="25"/>
      <c r="KRT20" s="25"/>
      <c r="KRU20" s="25"/>
      <c r="KRV20" s="25"/>
      <c r="KRW20" s="25"/>
      <c r="KRX20" s="25"/>
      <c r="KRY20" s="25"/>
      <c r="KRZ20" s="25"/>
      <c r="KSA20" s="25"/>
      <c r="KSB20" s="25"/>
      <c r="KSC20" s="25"/>
      <c r="KSD20" s="25"/>
      <c r="KSE20" s="25"/>
      <c r="KSF20" s="25"/>
      <c r="KSG20" s="25"/>
      <c r="KSH20" s="25"/>
      <c r="KSI20" s="25"/>
      <c r="KSJ20" s="25"/>
      <c r="KSK20" s="25"/>
      <c r="KSL20" s="25"/>
      <c r="KSM20" s="25"/>
      <c r="KSN20" s="25"/>
      <c r="KSO20" s="25"/>
      <c r="KSP20" s="25"/>
      <c r="KSQ20" s="25"/>
      <c r="KSR20" s="25"/>
      <c r="KSS20" s="25"/>
      <c r="KST20" s="25"/>
      <c r="KSU20" s="25"/>
      <c r="KSV20" s="25"/>
      <c r="KSW20" s="25"/>
      <c r="KSX20" s="25"/>
      <c r="KSY20" s="25"/>
      <c r="KSZ20" s="25"/>
      <c r="KTA20" s="25"/>
      <c r="KTB20" s="25"/>
      <c r="KTC20" s="25"/>
      <c r="KTD20" s="25"/>
      <c r="KTE20" s="25"/>
      <c r="KTF20" s="25"/>
      <c r="KTG20" s="25"/>
      <c r="KTH20" s="25"/>
      <c r="KTI20" s="25"/>
      <c r="KTJ20" s="25"/>
      <c r="KTK20" s="25"/>
      <c r="KTL20" s="25"/>
      <c r="KTM20" s="25"/>
      <c r="KTN20" s="25"/>
      <c r="KTO20" s="25"/>
      <c r="KTP20" s="25"/>
      <c r="KTQ20" s="25"/>
      <c r="KTR20" s="25"/>
      <c r="KTS20" s="25"/>
      <c r="KTT20" s="25"/>
      <c r="KTU20" s="25"/>
      <c r="KTV20" s="25"/>
      <c r="KTW20" s="25"/>
      <c r="KTX20" s="25"/>
      <c r="KTY20" s="25"/>
      <c r="KTZ20" s="25"/>
      <c r="KUA20" s="25"/>
      <c r="KUB20" s="25"/>
      <c r="KUC20" s="25"/>
      <c r="KUD20" s="25"/>
      <c r="KUE20" s="25"/>
      <c r="KUF20" s="25"/>
      <c r="KUG20" s="25"/>
      <c r="KUH20" s="25"/>
      <c r="KUI20" s="25"/>
      <c r="KUJ20" s="25"/>
      <c r="KUK20" s="25"/>
      <c r="KUL20" s="25"/>
      <c r="KUM20" s="25"/>
      <c r="KUN20" s="25"/>
      <c r="KUO20" s="25"/>
      <c r="KUP20" s="25"/>
      <c r="KUQ20" s="25"/>
      <c r="KUR20" s="25"/>
      <c r="KUS20" s="25"/>
      <c r="KUT20" s="25"/>
      <c r="KUU20" s="25"/>
      <c r="KUV20" s="25"/>
      <c r="KUW20" s="25"/>
      <c r="KUX20" s="25"/>
      <c r="KUY20" s="25"/>
      <c r="KUZ20" s="25"/>
      <c r="KVA20" s="25"/>
      <c r="KVB20" s="25"/>
      <c r="KVC20" s="25"/>
      <c r="KVD20" s="25"/>
      <c r="KVE20" s="25"/>
      <c r="KVF20" s="25"/>
      <c r="KVG20" s="25"/>
      <c r="KVH20" s="25"/>
      <c r="KVI20" s="25"/>
      <c r="KVJ20" s="25"/>
      <c r="KVK20" s="25"/>
      <c r="KVL20" s="25"/>
      <c r="KVM20" s="25"/>
      <c r="KVN20" s="25"/>
      <c r="KVO20" s="25"/>
      <c r="KVP20" s="25"/>
      <c r="KVQ20" s="25"/>
      <c r="KVR20" s="25"/>
      <c r="KVS20" s="25"/>
      <c r="KVT20" s="25"/>
      <c r="KVU20" s="25"/>
      <c r="KVV20" s="25"/>
      <c r="KVW20" s="25"/>
      <c r="KVX20" s="25"/>
      <c r="KVY20" s="25"/>
      <c r="KVZ20" s="25"/>
      <c r="KWA20" s="25"/>
      <c r="KWB20" s="25"/>
      <c r="KWC20" s="25"/>
      <c r="KWD20" s="25"/>
      <c r="KWE20" s="25"/>
      <c r="KWF20" s="25"/>
      <c r="KWG20" s="25"/>
      <c r="KWH20" s="25"/>
      <c r="KWI20" s="25"/>
      <c r="KWJ20" s="25"/>
      <c r="KWK20" s="25"/>
      <c r="KWL20" s="25"/>
      <c r="KWM20" s="25"/>
      <c r="KWN20" s="25"/>
      <c r="KWO20" s="25"/>
      <c r="KWP20" s="25"/>
      <c r="KWQ20" s="25"/>
      <c r="KWR20" s="25"/>
      <c r="KWS20" s="25"/>
      <c r="KWT20" s="25"/>
      <c r="KWU20" s="25"/>
      <c r="KWV20" s="25"/>
      <c r="KWW20" s="25"/>
      <c r="KWX20" s="25"/>
      <c r="KWY20" s="25"/>
      <c r="KWZ20" s="25"/>
      <c r="KXA20" s="25"/>
      <c r="KXB20" s="25"/>
      <c r="KXC20" s="25"/>
      <c r="KXD20" s="25"/>
      <c r="KXE20" s="25"/>
      <c r="KXF20" s="25"/>
      <c r="KXG20" s="25"/>
      <c r="KXH20" s="25"/>
      <c r="KXI20" s="25"/>
      <c r="KXJ20" s="25"/>
      <c r="KXK20" s="25"/>
      <c r="KXL20" s="25"/>
      <c r="KXM20" s="25"/>
      <c r="KXN20" s="25"/>
      <c r="KXO20" s="25"/>
      <c r="KXP20" s="25"/>
      <c r="KXQ20" s="25"/>
      <c r="KXR20" s="25"/>
      <c r="KXS20" s="25"/>
      <c r="KXT20" s="25"/>
      <c r="KXU20" s="25"/>
      <c r="KXV20" s="25"/>
      <c r="KXW20" s="25"/>
      <c r="KXX20" s="25"/>
      <c r="KXY20" s="25"/>
      <c r="KXZ20" s="25"/>
      <c r="KYA20" s="25"/>
      <c r="KYB20" s="25"/>
      <c r="KYC20" s="25"/>
      <c r="KYD20" s="25"/>
      <c r="KYE20" s="25"/>
      <c r="KYF20" s="25"/>
      <c r="KYG20" s="25"/>
      <c r="KYH20" s="25"/>
      <c r="KYI20" s="25"/>
      <c r="KYJ20" s="25"/>
      <c r="KYK20" s="25"/>
      <c r="KYL20" s="25"/>
      <c r="KYM20" s="25"/>
      <c r="KYN20" s="25"/>
      <c r="KYO20" s="25"/>
      <c r="KYP20" s="25"/>
      <c r="KYQ20" s="25"/>
      <c r="KYR20" s="25"/>
      <c r="KYS20" s="25"/>
      <c r="KYT20" s="25"/>
      <c r="KYU20" s="25"/>
      <c r="KYV20" s="25"/>
      <c r="KYW20" s="25"/>
      <c r="KYX20" s="25"/>
      <c r="KYY20" s="25"/>
      <c r="KYZ20" s="25"/>
      <c r="KZA20" s="25"/>
      <c r="KZB20" s="25"/>
      <c r="KZC20" s="25"/>
      <c r="KZD20" s="25"/>
      <c r="KZE20" s="25"/>
      <c r="KZF20" s="25"/>
      <c r="KZG20" s="25"/>
      <c r="KZH20" s="25"/>
      <c r="KZI20" s="25"/>
      <c r="KZJ20" s="25"/>
      <c r="KZK20" s="25"/>
      <c r="KZL20" s="25"/>
      <c r="KZM20" s="25"/>
      <c r="KZN20" s="25"/>
      <c r="KZO20" s="25"/>
      <c r="KZP20" s="25"/>
      <c r="KZQ20" s="25"/>
      <c r="KZR20" s="25"/>
      <c r="KZS20" s="25"/>
      <c r="KZT20" s="25"/>
      <c r="KZU20" s="25"/>
      <c r="KZV20" s="25"/>
      <c r="KZW20" s="25"/>
      <c r="KZX20" s="25"/>
      <c r="KZY20" s="25"/>
      <c r="KZZ20" s="25"/>
      <c r="LAA20" s="25"/>
      <c r="LAB20" s="25"/>
      <c r="LAC20" s="25"/>
      <c r="LAD20" s="25"/>
      <c r="LAE20" s="25"/>
      <c r="LAF20" s="25"/>
      <c r="LAG20" s="25"/>
      <c r="LAH20" s="25"/>
      <c r="LAI20" s="25"/>
      <c r="LAJ20" s="25"/>
      <c r="LAK20" s="25"/>
      <c r="LAL20" s="25"/>
      <c r="LAM20" s="25"/>
      <c r="LAN20" s="25"/>
      <c r="LAO20" s="25"/>
      <c r="LAP20" s="25"/>
      <c r="LAQ20" s="25"/>
      <c r="LAR20" s="25"/>
      <c r="LAS20" s="25"/>
      <c r="LAT20" s="25"/>
      <c r="LAU20" s="25"/>
      <c r="LAV20" s="25"/>
      <c r="LAW20" s="25"/>
      <c r="LAX20" s="25"/>
      <c r="LAY20" s="25"/>
      <c r="LAZ20" s="25"/>
      <c r="LBA20" s="25"/>
      <c r="LBB20" s="25"/>
      <c r="LBC20" s="25"/>
      <c r="LBD20" s="25"/>
      <c r="LBE20" s="25"/>
      <c r="LBF20" s="25"/>
      <c r="LBG20" s="25"/>
      <c r="LBH20" s="25"/>
      <c r="LBI20" s="25"/>
      <c r="LBJ20" s="25"/>
      <c r="LBK20" s="25"/>
      <c r="LBL20" s="25"/>
      <c r="LBM20" s="25"/>
      <c r="LBN20" s="25"/>
      <c r="LBO20" s="25"/>
      <c r="LBP20" s="25"/>
      <c r="LBQ20" s="25"/>
      <c r="LBR20" s="25"/>
      <c r="LBS20" s="25"/>
      <c r="LBT20" s="25"/>
      <c r="LBU20" s="25"/>
      <c r="LBV20" s="25"/>
      <c r="LBW20" s="25"/>
      <c r="LBX20" s="25"/>
      <c r="LBY20" s="25"/>
      <c r="LBZ20" s="25"/>
      <c r="LCA20" s="25"/>
      <c r="LCB20" s="25"/>
      <c r="LCC20" s="25"/>
      <c r="LCD20" s="25"/>
      <c r="LCE20" s="25"/>
      <c r="LCF20" s="25"/>
      <c r="LCG20" s="25"/>
      <c r="LCH20" s="25"/>
      <c r="LCI20" s="25"/>
      <c r="LCJ20" s="25"/>
      <c r="LCK20" s="25"/>
      <c r="LCL20" s="25"/>
      <c r="LCM20" s="25"/>
      <c r="LCN20" s="25"/>
      <c r="LCO20" s="25"/>
      <c r="LCP20" s="25"/>
      <c r="LCQ20" s="25"/>
      <c r="LCR20" s="25"/>
      <c r="LCS20" s="25"/>
      <c r="LCT20" s="25"/>
      <c r="LCU20" s="25"/>
      <c r="LCV20" s="25"/>
      <c r="LCW20" s="25"/>
      <c r="LCX20" s="25"/>
      <c r="LCY20" s="25"/>
      <c r="LCZ20" s="25"/>
      <c r="LDA20" s="25"/>
      <c r="LDB20" s="25"/>
      <c r="LDC20" s="25"/>
      <c r="LDD20" s="25"/>
      <c r="LDE20" s="25"/>
      <c r="LDF20" s="25"/>
      <c r="LDG20" s="25"/>
      <c r="LDH20" s="25"/>
      <c r="LDI20" s="25"/>
      <c r="LDJ20" s="25"/>
      <c r="LDK20" s="25"/>
      <c r="LDL20" s="25"/>
      <c r="LDM20" s="25"/>
      <c r="LDN20" s="25"/>
      <c r="LDO20" s="25"/>
      <c r="LDP20" s="25"/>
      <c r="LDQ20" s="25"/>
      <c r="LDR20" s="25"/>
      <c r="LDS20" s="25"/>
      <c r="LDT20" s="25"/>
      <c r="LDU20" s="25"/>
      <c r="LDV20" s="25"/>
      <c r="LDW20" s="25"/>
      <c r="LDX20" s="25"/>
      <c r="LDY20" s="25"/>
      <c r="LDZ20" s="25"/>
      <c r="LEA20" s="25"/>
      <c r="LEB20" s="25"/>
      <c r="LEC20" s="25"/>
      <c r="LED20" s="25"/>
      <c r="LEE20" s="25"/>
      <c r="LEF20" s="25"/>
      <c r="LEG20" s="25"/>
      <c r="LEH20" s="25"/>
      <c r="LEI20" s="25"/>
      <c r="LEJ20" s="25"/>
      <c r="LEK20" s="25"/>
      <c r="LEL20" s="25"/>
      <c r="LEM20" s="25"/>
      <c r="LEN20" s="25"/>
      <c r="LEO20" s="25"/>
      <c r="LEP20" s="25"/>
      <c r="LEQ20" s="25"/>
      <c r="LER20" s="25"/>
      <c r="LES20" s="25"/>
      <c r="LET20" s="25"/>
      <c r="LEU20" s="25"/>
      <c r="LEV20" s="25"/>
      <c r="LEW20" s="25"/>
      <c r="LEX20" s="25"/>
      <c r="LEY20" s="25"/>
      <c r="LEZ20" s="25"/>
      <c r="LFA20" s="25"/>
      <c r="LFB20" s="25"/>
      <c r="LFC20" s="25"/>
      <c r="LFD20" s="25"/>
      <c r="LFE20" s="25"/>
      <c r="LFF20" s="25"/>
      <c r="LFG20" s="25"/>
      <c r="LFH20" s="25"/>
      <c r="LFI20" s="25"/>
      <c r="LFJ20" s="25"/>
      <c r="LFK20" s="25"/>
      <c r="LFL20" s="25"/>
      <c r="LFM20" s="25"/>
      <c r="LFN20" s="25"/>
      <c r="LFO20" s="25"/>
      <c r="LFP20" s="25"/>
      <c r="LFQ20" s="25"/>
      <c r="LFR20" s="25"/>
      <c r="LFS20" s="25"/>
      <c r="LFT20" s="25"/>
      <c r="LFU20" s="25"/>
      <c r="LFV20" s="25"/>
      <c r="LFW20" s="25"/>
      <c r="LFX20" s="25"/>
      <c r="LFY20" s="25"/>
      <c r="LFZ20" s="25"/>
      <c r="LGA20" s="25"/>
      <c r="LGB20" s="25"/>
      <c r="LGC20" s="25"/>
      <c r="LGD20" s="25"/>
      <c r="LGE20" s="25"/>
      <c r="LGF20" s="25"/>
      <c r="LGG20" s="25"/>
      <c r="LGH20" s="25"/>
      <c r="LGI20" s="25"/>
      <c r="LGJ20" s="25"/>
      <c r="LGK20" s="25"/>
      <c r="LGL20" s="25"/>
      <c r="LGM20" s="25"/>
      <c r="LGN20" s="25"/>
      <c r="LGO20" s="25"/>
      <c r="LGP20" s="25"/>
      <c r="LGQ20" s="25"/>
      <c r="LGR20" s="25"/>
      <c r="LGS20" s="25"/>
      <c r="LGT20" s="25"/>
      <c r="LGU20" s="25"/>
      <c r="LGV20" s="25"/>
      <c r="LGW20" s="25"/>
      <c r="LGX20" s="25"/>
      <c r="LGY20" s="25"/>
      <c r="LGZ20" s="25"/>
      <c r="LHA20" s="25"/>
      <c r="LHB20" s="25"/>
      <c r="LHC20" s="25"/>
      <c r="LHD20" s="25"/>
      <c r="LHE20" s="25"/>
      <c r="LHF20" s="25"/>
      <c r="LHG20" s="25"/>
      <c r="LHH20" s="25"/>
      <c r="LHI20" s="25"/>
      <c r="LHJ20" s="25"/>
      <c r="LHK20" s="25"/>
      <c r="LHL20" s="25"/>
      <c r="LHM20" s="25"/>
      <c r="LHN20" s="25"/>
      <c r="LHO20" s="25"/>
      <c r="LHP20" s="25"/>
      <c r="LHQ20" s="25"/>
      <c r="LHR20" s="25"/>
      <c r="LHS20" s="25"/>
      <c r="LHT20" s="25"/>
      <c r="LHU20" s="25"/>
      <c r="LHV20" s="25"/>
      <c r="LHW20" s="25"/>
      <c r="LHX20" s="25"/>
      <c r="LHY20" s="25"/>
      <c r="LHZ20" s="25"/>
      <c r="LIA20" s="25"/>
      <c r="LIB20" s="25"/>
      <c r="LIC20" s="25"/>
      <c r="LID20" s="25"/>
      <c r="LIE20" s="25"/>
      <c r="LIF20" s="25"/>
      <c r="LIG20" s="25"/>
      <c r="LIH20" s="25"/>
      <c r="LII20" s="25"/>
      <c r="LIJ20" s="25"/>
      <c r="LIK20" s="25"/>
      <c r="LIL20" s="25"/>
      <c r="LIM20" s="25"/>
      <c r="LIN20" s="25"/>
      <c r="LIO20" s="25"/>
      <c r="LIP20" s="25"/>
      <c r="LIQ20" s="25"/>
      <c r="LIR20" s="25"/>
      <c r="LIS20" s="25"/>
      <c r="LIT20" s="25"/>
      <c r="LIU20" s="25"/>
      <c r="LIV20" s="25"/>
      <c r="LIW20" s="25"/>
      <c r="LIX20" s="25"/>
      <c r="LIY20" s="25"/>
      <c r="LIZ20" s="25"/>
      <c r="LJA20" s="25"/>
      <c r="LJB20" s="25"/>
      <c r="LJC20" s="25"/>
      <c r="LJD20" s="25"/>
      <c r="LJE20" s="25"/>
      <c r="LJF20" s="25"/>
      <c r="LJG20" s="25"/>
      <c r="LJH20" s="25"/>
      <c r="LJI20" s="25"/>
      <c r="LJJ20" s="25"/>
      <c r="LJK20" s="25"/>
      <c r="LJL20" s="25"/>
      <c r="LJM20" s="25"/>
      <c r="LJN20" s="25"/>
      <c r="LJO20" s="25"/>
      <c r="LJP20" s="25"/>
      <c r="LJQ20" s="25"/>
      <c r="LJR20" s="25"/>
      <c r="LJS20" s="25"/>
      <c r="LJT20" s="25"/>
      <c r="LJU20" s="25"/>
      <c r="LJV20" s="25"/>
      <c r="LJW20" s="25"/>
      <c r="LJX20" s="25"/>
      <c r="LJY20" s="25"/>
      <c r="LJZ20" s="25"/>
      <c r="LKA20" s="25"/>
      <c r="LKB20" s="25"/>
      <c r="LKC20" s="25"/>
      <c r="LKD20" s="25"/>
      <c r="LKE20" s="25"/>
      <c r="LKF20" s="25"/>
      <c r="LKG20" s="25"/>
      <c r="LKH20" s="25"/>
      <c r="LKI20" s="25"/>
      <c r="LKJ20" s="25"/>
      <c r="LKK20" s="25"/>
      <c r="LKL20" s="25"/>
      <c r="LKM20" s="25"/>
      <c r="LKN20" s="25"/>
      <c r="LKO20" s="25"/>
      <c r="LKP20" s="25"/>
      <c r="LKQ20" s="25"/>
      <c r="LKR20" s="25"/>
      <c r="LKS20" s="25"/>
      <c r="LKT20" s="25"/>
      <c r="LKU20" s="25"/>
      <c r="LKV20" s="25"/>
      <c r="LKW20" s="25"/>
      <c r="LKX20" s="25"/>
      <c r="LKY20" s="25"/>
      <c r="LKZ20" s="25"/>
      <c r="LLA20" s="25"/>
      <c r="LLB20" s="25"/>
      <c r="LLC20" s="25"/>
      <c r="LLD20" s="25"/>
      <c r="LLE20" s="25"/>
      <c r="LLF20" s="25"/>
      <c r="LLG20" s="25"/>
      <c r="LLH20" s="25"/>
      <c r="LLI20" s="25"/>
      <c r="LLJ20" s="25"/>
      <c r="LLK20" s="25"/>
      <c r="LLL20" s="25"/>
      <c r="LLM20" s="25"/>
      <c r="LLN20" s="25"/>
      <c r="LLO20" s="25"/>
      <c r="LLP20" s="25"/>
      <c r="LLQ20" s="25"/>
      <c r="LLR20" s="25"/>
      <c r="LLS20" s="25"/>
      <c r="LLT20" s="25"/>
      <c r="LLU20" s="25"/>
      <c r="LLV20" s="25"/>
      <c r="LLW20" s="25"/>
      <c r="LLX20" s="25"/>
      <c r="LLY20" s="25"/>
      <c r="LLZ20" s="25"/>
      <c r="LMA20" s="25"/>
      <c r="LMB20" s="25"/>
      <c r="LMC20" s="25"/>
      <c r="LMD20" s="25"/>
      <c r="LME20" s="25"/>
      <c r="LMF20" s="25"/>
      <c r="LMG20" s="25"/>
      <c r="LMH20" s="25"/>
      <c r="LMI20" s="25"/>
      <c r="LMJ20" s="25"/>
      <c r="LMK20" s="25"/>
      <c r="LML20" s="25"/>
      <c r="LMM20" s="25"/>
      <c r="LMN20" s="25"/>
      <c r="LMO20" s="25"/>
      <c r="LMP20" s="25"/>
      <c r="LMQ20" s="25"/>
      <c r="LMR20" s="25"/>
      <c r="LMS20" s="25"/>
      <c r="LMT20" s="25"/>
      <c r="LMU20" s="25"/>
      <c r="LMV20" s="25"/>
      <c r="LMW20" s="25"/>
      <c r="LMX20" s="25"/>
      <c r="LMY20" s="25"/>
      <c r="LMZ20" s="25"/>
      <c r="LNA20" s="25"/>
      <c r="LNB20" s="25"/>
      <c r="LNC20" s="25"/>
      <c r="LND20" s="25"/>
      <c r="LNE20" s="25"/>
      <c r="LNF20" s="25"/>
      <c r="LNG20" s="25"/>
      <c r="LNH20" s="25"/>
      <c r="LNI20" s="25"/>
      <c r="LNJ20" s="25"/>
      <c r="LNK20" s="25"/>
      <c r="LNL20" s="25"/>
      <c r="LNM20" s="25"/>
      <c r="LNN20" s="25"/>
      <c r="LNO20" s="25"/>
      <c r="LNP20" s="25"/>
      <c r="LNQ20" s="25"/>
      <c r="LNR20" s="25"/>
      <c r="LNS20" s="25"/>
      <c r="LNT20" s="25"/>
      <c r="LNU20" s="25"/>
      <c r="LNV20" s="25"/>
      <c r="LNW20" s="25"/>
      <c r="LNX20" s="25"/>
      <c r="LNY20" s="25"/>
      <c r="LNZ20" s="25"/>
      <c r="LOA20" s="25"/>
      <c r="LOB20" s="25"/>
      <c r="LOC20" s="25"/>
      <c r="LOD20" s="25"/>
      <c r="LOE20" s="25"/>
      <c r="LOF20" s="25"/>
      <c r="LOG20" s="25"/>
      <c r="LOH20" s="25"/>
      <c r="LOI20" s="25"/>
      <c r="LOJ20" s="25"/>
      <c r="LOK20" s="25"/>
      <c r="LOL20" s="25"/>
      <c r="LOM20" s="25"/>
      <c r="LON20" s="25"/>
      <c r="LOO20" s="25"/>
      <c r="LOP20" s="25"/>
      <c r="LOQ20" s="25"/>
      <c r="LOR20" s="25"/>
      <c r="LOS20" s="25"/>
      <c r="LOT20" s="25"/>
      <c r="LOU20" s="25"/>
      <c r="LOV20" s="25"/>
      <c r="LOW20" s="25"/>
      <c r="LOX20" s="25"/>
      <c r="LOY20" s="25"/>
      <c r="LOZ20" s="25"/>
      <c r="LPA20" s="25"/>
      <c r="LPB20" s="25"/>
      <c r="LPC20" s="25"/>
      <c r="LPD20" s="25"/>
      <c r="LPE20" s="25"/>
      <c r="LPF20" s="25"/>
      <c r="LPG20" s="25"/>
      <c r="LPH20" s="25"/>
      <c r="LPI20" s="25"/>
      <c r="LPJ20" s="25"/>
      <c r="LPK20" s="25"/>
      <c r="LPL20" s="25"/>
      <c r="LPM20" s="25"/>
      <c r="LPN20" s="25"/>
      <c r="LPO20" s="25"/>
      <c r="LPP20" s="25"/>
      <c r="LPQ20" s="25"/>
      <c r="LPR20" s="25"/>
      <c r="LPS20" s="25"/>
      <c r="LPT20" s="25"/>
      <c r="LPU20" s="25"/>
      <c r="LPV20" s="25"/>
      <c r="LPW20" s="25"/>
      <c r="LPX20" s="25"/>
      <c r="LPY20" s="25"/>
      <c r="LPZ20" s="25"/>
      <c r="LQA20" s="25"/>
      <c r="LQB20" s="25"/>
      <c r="LQC20" s="25"/>
      <c r="LQD20" s="25"/>
      <c r="LQE20" s="25"/>
      <c r="LQF20" s="25"/>
      <c r="LQG20" s="25"/>
      <c r="LQH20" s="25"/>
      <c r="LQI20" s="25"/>
      <c r="LQJ20" s="25"/>
      <c r="LQK20" s="25"/>
      <c r="LQL20" s="25"/>
      <c r="LQM20" s="25"/>
      <c r="LQN20" s="25"/>
      <c r="LQO20" s="25"/>
      <c r="LQP20" s="25"/>
      <c r="LQQ20" s="25"/>
      <c r="LQR20" s="25"/>
      <c r="LQS20" s="25"/>
      <c r="LQT20" s="25"/>
      <c r="LQU20" s="25"/>
      <c r="LQV20" s="25"/>
      <c r="LQW20" s="25"/>
      <c r="LQX20" s="25"/>
      <c r="LQY20" s="25"/>
      <c r="LQZ20" s="25"/>
      <c r="LRA20" s="25"/>
      <c r="LRB20" s="25"/>
      <c r="LRC20" s="25"/>
      <c r="LRD20" s="25"/>
      <c r="LRE20" s="25"/>
      <c r="LRF20" s="25"/>
      <c r="LRG20" s="25"/>
      <c r="LRH20" s="25"/>
      <c r="LRI20" s="25"/>
      <c r="LRJ20" s="25"/>
      <c r="LRK20" s="25"/>
      <c r="LRL20" s="25"/>
      <c r="LRM20" s="25"/>
      <c r="LRN20" s="25"/>
      <c r="LRO20" s="25"/>
      <c r="LRP20" s="25"/>
      <c r="LRQ20" s="25"/>
      <c r="LRR20" s="25"/>
      <c r="LRS20" s="25"/>
      <c r="LRT20" s="25"/>
      <c r="LRU20" s="25"/>
      <c r="LRV20" s="25"/>
      <c r="LRW20" s="25"/>
      <c r="LRX20" s="25"/>
      <c r="LRY20" s="25"/>
      <c r="LRZ20" s="25"/>
      <c r="LSA20" s="25"/>
      <c r="LSB20" s="25"/>
      <c r="LSC20" s="25"/>
      <c r="LSD20" s="25"/>
      <c r="LSE20" s="25"/>
      <c r="LSF20" s="25"/>
      <c r="LSG20" s="25"/>
      <c r="LSH20" s="25"/>
      <c r="LSI20" s="25"/>
      <c r="LSJ20" s="25"/>
      <c r="LSK20" s="25"/>
      <c r="LSL20" s="25"/>
      <c r="LSM20" s="25"/>
      <c r="LSN20" s="25"/>
      <c r="LSO20" s="25"/>
      <c r="LSP20" s="25"/>
      <c r="LSQ20" s="25"/>
      <c r="LSR20" s="25"/>
      <c r="LSS20" s="25"/>
      <c r="LST20" s="25"/>
      <c r="LSU20" s="25"/>
      <c r="LSV20" s="25"/>
      <c r="LSW20" s="25"/>
      <c r="LSX20" s="25"/>
      <c r="LSY20" s="25"/>
      <c r="LSZ20" s="25"/>
      <c r="LTA20" s="25"/>
      <c r="LTB20" s="25"/>
      <c r="LTC20" s="25"/>
      <c r="LTD20" s="25"/>
      <c r="LTE20" s="25"/>
      <c r="LTF20" s="25"/>
      <c r="LTG20" s="25"/>
      <c r="LTH20" s="25"/>
      <c r="LTI20" s="25"/>
      <c r="LTJ20" s="25"/>
      <c r="LTK20" s="25"/>
      <c r="LTL20" s="25"/>
      <c r="LTM20" s="25"/>
      <c r="LTN20" s="25"/>
      <c r="LTO20" s="25"/>
      <c r="LTP20" s="25"/>
      <c r="LTQ20" s="25"/>
      <c r="LTR20" s="25"/>
      <c r="LTS20" s="25"/>
      <c r="LTT20" s="25"/>
      <c r="LTU20" s="25"/>
      <c r="LTV20" s="25"/>
      <c r="LTW20" s="25"/>
      <c r="LTX20" s="25"/>
      <c r="LTY20" s="25"/>
      <c r="LTZ20" s="25"/>
      <c r="LUA20" s="25"/>
      <c r="LUB20" s="25"/>
      <c r="LUC20" s="25"/>
      <c r="LUD20" s="25"/>
      <c r="LUE20" s="25"/>
      <c r="LUF20" s="25"/>
      <c r="LUG20" s="25"/>
      <c r="LUH20" s="25"/>
      <c r="LUI20" s="25"/>
      <c r="LUJ20" s="25"/>
      <c r="LUK20" s="25"/>
      <c r="LUL20" s="25"/>
      <c r="LUM20" s="25"/>
      <c r="LUN20" s="25"/>
      <c r="LUO20" s="25"/>
      <c r="LUP20" s="25"/>
      <c r="LUQ20" s="25"/>
      <c r="LUR20" s="25"/>
      <c r="LUS20" s="25"/>
      <c r="LUT20" s="25"/>
      <c r="LUU20" s="25"/>
      <c r="LUV20" s="25"/>
      <c r="LUW20" s="25"/>
      <c r="LUX20" s="25"/>
      <c r="LUY20" s="25"/>
      <c r="LUZ20" s="25"/>
      <c r="LVA20" s="25"/>
      <c r="LVB20" s="25"/>
      <c r="LVC20" s="25"/>
      <c r="LVD20" s="25"/>
      <c r="LVE20" s="25"/>
      <c r="LVF20" s="25"/>
      <c r="LVG20" s="25"/>
      <c r="LVH20" s="25"/>
      <c r="LVI20" s="25"/>
      <c r="LVJ20" s="25"/>
      <c r="LVK20" s="25"/>
      <c r="LVL20" s="25"/>
      <c r="LVM20" s="25"/>
      <c r="LVN20" s="25"/>
      <c r="LVO20" s="25"/>
      <c r="LVP20" s="25"/>
      <c r="LVQ20" s="25"/>
      <c r="LVR20" s="25"/>
      <c r="LVS20" s="25"/>
      <c r="LVT20" s="25"/>
      <c r="LVU20" s="25"/>
      <c r="LVV20" s="25"/>
      <c r="LVW20" s="25"/>
      <c r="LVX20" s="25"/>
      <c r="LVY20" s="25"/>
      <c r="LVZ20" s="25"/>
      <c r="LWA20" s="25"/>
      <c r="LWB20" s="25"/>
      <c r="LWC20" s="25"/>
      <c r="LWD20" s="25"/>
      <c r="LWE20" s="25"/>
      <c r="LWF20" s="25"/>
      <c r="LWG20" s="25"/>
      <c r="LWH20" s="25"/>
      <c r="LWI20" s="25"/>
      <c r="LWJ20" s="25"/>
      <c r="LWK20" s="25"/>
      <c r="LWL20" s="25"/>
      <c r="LWM20" s="25"/>
      <c r="LWN20" s="25"/>
      <c r="LWO20" s="25"/>
      <c r="LWP20" s="25"/>
      <c r="LWQ20" s="25"/>
      <c r="LWR20" s="25"/>
      <c r="LWS20" s="25"/>
      <c r="LWT20" s="25"/>
      <c r="LWU20" s="25"/>
      <c r="LWV20" s="25"/>
      <c r="LWW20" s="25"/>
      <c r="LWX20" s="25"/>
      <c r="LWY20" s="25"/>
      <c r="LWZ20" s="25"/>
      <c r="LXA20" s="25"/>
      <c r="LXB20" s="25"/>
      <c r="LXC20" s="25"/>
      <c r="LXD20" s="25"/>
      <c r="LXE20" s="25"/>
      <c r="LXF20" s="25"/>
      <c r="LXG20" s="25"/>
      <c r="LXH20" s="25"/>
      <c r="LXI20" s="25"/>
      <c r="LXJ20" s="25"/>
      <c r="LXK20" s="25"/>
      <c r="LXL20" s="25"/>
      <c r="LXM20" s="25"/>
      <c r="LXN20" s="25"/>
      <c r="LXO20" s="25"/>
      <c r="LXP20" s="25"/>
      <c r="LXQ20" s="25"/>
      <c r="LXR20" s="25"/>
      <c r="LXS20" s="25"/>
      <c r="LXT20" s="25"/>
      <c r="LXU20" s="25"/>
      <c r="LXV20" s="25"/>
      <c r="LXW20" s="25"/>
      <c r="LXX20" s="25"/>
      <c r="LXY20" s="25"/>
      <c r="LXZ20" s="25"/>
      <c r="LYA20" s="25"/>
      <c r="LYB20" s="25"/>
      <c r="LYC20" s="25"/>
      <c r="LYD20" s="25"/>
      <c r="LYE20" s="25"/>
      <c r="LYF20" s="25"/>
      <c r="LYG20" s="25"/>
      <c r="LYH20" s="25"/>
      <c r="LYI20" s="25"/>
      <c r="LYJ20" s="25"/>
      <c r="LYK20" s="25"/>
      <c r="LYL20" s="25"/>
      <c r="LYM20" s="25"/>
      <c r="LYN20" s="25"/>
      <c r="LYO20" s="25"/>
      <c r="LYP20" s="25"/>
      <c r="LYQ20" s="25"/>
      <c r="LYR20" s="25"/>
      <c r="LYS20" s="25"/>
      <c r="LYT20" s="25"/>
      <c r="LYU20" s="25"/>
      <c r="LYV20" s="25"/>
      <c r="LYW20" s="25"/>
      <c r="LYX20" s="25"/>
      <c r="LYY20" s="25"/>
      <c r="LYZ20" s="25"/>
      <c r="LZA20" s="25"/>
      <c r="LZB20" s="25"/>
      <c r="LZC20" s="25"/>
      <c r="LZD20" s="25"/>
      <c r="LZE20" s="25"/>
      <c r="LZF20" s="25"/>
      <c r="LZG20" s="25"/>
      <c r="LZH20" s="25"/>
      <c r="LZI20" s="25"/>
      <c r="LZJ20" s="25"/>
      <c r="LZK20" s="25"/>
      <c r="LZL20" s="25"/>
      <c r="LZM20" s="25"/>
      <c r="LZN20" s="25"/>
      <c r="LZO20" s="25"/>
      <c r="LZP20" s="25"/>
      <c r="LZQ20" s="25"/>
      <c r="LZR20" s="25"/>
      <c r="LZS20" s="25"/>
      <c r="LZT20" s="25"/>
      <c r="LZU20" s="25"/>
      <c r="LZV20" s="25"/>
      <c r="LZW20" s="25"/>
      <c r="LZX20" s="25"/>
      <c r="LZY20" s="25"/>
      <c r="LZZ20" s="25"/>
      <c r="MAA20" s="25"/>
      <c r="MAB20" s="25"/>
      <c r="MAC20" s="25"/>
      <c r="MAD20" s="25"/>
      <c r="MAE20" s="25"/>
      <c r="MAF20" s="25"/>
      <c r="MAG20" s="25"/>
      <c r="MAH20" s="25"/>
      <c r="MAI20" s="25"/>
      <c r="MAJ20" s="25"/>
      <c r="MAK20" s="25"/>
      <c r="MAL20" s="25"/>
      <c r="MAM20" s="25"/>
      <c r="MAN20" s="25"/>
      <c r="MAO20" s="25"/>
      <c r="MAP20" s="25"/>
      <c r="MAQ20" s="25"/>
      <c r="MAR20" s="25"/>
      <c r="MAS20" s="25"/>
      <c r="MAT20" s="25"/>
      <c r="MAU20" s="25"/>
      <c r="MAV20" s="25"/>
      <c r="MAW20" s="25"/>
      <c r="MAX20" s="25"/>
      <c r="MAY20" s="25"/>
      <c r="MAZ20" s="25"/>
      <c r="MBA20" s="25"/>
      <c r="MBB20" s="25"/>
      <c r="MBC20" s="25"/>
      <c r="MBD20" s="25"/>
      <c r="MBE20" s="25"/>
      <c r="MBF20" s="25"/>
      <c r="MBG20" s="25"/>
      <c r="MBH20" s="25"/>
      <c r="MBI20" s="25"/>
      <c r="MBJ20" s="25"/>
      <c r="MBK20" s="25"/>
      <c r="MBL20" s="25"/>
      <c r="MBM20" s="25"/>
      <c r="MBN20" s="25"/>
      <c r="MBO20" s="25"/>
      <c r="MBP20" s="25"/>
      <c r="MBQ20" s="25"/>
      <c r="MBR20" s="25"/>
      <c r="MBS20" s="25"/>
      <c r="MBT20" s="25"/>
      <c r="MBU20" s="25"/>
      <c r="MBV20" s="25"/>
      <c r="MBW20" s="25"/>
      <c r="MBX20" s="25"/>
      <c r="MBY20" s="25"/>
      <c r="MBZ20" s="25"/>
      <c r="MCA20" s="25"/>
      <c r="MCB20" s="25"/>
      <c r="MCC20" s="25"/>
      <c r="MCD20" s="25"/>
      <c r="MCE20" s="25"/>
      <c r="MCF20" s="25"/>
      <c r="MCG20" s="25"/>
      <c r="MCH20" s="25"/>
      <c r="MCI20" s="25"/>
      <c r="MCJ20" s="25"/>
      <c r="MCK20" s="25"/>
      <c r="MCL20" s="25"/>
      <c r="MCM20" s="25"/>
      <c r="MCN20" s="25"/>
      <c r="MCO20" s="25"/>
      <c r="MCP20" s="25"/>
      <c r="MCQ20" s="25"/>
      <c r="MCR20" s="25"/>
      <c r="MCS20" s="25"/>
      <c r="MCT20" s="25"/>
      <c r="MCU20" s="25"/>
      <c r="MCV20" s="25"/>
      <c r="MCW20" s="25"/>
      <c r="MCX20" s="25"/>
      <c r="MCY20" s="25"/>
      <c r="MCZ20" s="25"/>
      <c r="MDA20" s="25"/>
      <c r="MDB20" s="25"/>
      <c r="MDC20" s="25"/>
      <c r="MDD20" s="25"/>
      <c r="MDE20" s="25"/>
      <c r="MDF20" s="25"/>
      <c r="MDG20" s="25"/>
      <c r="MDH20" s="25"/>
      <c r="MDI20" s="25"/>
      <c r="MDJ20" s="25"/>
      <c r="MDK20" s="25"/>
      <c r="MDL20" s="25"/>
      <c r="MDM20" s="25"/>
      <c r="MDN20" s="25"/>
      <c r="MDO20" s="25"/>
      <c r="MDP20" s="25"/>
      <c r="MDQ20" s="25"/>
      <c r="MDR20" s="25"/>
      <c r="MDS20" s="25"/>
      <c r="MDT20" s="25"/>
      <c r="MDU20" s="25"/>
      <c r="MDV20" s="25"/>
      <c r="MDW20" s="25"/>
      <c r="MDX20" s="25"/>
      <c r="MDY20" s="25"/>
      <c r="MDZ20" s="25"/>
      <c r="MEA20" s="25"/>
      <c r="MEB20" s="25"/>
      <c r="MEC20" s="25"/>
      <c r="MED20" s="25"/>
      <c r="MEE20" s="25"/>
      <c r="MEF20" s="25"/>
      <c r="MEG20" s="25"/>
      <c r="MEH20" s="25"/>
      <c r="MEI20" s="25"/>
      <c r="MEJ20" s="25"/>
      <c r="MEK20" s="25"/>
      <c r="MEL20" s="25"/>
      <c r="MEM20" s="25"/>
      <c r="MEN20" s="25"/>
      <c r="MEO20" s="25"/>
      <c r="MEP20" s="25"/>
      <c r="MEQ20" s="25"/>
      <c r="MER20" s="25"/>
      <c r="MES20" s="25"/>
      <c r="MET20" s="25"/>
      <c r="MEU20" s="25"/>
      <c r="MEV20" s="25"/>
      <c r="MEW20" s="25"/>
      <c r="MEX20" s="25"/>
      <c r="MEY20" s="25"/>
      <c r="MEZ20" s="25"/>
      <c r="MFA20" s="25"/>
      <c r="MFB20" s="25"/>
      <c r="MFC20" s="25"/>
      <c r="MFD20" s="25"/>
      <c r="MFE20" s="25"/>
      <c r="MFF20" s="25"/>
      <c r="MFG20" s="25"/>
      <c r="MFH20" s="25"/>
      <c r="MFI20" s="25"/>
      <c r="MFJ20" s="25"/>
      <c r="MFK20" s="25"/>
      <c r="MFL20" s="25"/>
      <c r="MFM20" s="25"/>
      <c r="MFN20" s="25"/>
      <c r="MFO20" s="25"/>
      <c r="MFP20" s="25"/>
      <c r="MFQ20" s="25"/>
      <c r="MFR20" s="25"/>
      <c r="MFS20" s="25"/>
      <c r="MFT20" s="25"/>
      <c r="MFU20" s="25"/>
      <c r="MFV20" s="25"/>
      <c r="MFW20" s="25"/>
      <c r="MFX20" s="25"/>
      <c r="MFY20" s="25"/>
      <c r="MFZ20" s="25"/>
      <c r="MGA20" s="25"/>
      <c r="MGB20" s="25"/>
      <c r="MGC20" s="25"/>
      <c r="MGD20" s="25"/>
      <c r="MGE20" s="25"/>
      <c r="MGF20" s="25"/>
      <c r="MGG20" s="25"/>
      <c r="MGH20" s="25"/>
      <c r="MGI20" s="25"/>
      <c r="MGJ20" s="25"/>
      <c r="MGK20" s="25"/>
      <c r="MGL20" s="25"/>
      <c r="MGM20" s="25"/>
      <c r="MGN20" s="25"/>
      <c r="MGO20" s="25"/>
      <c r="MGP20" s="25"/>
      <c r="MGQ20" s="25"/>
      <c r="MGR20" s="25"/>
      <c r="MGS20" s="25"/>
      <c r="MGT20" s="25"/>
      <c r="MGU20" s="25"/>
      <c r="MGV20" s="25"/>
      <c r="MGW20" s="25"/>
      <c r="MGX20" s="25"/>
      <c r="MGY20" s="25"/>
      <c r="MGZ20" s="25"/>
      <c r="MHA20" s="25"/>
      <c r="MHB20" s="25"/>
      <c r="MHC20" s="25"/>
      <c r="MHD20" s="25"/>
      <c r="MHE20" s="25"/>
      <c r="MHF20" s="25"/>
      <c r="MHG20" s="25"/>
      <c r="MHH20" s="25"/>
      <c r="MHI20" s="25"/>
      <c r="MHJ20" s="25"/>
      <c r="MHK20" s="25"/>
      <c r="MHL20" s="25"/>
      <c r="MHM20" s="25"/>
      <c r="MHN20" s="25"/>
      <c r="MHO20" s="25"/>
      <c r="MHP20" s="25"/>
      <c r="MHQ20" s="25"/>
      <c r="MHR20" s="25"/>
      <c r="MHS20" s="25"/>
      <c r="MHT20" s="25"/>
      <c r="MHU20" s="25"/>
      <c r="MHV20" s="25"/>
      <c r="MHW20" s="25"/>
      <c r="MHX20" s="25"/>
      <c r="MHY20" s="25"/>
      <c r="MHZ20" s="25"/>
      <c r="MIA20" s="25"/>
      <c r="MIB20" s="25"/>
      <c r="MIC20" s="25"/>
      <c r="MID20" s="25"/>
      <c r="MIE20" s="25"/>
      <c r="MIF20" s="25"/>
      <c r="MIG20" s="25"/>
      <c r="MIH20" s="25"/>
      <c r="MII20" s="25"/>
      <c r="MIJ20" s="25"/>
      <c r="MIK20" s="25"/>
      <c r="MIL20" s="25"/>
      <c r="MIM20" s="25"/>
      <c r="MIN20" s="25"/>
      <c r="MIO20" s="25"/>
      <c r="MIP20" s="25"/>
      <c r="MIQ20" s="25"/>
      <c r="MIR20" s="25"/>
      <c r="MIS20" s="25"/>
      <c r="MIT20" s="25"/>
      <c r="MIU20" s="25"/>
      <c r="MIV20" s="25"/>
      <c r="MIW20" s="25"/>
      <c r="MIX20" s="25"/>
      <c r="MIY20" s="25"/>
      <c r="MIZ20" s="25"/>
      <c r="MJA20" s="25"/>
      <c r="MJB20" s="25"/>
      <c r="MJC20" s="25"/>
      <c r="MJD20" s="25"/>
      <c r="MJE20" s="25"/>
      <c r="MJF20" s="25"/>
      <c r="MJG20" s="25"/>
      <c r="MJH20" s="25"/>
      <c r="MJI20" s="25"/>
      <c r="MJJ20" s="25"/>
      <c r="MJK20" s="25"/>
      <c r="MJL20" s="25"/>
      <c r="MJM20" s="25"/>
      <c r="MJN20" s="25"/>
      <c r="MJO20" s="25"/>
      <c r="MJP20" s="25"/>
      <c r="MJQ20" s="25"/>
      <c r="MJR20" s="25"/>
      <c r="MJS20" s="25"/>
      <c r="MJT20" s="25"/>
      <c r="MJU20" s="25"/>
      <c r="MJV20" s="25"/>
      <c r="MJW20" s="25"/>
      <c r="MJX20" s="25"/>
      <c r="MJY20" s="25"/>
      <c r="MJZ20" s="25"/>
      <c r="MKA20" s="25"/>
      <c r="MKB20" s="25"/>
      <c r="MKC20" s="25"/>
      <c r="MKD20" s="25"/>
      <c r="MKE20" s="25"/>
      <c r="MKF20" s="25"/>
      <c r="MKG20" s="25"/>
      <c r="MKH20" s="25"/>
      <c r="MKI20" s="25"/>
      <c r="MKJ20" s="25"/>
      <c r="MKK20" s="25"/>
      <c r="MKL20" s="25"/>
      <c r="MKM20" s="25"/>
      <c r="MKN20" s="25"/>
      <c r="MKO20" s="25"/>
      <c r="MKP20" s="25"/>
      <c r="MKQ20" s="25"/>
      <c r="MKR20" s="25"/>
      <c r="MKS20" s="25"/>
      <c r="MKT20" s="25"/>
      <c r="MKU20" s="25"/>
      <c r="MKV20" s="25"/>
      <c r="MKW20" s="25"/>
      <c r="MKX20" s="25"/>
      <c r="MKY20" s="25"/>
      <c r="MKZ20" s="25"/>
      <c r="MLA20" s="25"/>
      <c r="MLB20" s="25"/>
      <c r="MLC20" s="25"/>
      <c r="MLD20" s="25"/>
      <c r="MLE20" s="25"/>
      <c r="MLF20" s="25"/>
      <c r="MLG20" s="25"/>
      <c r="MLH20" s="25"/>
      <c r="MLI20" s="25"/>
      <c r="MLJ20" s="25"/>
      <c r="MLK20" s="25"/>
      <c r="MLL20" s="25"/>
      <c r="MLM20" s="25"/>
      <c r="MLN20" s="25"/>
      <c r="MLO20" s="25"/>
      <c r="MLP20" s="25"/>
      <c r="MLQ20" s="25"/>
      <c r="MLR20" s="25"/>
      <c r="MLS20" s="25"/>
      <c r="MLT20" s="25"/>
      <c r="MLU20" s="25"/>
      <c r="MLV20" s="25"/>
      <c r="MLW20" s="25"/>
      <c r="MLX20" s="25"/>
      <c r="MLY20" s="25"/>
      <c r="MLZ20" s="25"/>
      <c r="MMA20" s="25"/>
      <c r="MMB20" s="25"/>
      <c r="MMC20" s="25"/>
      <c r="MMD20" s="25"/>
      <c r="MME20" s="25"/>
      <c r="MMF20" s="25"/>
      <c r="MMG20" s="25"/>
      <c r="MMH20" s="25"/>
      <c r="MMI20" s="25"/>
      <c r="MMJ20" s="25"/>
      <c r="MMK20" s="25"/>
      <c r="MML20" s="25"/>
      <c r="MMM20" s="25"/>
      <c r="MMN20" s="25"/>
      <c r="MMO20" s="25"/>
      <c r="MMP20" s="25"/>
      <c r="MMQ20" s="25"/>
      <c r="MMR20" s="25"/>
      <c r="MMS20" s="25"/>
      <c r="MMT20" s="25"/>
      <c r="MMU20" s="25"/>
      <c r="MMV20" s="25"/>
      <c r="MMW20" s="25"/>
      <c r="MMX20" s="25"/>
      <c r="MMY20" s="25"/>
      <c r="MMZ20" s="25"/>
      <c r="MNA20" s="25"/>
      <c r="MNB20" s="25"/>
      <c r="MNC20" s="25"/>
      <c r="MND20" s="25"/>
      <c r="MNE20" s="25"/>
      <c r="MNF20" s="25"/>
      <c r="MNG20" s="25"/>
      <c r="MNH20" s="25"/>
      <c r="MNI20" s="25"/>
      <c r="MNJ20" s="25"/>
      <c r="MNK20" s="25"/>
      <c r="MNL20" s="25"/>
      <c r="MNM20" s="25"/>
      <c r="MNN20" s="25"/>
      <c r="MNO20" s="25"/>
      <c r="MNP20" s="25"/>
      <c r="MNQ20" s="25"/>
      <c r="MNR20" s="25"/>
      <c r="MNS20" s="25"/>
      <c r="MNT20" s="25"/>
      <c r="MNU20" s="25"/>
      <c r="MNV20" s="25"/>
      <c r="MNW20" s="25"/>
      <c r="MNX20" s="25"/>
      <c r="MNY20" s="25"/>
      <c r="MNZ20" s="25"/>
      <c r="MOA20" s="25"/>
      <c r="MOB20" s="25"/>
      <c r="MOC20" s="25"/>
      <c r="MOD20" s="25"/>
      <c r="MOE20" s="25"/>
      <c r="MOF20" s="25"/>
      <c r="MOG20" s="25"/>
      <c r="MOH20" s="25"/>
      <c r="MOI20" s="25"/>
      <c r="MOJ20" s="25"/>
      <c r="MOK20" s="25"/>
      <c r="MOL20" s="25"/>
      <c r="MOM20" s="25"/>
      <c r="MON20" s="25"/>
      <c r="MOO20" s="25"/>
      <c r="MOP20" s="25"/>
      <c r="MOQ20" s="25"/>
      <c r="MOR20" s="25"/>
      <c r="MOS20" s="25"/>
      <c r="MOT20" s="25"/>
      <c r="MOU20" s="25"/>
      <c r="MOV20" s="25"/>
      <c r="MOW20" s="25"/>
      <c r="MOX20" s="25"/>
      <c r="MOY20" s="25"/>
      <c r="MOZ20" s="25"/>
      <c r="MPA20" s="25"/>
      <c r="MPB20" s="25"/>
      <c r="MPC20" s="25"/>
      <c r="MPD20" s="25"/>
      <c r="MPE20" s="25"/>
      <c r="MPF20" s="25"/>
      <c r="MPG20" s="25"/>
      <c r="MPH20" s="25"/>
      <c r="MPI20" s="25"/>
      <c r="MPJ20" s="25"/>
      <c r="MPK20" s="25"/>
      <c r="MPL20" s="25"/>
      <c r="MPM20" s="25"/>
      <c r="MPN20" s="25"/>
      <c r="MPO20" s="25"/>
      <c r="MPP20" s="25"/>
      <c r="MPQ20" s="25"/>
      <c r="MPR20" s="25"/>
      <c r="MPS20" s="25"/>
      <c r="MPT20" s="25"/>
      <c r="MPU20" s="25"/>
      <c r="MPV20" s="25"/>
      <c r="MPW20" s="25"/>
      <c r="MPX20" s="25"/>
      <c r="MPY20" s="25"/>
      <c r="MPZ20" s="25"/>
      <c r="MQA20" s="25"/>
      <c r="MQB20" s="25"/>
      <c r="MQC20" s="25"/>
      <c r="MQD20" s="25"/>
      <c r="MQE20" s="25"/>
      <c r="MQF20" s="25"/>
      <c r="MQG20" s="25"/>
      <c r="MQH20" s="25"/>
      <c r="MQI20" s="25"/>
      <c r="MQJ20" s="25"/>
      <c r="MQK20" s="25"/>
      <c r="MQL20" s="25"/>
      <c r="MQM20" s="25"/>
      <c r="MQN20" s="25"/>
      <c r="MQO20" s="25"/>
      <c r="MQP20" s="25"/>
      <c r="MQQ20" s="25"/>
      <c r="MQR20" s="25"/>
      <c r="MQS20" s="25"/>
      <c r="MQT20" s="25"/>
      <c r="MQU20" s="25"/>
      <c r="MQV20" s="25"/>
      <c r="MQW20" s="25"/>
      <c r="MQX20" s="25"/>
      <c r="MQY20" s="25"/>
      <c r="MQZ20" s="25"/>
      <c r="MRA20" s="25"/>
      <c r="MRB20" s="25"/>
      <c r="MRC20" s="25"/>
      <c r="MRD20" s="25"/>
      <c r="MRE20" s="25"/>
      <c r="MRF20" s="25"/>
      <c r="MRG20" s="25"/>
      <c r="MRH20" s="25"/>
      <c r="MRI20" s="25"/>
      <c r="MRJ20" s="25"/>
      <c r="MRK20" s="25"/>
      <c r="MRL20" s="25"/>
      <c r="MRM20" s="25"/>
      <c r="MRN20" s="25"/>
      <c r="MRO20" s="25"/>
      <c r="MRP20" s="25"/>
      <c r="MRQ20" s="25"/>
      <c r="MRR20" s="25"/>
      <c r="MRS20" s="25"/>
      <c r="MRT20" s="25"/>
      <c r="MRU20" s="25"/>
      <c r="MRV20" s="25"/>
      <c r="MRW20" s="25"/>
      <c r="MRX20" s="25"/>
      <c r="MRY20" s="25"/>
      <c r="MRZ20" s="25"/>
      <c r="MSA20" s="25"/>
      <c r="MSB20" s="25"/>
      <c r="MSC20" s="25"/>
      <c r="MSD20" s="25"/>
      <c r="MSE20" s="25"/>
      <c r="MSF20" s="25"/>
      <c r="MSG20" s="25"/>
      <c r="MSH20" s="25"/>
      <c r="MSI20" s="25"/>
      <c r="MSJ20" s="25"/>
      <c r="MSK20" s="25"/>
      <c r="MSL20" s="25"/>
      <c r="MSM20" s="25"/>
      <c r="MSN20" s="25"/>
      <c r="MSO20" s="25"/>
      <c r="MSP20" s="25"/>
      <c r="MSQ20" s="25"/>
      <c r="MSR20" s="25"/>
      <c r="MSS20" s="25"/>
      <c r="MST20" s="25"/>
      <c r="MSU20" s="25"/>
      <c r="MSV20" s="25"/>
      <c r="MSW20" s="25"/>
      <c r="MSX20" s="25"/>
      <c r="MSY20" s="25"/>
      <c r="MSZ20" s="25"/>
      <c r="MTA20" s="25"/>
      <c r="MTB20" s="25"/>
      <c r="MTC20" s="25"/>
      <c r="MTD20" s="25"/>
      <c r="MTE20" s="25"/>
      <c r="MTF20" s="25"/>
      <c r="MTG20" s="25"/>
      <c r="MTH20" s="25"/>
      <c r="MTI20" s="25"/>
      <c r="MTJ20" s="25"/>
      <c r="MTK20" s="25"/>
      <c r="MTL20" s="25"/>
      <c r="MTM20" s="25"/>
      <c r="MTN20" s="25"/>
      <c r="MTO20" s="25"/>
      <c r="MTP20" s="25"/>
      <c r="MTQ20" s="25"/>
      <c r="MTR20" s="25"/>
      <c r="MTS20" s="25"/>
      <c r="MTT20" s="25"/>
      <c r="MTU20" s="25"/>
      <c r="MTV20" s="25"/>
      <c r="MTW20" s="25"/>
      <c r="MTX20" s="25"/>
      <c r="MTY20" s="25"/>
      <c r="MTZ20" s="25"/>
      <c r="MUA20" s="25"/>
      <c r="MUB20" s="25"/>
      <c r="MUC20" s="25"/>
      <c r="MUD20" s="25"/>
      <c r="MUE20" s="25"/>
      <c r="MUF20" s="25"/>
      <c r="MUG20" s="25"/>
      <c r="MUH20" s="25"/>
      <c r="MUI20" s="25"/>
      <c r="MUJ20" s="25"/>
      <c r="MUK20" s="25"/>
      <c r="MUL20" s="25"/>
      <c r="MUM20" s="25"/>
      <c r="MUN20" s="25"/>
      <c r="MUO20" s="25"/>
      <c r="MUP20" s="25"/>
      <c r="MUQ20" s="25"/>
      <c r="MUR20" s="25"/>
      <c r="MUS20" s="25"/>
      <c r="MUT20" s="25"/>
      <c r="MUU20" s="25"/>
      <c r="MUV20" s="25"/>
      <c r="MUW20" s="25"/>
      <c r="MUX20" s="25"/>
      <c r="MUY20" s="25"/>
      <c r="MUZ20" s="25"/>
      <c r="MVA20" s="25"/>
      <c r="MVB20" s="25"/>
      <c r="MVC20" s="25"/>
      <c r="MVD20" s="25"/>
      <c r="MVE20" s="25"/>
      <c r="MVF20" s="25"/>
      <c r="MVG20" s="25"/>
      <c r="MVH20" s="25"/>
      <c r="MVI20" s="25"/>
      <c r="MVJ20" s="25"/>
      <c r="MVK20" s="25"/>
      <c r="MVL20" s="25"/>
      <c r="MVM20" s="25"/>
      <c r="MVN20" s="25"/>
      <c r="MVO20" s="25"/>
      <c r="MVP20" s="25"/>
      <c r="MVQ20" s="25"/>
      <c r="MVR20" s="25"/>
      <c r="MVS20" s="25"/>
      <c r="MVT20" s="25"/>
      <c r="MVU20" s="25"/>
      <c r="MVV20" s="25"/>
      <c r="MVW20" s="25"/>
      <c r="MVX20" s="25"/>
      <c r="MVY20" s="25"/>
      <c r="MVZ20" s="25"/>
      <c r="MWA20" s="25"/>
      <c r="MWB20" s="25"/>
      <c r="MWC20" s="25"/>
      <c r="MWD20" s="25"/>
      <c r="MWE20" s="25"/>
      <c r="MWF20" s="25"/>
      <c r="MWG20" s="25"/>
      <c r="MWH20" s="25"/>
      <c r="MWI20" s="25"/>
      <c r="MWJ20" s="25"/>
      <c r="MWK20" s="25"/>
      <c r="MWL20" s="25"/>
      <c r="MWM20" s="25"/>
      <c r="MWN20" s="25"/>
      <c r="MWO20" s="25"/>
      <c r="MWP20" s="25"/>
      <c r="MWQ20" s="25"/>
      <c r="MWR20" s="25"/>
      <c r="MWS20" s="25"/>
      <c r="MWT20" s="25"/>
      <c r="MWU20" s="25"/>
      <c r="MWV20" s="25"/>
      <c r="MWW20" s="25"/>
      <c r="MWX20" s="25"/>
      <c r="MWY20" s="25"/>
      <c r="MWZ20" s="25"/>
      <c r="MXA20" s="25"/>
      <c r="MXB20" s="25"/>
      <c r="MXC20" s="25"/>
      <c r="MXD20" s="25"/>
      <c r="MXE20" s="25"/>
      <c r="MXF20" s="25"/>
      <c r="MXG20" s="25"/>
      <c r="MXH20" s="25"/>
      <c r="MXI20" s="25"/>
      <c r="MXJ20" s="25"/>
      <c r="MXK20" s="25"/>
      <c r="MXL20" s="25"/>
      <c r="MXM20" s="25"/>
      <c r="MXN20" s="25"/>
      <c r="MXO20" s="25"/>
      <c r="MXP20" s="25"/>
      <c r="MXQ20" s="25"/>
      <c r="MXR20" s="25"/>
      <c r="MXS20" s="25"/>
      <c r="MXT20" s="25"/>
      <c r="MXU20" s="25"/>
      <c r="MXV20" s="25"/>
      <c r="MXW20" s="25"/>
      <c r="MXX20" s="25"/>
      <c r="MXY20" s="25"/>
      <c r="MXZ20" s="25"/>
      <c r="MYA20" s="25"/>
      <c r="MYB20" s="25"/>
      <c r="MYC20" s="25"/>
      <c r="MYD20" s="25"/>
      <c r="MYE20" s="25"/>
      <c r="MYF20" s="25"/>
      <c r="MYG20" s="25"/>
      <c r="MYH20" s="25"/>
      <c r="MYI20" s="25"/>
      <c r="MYJ20" s="25"/>
      <c r="MYK20" s="25"/>
      <c r="MYL20" s="25"/>
      <c r="MYM20" s="25"/>
      <c r="MYN20" s="25"/>
      <c r="MYO20" s="25"/>
      <c r="MYP20" s="25"/>
      <c r="MYQ20" s="25"/>
      <c r="MYR20" s="25"/>
      <c r="MYS20" s="25"/>
      <c r="MYT20" s="25"/>
      <c r="MYU20" s="25"/>
      <c r="MYV20" s="25"/>
      <c r="MYW20" s="25"/>
      <c r="MYX20" s="25"/>
      <c r="MYY20" s="25"/>
      <c r="MYZ20" s="25"/>
      <c r="MZA20" s="25"/>
      <c r="MZB20" s="25"/>
      <c r="MZC20" s="25"/>
      <c r="MZD20" s="25"/>
      <c r="MZE20" s="25"/>
      <c r="MZF20" s="25"/>
      <c r="MZG20" s="25"/>
      <c r="MZH20" s="25"/>
      <c r="MZI20" s="25"/>
      <c r="MZJ20" s="25"/>
      <c r="MZK20" s="25"/>
      <c r="MZL20" s="25"/>
      <c r="MZM20" s="25"/>
      <c r="MZN20" s="25"/>
      <c r="MZO20" s="25"/>
      <c r="MZP20" s="25"/>
      <c r="MZQ20" s="25"/>
      <c r="MZR20" s="25"/>
      <c r="MZS20" s="25"/>
      <c r="MZT20" s="25"/>
      <c r="MZU20" s="25"/>
      <c r="MZV20" s="25"/>
      <c r="MZW20" s="25"/>
      <c r="MZX20" s="25"/>
      <c r="MZY20" s="25"/>
      <c r="MZZ20" s="25"/>
      <c r="NAA20" s="25"/>
      <c r="NAB20" s="25"/>
      <c r="NAC20" s="25"/>
      <c r="NAD20" s="25"/>
      <c r="NAE20" s="25"/>
      <c r="NAF20" s="25"/>
      <c r="NAG20" s="25"/>
      <c r="NAH20" s="25"/>
      <c r="NAI20" s="25"/>
      <c r="NAJ20" s="25"/>
      <c r="NAK20" s="25"/>
      <c r="NAL20" s="25"/>
      <c r="NAM20" s="25"/>
      <c r="NAN20" s="25"/>
      <c r="NAO20" s="25"/>
      <c r="NAP20" s="25"/>
      <c r="NAQ20" s="25"/>
      <c r="NAR20" s="25"/>
      <c r="NAS20" s="25"/>
      <c r="NAT20" s="25"/>
      <c r="NAU20" s="25"/>
      <c r="NAV20" s="25"/>
      <c r="NAW20" s="25"/>
      <c r="NAX20" s="25"/>
      <c r="NAY20" s="25"/>
      <c r="NAZ20" s="25"/>
      <c r="NBA20" s="25"/>
      <c r="NBB20" s="25"/>
      <c r="NBC20" s="25"/>
      <c r="NBD20" s="25"/>
      <c r="NBE20" s="25"/>
      <c r="NBF20" s="25"/>
      <c r="NBG20" s="25"/>
      <c r="NBH20" s="25"/>
      <c r="NBI20" s="25"/>
      <c r="NBJ20" s="25"/>
      <c r="NBK20" s="25"/>
      <c r="NBL20" s="25"/>
      <c r="NBM20" s="25"/>
      <c r="NBN20" s="25"/>
      <c r="NBO20" s="25"/>
      <c r="NBP20" s="25"/>
      <c r="NBQ20" s="25"/>
      <c r="NBR20" s="25"/>
      <c r="NBS20" s="25"/>
      <c r="NBT20" s="25"/>
      <c r="NBU20" s="25"/>
      <c r="NBV20" s="25"/>
      <c r="NBW20" s="25"/>
      <c r="NBX20" s="25"/>
      <c r="NBY20" s="25"/>
      <c r="NBZ20" s="25"/>
      <c r="NCA20" s="25"/>
      <c r="NCB20" s="25"/>
      <c r="NCC20" s="25"/>
      <c r="NCD20" s="25"/>
      <c r="NCE20" s="25"/>
      <c r="NCF20" s="25"/>
      <c r="NCG20" s="25"/>
      <c r="NCH20" s="25"/>
      <c r="NCI20" s="25"/>
      <c r="NCJ20" s="25"/>
      <c r="NCK20" s="25"/>
      <c r="NCL20" s="25"/>
      <c r="NCM20" s="25"/>
      <c r="NCN20" s="25"/>
      <c r="NCO20" s="25"/>
      <c r="NCP20" s="25"/>
      <c r="NCQ20" s="25"/>
      <c r="NCR20" s="25"/>
      <c r="NCS20" s="25"/>
      <c r="NCT20" s="25"/>
      <c r="NCU20" s="25"/>
      <c r="NCV20" s="25"/>
      <c r="NCW20" s="25"/>
      <c r="NCX20" s="25"/>
      <c r="NCY20" s="25"/>
      <c r="NCZ20" s="25"/>
      <c r="NDA20" s="25"/>
      <c r="NDB20" s="25"/>
      <c r="NDC20" s="25"/>
      <c r="NDD20" s="25"/>
      <c r="NDE20" s="25"/>
      <c r="NDF20" s="25"/>
      <c r="NDG20" s="25"/>
      <c r="NDH20" s="25"/>
      <c r="NDI20" s="25"/>
      <c r="NDJ20" s="25"/>
      <c r="NDK20" s="25"/>
      <c r="NDL20" s="25"/>
      <c r="NDM20" s="25"/>
      <c r="NDN20" s="25"/>
      <c r="NDO20" s="25"/>
      <c r="NDP20" s="25"/>
      <c r="NDQ20" s="25"/>
      <c r="NDR20" s="25"/>
      <c r="NDS20" s="25"/>
      <c r="NDT20" s="25"/>
      <c r="NDU20" s="25"/>
      <c r="NDV20" s="25"/>
      <c r="NDW20" s="25"/>
      <c r="NDX20" s="25"/>
      <c r="NDY20" s="25"/>
      <c r="NDZ20" s="25"/>
      <c r="NEA20" s="25"/>
      <c r="NEB20" s="25"/>
      <c r="NEC20" s="25"/>
      <c r="NED20" s="25"/>
      <c r="NEE20" s="25"/>
      <c r="NEF20" s="25"/>
      <c r="NEG20" s="25"/>
      <c r="NEH20" s="25"/>
      <c r="NEI20" s="25"/>
      <c r="NEJ20" s="25"/>
      <c r="NEK20" s="25"/>
      <c r="NEL20" s="25"/>
      <c r="NEM20" s="25"/>
      <c r="NEN20" s="25"/>
      <c r="NEO20" s="25"/>
      <c r="NEP20" s="25"/>
      <c r="NEQ20" s="25"/>
      <c r="NER20" s="25"/>
      <c r="NES20" s="25"/>
      <c r="NET20" s="25"/>
      <c r="NEU20" s="25"/>
      <c r="NEV20" s="25"/>
      <c r="NEW20" s="25"/>
      <c r="NEX20" s="25"/>
      <c r="NEY20" s="25"/>
      <c r="NEZ20" s="25"/>
      <c r="NFA20" s="25"/>
      <c r="NFB20" s="25"/>
      <c r="NFC20" s="25"/>
      <c r="NFD20" s="25"/>
      <c r="NFE20" s="25"/>
      <c r="NFF20" s="25"/>
      <c r="NFG20" s="25"/>
      <c r="NFH20" s="25"/>
      <c r="NFI20" s="25"/>
      <c r="NFJ20" s="25"/>
      <c r="NFK20" s="25"/>
      <c r="NFL20" s="25"/>
      <c r="NFM20" s="25"/>
      <c r="NFN20" s="25"/>
      <c r="NFO20" s="25"/>
      <c r="NFP20" s="25"/>
      <c r="NFQ20" s="25"/>
      <c r="NFR20" s="25"/>
      <c r="NFS20" s="25"/>
      <c r="NFT20" s="25"/>
      <c r="NFU20" s="25"/>
      <c r="NFV20" s="25"/>
      <c r="NFW20" s="25"/>
      <c r="NFX20" s="25"/>
      <c r="NFY20" s="25"/>
      <c r="NFZ20" s="25"/>
      <c r="NGA20" s="25"/>
      <c r="NGB20" s="25"/>
      <c r="NGC20" s="25"/>
      <c r="NGD20" s="25"/>
      <c r="NGE20" s="25"/>
      <c r="NGF20" s="25"/>
      <c r="NGG20" s="25"/>
      <c r="NGH20" s="25"/>
      <c r="NGI20" s="25"/>
      <c r="NGJ20" s="25"/>
      <c r="NGK20" s="25"/>
      <c r="NGL20" s="25"/>
      <c r="NGM20" s="25"/>
      <c r="NGN20" s="25"/>
      <c r="NGO20" s="25"/>
      <c r="NGP20" s="25"/>
      <c r="NGQ20" s="25"/>
      <c r="NGR20" s="25"/>
      <c r="NGS20" s="25"/>
      <c r="NGT20" s="25"/>
      <c r="NGU20" s="25"/>
      <c r="NGV20" s="25"/>
      <c r="NGW20" s="25"/>
      <c r="NGX20" s="25"/>
      <c r="NGY20" s="25"/>
      <c r="NGZ20" s="25"/>
      <c r="NHA20" s="25"/>
      <c r="NHB20" s="25"/>
      <c r="NHC20" s="25"/>
      <c r="NHD20" s="25"/>
      <c r="NHE20" s="25"/>
      <c r="NHF20" s="25"/>
      <c r="NHG20" s="25"/>
      <c r="NHH20" s="25"/>
      <c r="NHI20" s="25"/>
      <c r="NHJ20" s="25"/>
      <c r="NHK20" s="25"/>
      <c r="NHL20" s="25"/>
      <c r="NHM20" s="25"/>
      <c r="NHN20" s="25"/>
      <c r="NHO20" s="25"/>
      <c r="NHP20" s="25"/>
      <c r="NHQ20" s="25"/>
      <c r="NHR20" s="25"/>
      <c r="NHS20" s="25"/>
      <c r="NHT20" s="25"/>
      <c r="NHU20" s="25"/>
      <c r="NHV20" s="25"/>
      <c r="NHW20" s="25"/>
      <c r="NHX20" s="25"/>
      <c r="NHY20" s="25"/>
      <c r="NHZ20" s="25"/>
      <c r="NIA20" s="25"/>
      <c r="NIB20" s="25"/>
      <c r="NIC20" s="25"/>
      <c r="NID20" s="25"/>
      <c r="NIE20" s="25"/>
      <c r="NIF20" s="25"/>
      <c r="NIG20" s="25"/>
      <c r="NIH20" s="25"/>
      <c r="NII20" s="25"/>
      <c r="NIJ20" s="25"/>
      <c r="NIK20" s="25"/>
      <c r="NIL20" s="25"/>
      <c r="NIM20" s="25"/>
      <c r="NIN20" s="25"/>
      <c r="NIO20" s="25"/>
      <c r="NIP20" s="25"/>
      <c r="NIQ20" s="25"/>
      <c r="NIR20" s="25"/>
      <c r="NIS20" s="25"/>
      <c r="NIT20" s="25"/>
      <c r="NIU20" s="25"/>
      <c r="NIV20" s="25"/>
      <c r="NIW20" s="25"/>
      <c r="NIX20" s="25"/>
      <c r="NIY20" s="25"/>
      <c r="NIZ20" s="25"/>
      <c r="NJA20" s="25"/>
      <c r="NJB20" s="25"/>
      <c r="NJC20" s="25"/>
      <c r="NJD20" s="25"/>
      <c r="NJE20" s="25"/>
      <c r="NJF20" s="25"/>
      <c r="NJG20" s="25"/>
      <c r="NJH20" s="25"/>
      <c r="NJI20" s="25"/>
      <c r="NJJ20" s="25"/>
      <c r="NJK20" s="25"/>
      <c r="NJL20" s="25"/>
      <c r="NJM20" s="25"/>
      <c r="NJN20" s="25"/>
      <c r="NJO20" s="25"/>
      <c r="NJP20" s="25"/>
      <c r="NJQ20" s="25"/>
      <c r="NJR20" s="25"/>
      <c r="NJS20" s="25"/>
      <c r="NJT20" s="25"/>
      <c r="NJU20" s="25"/>
      <c r="NJV20" s="25"/>
      <c r="NJW20" s="25"/>
      <c r="NJX20" s="25"/>
      <c r="NJY20" s="25"/>
      <c r="NJZ20" s="25"/>
      <c r="NKA20" s="25"/>
      <c r="NKB20" s="25"/>
      <c r="NKC20" s="25"/>
      <c r="NKD20" s="25"/>
      <c r="NKE20" s="25"/>
      <c r="NKF20" s="25"/>
      <c r="NKG20" s="25"/>
      <c r="NKH20" s="25"/>
      <c r="NKI20" s="25"/>
      <c r="NKJ20" s="25"/>
      <c r="NKK20" s="25"/>
      <c r="NKL20" s="25"/>
      <c r="NKM20" s="25"/>
      <c r="NKN20" s="25"/>
      <c r="NKO20" s="25"/>
      <c r="NKP20" s="25"/>
      <c r="NKQ20" s="25"/>
      <c r="NKR20" s="25"/>
      <c r="NKS20" s="25"/>
      <c r="NKT20" s="25"/>
      <c r="NKU20" s="25"/>
      <c r="NKV20" s="25"/>
      <c r="NKW20" s="25"/>
      <c r="NKX20" s="25"/>
      <c r="NKY20" s="25"/>
      <c r="NKZ20" s="25"/>
      <c r="NLA20" s="25"/>
      <c r="NLB20" s="25"/>
      <c r="NLC20" s="25"/>
      <c r="NLD20" s="25"/>
      <c r="NLE20" s="25"/>
      <c r="NLF20" s="25"/>
      <c r="NLG20" s="25"/>
      <c r="NLH20" s="25"/>
      <c r="NLI20" s="25"/>
      <c r="NLJ20" s="25"/>
      <c r="NLK20" s="25"/>
      <c r="NLL20" s="25"/>
      <c r="NLM20" s="25"/>
      <c r="NLN20" s="25"/>
      <c r="NLO20" s="25"/>
      <c r="NLP20" s="25"/>
      <c r="NLQ20" s="25"/>
      <c r="NLR20" s="25"/>
      <c r="NLS20" s="25"/>
      <c r="NLT20" s="25"/>
      <c r="NLU20" s="25"/>
      <c r="NLV20" s="25"/>
      <c r="NLW20" s="25"/>
      <c r="NLX20" s="25"/>
      <c r="NLY20" s="25"/>
      <c r="NLZ20" s="25"/>
      <c r="NMA20" s="25"/>
      <c r="NMB20" s="25"/>
      <c r="NMC20" s="25"/>
      <c r="NMD20" s="25"/>
      <c r="NME20" s="25"/>
      <c r="NMF20" s="25"/>
      <c r="NMG20" s="25"/>
      <c r="NMH20" s="25"/>
      <c r="NMI20" s="25"/>
      <c r="NMJ20" s="25"/>
      <c r="NMK20" s="25"/>
      <c r="NML20" s="25"/>
      <c r="NMM20" s="25"/>
      <c r="NMN20" s="25"/>
      <c r="NMO20" s="25"/>
      <c r="NMP20" s="25"/>
      <c r="NMQ20" s="25"/>
      <c r="NMR20" s="25"/>
      <c r="NMS20" s="25"/>
      <c r="NMT20" s="25"/>
      <c r="NMU20" s="25"/>
      <c r="NMV20" s="25"/>
      <c r="NMW20" s="25"/>
      <c r="NMX20" s="25"/>
      <c r="NMY20" s="25"/>
      <c r="NMZ20" s="25"/>
      <c r="NNA20" s="25"/>
      <c r="NNB20" s="25"/>
      <c r="NNC20" s="25"/>
      <c r="NND20" s="25"/>
      <c r="NNE20" s="25"/>
      <c r="NNF20" s="25"/>
      <c r="NNG20" s="25"/>
      <c r="NNH20" s="25"/>
      <c r="NNI20" s="25"/>
      <c r="NNJ20" s="25"/>
      <c r="NNK20" s="25"/>
      <c r="NNL20" s="25"/>
      <c r="NNM20" s="25"/>
      <c r="NNN20" s="25"/>
      <c r="NNO20" s="25"/>
      <c r="NNP20" s="25"/>
      <c r="NNQ20" s="25"/>
      <c r="NNR20" s="25"/>
      <c r="NNS20" s="25"/>
      <c r="NNT20" s="25"/>
      <c r="NNU20" s="25"/>
      <c r="NNV20" s="25"/>
      <c r="NNW20" s="25"/>
      <c r="NNX20" s="25"/>
      <c r="NNY20" s="25"/>
      <c r="NNZ20" s="25"/>
      <c r="NOA20" s="25"/>
      <c r="NOB20" s="25"/>
      <c r="NOC20" s="25"/>
      <c r="NOD20" s="25"/>
      <c r="NOE20" s="25"/>
      <c r="NOF20" s="25"/>
      <c r="NOG20" s="25"/>
      <c r="NOH20" s="25"/>
      <c r="NOI20" s="25"/>
      <c r="NOJ20" s="25"/>
      <c r="NOK20" s="25"/>
      <c r="NOL20" s="25"/>
      <c r="NOM20" s="25"/>
      <c r="NON20" s="25"/>
      <c r="NOO20" s="25"/>
      <c r="NOP20" s="25"/>
      <c r="NOQ20" s="25"/>
      <c r="NOR20" s="25"/>
      <c r="NOS20" s="25"/>
      <c r="NOT20" s="25"/>
      <c r="NOU20" s="25"/>
      <c r="NOV20" s="25"/>
      <c r="NOW20" s="25"/>
      <c r="NOX20" s="25"/>
      <c r="NOY20" s="25"/>
      <c r="NOZ20" s="25"/>
      <c r="NPA20" s="25"/>
      <c r="NPB20" s="25"/>
      <c r="NPC20" s="25"/>
      <c r="NPD20" s="25"/>
      <c r="NPE20" s="25"/>
      <c r="NPF20" s="25"/>
      <c r="NPG20" s="25"/>
      <c r="NPH20" s="25"/>
      <c r="NPI20" s="25"/>
      <c r="NPJ20" s="25"/>
      <c r="NPK20" s="25"/>
      <c r="NPL20" s="25"/>
      <c r="NPM20" s="25"/>
      <c r="NPN20" s="25"/>
      <c r="NPO20" s="25"/>
      <c r="NPP20" s="25"/>
      <c r="NPQ20" s="25"/>
      <c r="NPR20" s="25"/>
      <c r="NPS20" s="25"/>
      <c r="NPT20" s="25"/>
      <c r="NPU20" s="25"/>
      <c r="NPV20" s="25"/>
      <c r="NPW20" s="25"/>
      <c r="NPX20" s="25"/>
      <c r="NPY20" s="25"/>
      <c r="NPZ20" s="25"/>
      <c r="NQA20" s="25"/>
      <c r="NQB20" s="25"/>
      <c r="NQC20" s="25"/>
      <c r="NQD20" s="25"/>
      <c r="NQE20" s="25"/>
      <c r="NQF20" s="25"/>
      <c r="NQG20" s="25"/>
      <c r="NQH20" s="25"/>
      <c r="NQI20" s="25"/>
      <c r="NQJ20" s="25"/>
      <c r="NQK20" s="25"/>
      <c r="NQL20" s="25"/>
      <c r="NQM20" s="25"/>
      <c r="NQN20" s="25"/>
      <c r="NQO20" s="25"/>
      <c r="NQP20" s="25"/>
      <c r="NQQ20" s="25"/>
      <c r="NQR20" s="25"/>
      <c r="NQS20" s="25"/>
      <c r="NQT20" s="25"/>
      <c r="NQU20" s="25"/>
      <c r="NQV20" s="25"/>
      <c r="NQW20" s="25"/>
      <c r="NQX20" s="25"/>
      <c r="NQY20" s="25"/>
      <c r="NQZ20" s="25"/>
      <c r="NRA20" s="25"/>
      <c r="NRB20" s="25"/>
      <c r="NRC20" s="25"/>
      <c r="NRD20" s="25"/>
      <c r="NRE20" s="25"/>
      <c r="NRF20" s="25"/>
      <c r="NRG20" s="25"/>
      <c r="NRH20" s="25"/>
      <c r="NRI20" s="25"/>
      <c r="NRJ20" s="25"/>
      <c r="NRK20" s="25"/>
      <c r="NRL20" s="25"/>
      <c r="NRM20" s="25"/>
      <c r="NRN20" s="25"/>
      <c r="NRO20" s="25"/>
      <c r="NRP20" s="25"/>
      <c r="NRQ20" s="25"/>
      <c r="NRR20" s="25"/>
      <c r="NRS20" s="25"/>
      <c r="NRT20" s="25"/>
      <c r="NRU20" s="25"/>
      <c r="NRV20" s="25"/>
      <c r="NRW20" s="25"/>
      <c r="NRX20" s="25"/>
      <c r="NRY20" s="25"/>
      <c r="NRZ20" s="25"/>
      <c r="NSA20" s="25"/>
      <c r="NSB20" s="25"/>
      <c r="NSC20" s="25"/>
      <c r="NSD20" s="25"/>
      <c r="NSE20" s="25"/>
      <c r="NSF20" s="25"/>
      <c r="NSG20" s="25"/>
      <c r="NSH20" s="25"/>
      <c r="NSI20" s="25"/>
      <c r="NSJ20" s="25"/>
      <c r="NSK20" s="25"/>
      <c r="NSL20" s="25"/>
      <c r="NSM20" s="25"/>
      <c r="NSN20" s="25"/>
      <c r="NSO20" s="25"/>
      <c r="NSP20" s="25"/>
      <c r="NSQ20" s="25"/>
      <c r="NSR20" s="25"/>
      <c r="NSS20" s="25"/>
      <c r="NST20" s="25"/>
      <c r="NSU20" s="25"/>
      <c r="NSV20" s="25"/>
      <c r="NSW20" s="25"/>
      <c r="NSX20" s="25"/>
      <c r="NSY20" s="25"/>
      <c r="NSZ20" s="25"/>
      <c r="NTA20" s="25"/>
      <c r="NTB20" s="25"/>
      <c r="NTC20" s="25"/>
      <c r="NTD20" s="25"/>
      <c r="NTE20" s="25"/>
      <c r="NTF20" s="25"/>
      <c r="NTG20" s="25"/>
      <c r="NTH20" s="25"/>
      <c r="NTI20" s="25"/>
      <c r="NTJ20" s="25"/>
      <c r="NTK20" s="25"/>
      <c r="NTL20" s="25"/>
      <c r="NTM20" s="25"/>
      <c r="NTN20" s="25"/>
      <c r="NTO20" s="25"/>
      <c r="NTP20" s="25"/>
      <c r="NTQ20" s="25"/>
      <c r="NTR20" s="25"/>
      <c r="NTS20" s="25"/>
      <c r="NTT20" s="25"/>
      <c r="NTU20" s="25"/>
      <c r="NTV20" s="25"/>
      <c r="NTW20" s="25"/>
      <c r="NTX20" s="25"/>
      <c r="NTY20" s="25"/>
      <c r="NTZ20" s="25"/>
      <c r="NUA20" s="25"/>
      <c r="NUB20" s="25"/>
      <c r="NUC20" s="25"/>
      <c r="NUD20" s="25"/>
      <c r="NUE20" s="25"/>
      <c r="NUF20" s="25"/>
      <c r="NUG20" s="25"/>
      <c r="NUH20" s="25"/>
      <c r="NUI20" s="25"/>
      <c r="NUJ20" s="25"/>
      <c r="NUK20" s="25"/>
      <c r="NUL20" s="25"/>
      <c r="NUM20" s="25"/>
      <c r="NUN20" s="25"/>
      <c r="NUO20" s="25"/>
      <c r="NUP20" s="25"/>
      <c r="NUQ20" s="25"/>
      <c r="NUR20" s="25"/>
      <c r="NUS20" s="25"/>
      <c r="NUT20" s="25"/>
      <c r="NUU20" s="25"/>
      <c r="NUV20" s="25"/>
      <c r="NUW20" s="25"/>
      <c r="NUX20" s="25"/>
      <c r="NUY20" s="25"/>
      <c r="NUZ20" s="25"/>
      <c r="NVA20" s="25"/>
      <c r="NVB20" s="25"/>
      <c r="NVC20" s="25"/>
      <c r="NVD20" s="25"/>
      <c r="NVE20" s="25"/>
      <c r="NVF20" s="25"/>
      <c r="NVG20" s="25"/>
      <c r="NVH20" s="25"/>
      <c r="NVI20" s="25"/>
      <c r="NVJ20" s="25"/>
      <c r="NVK20" s="25"/>
      <c r="NVL20" s="25"/>
      <c r="NVM20" s="25"/>
      <c r="NVN20" s="25"/>
      <c r="NVO20" s="25"/>
      <c r="NVP20" s="25"/>
      <c r="NVQ20" s="25"/>
      <c r="NVR20" s="25"/>
      <c r="NVS20" s="25"/>
      <c r="NVT20" s="25"/>
      <c r="NVU20" s="25"/>
      <c r="NVV20" s="25"/>
      <c r="NVW20" s="25"/>
      <c r="NVX20" s="25"/>
      <c r="NVY20" s="25"/>
      <c r="NVZ20" s="25"/>
      <c r="NWA20" s="25"/>
      <c r="NWB20" s="25"/>
      <c r="NWC20" s="25"/>
      <c r="NWD20" s="25"/>
      <c r="NWE20" s="25"/>
      <c r="NWF20" s="25"/>
      <c r="NWG20" s="25"/>
      <c r="NWH20" s="25"/>
      <c r="NWI20" s="25"/>
      <c r="NWJ20" s="25"/>
      <c r="NWK20" s="25"/>
      <c r="NWL20" s="25"/>
      <c r="NWM20" s="25"/>
      <c r="NWN20" s="25"/>
      <c r="NWO20" s="25"/>
      <c r="NWP20" s="25"/>
      <c r="NWQ20" s="25"/>
      <c r="NWR20" s="25"/>
      <c r="NWS20" s="25"/>
      <c r="NWT20" s="25"/>
      <c r="NWU20" s="25"/>
      <c r="NWV20" s="25"/>
      <c r="NWW20" s="25"/>
      <c r="NWX20" s="25"/>
      <c r="NWY20" s="25"/>
      <c r="NWZ20" s="25"/>
      <c r="NXA20" s="25"/>
      <c r="NXB20" s="25"/>
      <c r="NXC20" s="25"/>
      <c r="NXD20" s="25"/>
      <c r="NXE20" s="25"/>
      <c r="NXF20" s="25"/>
      <c r="NXG20" s="25"/>
      <c r="NXH20" s="25"/>
      <c r="NXI20" s="25"/>
      <c r="NXJ20" s="25"/>
      <c r="NXK20" s="25"/>
      <c r="NXL20" s="25"/>
      <c r="NXM20" s="25"/>
      <c r="NXN20" s="25"/>
      <c r="NXO20" s="25"/>
      <c r="NXP20" s="25"/>
      <c r="NXQ20" s="25"/>
      <c r="NXR20" s="25"/>
      <c r="NXS20" s="25"/>
      <c r="NXT20" s="25"/>
      <c r="NXU20" s="25"/>
      <c r="NXV20" s="25"/>
      <c r="NXW20" s="25"/>
      <c r="NXX20" s="25"/>
      <c r="NXY20" s="25"/>
      <c r="NXZ20" s="25"/>
      <c r="NYA20" s="25"/>
      <c r="NYB20" s="25"/>
      <c r="NYC20" s="25"/>
      <c r="NYD20" s="25"/>
      <c r="NYE20" s="25"/>
      <c r="NYF20" s="25"/>
      <c r="NYG20" s="25"/>
      <c r="NYH20" s="25"/>
      <c r="NYI20" s="25"/>
      <c r="NYJ20" s="25"/>
      <c r="NYK20" s="25"/>
      <c r="NYL20" s="25"/>
      <c r="NYM20" s="25"/>
      <c r="NYN20" s="25"/>
      <c r="NYO20" s="25"/>
      <c r="NYP20" s="25"/>
      <c r="NYQ20" s="25"/>
      <c r="NYR20" s="25"/>
      <c r="NYS20" s="25"/>
      <c r="NYT20" s="25"/>
      <c r="NYU20" s="25"/>
      <c r="NYV20" s="25"/>
      <c r="NYW20" s="25"/>
      <c r="NYX20" s="25"/>
      <c r="NYY20" s="25"/>
      <c r="NYZ20" s="25"/>
      <c r="NZA20" s="25"/>
      <c r="NZB20" s="25"/>
      <c r="NZC20" s="25"/>
      <c r="NZD20" s="25"/>
      <c r="NZE20" s="25"/>
      <c r="NZF20" s="25"/>
      <c r="NZG20" s="25"/>
      <c r="NZH20" s="25"/>
      <c r="NZI20" s="25"/>
      <c r="NZJ20" s="25"/>
      <c r="NZK20" s="25"/>
      <c r="NZL20" s="25"/>
      <c r="NZM20" s="25"/>
      <c r="NZN20" s="25"/>
      <c r="NZO20" s="25"/>
      <c r="NZP20" s="25"/>
      <c r="NZQ20" s="25"/>
      <c r="NZR20" s="25"/>
      <c r="NZS20" s="25"/>
      <c r="NZT20" s="25"/>
      <c r="NZU20" s="25"/>
      <c r="NZV20" s="25"/>
      <c r="NZW20" s="25"/>
      <c r="NZX20" s="25"/>
      <c r="NZY20" s="25"/>
      <c r="NZZ20" s="25"/>
      <c r="OAA20" s="25"/>
      <c r="OAB20" s="25"/>
      <c r="OAC20" s="25"/>
      <c r="OAD20" s="25"/>
      <c r="OAE20" s="25"/>
      <c r="OAF20" s="25"/>
      <c r="OAG20" s="25"/>
      <c r="OAH20" s="25"/>
      <c r="OAI20" s="25"/>
      <c r="OAJ20" s="25"/>
      <c r="OAK20" s="25"/>
      <c r="OAL20" s="25"/>
      <c r="OAM20" s="25"/>
      <c r="OAN20" s="25"/>
      <c r="OAO20" s="25"/>
      <c r="OAP20" s="25"/>
      <c r="OAQ20" s="25"/>
      <c r="OAR20" s="25"/>
      <c r="OAS20" s="25"/>
      <c r="OAT20" s="25"/>
      <c r="OAU20" s="25"/>
      <c r="OAV20" s="25"/>
      <c r="OAW20" s="25"/>
      <c r="OAX20" s="25"/>
      <c r="OAY20" s="25"/>
      <c r="OAZ20" s="25"/>
      <c r="OBA20" s="25"/>
      <c r="OBB20" s="25"/>
      <c r="OBC20" s="25"/>
      <c r="OBD20" s="25"/>
      <c r="OBE20" s="25"/>
      <c r="OBF20" s="25"/>
      <c r="OBG20" s="25"/>
      <c r="OBH20" s="25"/>
      <c r="OBI20" s="25"/>
      <c r="OBJ20" s="25"/>
      <c r="OBK20" s="25"/>
      <c r="OBL20" s="25"/>
      <c r="OBM20" s="25"/>
      <c r="OBN20" s="25"/>
      <c r="OBO20" s="25"/>
      <c r="OBP20" s="25"/>
      <c r="OBQ20" s="25"/>
      <c r="OBR20" s="25"/>
      <c r="OBS20" s="25"/>
      <c r="OBT20" s="25"/>
      <c r="OBU20" s="25"/>
      <c r="OBV20" s="25"/>
      <c r="OBW20" s="25"/>
      <c r="OBX20" s="25"/>
      <c r="OBY20" s="25"/>
      <c r="OBZ20" s="25"/>
      <c r="OCA20" s="25"/>
      <c r="OCB20" s="25"/>
      <c r="OCC20" s="25"/>
      <c r="OCD20" s="25"/>
      <c r="OCE20" s="25"/>
      <c r="OCF20" s="25"/>
      <c r="OCG20" s="25"/>
      <c r="OCH20" s="25"/>
      <c r="OCI20" s="25"/>
      <c r="OCJ20" s="25"/>
      <c r="OCK20" s="25"/>
      <c r="OCL20" s="25"/>
      <c r="OCM20" s="25"/>
      <c r="OCN20" s="25"/>
      <c r="OCO20" s="25"/>
      <c r="OCP20" s="25"/>
      <c r="OCQ20" s="25"/>
      <c r="OCR20" s="25"/>
      <c r="OCS20" s="25"/>
      <c r="OCT20" s="25"/>
      <c r="OCU20" s="25"/>
      <c r="OCV20" s="25"/>
      <c r="OCW20" s="25"/>
      <c r="OCX20" s="25"/>
      <c r="OCY20" s="25"/>
      <c r="OCZ20" s="25"/>
      <c r="ODA20" s="25"/>
      <c r="ODB20" s="25"/>
      <c r="ODC20" s="25"/>
      <c r="ODD20" s="25"/>
      <c r="ODE20" s="25"/>
      <c r="ODF20" s="25"/>
      <c r="ODG20" s="25"/>
      <c r="ODH20" s="25"/>
      <c r="ODI20" s="25"/>
      <c r="ODJ20" s="25"/>
      <c r="ODK20" s="25"/>
      <c r="ODL20" s="25"/>
      <c r="ODM20" s="25"/>
      <c r="ODN20" s="25"/>
      <c r="ODO20" s="25"/>
      <c r="ODP20" s="25"/>
      <c r="ODQ20" s="25"/>
      <c r="ODR20" s="25"/>
      <c r="ODS20" s="25"/>
      <c r="ODT20" s="25"/>
      <c r="ODU20" s="25"/>
      <c r="ODV20" s="25"/>
      <c r="ODW20" s="25"/>
      <c r="ODX20" s="25"/>
      <c r="ODY20" s="25"/>
      <c r="ODZ20" s="25"/>
      <c r="OEA20" s="25"/>
      <c r="OEB20" s="25"/>
      <c r="OEC20" s="25"/>
      <c r="OED20" s="25"/>
      <c r="OEE20" s="25"/>
      <c r="OEF20" s="25"/>
      <c r="OEG20" s="25"/>
      <c r="OEH20" s="25"/>
      <c r="OEI20" s="25"/>
      <c r="OEJ20" s="25"/>
      <c r="OEK20" s="25"/>
      <c r="OEL20" s="25"/>
      <c r="OEM20" s="25"/>
      <c r="OEN20" s="25"/>
      <c r="OEO20" s="25"/>
      <c r="OEP20" s="25"/>
      <c r="OEQ20" s="25"/>
      <c r="OER20" s="25"/>
      <c r="OES20" s="25"/>
      <c r="OET20" s="25"/>
      <c r="OEU20" s="25"/>
      <c r="OEV20" s="25"/>
      <c r="OEW20" s="25"/>
      <c r="OEX20" s="25"/>
      <c r="OEY20" s="25"/>
      <c r="OEZ20" s="25"/>
      <c r="OFA20" s="25"/>
      <c r="OFB20" s="25"/>
      <c r="OFC20" s="25"/>
      <c r="OFD20" s="25"/>
      <c r="OFE20" s="25"/>
      <c r="OFF20" s="25"/>
      <c r="OFG20" s="25"/>
      <c r="OFH20" s="25"/>
      <c r="OFI20" s="25"/>
      <c r="OFJ20" s="25"/>
      <c r="OFK20" s="25"/>
      <c r="OFL20" s="25"/>
      <c r="OFM20" s="25"/>
      <c r="OFN20" s="25"/>
      <c r="OFO20" s="25"/>
      <c r="OFP20" s="25"/>
      <c r="OFQ20" s="25"/>
      <c r="OFR20" s="25"/>
      <c r="OFS20" s="25"/>
      <c r="OFT20" s="25"/>
      <c r="OFU20" s="25"/>
      <c r="OFV20" s="25"/>
      <c r="OFW20" s="25"/>
      <c r="OFX20" s="25"/>
      <c r="OFY20" s="25"/>
      <c r="OFZ20" s="25"/>
      <c r="OGA20" s="25"/>
      <c r="OGB20" s="25"/>
      <c r="OGC20" s="25"/>
      <c r="OGD20" s="25"/>
      <c r="OGE20" s="25"/>
      <c r="OGF20" s="25"/>
      <c r="OGG20" s="25"/>
      <c r="OGH20" s="25"/>
      <c r="OGI20" s="25"/>
      <c r="OGJ20" s="25"/>
      <c r="OGK20" s="25"/>
      <c r="OGL20" s="25"/>
      <c r="OGM20" s="25"/>
      <c r="OGN20" s="25"/>
      <c r="OGO20" s="25"/>
      <c r="OGP20" s="25"/>
      <c r="OGQ20" s="25"/>
      <c r="OGR20" s="25"/>
      <c r="OGS20" s="25"/>
      <c r="OGT20" s="25"/>
      <c r="OGU20" s="25"/>
      <c r="OGV20" s="25"/>
      <c r="OGW20" s="25"/>
      <c r="OGX20" s="25"/>
      <c r="OGY20" s="25"/>
      <c r="OGZ20" s="25"/>
      <c r="OHA20" s="25"/>
      <c r="OHB20" s="25"/>
      <c r="OHC20" s="25"/>
      <c r="OHD20" s="25"/>
      <c r="OHE20" s="25"/>
      <c r="OHF20" s="25"/>
      <c r="OHG20" s="25"/>
      <c r="OHH20" s="25"/>
      <c r="OHI20" s="25"/>
      <c r="OHJ20" s="25"/>
      <c r="OHK20" s="25"/>
      <c r="OHL20" s="25"/>
      <c r="OHM20" s="25"/>
      <c r="OHN20" s="25"/>
      <c r="OHO20" s="25"/>
      <c r="OHP20" s="25"/>
      <c r="OHQ20" s="25"/>
      <c r="OHR20" s="25"/>
      <c r="OHS20" s="25"/>
      <c r="OHT20" s="25"/>
      <c r="OHU20" s="25"/>
      <c r="OHV20" s="25"/>
      <c r="OHW20" s="25"/>
      <c r="OHX20" s="25"/>
      <c r="OHY20" s="25"/>
      <c r="OHZ20" s="25"/>
      <c r="OIA20" s="25"/>
      <c r="OIB20" s="25"/>
      <c r="OIC20" s="25"/>
      <c r="OID20" s="25"/>
      <c r="OIE20" s="25"/>
      <c r="OIF20" s="25"/>
      <c r="OIG20" s="25"/>
      <c r="OIH20" s="25"/>
      <c r="OII20" s="25"/>
      <c r="OIJ20" s="25"/>
      <c r="OIK20" s="25"/>
      <c r="OIL20" s="25"/>
      <c r="OIM20" s="25"/>
      <c r="OIN20" s="25"/>
      <c r="OIO20" s="25"/>
      <c r="OIP20" s="25"/>
      <c r="OIQ20" s="25"/>
      <c r="OIR20" s="25"/>
      <c r="OIS20" s="25"/>
      <c r="OIT20" s="25"/>
      <c r="OIU20" s="25"/>
      <c r="OIV20" s="25"/>
      <c r="OIW20" s="25"/>
      <c r="OIX20" s="25"/>
      <c r="OIY20" s="25"/>
      <c r="OIZ20" s="25"/>
      <c r="OJA20" s="25"/>
      <c r="OJB20" s="25"/>
      <c r="OJC20" s="25"/>
      <c r="OJD20" s="25"/>
      <c r="OJE20" s="25"/>
      <c r="OJF20" s="25"/>
      <c r="OJG20" s="25"/>
      <c r="OJH20" s="25"/>
      <c r="OJI20" s="25"/>
      <c r="OJJ20" s="25"/>
      <c r="OJK20" s="25"/>
      <c r="OJL20" s="25"/>
      <c r="OJM20" s="25"/>
      <c r="OJN20" s="25"/>
      <c r="OJO20" s="25"/>
      <c r="OJP20" s="25"/>
      <c r="OJQ20" s="25"/>
      <c r="OJR20" s="25"/>
      <c r="OJS20" s="25"/>
      <c r="OJT20" s="25"/>
      <c r="OJU20" s="25"/>
      <c r="OJV20" s="25"/>
      <c r="OJW20" s="25"/>
      <c r="OJX20" s="25"/>
      <c r="OJY20" s="25"/>
      <c r="OJZ20" s="25"/>
      <c r="OKA20" s="25"/>
      <c r="OKB20" s="25"/>
      <c r="OKC20" s="25"/>
      <c r="OKD20" s="25"/>
      <c r="OKE20" s="25"/>
      <c r="OKF20" s="25"/>
      <c r="OKG20" s="25"/>
      <c r="OKH20" s="25"/>
      <c r="OKI20" s="25"/>
      <c r="OKJ20" s="25"/>
      <c r="OKK20" s="25"/>
      <c r="OKL20" s="25"/>
      <c r="OKM20" s="25"/>
      <c r="OKN20" s="25"/>
      <c r="OKO20" s="25"/>
      <c r="OKP20" s="25"/>
      <c r="OKQ20" s="25"/>
      <c r="OKR20" s="25"/>
      <c r="OKS20" s="25"/>
      <c r="OKT20" s="25"/>
      <c r="OKU20" s="25"/>
      <c r="OKV20" s="25"/>
      <c r="OKW20" s="25"/>
      <c r="OKX20" s="25"/>
      <c r="OKY20" s="25"/>
      <c r="OKZ20" s="25"/>
      <c r="OLA20" s="25"/>
      <c r="OLB20" s="25"/>
      <c r="OLC20" s="25"/>
      <c r="OLD20" s="25"/>
      <c r="OLE20" s="25"/>
      <c r="OLF20" s="25"/>
      <c r="OLG20" s="25"/>
      <c r="OLH20" s="25"/>
      <c r="OLI20" s="25"/>
      <c r="OLJ20" s="25"/>
      <c r="OLK20" s="25"/>
      <c r="OLL20" s="25"/>
      <c r="OLM20" s="25"/>
      <c r="OLN20" s="25"/>
      <c r="OLO20" s="25"/>
      <c r="OLP20" s="25"/>
      <c r="OLQ20" s="25"/>
      <c r="OLR20" s="25"/>
      <c r="OLS20" s="25"/>
      <c r="OLT20" s="25"/>
      <c r="OLU20" s="25"/>
      <c r="OLV20" s="25"/>
      <c r="OLW20" s="25"/>
      <c r="OLX20" s="25"/>
      <c r="OLY20" s="25"/>
      <c r="OLZ20" s="25"/>
      <c r="OMA20" s="25"/>
      <c r="OMB20" s="25"/>
      <c r="OMC20" s="25"/>
      <c r="OMD20" s="25"/>
      <c r="OME20" s="25"/>
      <c r="OMF20" s="25"/>
      <c r="OMG20" s="25"/>
      <c r="OMH20" s="25"/>
      <c r="OMI20" s="25"/>
      <c r="OMJ20" s="25"/>
      <c r="OMK20" s="25"/>
      <c r="OML20" s="25"/>
      <c r="OMM20" s="25"/>
      <c r="OMN20" s="25"/>
      <c r="OMO20" s="25"/>
      <c r="OMP20" s="25"/>
      <c r="OMQ20" s="25"/>
      <c r="OMR20" s="25"/>
      <c r="OMS20" s="25"/>
      <c r="OMT20" s="25"/>
      <c r="OMU20" s="25"/>
      <c r="OMV20" s="25"/>
      <c r="OMW20" s="25"/>
      <c r="OMX20" s="25"/>
      <c r="OMY20" s="25"/>
      <c r="OMZ20" s="25"/>
      <c r="ONA20" s="25"/>
      <c r="ONB20" s="25"/>
      <c r="ONC20" s="25"/>
      <c r="OND20" s="25"/>
      <c r="ONE20" s="25"/>
      <c r="ONF20" s="25"/>
      <c r="ONG20" s="25"/>
      <c r="ONH20" s="25"/>
      <c r="ONI20" s="25"/>
      <c r="ONJ20" s="25"/>
      <c r="ONK20" s="25"/>
      <c r="ONL20" s="25"/>
      <c r="ONM20" s="25"/>
      <c r="ONN20" s="25"/>
      <c r="ONO20" s="25"/>
      <c r="ONP20" s="25"/>
      <c r="ONQ20" s="25"/>
      <c r="ONR20" s="25"/>
      <c r="ONS20" s="25"/>
      <c r="ONT20" s="25"/>
      <c r="ONU20" s="25"/>
      <c r="ONV20" s="25"/>
      <c r="ONW20" s="25"/>
      <c r="ONX20" s="25"/>
      <c r="ONY20" s="25"/>
      <c r="ONZ20" s="25"/>
      <c r="OOA20" s="25"/>
      <c r="OOB20" s="25"/>
      <c r="OOC20" s="25"/>
      <c r="OOD20" s="25"/>
      <c r="OOE20" s="25"/>
      <c r="OOF20" s="25"/>
      <c r="OOG20" s="25"/>
      <c r="OOH20" s="25"/>
      <c r="OOI20" s="25"/>
      <c r="OOJ20" s="25"/>
      <c r="OOK20" s="25"/>
      <c r="OOL20" s="25"/>
      <c r="OOM20" s="25"/>
      <c r="OON20" s="25"/>
      <c r="OOO20" s="25"/>
      <c r="OOP20" s="25"/>
      <c r="OOQ20" s="25"/>
      <c r="OOR20" s="25"/>
      <c r="OOS20" s="25"/>
      <c r="OOT20" s="25"/>
      <c r="OOU20" s="25"/>
      <c r="OOV20" s="25"/>
      <c r="OOW20" s="25"/>
      <c r="OOX20" s="25"/>
      <c r="OOY20" s="25"/>
      <c r="OOZ20" s="25"/>
      <c r="OPA20" s="25"/>
      <c r="OPB20" s="25"/>
      <c r="OPC20" s="25"/>
      <c r="OPD20" s="25"/>
      <c r="OPE20" s="25"/>
      <c r="OPF20" s="25"/>
      <c r="OPG20" s="25"/>
      <c r="OPH20" s="25"/>
      <c r="OPI20" s="25"/>
      <c r="OPJ20" s="25"/>
      <c r="OPK20" s="25"/>
      <c r="OPL20" s="25"/>
      <c r="OPM20" s="25"/>
      <c r="OPN20" s="25"/>
      <c r="OPO20" s="25"/>
      <c r="OPP20" s="25"/>
      <c r="OPQ20" s="25"/>
      <c r="OPR20" s="25"/>
      <c r="OPS20" s="25"/>
      <c r="OPT20" s="25"/>
      <c r="OPU20" s="25"/>
      <c r="OPV20" s="25"/>
      <c r="OPW20" s="25"/>
      <c r="OPX20" s="25"/>
      <c r="OPY20" s="25"/>
      <c r="OPZ20" s="25"/>
      <c r="OQA20" s="25"/>
      <c r="OQB20" s="25"/>
      <c r="OQC20" s="25"/>
      <c r="OQD20" s="25"/>
      <c r="OQE20" s="25"/>
      <c r="OQF20" s="25"/>
      <c r="OQG20" s="25"/>
      <c r="OQH20" s="25"/>
      <c r="OQI20" s="25"/>
      <c r="OQJ20" s="25"/>
      <c r="OQK20" s="25"/>
      <c r="OQL20" s="25"/>
      <c r="OQM20" s="25"/>
      <c r="OQN20" s="25"/>
      <c r="OQO20" s="25"/>
      <c r="OQP20" s="25"/>
      <c r="OQQ20" s="25"/>
      <c r="OQR20" s="25"/>
      <c r="OQS20" s="25"/>
      <c r="OQT20" s="25"/>
      <c r="OQU20" s="25"/>
      <c r="OQV20" s="25"/>
      <c r="OQW20" s="25"/>
      <c r="OQX20" s="25"/>
      <c r="OQY20" s="25"/>
      <c r="OQZ20" s="25"/>
      <c r="ORA20" s="25"/>
      <c r="ORB20" s="25"/>
      <c r="ORC20" s="25"/>
      <c r="ORD20" s="25"/>
      <c r="ORE20" s="25"/>
      <c r="ORF20" s="25"/>
      <c r="ORG20" s="25"/>
      <c r="ORH20" s="25"/>
      <c r="ORI20" s="25"/>
      <c r="ORJ20" s="25"/>
      <c r="ORK20" s="25"/>
      <c r="ORL20" s="25"/>
      <c r="ORM20" s="25"/>
      <c r="ORN20" s="25"/>
      <c r="ORO20" s="25"/>
      <c r="ORP20" s="25"/>
      <c r="ORQ20" s="25"/>
      <c r="ORR20" s="25"/>
      <c r="ORS20" s="25"/>
      <c r="ORT20" s="25"/>
      <c r="ORU20" s="25"/>
      <c r="ORV20" s="25"/>
      <c r="ORW20" s="25"/>
      <c r="ORX20" s="25"/>
      <c r="ORY20" s="25"/>
      <c r="ORZ20" s="25"/>
      <c r="OSA20" s="25"/>
      <c r="OSB20" s="25"/>
      <c r="OSC20" s="25"/>
      <c r="OSD20" s="25"/>
      <c r="OSE20" s="25"/>
      <c r="OSF20" s="25"/>
      <c r="OSG20" s="25"/>
      <c r="OSH20" s="25"/>
      <c r="OSI20" s="25"/>
      <c r="OSJ20" s="25"/>
      <c r="OSK20" s="25"/>
      <c r="OSL20" s="25"/>
      <c r="OSM20" s="25"/>
      <c r="OSN20" s="25"/>
      <c r="OSO20" s="25"/>
      <c r="OSP20" s="25"/>
      <c r="OSQ20" s="25"/>
      <c r="OSR20" s="25"/>
      <c r="OSS20" s="25"/>
      <c r="OST20" s="25"/>
      <c r="OSU20" s="25"/>
      <c r="OSV20" s="25"/>
      <c r="OSW20" s="25"/>
      <c r="OSX20" s="25"/>
      <c r="OSY20" s="25"/>
      <c r="OSZ20" s="25"/>
      <c r="OTA20" s="25"/>
      <c r="OTB20" s="25"/>
      <c r="OTC20" s="25"/>
      <c r="OTD20" s="25"/>
      <c r="OTE20" s="25"/>
      <c r="OTF20" s="25"/>
      <c r="OTG20" s="25"/>
      <c r="OTH20" s="25"/>
      <c r="OTI20" s="25"/>
      <c r="OTJ20" s="25"/>
      <c r="OTK20" s="25"/>
      <c r="OTL20" s="25"/>
      <c r="OTM20" s="25"/>
      <c r="OTN20" s="25"/>
      <c r="OTO20" s="25"/>
      <c r="OTP20" s="25"/>
      <c r="OTQ20" s="25"/>
      <c r="OTR20" s="25"/>
      <c r="OTS20" s="25"/>
      <c r="OTT20" s="25"/>
      <c r="OTU20" s="25"/>
      <c r="OTV20" s="25"/>
      <c r="OTW20" s="25"/>
      <c r="OTX20" s="25"/>
      <c r="OTY20" s="25"/>
      <c r="OTZ20" s="25"/>
      <c r="OUA20" s="25"/>
      <c r="OUB20" s="25"/>
      <c r="OUC20" s="25"/>
      <c r="OUD20" s="25"/>
      <c r="OUE20" s="25"/>
      <c r="OUF20" s="25"/>
      <c r="OUG20" s="25"/>
      <c r="OUH20" s="25"/>
      <c r="OUI20" s="25"/>
      <c r="OUJ20" s="25"/>
      <c r="OUK20" s="25"/>
      <c r="OUL20" s="25"/>
      <c r="OUM20" s="25"/>
      <c r="OUN20" s="25"/>
      <c r="OUO20" s="25"/>
      <c r="OUP20" s="25"/>
      <c r="OUQ20" s="25"/>
      <c r="OUR20" s="25"/>
      <c r="OUS20" s="25"/>
      <c r="OUT20" s="25"/>
      <c r="OUU20" s="25"/>
      <c r="OUV20" s="25"/>
      <c r="OUW20" s="25"/>
      <c r="OUX20" s="25"/>
      <c r="OUY20" s="25"/>
      <c r="OUZ20" s="25"/>
      <c r="OVA20" s="25"/>
      <c r="OVB20" s="25"/>
      <c r="OVC20" s="25"/>
      <c r="OVD20" s="25"/>
      <c r="OVE20" s="25"/>
      <c r="OVF20" s="25"/>
      <c r="OVG20" s="25"/>
      <c r="OVH20" s="25"/>
      <c r="OVI20" s="25"/>
      <c r="OVJ20" s="25"/>
      <c r="OVK20" s="25"/>
      <c r="OVL20" s="25"/>
      <c r="OVM20" s="25"/>
      <c r="OVN20" s="25"/>
      <c r="OVO20" s="25"/>
      <c r="OVP20" s="25"/>
      <c r="OVQ20" s="25"/>
      <c r="OVR20" s="25"/>
      <c r="OVS20" s="25"/>
      <c r="OVT20" s="25"/>
      <c r="OVU20" s="25"/>
      <c r="OVV20" s="25"/>
      <c r="OVW20" s="25"/>
      <c r="OVX20" s="25"/>
      <c r="OVY20" s="25"/>
      <c r="OVZ20" s="25"/>
      <c r="OWA20" s="25"/>
      <c r="OWB20" s="25"/>
      <c r="OWC20" s="25"/>
      <c r="OWD20" s="25"/>
      <c r="OWE20" s="25"/>
      <c r="OWF20" s="25"/>
      <c r="OWG20" s="25"/>
      <c r="OWH20" s="25"/>
      <c r="OWI20" s="25"/>
      <c r="OWJ20" s="25"/>
      <c r="OWK20" s="25"/>
      <c r="OWL20" s="25"/>
      <c r="OWM20" s="25"/>
      <c r="OWN20" s="25"/>
      <c r="OWO20" s="25"/>
      <c r="OWP20" s="25"/>
      <c r="OWQ20" s="25"/>
      <c r="OWR20" s="25"/>
      <c r="OWS20" s="25"/>
      <c r="OWT20" s="25"/>
      <c r="OWU20" s="25"/>
      <c r="OWV20" s="25"/>
      <c r="OWW20" s="25"/>
      <c r="OWX20" s="25"/>
      <c r="OWY20" s="25"/>
      <c r="OWZ20" s="25"/>
      <c r="OXA20" s="25"/>
      <c r="OXB20" s="25"/>
      <c r="OXC20" s="25"/>
      <c r="OXD20" s="25"/>
      <c r="OXE20" s="25"/>
      <c r="OXF20" s="25"/>
      <c r="OXG20" s="25"/>
      <c r="OXH20" s="25"/>
      <c r="OXI20" s="25"/>
      <c r="OXJ20" s="25"/>
      <c r="OXK20" s="25"/>
      <c r="OXL20" s="25"/>
      <c r="OXM20" s="25"/>
      <c r="OXN20" s="25"/>
      <c r="OXO20" s="25"/>
      <c r="OXP20" s="25"/>
      <c r="OXQ20" s="25"/>
      <c r="OXR20" s="25"/>
      <c r="OXS20" s="25"/>
      <c r="OXT20" s="25"/>
      <c r="OXU20" s="25"/>
      <c r="OXV20" s="25"/>
      <c r="OXW20" s="25"/>
      <c r="OXX20" s="25"/>
      <c r="OXY20" s="25"/>
      <c r="OXZ20" s="25"/>
      <c r="OYA20" s="25"/>
      <c r="OYB20" s="25"/>
      <c r="OYC20" s="25"/>
      <c r="OYD20" s="25"/>
      <c r="OYE20" s="25"/>
      <c r="OYF20" s="25"/>
      <c r="OYG20" s="25"/>
      <c r="OYH20" s="25"/>
      <c r="OYI20" s="25"/>
      <c r="OYJ20" s="25"/>
      <c r="OYK20" s="25"/>
      <c r="OYL20" s="25"/>
      <c r="OYM20" s="25"/>
      <c r="OYN20" s="25"/>
      <c r="OYO20" s="25"/>
      <c r="OYP20" s="25"/>
      <c r="OYQ20" s="25"/>
      <c r="OYR20" s="25"/>
      <c r="OYS20" s="25"/>
      <c r="OYT20" s="25"/>
      <c r="OYU20" s="25"/>
      <c r="OYV20" s="25"/>
      <c r="OYW20" s="25"/>
      <c r="OYX20" s="25"/>
      <c r="OYY20" s="25"/>
      <c r="OYZ20" s="25"/>
      <c r="OZA20" s="25"/>
      <c r="OZB20" s="25"/>
      <c r="OZC20" s="25"/>
      <c r="OZD20" s="25"/>
      <c r="OZE20" s="25"/>
      <c r="OZF20" s="25"/>
      <c r="OZG20" s="25"/>
      <c r="OZH20" s="25"/>
      <c r="OZI20" s="25"/>
      <c r="OZJ20" s="25"/>
      <c r="OZK20" s="25"/>
      <c r="OZL20" s="25"/>
      <c r="OZM20" s="25"/>
      <c r="OZN20" s="25"/>
      <c r="OZO20" s="25"/>
      <c r="OZP20" s="25"/>
      <c r="OZQ20" s="25"/>
      <c r="OZR20" s="25"/>
      <c r="OZS20" s="25"/>
      <c r="OZT20" s="25"/>
      <c r="OZU20" s="25"/>
      <c r="OZV20" s="25"/>
      <c r="OZW20" s="25"/>
      <c r="OZX20" s="25"/>
      <c r="OZY20" s="25"/>
      <c r="OZZ20" s="25"/>
      <c r="PAA20" s="25"/>
      <c r="PAB20" s="25"/>
      <c r="PAC20" s="25"/>
      <c r="PAD20" s="25"/>
      <c r="PAE20" s="25"/>
      <c r="PAF20" s="25"/>
      <c r="PAG20" s="25"/>
      <c r="PAH20" s="25"/>
      <c r="PAI20" s="25"/>
      <c r="PAJ20" s="25"/>
      <c r="PAK20" s="25"/>
      <c r="PAL20" s="25"/>
      <c r="PAM20" s="25"/>
      <c r="PAN20" s="25"/>
      <c r="PAO20" s="25"/>
      <c r="PAP20" s="25"/>
      <c r="PAQ20" s="25"/>
      <c r="PAR20" s="25"/>
      <c r="PAS20" s="25"/>
      <c r="PAT20" s="25"/>
      <c r="PAU20" s="25"/>
      <c r="PAV20" s="25"/>
      <c r="PAW20" s="25"/>
      <c r="PAX20" s="25"/>
      <c r="PAY20" s="25"/>
      <c r="PAZ20" s="25"/>
      <c r="PBA20" s="25"/>
      <c r="PBB20" s="25"/>
      <c r="PBC20" s="25"/>
      <c r="PBD20" s="25"/>
      <c r="PBE20" s="25"/>
      <c r="PBF20" s="25"/>
      <c r="PBG20" s="25"/>
      <c r="PBH20" s="25"/>
      <c r="PBI20" s="25"/>
      <c r="PBJ20" s="25"/>
      <c r="PBK20" s="25"/>
      <c r="PBL20" s="25"/>
      <c r="PBM20" s="25"/>
      <c r="PBN20" s="25"/>
      <c r="PBO20" s="25"/>
      <c r="PBP20" s="25"/>
      <c r="PBQ20" s="25"/>
      <c r="PBR20" s="25"/>
      <c r="PBS20" s="25"/>
      <c r="PBT20" s="25"/>
      <c r="PBU20" s="25"/>
      <c r="PBV20" s="25"/>
      <c r="PBW20" s="25"/>
      <c r="PBX20" s="25"/>
      <c r="PBY20" s="25"/>
      <c r="PBZ20" s="25"/>
      <c r="PCA20" s="25"/>
      <c r="PCB20" s="25"/>
      <c r="PCC20" s="25"/>
      <c r="PCD20" s="25"/>
      <c r="PCE20" s="25"/>
      <c r="PCF20" s="25"/>
      <c r="PCG20" s="25"/>
      <c r="PCH20" s="25"/>
      <c r="PCI20" s="25"/>
      <c r="PCJ20" s="25"/>
      <c r="PCK20" s="25"/>
      <c r="PCL20" s="25"/>
      <c r="PCM20" s="25"/>
      <c r="PCN20" s="25"/>
      <c r="PCO20" s="25"/>
      <c r="PCP20" s="25"/>
      <c r="PCQ20" s="25"/>
      <c r="PCR20" s="25"/>
      <c r="PCS20" s="25"/>
      <c r="PCT20" s="25"/>
      <c r="PCU20" s="25"/>
      <c r="PCV20" s="25"/>
      <c r="PCW20" s="25"/>
      <c r="PCX20" s="25"/>
      <c r="PCY20" s="25"/>
      <c r="PCZ20" s="25"/>
      <c r="PDA20" s="25"/>
      <c r="PDB20" s="25"/>
      <c r="PDC20" s="25"/>
      <c r="PDD20" s="25"/>
      <c r="PDE20" s="25"/>
      <c r="PDF20" s="25"/>
      <c r="PDG20" s="25"/>
      <c r="PDH20" s="25"/>
      <c r="PDI20" s="25"/>
      <c r="PDJ20" s="25"/>
      <c r="PDK20" s="25"/>
      <c r="PDL20" s="25"/>
      <c r="PDM20" s="25"/>
      <c r="PDN20" s="25"/>
      <c r="PDO20" s="25"/>
      <c r="PDP20" s="25"/>
      <c r="PDQ20" s="25"/>
      <c r="PDR20" s="25"/>
      <c r="PDS20" s="25"/>
      <c r="PDT20" s="25"/>
      <c r="PDU20" s="25"/>
      <c r="PDV20" s="25"/>
      <c r="PDW20" s="25"/>
      <c r="PDX20" s="25"/>
      <c r="PDY20" s="25"/>
      <c r="PDZ20" s="25"/>
      <c r="PEA20" s="25"/>
      <c r="PEB20" s="25"/>
      <c r="PEC20" s="25"/>
      <c r="PED20" s="25"/>
      <c r="PEE20" s="25"/>
      <c r="PEF20" s="25"/>
      <c r="PEG20" s="25"/>
      <c r="PEH20" s="25"/>
      <c r="PEI20" s="25"/>
      <c r="PEJ20" s="25"/>
      <c r="PEK20" s="25"/>
      <c r="PEL20" s="25"/>
      <c r="PEM20" s="25"/>
      <c r="PEN20" s="25"/>
      <c r="PEO20" s="25"/>
      <c r="PEP20" s="25"/>
      <c r="PEQ20" s="25"/>
      <c r="PER20" s="25"/>
      <c r="PES20" s="25"/>
      <c r="PET20" s="25"/>
      <c r="PEU20" s="25"/>
      <c r="PEV20" s="25"/>
      <c r="PEW20" s="25"/>
      <c r="PEX20" s="25"/>
      <c r="PEY20" s="25"/>
      <c r="PEZ20" s="25"/>
      <c r="PFA20" s="25"/>
      <c r="PFB20" s="25"/>
      <c r="PFC20" s="25"/>
      <c r="PFD20" s="25"/>
      <c r="PFE20" s="25"/>
      <c r="PFF20" s="25"/>
      <c r="PFG20" s="25"/>
      <c r="PFH20" s="25"/>
      <c r="PFI20" s="25"/>
      <c r="PFJ20" s="25"/>
      <c r="PFK20" s="25"/>
      <c r="PFL20" s="25"/>
      <c r="PFM20" s="25"/>
      <c r="PFN20" s="25"/>
      <c r="PFO20" s="25"/>
      <c r="PFP20" s="25"/>
      <c r="PFQ20" s="25"/>
      <c r="PFR20" s="25"/>
      <c r="PFS20" s="25"/>
      <c r="PFT20" s="25"/>
      <c r="PFU20" s="25"/>
      <c r="PFV20" s="25"/>
      <c r="PFW20" s="25"/>
      <c r="PFX20" s="25"/>
      <c r="PFY20" s="25"/>
      <c r="PFZ20" s="25"/>
      <c r="PGA20" s="25"/>
      <c r="PGB20" s="25"/>
      <c r="PGC20" s="25"/>
      <c r="PGD20" s="25"/>
      <c r="PGE20" s="25"/>
      <c r="PGF20" s="25"/>
      <c r="PGG20" s="25"/>
      <c r="PGH20" s="25"/>
      <c r="PGI20" s="25"/>
      <c r="PGJ20" s="25"/>
      <c r="PGK20" s="25"/>
      <c r="PGL20" s="25"/>
      <c r="PGM20" s="25"/>
      <c r="PGN20" s="25"/>
      <c r="PGO20" s="25"/>
      <c r="PGP20" s="25"/>
      <c r="PGQ20" s="25"/>
      <c r="PGR20" s="25"/>
      <c r="PGS20" s="25"/>
      <c r="PGT20" s="25"/>
      <c r="PGU20" s="25"/>
      <c r="PGV20" s="25"/>
      <c r="PGW20" s="25"/>
      <c r="PGX20" s="25"/>
      <c r="PGY20" s="25"/>
      <c r="PGZ20" s="25"/>
      <c r="PHA20" s="25"/>
      <c r="PHB20" s="25"/>
      <c r="PHC20" s="25"/>
      <c r="PHD20" s="25"/>
      <c r="PHE20" s="25"/>
      <c r="PHF20" s="25"/>
      <c r="PHG20" s="25"/>
      <c r="PHH20" s="25"/>
      <c r="PHI20" s="25"/>
      <c r="PHJ20" s="25"/>
      <c r="PHK20" s="25"/>
      <c r="PHL20" s="25"/>
      <c r="PHM20" s="25"/>
      <c r="PHN20" s="25"/>
      <c r="PHO20" s="25"/>
      <c r="PHP20" s="25"/>
      <c r="PHQ20" s="25"/>
      <c r="PHR20" s="25"/>
      <c r="PHS20" s="25"/>
      <c r="PHT20" s="25"/>
      <c r="PHU20" s="25"/>
      <c r="PHV20" s="25"/>
      <c r="PHW20" s="25"/>
      <c r="PHX20" s="25"/>
      <c r="PHY20" s="25"/>
      <c r="PHZ20" s="25"/>
      <c r="PIA20" s="25"/>
      <c r="PIB20" s="25"/>
      <c r="PIC20" s="25"/>
      <c r="PID20" s="25"/>
      <c r="PIE20" s="25"/>
      <c r="PIF20" s="25"/>
      <c r="PIG20" s="25"/>
      <c r="PIH20" s="25"/>
      <c r="PII20" s="25"/>
      <c r="PIJ20" s="25"/>
      <c r="PIK20" s="25"/>
      <c r="PIL20" s="25"/>
      <c r="PIM20" s="25"/>
      <c r="PIN20" s="25"/>
      <c r="PIO20" s="25"/>
      <c r="PIP20" s="25"/>
      <c r="PIQ20" s="25"/>
      <c r="PIR20" s="25"/>
      <c r="PIS20" s="25"/>
      <c r="PIT20" s="25"/>
      <c r="PIU20" s="25"/>
      <c r="PIV20" s="25"/>
      <c r="PIW20" s="25"/>
      <c r="PIX20" s="25"/>
      <c r="PIY20" s="25"/>
      <c r="PIZ20" s="25"/>
      <c r="PJA20" s="25"/>
      <c r="PJB20" s="25"/>
      <c r="PJC20" s="25"/>
      <c r="PJD20" s="25"/>
      <c r="PJE20" s="25"/>
      <c r="PJF20" s="25"/>
      <c r="PJG20" s="25"/>
      <c r="PJH20" s="25"/>
      <c r="PJI20" s="25"/>
      <c r="PJJ20" s="25"/>
      <c r="PJK20" s="25"/>
      <c r="PJL20" s="25"/>
      <c r="PJM20" s="25"/>
      <c r="PJN20" s="25"/>
      <c r="PJO20" s="25"/>
      <c r="PJP20" s="25"/>
      <c r="PJQ20" s="25"/>
      <c r="PJR20" s="25"/>
      <c r="PJS20" s="25"/>
      <c r="PJT20" s="25"/>
      <c r="PJU20" s="25"/>
      <c r="PJV20" s="25"/>
      <c r="PJW20" s="25"/>
      <c r="PJX20" s="25"/>
      <c r="PJY20" s="25"/>
      <c r="PJZ20" s="25"/>
      <c r="PKA20" s="25"/>
      <c r="PKB20" s="25"/>
      <c r="PKC20" s="25"/>
      <c r="PKD20" s="25"/>
      <c r="PKE20" s="25"/>
      <c r="PKF20" s="25"/>
      <c r="PKG20" s="25"/>
      <c r="PKH20" s="25"/>
      <c r="PKI20" s="25"/>
      <c r="PKJ20" s="25"/>
      <c r="PKK20" s="25"/>
      <c r="PKL20" s="25"/>
      <c r="PKM20" s="25"/>
      <c r="PKN20" s="25"/>
      <c r="PKO20" s="25"/>
      <c r="PKP20" s="25"/>
      <c r="PKQ20" s="25"/>
      <c r="PKR20" s="25"/>
      <c r="PKS20" s="25"/>
      <c r="PKT20" s="25"/>
      <c r="PKU20" s="25"/>
      <c r="PKV20" s="25"/>
      <c r="PKW20" s="25"/>
      <c r="PKX20" s="25"/>
      <c r="PKY20" s="25"/>
      <c r="PKZ20" s="25"/>
      <c r="PLA20" s="25"/>
      <c r="PLB20" s="25"/>
      <c r="PLC20" s="25"/>
      <c r="PLD20" s="25"/>
      <c r="PLE20" s="25"/>
      <c r="PLF20" s="25"/>
      <c r="PLG20" s="25"/>
      <c r="PLH20" s="25"/>
      <c r="PLI20" s="25"/>
      <c r="PLJ20" s="25"/>
      <c r="PLK20" s="25"/>
      <c r="PLL20" s="25"/>
      <c r="PLM20" s="25"/>
      <c r="PLN20" s="25"/>
      <c r="PLO20" s="25"/>
      <c r="PLP20" s="25"/>
      <c r="PLQ20" s="25"/>
      <c r="PLR20" s="25"/>
      <c r="PLS20" s="25"/>
      <c r="PLT20" s="25"/>
      <c r="PLU20" s="25"/>
      <c r="PLV20" s="25"/>
      <c r="PLW20" s="25"/>
      <c r="PLX20" s="25"/>
      <c r="PLY20" s="25"/>
      <c r="PLZ20" s="25"/>
      <c r="PMA20" s="25"/>
      <c r="PMB20" s="25"/>
      <c r="PMC20" s="25"/>
      <c r="PMD20" s="25"/>
      <c r="PME20" s="25"/>
      <c r="PMF20" s="25"/>
      <c r="PMG20" s="25"/>
      <c r="PMH20" s="25"/>
      <c r="PMI20" s="25"/>
      <c r="PMJ20" s="25"/>
      <c r="PMK20" s="25"/>
      <c r="PML20" s="25"/>
      <c r="PMM20" s="25"/>
      <c r="PMN20" s="25"/>
      <c r="PMO20" s="25"/>
      <c r="PMP20" s="25"/>
      <c r="PMQ20" s="25"/>
      <c r="PMR20" s="25"/>
      <c r="PMS20" s="25"/>
      <c r="PMT20" s="25"/>
      <c r="PMU20" s="25"/>
      <c r="PMV20" s="25"/>
      <c r="PMW20" s="25"/>
      <c r="PMX20" s="25"/>
      <c r="PMY20" s="25"/>
      <c r="PMZ20" s="25"/>
      <c r="PNA20" s="25"/>
      <c r="PNB20" s="25"/>
      <c r="PNC20" s="25"/>
      <c r="PND20" s="25"/>
      <c r="PNE20" s="25"/>
      <c r="PNF20" s="25"/>
      <c r="PNG20" s="25"/>
      <c r="PNH20" s="25"/>
      <c r="PNI20" s="25"/>
      <c r="PNJ20" s="25"/>
      <c r="PNK20" s="25"/>
      <c r="PNL20" s="25"/>
      <c r="PNM20" s="25"/>
      <c r="PNN20" s="25"/>
      <c r="PNO20" s="25"/>
      <c r="PNP20" s="25"/>
      <c r="PNQ20" s="25"/>
      <c r="PNR20" s="25"/>
      <c r="PNS20" s="25"/>
      <c r="PNT20" s="25"/>
      <c r="PNU20" s="25"/>
      <c r="PNV20" s="25"/>
      <c r="PNW20" s="25"/>
      <c r="PNX20" s="25"/>
      <c r="PNY20" s="25"/>
      <c r="PNZ20" s="25"/>
      <c r="POA20" s="25"/>
      <c r="POB20" s="25"/>
      <c r="POC20" s="25"/>
      <c r="POD20" s="25"/>
      <c r="POE20" s="25"/>
      <c r="POF20" s="25"/>
      <c r="POG20" s="25"/>
      <c r="POH20" s="25"/>
      <c r="POI20" s="25"/>
      <c r="POJ20" s="25"/>
      <c r="POK20" s="25"/>
      <c r="POL20" s="25"/>
      <c r="POM20" s="25"/>
      <c r="PON20" s="25"/>
      <c r="POO20" s="25"/>
      <c r="POP20" s="25"/>
      <c r="POQ20" s="25"/>
      <c r="POR20" s="25"/>
      <c r="POS20" s="25"/>
      <c r="POT20" s="25"/>
      <c r="POU20" s="25"/>
      <c r="POV20" s="25"/>
      <c r="POW20" s="25"/>
      <c r="POX20" s="25"/>
      <c r="POY20" s="25"/>
      <c r="POZ20" s="25"/>
      <c r="PPA20" s="25"/>
      <c r="PPB20" s="25"/>
      <c r="PPC20" s="25"/>
      <c r="PPD20" s="25"/>
      <c r="PPE20" s="25"/>
      <c r="PPF20" s="25"/>
      <c r="PPG20" s="25"/>
      <c r="PPH20" s="25"/>
      <c r="PPI20" s="25"/>
      <c r="PPJ20" s="25"/>
      <c r="PPK20" s="25"/>
      <c r="PPL20" s="25"/>
      <c r="PPM20" s="25"/>
      <c r="PPN20" s="25"/>
      <c r="PPO20" s="25"/>
      <c r="PPP20" s="25"/>
      <c r="PPQ20" s="25"/>
      <c r="PPR20" s="25"/>
      <c r="PPS20" s="25"/>
      <c r="PPT20" s="25"/>
      <c r="PPU20" s="25"/>
      <c r="PPV20" s="25"/>
      <c r="PPW20" s="25"/>
      <c r="PPX20" s="25"/>
      <c r="PPY20" s="25"/>
      <c r="PPZ20" s="25"/>
      <c r="PQA20" s="25"/>
      <c r="PQB20" s="25"/>
      <c r="PQC20" s="25"/>
      <c r="PQD20" s="25"/>
      <c r="PQE20" s="25"/>
      <c r="PQF20" s="25"/>
      <c r="PQG20" s="25"/>
      <c r="PQH20" s="25"/>
      <c r="PQI20" s="25"/>
      <c r="PQJ20" s="25"/>
      <c r="PQK20" s="25"/>
      <c r="PQL20" s="25"/>
      <c r="PQM20" s="25"/>
      <c r="PQN20" s="25"/>
      <c r="PQO20" s="25"/>
      <c r="PQP20" s="25"/>
      <c r="PQQ20" s="25"/>
      <c r="PQR20" s="25"/>
      <c r="PQS20" s="25"/>
      <c r="PQT20" s="25"/>
      <c r="PQU20" s="25"/>
      <c r="PQV20" s="25"/>
      <c r="PQW20" s="25"/>
      <c r="PQX20" s="25"/>
      <c r="PQY20" s="25"/>
      <c r="PQZ20" s="25"/>
      <c r="PRA20" s="25"/>
      <c r="PRB20" s="25"/>
      <c r="PRC20" s="25"/>
      <c r="PRD20" s="25"/>
      <c r="PRE20" s="25"/>
      <c r="PRF20" s="25"/>
      <c r="PRG20" s="25"/>
      <c r="PRH20" s="25"/>
      <c r="PRI20" s="25"/>
      <c r="PRJ20" s="25"/>
      <c r="PRK20" s="25"/>
      <c r="PRL20" s="25"/>
      <c r="PRM20" s="25"/>
      <c r="PRN20" s="25"/>
      <c r="PRO20" s="25"/>
      <c r="PRP20" s="25"/>
      <c r="PRQ20" s="25"/>
      <c r="PRR20" s="25"/>
      <c r="PRS20" s="25"/>
      <c r="PRT20" s="25"/>
      <c r="PRU20" s="25"/>
      <c r="PRV20" s="25"/>
      <c r="PRW20" s="25"/>
      <c r="PRX20" s="25"/>
      <c r="PRY20" s="25"/>
      <c r="PRZ20" s="25"/>
      <c r="PSA20" s="25"/>
      <c r="PSB20" s="25"/>
      <c r="PSC20" s="25"/>
      <c r="PSD20" s="25"/>
      <c r="PSE20" s="25"/>
      <c r="PSF20" s="25"/>
      <c r="PSG20" s="25"/>
      <c r="PSH20" s="25"/>
      <c r="PSI20" s="25"/>
      <c r="PSJ20" s="25"/>
      <c r="PSK20" s="25"/>
      <c r="PSL20" s="25"/>
      <c r="PSM20" s="25"/>
      <c r="PSN20" s="25"/>
      <c r="PSO20" s="25"/>
      <c r="PSP20" s="25"/>
      <c r="PSQ20" s="25"/>
      <c r="PSR20" s="25"/>
      <c r="PSS20" s="25"/>
      <c r="PST20" s="25"/>
      <c r="PSU20" s="25"/>
      <c r="PSV20" s="25"/>
      <c r="PSW20" s="25"/>
      <c r="PSX20" s="25"/>
      <c r="PSY20" s="25"/>
      <c r="PSZ20" s="25"/>
      <c r="PTA20" s="25"/>
      <c r="PTB20" s="25"/>
      <c r="PTC20" s="25"/>
      <c r="PTD20" s="25"/>
      <c r="PTE20" s="25"/>
      <c r="PTF20" s="25"/>
      <c r="PTG20" s="25"/>
      <c r="PTH20" s="25"/>
      <c r="PTI20" s="25"/>
      <c r="PTJ20" s="25"/>
      <c r="PTK20" s="25"/>
      <c r="PTL20" s="25"/>
      <c r="PTM20" s="25"/>
      <c r="PTN20" s="25"/>
      <c r="PTO20" s="25"/>
      <c r="PTP20" s="25"/>
      <c r="PTQ20" s="25"/>
      <c r="PTR20" s="25"/>
      <c r="PTS20" s="25"/>
      <c r="PTT20" s="25"/>
      <c r="PTU20" s="25"/>
      <c r="PTV20" s="25"/>
      <c r="PTW20" s="25"/>
      <c r="PTX20" s="25"/>
      <c r="PTY20" s="25"/>
      <c r="PTZ20" s="25"/>
      <c r="PUA20" s="25"/>
      <c r="PUB20" s="25"/>
      <c r="PUC20" s="25"/>
      <c r="PUD20" s="25"/>
      <c r="PUE20" s="25"/>
      <c r="PUF20" s="25"/>
      <c r="PUG20" s="25"/>
      <c r="PUH20" s="25"/>
      <c r="PUI20" s="25"/>
      <c r="PUJ20" s="25"/>
      <c r="PUK20" s="25"/>
      <c r="PUL20" s="25"/>
      <c r="PUM20" s="25"/>
      <c r="PUN20" s="25"/>
      <c r="PUO20" s="25"/>
      <c r="PUP20" s="25"/>
      <c r="PUQ20" s="25"/>
      <c r="PUR20" s="25"/>
      <c r="PUS20" s="25"/>
      <c r="PUT20" s="25"/>
      <c r="PUU20" s="25"/>
      <c r="PUV20" s="25"/>
      <c r="PUW20" s="25"/>
      <c r="PUX20" s="25"/>
      <c r="PUY20" s="25"/>
      <c r="PUZ20" s="25"/>
      <c r="PVA20" s="25"/>
      <c r="PVB20" s="25"/>
      <c r="PVC20" s="25"/>
      <c r="PVD20" s="25"/>
      <c r="PVE20" s="25"/>
      <c r="PVF20" s="25"/>
      <c r="PVG20" s="25"/>
      <c r="PVH20" s="25"/>
      <c r="PVI20" s="25"/>
      <c r="PVJ20" s="25"/>
      <c r="PVK20" s="25"/>
      <c r="PVL20" s="25"/>
      <c r="PVM20" s="25"/>
      <c r="PVN20" s="25"/>
      <c r="PVO20" s="25"/>
      <c r="PVP20" s="25"/>
      <c r="PVQ20" s="25"/>
      <c r="PVR20" s="25"/>
      <c r="PVS20" s="25"/>
      <c r="PVT20" s="25"/>
      <c r="PVU20" s="25"/>
      <c r="PVV20" s="25"/>
      <c r="PVW20" s="25"/>
      <c r="PVX20" s="25"/>
      <c r="PVY20" s="25"/>
      <c r="PVZ20" s="25"/>
      <c r="PWA20" s="25"/>
      <c r="PWB20" s="25"/>
      <c r="PWC20" s="25"/>
      <c r="PWD20" s="25"/>
      <c r="PWE20" s="25"/>
      <c r="PWF20" s="25"/>
      <c r="PWG20" s="25"/>
      <c r="PWH20" s="25"/>
      <c r="PWI20" s="25"/>
      <c r="PWJ20" s="25"/>
      <c r="PWK20" s="25"/>
      <c r="PWL20" s="25"/>
      <c r="PWM20" s="25"/>
      <c r="PWN20" s="25"/>
      <c r="PWO20" s="25"/>
      <c r="PWP20" s="25"/>
      <c r="PWQ20" s="25"/>
      <c r="PWR20" s="25"/>
      <c r="PWS20" s="25"/>
      <c r="PWT20" s="25"/>
      <c r="PWU20" s="25"/>
      <c r="PWV20" s="25"/>
      <c r="PWW20" s="25"/>
      <c r="PWX20" s="25"/>
      <c r="PWY20" s="25"/>
      <c r="PWZ20" s="25"/>
      <c r="PXA20" s="25"/>
      <c r="PXB20" s="25"/>
      <c r="PXC20" s="25"/>
      <c r="PXD20" s="25"/>
      <c r="PXE20" s="25"/>
      <c r="PXF20" s="25"/>
      <c r="PXG20" s="25"/>
      <c r="PXH20" s="25"/>
      <c r="PXI20" s="25"/>
      <c r="PXJ20" s="25"/>
      <c r="PXK20" s="25"/>
      <c r="PXL20" s="25"/>
      <c r="PXM20" s="25"/>
      <c r="PXN20" s="25"/>
      <c r="PXO20" s="25"/>
      <c r="PXP20" s="25"/>
      <c r="PXQ20" s="25"/>
      <c r="PXR20" s="25"/>
      <c r="PXS20" s="25"/>
      <c r="PXT20" s="25"/>
      <c r="PXU20" s="25"/>
      <c r="PXV20" s="25"/>
      <c r="PXW20" s="25"/>
      <c r="PXX20" s="25"/>
      <c r="PXY20" s="25"/>
      <c r="PXZ20" s="25"/>
      <c r="PYA20" s="25"/>
      <c r="PYB20" s="25"/>
      <c r="PYC20" s="25"/>
      <c r="PYD20" s="25"/>
      <c r="PYE20" s="25"/>
      <c r="PYF20" s="25"/>
      <c r="PYG20" s="25"/>
      <c r="PYH20" s="25"/>
      <c r="PYI20" s="25"/>
      <c r="PYJ20" s="25"/>
      <c r="PYK20" s="25"/>
      <c r="PYL20" s="25"/>
      <c r="PYM20" s="25"/>
      <c r="PYN20" s="25"/>
      <c r="PYO20" s="25"/>
      <c r="PYP20" s="25"/>
      <c r="PYQ20" s="25"/>
      <c r="PYR20" s="25"/>
      <c r="PYS20" s="25"/>
      <c r="PYT20" s="25"/>
      <c r="PYU20" s="25"/>
      <c r="PYV20" s="25"/>
      <c r="PYW20" s="25"/>
      <c r="PYX20" s="25"/>
      <c r="PYY20" s="25"/>
      <c r="PYZ20" s="25"/>
      <c r="PZA20" s="25"/>
      <c r="PZB20" s="25"/>
      <c r="PZC20" s="25"/>
      <c r="PZD20" s="25"/>
      <c r="PZE20" s="25"/>
      <c r="PZF20" s="25"/>
      <c r="PZG20" s="25"/>
      <c r="PZH20" s="25"/>
      <c r="PZI20" s="25"/>
      <c r="PZJ20" s="25"/>
      <c r="PZK20" s="25"/>
      <c r="PZL20" s="25"/>
      <c r="PZM20" s="25"/>
      <c r="PZN20" s="25"/>
      <c r="PZO20" s="25"/>
      <c r="PZP20" s="25"/>
      <c r="PZQ20" s="25"/>
      <c r="PZR20" s="25"/>
      <c r="PZS20" s="25"/>
      <c r="PZT20" s="25"/>
      <c r="PZU20" s="25"/>
      <c r="PZV20" s="25"/>
      <c r="PZW20" s="25"/>
      <c r="PZX20" s="25"/>
      <c r="PZY20" s="25"/>
      <c r="PZZ20" s="25"/>
      <c r="QAA20" s="25"/>
      <c r="QAB20" s="25"/>
      <c r="QAC20" s="25"/>
      <c r="QAD20" s="25"/>
      <c r="QAE20" s="25"/>
      <c r="QAF20" s="25"/>
      <c r="QAG20" s="25"/>
      <c r="QAH20" s="25"/>
      <c r="QAI20" s="25"/>
      <c r="QAJ20" s="25"/>
      <c r="QAK20" s="25"/>
      <c r="QAL20" s="25"/>
      <c r="QAM20" s="25"/>
      <c r="QAN20" s="25"/>
      <c r="QAO20" s="25"/>
      <c r="QAP20" s="25"/>
      <c r="QAQ20" s="25"/>
      <c r="QAR20" s="25"/>
      <c r="QAS20" s="25"/>
      <c r="QAT20" s="25"/>
      <c r="QAU20" s="25"/>
      <c r="QAV20" s="25"/>
      <c r="QAW20" s="25"/>
      <c r="QAX20" s="25"/>
      <c r="QAY20" s="25"/>
      <c r="QAZ20" s="25"/>
      <c r="QBA20" s="25"/>
      <c r="QBB20" s="25"/>
      <c r="QBC20" s="25"/>
      <c r="QBD20" s="25"/>
      <c r="QBE20" s="25"/>
      <c r="QBF20" s="25"/>
      <c r="QBG20" s="25"/>
      <c r="QBH20" s="25"/>
      <c r="QBI20" s="25"/>
      <c r="QBJ20" s="25"/>
      <c r="QBK20" s="25"/>
      <c r="QBL20" s="25"/>
      <c r="QBM20" s="25"/>
      <c r="QBN20" s="25"/>
      <c r="QBO20" s="25"/>
      <c r="QBP20" s="25"/>
      <c r="QBQ20" s="25"/>
      <c r="QBR20" s="25"/>
      <c r="QBS20" s="25"/>
      <c r="QBT20" s="25"/>
      <c r="QBU20" s="25"/>
      <c r="QBV20" s="25"/>
      <c r="QBW20" s="25"/>
      <c r="QBX20" s="25"/>
      <c r="QBY20" s="25"/>
      <c r="QBZ20" s="25"/>
      <c r="QCA20" s="25"/>
      <c r="QCB20" s="25"/>
      <c r="QCC20" s="25"/>
      <c r="QCD20" s="25"/>
      <c r="QCE20" s="25"/>
      <c r="QCF20" s="25"/>
      <c r="QCG20" s="25"/>
      <c r="QCH20" s="25"/>
      <c r="QCI20" s="25"/>
      <c r="QCJ20" s="25"/>
      <c r="QCK20" s="25"/>
      <c r="QCL20" s="25"/>
      <c r="QCM20" s="25"/>
      <c r="QCN20" s="25"/>
      <c r="QCO20" s="25"/>
      <c r="QCP20" s="25"/>
      <c r="QCQ20" s="25"/>
      <c r="QCR20" s="25"/>
      <c r="QCS20" s="25"/>
      <c r="QCT20" s="25"/>
      <c r="QCU20" s="25"/>
      <c r="QCV20" s="25"/>
      <c r="QCW20" s="25"/>
      <c r="QCX20" s="25"/>
      <c r="QCY20" s="25"/>
      <c r="QCZ20" s="25"/>
      <c r="QDA20" s="25"/>
      <c r="QDB20" s="25"/>
      <c r="QDC20" s="25"/>
      <c r="QDD20" s="25"/>
      <c r="QDE20" s="25"/>
      <c r="QDF20" s="25"/>
      <c r="QDG20" s="25"/>
      <c r="QDH20" s="25"/>
      <c r="QDI20" s="25"/>
      <c r="QDJ20" s="25"/>
      <c r="QDK20" s="25"/>
      <c r="QDL20" s="25"/>
      <c r="QDM20" s="25"/>
      <c r="QDN20" s="25"/>
      <c r="QDO20" s="25"/>
      <c r="QDP20" s="25"/>
      <c r="QDQ20" s="25"/>
      <c r="QDR20" s="25"/>
      <c r="QDS20" s="25"/>
      <c r="QDT20" s="25"/>
      <c r="QDU20" s="25"/>
      <c r="QDV20" s="25"/>
      <c r="QDW20" s="25"/>
      <c r="QDX20" s="25"/>
      <c r="QDY20" s="25"/>
      <c r="QDZ20" s="25"/>
      <c r="QEA20" s="25"/>
      <c r="QEB20" s="25"/>
      <c r="QEC20" s="25"/>
      <c r="QED20" s="25"/>
      <c r="QEE20" s="25"/>
      <c r="QEF20" s="25"/>
      <c r="QEG20" s="25"/>
      <c r="QEH20" s="25"/>
      <c r="QEI20" s="25"/>
      <c r="QEJ20" s="25"/>
      <c r="QEK20" s="25"/>
      <c r="QEL20" s="25"/>
      <c r="QEM20" s="25"/>
      <c r="QEN20" s="25"/>
      <c r="QEO20" s="25"/>
      <c r="QEP20" s="25"/>
      <c r="QEQ20" s="25"/>
      <c r="QER20" s="25"/>
      <c r="QES20" s="25"/>
      <c r="QET20" s="25"/>
      <c r="QEU20" s="25"/>
      <c r="QEV20" s="25"/>
      <c r="QEW20" s="25"/>
      <c r="QEX20" s="25"/>
      <c r="QEY20" s="25"/>
      <c r="QEZ20" s="25"/>
      <c r="QFA20" s="25"/>
      <c r="QFB20" s="25"/>
      <c r="QFC20" s="25"/>
      <c r="QFD20" s="25"/>
      <c r="QFE20" s="25"/>
      <c r="QFF20" s="25"/>
      <c r="QFG20" s="25"/>
      <c r="QFH20" s="25"/>
      <c r="QFI20" s="25"/>
      <c r="QFJ20" s="25"/>
      <c r="QFK20" s="25"/>
      <c r="QFL20" s="25"/>
      <c r="QFM20" s="25"/>
      <c r="QFN20" s="25"/>
      <c r="QFO20" s="25"/>
      <c r="QFP20" s="25"/>
      <c r="QFQ20" s="25"/>
      <c r="QFR20" s="25"/>
      <c r="QFS20" s="25"/>
      <c r="QFT20" s="25"/>
      <c r="QFU20" s="25"/>
      <c r="QFV20" s="25"/>
      <c r="QFW20" s="25"/>
      <c r="QFX20" s="25"/>
      <c r="QFY20" s="25"/>
      <c r="QFZ20" s="25"/>
      <c r="QGA20" s="25"/>
      <c r="QGB20" s="25"/>
      <c r="QGC20" s="25"/>
      <c r="QGD20" s="25"/>
      <c r="QGE20" s="25"/>
      <c r="QGF20" s="25"/>
      <c r="QGG20" s="25"/>
      <c r="QGH20" s="25"/>
      <c r="QGI20" s="25"/>
      <c r="QGJ20" s="25"/>
      <c r="QGK20" s="25"/>
      <c r="QGL20" s="25"/>
      <c r="QGM20" s="25"/>
      <c r="QGN20" s="25"/>
      <c r="QGO20" s="25"/>
      <c r="QGP20" s="25"/>
      <c r="QGQ20" s="25"/>
      <c r="QGR20" s="25"/>
      <c r="QGS20" s="25"/>
      <c r="QGT20" s="25"/>
      <c r="QGU20" s="25"/>
      <c r="QGV20" s="25"/>
      <c r="QGW20" s="25"/>
      <c r="QGX20" s="25"/>
      <c r="QGY20" s="25"/>
      <c r="QGZ20" s="25"/>
      <c r="QHA20" s="25"/>
      <c r="QHB20" s="25"/>
      <c r="QHC20" s="25"/>
      <c r="QHD20" s="25"/>
      <c r="QHE20" s="25"/>
      <c r="QHF20" s="25"/>
      <c r="QHG20" s="25"/>
      <c r="QHH20" s="25"/>
      <c r="QHI20" s="25"/>
      <c r="QHJ20" s="25"/>
      <c r="QHK20" s="25"/>
      <c r="QHL20" s="25"/>
      <c r="QHM20" s="25"/>
      <c r="QHN20" s="25"/>
      <c r="QHO20" s="25"/>
      <c r="QHP20" s="25"/>
      <c r="QHQ20" s="25"/>
      <c r="QHR20" s="25"/>
      <c r="QHS20" s="25"/>
      <c r="QHT20" s="25"/>
      <c r="QHU20" s="25"/>
      <c r="QHV20" s="25"/>
      <c r="QHW20" s="25"/>
      <c r="QHX20" s="25"/>
      <c r="QHY20" s="25"/>
      <c r="QHZ20" s="25"/>
      <c r="QIA20" s="25"/>
      <c r="QIB20" s="25"/>
      <c r="QIC20" s="25"/>
      <c r="QID20" s="25"/>
      <c r="QIE20" s="25"/>
      <c r="QIF20" s="25"/>
      <c r="QIG20" s="25"/>
      <c r="QIH20" s="25"/>
      <c r="QII20" s="25"/>
      <c r="QIJ20" s="25"/>
      <c r="QIK20" s="25"/>
      <c r="QIL20" s="25"/>
      <c r="QIM20" s="25"/>
      <c r="QIN20" s="25"/>
      <c r="QIO20" s="25"/>
      <c r="QIP20" s="25"/>
      <c r="QIQ20" s="25"/>
      <c r="QIR20" s="25"/>
      <c r="QIS20" s="25"/>
      <c r="QIT20" s="25"/>
      <c r="QIU20" s="25"/>
      <c r="QIV20" s="25"/>
      <c r="QIW20" s="25"/>
      <c r="QIX20" s="25"/>
      <c r="QIY20" s="25"/>
      <c r="QIZ20" s="25"/>
      <c r="QJA20" s="25"/>
      <c r="QJB20" s="25"/>
      <c r="QJC20" s="25"/>
      <c r="QJD20" s="25"/>
      <c r="QJE20" s="25"/>
      <c r="QJF20" s="25"/>
      <c r="QJG20" s="25"/>
      <c r="QJH20" s="25"/>
      <c r="QJI20" s="25"/>
      <c r="QJJ20" s="25"/>
      <c r="QJK20" s="25"/>
      <c r="QJL20" s="25"/>
      <c r="QJM20" s="25"/>
      <c r="QJN20" s="25"/>
      <c r="QJO20" s="25"/>
      <c r="QJP20" s="25"/>
      <c r="QJQ20" s="25"/>
      <c r="QJR20" s="25"/>
      <c r="QJS20" s="25"/>
      <c r="QJT20" s="25"/>
      <c r="QJU20" s="25"/>
      <c r="QJV20" s="25"/>
      <c r="QJW20" s="25"/>
      <c r="QJX20" s="25"/>
      <c r="QJY20" s="25"/>
      <c r="QJZ20" s="25"/>
      <c r="QKA20" s="25"/>
      <c r="QKB20" s="25"/>
      <c r="QKC20" s="25"/>
      <c r="QKD20" s="25"/>
      <c r="QKE20" s="25"/>
      <c r="QKF20" s="25"/>
      <c r="QKG20" s="25"/>
      <c r="QKH20" s="25"/>
      <c r="QKI20" s="25"/>
      <c r="QKJ20" s="25"/>
      <c r="QKK20" s="25"/>
      <c r="QKL20" s="25"/>
      <c r="QKM20" s="25"/>
      <c r="QKN20" s="25"/>
      <c r="QKO20" s="25"/>
      <c r="QKP20" s="25"/>
      <c r="QKQ20" s="25"/>
      <c r="QKR20" s="25"/>
      <c r="QKS20" s="25"/>
      <c r="QKT20" s="25"/>
      <c r="QKU20" s="25"/>
      <c r="QKV20" s="25"/>
      <c r="QKW20" s="25"/>
      <c r="QKX20" s="25"/>
      <c r="QKY20" s="25"/>
      <c r="QKZ20" s="25"/>
      <c r="QLA20" s="25"/>
      <c r="QLB20" s="25"/>
      <c r="QLC20" s="25"/>
      <c r="QLD20" s="25"/>
      <c r="QLE20" s="25"/>
      <c r="QLF20" s="25"/>
      <c r="QLG20" s="25"/>
      <c r="QLH20" s="25"/>
      <c r="QLI20" s="25"/>
      <c r="QLJ20" s="25"/>
      <c r="QLK20" s="25"/>
      <c r="QLL20" s="25"/>
      <c r="QLM20" s="25"/>
      <c r="QLN20" s="25"/>
      <c r="QLO20" s="25"/>
      <c r="QLP20" s="25"/>
      <c r="QLQ20" s="25"/>
      <c r="QLR20" s="25"/>
      <c r="QLS20" s="25"/>
      <c r="QLT20" s="25"/>
      <c r="QLU20" s="25"/>
      <c r="QLV20" s="25"/>
      <c r="QLW20" s="25"/>
      <c r="QLX20" s="25"/>
      <c r="QLY20" s="25"/>
      <c r="QLZ20" s="25"/>
      <c r="QMA20" s="25"/>
      <c r="QMB20" s="25"/>
      <c r="QMC20" s="25"/>
      <c r="QMD20" s="25"/>
      <c r="QME20" s="25"/>
      <c r="QMF20" s="25"/>
      <c r="QMG20" s="25"/>
      <c r="QMH20" s="25"/>
      <c r="QMI20" s="25"/>
      <c r="QMJ20" s="25"/>
      <c r="QMK20" s="25"/>
      <c r="QML20" s="25"/>
      <c r="QMM20" s="25"/>
      <c r="QMN20" s="25"/>
      <c r="QMO20" s="25"/>
      <c r="QMP20" s="25"/>
      <c r="QMQ20" s="25"/>
      <c r="QMR20" s="25"/>
      <c r="QMS20" s="25"/>
      <c r="QMT20" s="25"/>
      <c r="QMU20" s="25"/>
      <c r="QMV20" s="25"/>
      <c r="QMW20" s="25"/>
      <c r="QMX20" s="25"/>
      <c r="QMY20" s="25"/>
      <c r="QMZ20" s="25"/>
      <c r="QNA20" s="25"/>
      <c r="QNB20" s="25"/>
      <c r="QNC20" s="25"/>
      <c r="QND20" s="25"/>
      <c r="QNE20" s="25"/>
      <c r="QNF20" s="25"/>
      <c r="QNG20" s="25"/>
      <c r="QNH20" s="25"/>
      <c r="QNI20" s="25"/>
      <c r="QNJ20" s="25"/>
      <c r="QNK20" s="25"/>
      <c r="QNL20" s="25"/>
      <c r="QNM20" s="25"/>
      <c r="QNN20" s="25"/>
      <c r="QNO20" s="25"/>
      <c r="QNP20" s="25"/>
      <c r="QNQ20" s="25"/>
      <c r="QNR20" s="25"/>
      <c r="QNS20" s="25"/>
      <c r="QNT20" s="25"/>
      <c r="QNU20" s="25"/>
      <c r="QNV20" s="25"/>
      <c r="QNW20" s="25"/>
      <c r="QNX20" s="25"/>
      <c r="QNY20" s="25"/>
      <c r="QNZ20" s="25"/>
      <c r="QOA20" s="25"/>
      <c r="QOB20" s="25"/>
      <c r="QOC20" s="25"/>
      <c r="QOD20" s="25"/>
      <c r="QOE20" s="25"/>
      <c r="QOF20" s="25"/>
      <c r="QOG20" s="25"/>
      <c r="QOH20" s="25"/>
      <c r="QOI20" s="25"/>
      <c r="QOJ20" s="25"/>
      <c r="QOK20" s="25"/>
      <c r="QOL20" s="25"/>
      <c r="QOM20" s="25"/>
      <c r="QON20" s="25"/>
      <c r="QOO20" s="25"/>
      <c r="QOP20" s="25"/>
      <c r="QOQ20" s="25"/>
      <c r="QOR20" s="25"/>
      <c r="QOS20" s="25"/>
      <c r="QOT20" s="25"/>
      <c r="QOU20" s="25"/>
      <c r="QOV20" s="25"/>
      <c r="QOW20" s="25"/>
      <c r="QOX20" s="25"/>
      <c r="QOY20" s="25"/>
      <c r="QOZ20" s="25"/>
      <c r="QPA20" s="25"/>
      <c r="QPB20" s="25"/>
      <c r="QPC20" s="25"/>
      <c r="QPD20" s="25"/>
      <c r="QPE20" s="25"/>
      <c r="QPF20" s="25"/>
      <c r="QPG20" s="25"/>
      <c r="QPH20" s="25"/>
      <c r="QPI20" s="25"/>
      <c r="QPJ20" s="25"/>
      <c r="QPK20" s="25"/>
      <c r="QPL20" s="25"/>
      <c r="QPM20" s="25"/>
      <c r="QPN20" s="25"/>
      <c r="QPO20" s="25"/>
      <c r="QPP20" s="25"/>
      <c r="QPQ20" s="25"/>
      <c r="QPR20" s="25"/>
      <c r="QPS20" s="25"/>
      <c r="QPT20" s="25"/>
      <c r="QPU20" s="25"/>
      <c r="QPV20" s="25"/>
      <c r="QPW20" s="25"/>
      <c r="QPX20" s="25"/>
      <c r="QPY20" s="25"/>
      <c r="QPZ20" s="25"/>
      <c r="QQA20" s="25"/>
      <c r="QQB20" s="25"/>
      <c r="QQC20" s="25"/>
      <c r="QQD20" s="25"/>
      <c r="QQE20" s="25"/>
      <c r="QQF20" s="25"/>
      <c r="QQG20" s="25"/>
      <c r="QQH20" s="25"/>
      <c r="QQI20" s="25"/>
      <c r="QQJ20" s="25"/>
      <c r="QQK20" s="25"/>
      <c r="QQL20" s="25"/>
      <c r="QQM20" s="25"/>
      <c r="QQN20" s="25"/>
      <c r="QQO20" s="25"/>
      <c r="QQP20" s="25"/>
      <c r="QQQ20" s="25"/>
      <c r="QQR20" s="25"/>
      <c r="QQS20" s="25"/>
      <c r="QQT20" s="25"/>
      <c r="QQU20" s="25"/>
      <c r="QQV20" s="25"/>
      <c r="QQW20" s="25"/>
      <c r="QQX20" s="25"/>
      <c r="QQY20" s="25"/>
      <c r="QQZ20" s="25"/>
      <c r="QRA20" s="25"/>
      <c r="QRB20" s="25"/>
      <c r="QRC20" s="25"/>
      <c r="QRD20" s="25"/>
      <c r="QRE20" s="25"/>
      <c r="QRF20" s="25"/>
      <c r="QRG20" s="25"/>
      <c r="QRH20" s="25"/>
      <c r="QRI20" s="25"/>
      <c r="QRJ20" s="25"/>
      <c r="QRK20" s="25"/>
      <c r="QRL20" s="25"/>
      <c r="QRM20" s="25"/>
      <c r="QRN20" s="25"/>
      <c r="QRO20" s="25"/>
      <c r="QRP20" s="25"/>
      <c r="QRQ20" s="25"/>
      <c r="QRR20" s="25"/>
      <c r="QRS20" s="25"/>
      <c r="QRT20" s="25"/>
      <c r="QRU20" s="25"/>
      <c r="QRV20" s="25"/>
      <c r="QRW20" s="25"/>
      <c r="QRX20" s="25"/>
      <c r="QRY20" s="25"/>
      <c r="QRZ20" s="25"/>
      <c r="QSA20" s="25"/>
      <c r="QSB20" s="25"/>
      <c r="QSC20" s="25"/>
      <c r="QSD20" s="25"/>
      <c r="QSE20" s="25"/>
      <c r="QSF20" s="25"/>
      <c r="QSG20" s="25"/>
      <c r="QSH20" s="25"/>
      <c r="QSI20" s="25"/>
      <c r="QSJ20" s="25"/>
      <c r="QSK20" s="25"/>
      <c r="QSL20" s="25"/>
      <c r="QSM20" s="25"/>
      <c r="QSN20" s="25"/>
      <c r="QSO20" s="25"/>
      <c r="QSP20" s="25"/>
      <c r="QSQ20" s="25"/>
      <c r="QSR20" s="25"/>
      <c r="QSS20" s="25"/>
      <c r="QST20" s="25"/>
      <c r="QSU20" s="25"/>
      <c r="QSV20" s="25"/>
      <c r="QSW20" s="25"/>
      <c r="QSX20" s="25"/>
      <c r="QSY20" s="25"/>
      <c r="QSZ20" s="25"/>
      <c r="QTA20" s="25"/>
      <c r="QTB20" s="25"/>
      <c r="QTC20" s="25"/>
      <c r="QTD20" s="25"/>
      <c r="QTE20" s="25"/>
      <c r="QTF20" s="25"/>
      <c r="QTG20" s="25"/>
      <c r="QTH20" s="25"/>
      <c r="QTI20" s="25"/>
      <c r="QTJ20" s="25"/>
      <c r="QTK20" s="25"/>
      <c r="QTL20" s="25"/>
      <c r="QTM20" s="25"/>
      <c r="QTN20" s="25"/>
      <c r="QTO20" s="25"/>
      <c r="QTP20" s="25"/>
      <c r="QTQ20" s="25"/>
      <c r="QTR20" s="25"/>
      <c r="QTS20" s="25"/>
      <c r="QTT20" s="25"/>
      <c r="QTU20" s="25"/>
      <c r="QTV20" s="25"/>
      <c r="QTW20" s="25"/>
      <c r="QTX20" s="25"/>
      <c r="QTY20" s="25"/>
      <c r="QTZ20" s="25"/>
      <c r="QUA20" s="25"/>
      <c r="QUB20" s="25"/>
      <c r="QUC20" s="25"/>
      <c r="QUD20" s="25"/>
      <c r="QUE20" s="25"/>
      <c r="QUF20" s="25"/>
      <c r="QUG20" s="25"/>
      <c r="QUH20" s="25"/>
      <c r="QUI20" s="25"/>
      <c r="QUJ20" s="25"/>
      <c r="QUK20" s="25"/>
      <c r="QUL20" s="25"/>
      <c r="QUM20" s="25"/>
      <c r="QUN20" s="25"/>
      <c r="QUO20" s="25"/>
      <c r="QUP20" s="25"/>
      <c r="QUQ20" s="25"/>
      <c r="QUR20" s="25"/>
      <c r="QUS20" s="25"/>
      <c r="QUT20" s="25"/>
      <c r="QUU20" s="25"/>
      <c r="QUV20" s="25"/>
      <c r="QUW20" s="25"/>
      <c r="QUX20" s="25"/>
      <c r="QUY20" s="25"/>
      <c r="QUZ20" s="25"/>
      <c r="QVA20" s="25"/>
      <c r="QVB20" s="25"/>
      <c r="QVC20" s="25"/>
      <c r="QVD20" s="25"/>
      <c r="QVE20" s="25"/>
      <c r="QVF20" s="25"/>
      <c r="QVG20" s="25"/>
      <c r="QVH20" s="25"/>
      <c r="QVI20" s="25"/>
      <c r="QVJ20" s="25"/>
      <c r="QVK20" s="25"/>
      <c r="QVL20" s="25"/>
      <c r="QVM20" s="25"/>
      <c r="QVN20" s="25"/>
      <c r="QVO20" s="25"/>
      <c r="QVP20" s="25"/>
      <c r="QVQ20" s="25"/>
      <c r="QVR20" s="25"/>
      <c r="QVS20" s="25"/>
      <c r="QVT20" s="25"/>
      <c r="QVU20" s="25"/>
      <c r="QVV20" s="25"/>
      <c r="QVW20" s="25"/>
      <c r="QVX20" s="25"/>
      <c r="QVY20" s="25"/>
      <c r="QVZ20" s="25"/>
      <c r="QWA20" s="25"/>
      <c r="QWB20" s="25"/>
      <c r="QWC20" s="25"/>
      <c r="QWD20" s="25"/>
      <c r="QWE20" s="25"/>
      <c r="QWF20" s="25"/>
      <c r="QWG20" s="25"/>
      <c r="QWH20" s="25"/>
      <c r="QWI20" s="25"/>
      <c r="QWJ20" s="25"/>
      <c r="QWK20" s="25"/>
      <c r="QWL20" s="25"/>
      <c r="QWM20" s="25"/>
      <c r="QWN20" s="25"/>
      <c r="QWO20" s="25"/>
      <c r="QWP20" s="25"/>
      <c r="QWQ20" s="25"/>
      <c r="QWR20" s="25"/>
      <c r="QWS20" s="25"/>
      <c r="QWT20" s="25"/>
      <c r="QWU20" s="25"/>
      <c r="QWV20" s="25"/>
      <c r="QWW20" s="25"/>
      <c r="QWX20" s="25"/>
      <c r="QWY20" s="25"/>
      <c r="QWZ20" s="25"/>
      <c r="QXA20" s="25"/>
      <c r="QXB20" s="25"/>
      <c r="QXC20" s="25"/>
      <c r="QXD20" s="25"/>
      <c r="QXE20" s="25"/>
      <c r="QXF20" s="25"/>
      <c r="QXG20" s="25"/>
      <c r="QXH20" s="25"/>
      <c r="QXI20" s="25"/>
      <c r="QXJ20" s="25"/>
      <c r="QXK20" s="25"/>
      <c r="QXL20" s="25"/>
      <c r="QXM20" s="25"/>
      <c r="QXN20" s="25"/>
      <c r="QXO20" s="25"/>
      <c r="QXP20" s="25"/>
      <c r="QXQ20" s="25"/>
      <c r="QXR20" s="25"/>
      <c r="QXS20" s="25"/>
      <c r="QXT20" s="25"/>
      <c r="QXU20" s="25"/>
      <c r="QXV20" s="25"/>
      <c r="QXW20" s="25"/>
      <c r="QXX20" s="25"/>
      <c r="QXY20" s="25"/>
      <c r="QXZ20" s="25"/>
      <c r="QYA20" s="25"/>
      <c r="QYB20" s="25"/>
      <c r="QYC20" s="25"/>
      <c r="QYD20" s="25"/>
      <c r="QYE20" s="25"/>
      <c r="QYF20" s="25"/>
      <c r="QYG20" s="25"/>
      <c r="QYH20" s="25"/>
      <c r="QYI20" s="25"/>
      <c r="QYJ20" s="25"/>
      <c r="QYK20" s="25"/>
      <c r="QYL20" s="25"/>
      <c r="QYM20" s="25"/>
      <c r="QYN20" s="25"/>
      <c r="QYO20" s="25"/>
      <c r="QYP20" s="25"/>
      <c r="QYQ20" s="25"/>
      <c r="QYR20" s="25"/>
      <c r="QYS20" s="25"/>
      <c r="QYT20" s="25"/>
      <c r="QYU20" s="25"/>
      <c r="QYV20" s="25"/>
      <c r="QYW20" s="25"/>
      <c r="QYX20" s="25"/>
      <c r="QYY20" s="25"/>
      <c r="QYZ20" s="25"/>
      <c r="QZA20" s="25"/>
      <c r="QZB20" s="25"/>
      <c r="QZC20" s="25"/>
      <c r="QZD20" s="25"/>
      <c r="QZE20" s="25"/>
      <c r="QZF20" s="25"/>
      <c r="QZG20" s="25"/>
      <c r="QZH20" s="25"/>
      <c r="QZI20" s="25"/>
      <c r="QZJ20" s="25"/>
      <c r="QZK20" s="25"/>
      <c r="QZL20" s="25"/>
      <c r="QZM20" s="25"/>
      <c r="QZN20" s="25"/>
      <c r="QZO20" s="25"/>
      <c r="QZP20" s="25"/>
      <c r="QZQ20" s="25"/>
      <c r="QZR20" s="25"/>
      <c r="QZS20" s="25"/>
      <c r="QZT20" s="25"/>
      <c r="QZU20" s="25"/>
      <c r="QZV20" s="25"/>
      <c r="QZW20" s="25"/>
      <c r="QZX20" s="25"/>
      <c r="QZY20" s="25"/>
      <c r="QZZ20" s="25"/>
      <c r="RAA20" s="25"/>
      <c r="RAB20" s="25"/>
      <c r="RAC20" s="25"/>
      <c r="RAD20" s="25"/>
      <c r="RAE20" s="25"/>
      <c r="RAF20" s="25"/>
      <c r="RAG20" s="25"/>
      <c r="RAH20" s="25"/>
      <c r="RAI20" s="25"/>
      <c r="RAJ20" s="25"/>
      <c r="RAK20" s="25"/>
      <c r="RAL20" s="25"/>
      <c r="RAM20" s="25"/>
      <c r="RAN20" s="25"/>
      <c r="RAO20" s="25"/>
      <c r="RAP20" s="25"/>
      <c r="RAQ20" s="25"/>
      <c r="RAR20" s="25"/>
      <c r="RAS20" s="25"/>
      <c r="RAT20" s="25"/>
      <c r="RAU20" s="25"/>
      <c r="RAV20" s="25"/>
      <c r="RAW20" s="25"/>
      <c r="RAX20" s="25"/>
      <c r="RAY20" s="25"/>
      <c r="RAZ20" s="25"/>
      <c r="RBA20" s="25"/>
      <c r="RBB20" s="25"/>
      <c r="RBC20" s="25"/>
      <c r="RBD20" s="25"/>
      <c r="RBE20" s="25"/>
      <c r="RBF20" s="25"/>
      <c r="RBG20" s="25"/>
      <c r="RBH20" s="25"/>
      <c r="RBI20" s="25"/>
      <c r="RBJ20" s="25"/>
      <c r="RBK20" s="25"/>
      <c r="RBL20" s="25"/>
      <c r="RBM20" s="25"/>
      <c r="RBN20" s="25"/>
      <c r="RBO20" s="25"/>
      <c r="RBP20" s="25"/>
      <c r="RBQ20" s="25"/>
      <c r="RBR20" s="25"/>
      <c r="RBS20" s="25"/>
      <c r="RBT20" s="25"/>
      <c r="RBU20" s="25"/>
      <c r="RBV20" s="25"/>
      <c r="RBW20" s="25"/>
      <c r="RBX20" s="25"/>
      <c r="RBY20" s="25"/>
      <c r="RBZ20" s="25"/>
      <c r="RCA20" s="25"/>
      <c r="RCB20" s="25"/>
      <c r="RCC20" s="25"/>
      <c r="RCD20" s="25"/>
      <c r="RCE20" s="25"/>
      <c r="RCF20" s="25"/>
      <c r="RCG20" s="25"/>
      <c r="RCH20" s="25"/>
      <c r="RCI20" s="25"/>
      <c r="RCJ20" s="25"/>
      <c r="RCK20" s="25"/>
      <c r="RCL20" s="25"/>
      <c r="RCM20" s="25"/>
      <c r="RCN20" s="25"/>
      <c r="RCO20" s="25"/>
      <c r="RCP20" s="25"/>
      <c r="RCQ20" s="25"/>
      <c r="RCR20" s="25"/>
      <c r="RCS20" s="25"/>
      <c r="RCT20" s="25"/>
      <c r="RCU20" s="25"/>
      <c r="RCV20" s="25"/>
      <c r="RCW20" s="25"/>
      <c r="RCX20" s="25"/>
      <c r="RCY20" s="25"/>
      <c r="RCZ20" s="25"/>
      <c r="RDA20" s="25"/>
      <c r="RDB20" s="25"/>
      <c r="RDC20" s="25"/>
      <c r="RDD20" s="25"/>
      <c r="RDE20" s="25"/>
      <c r="RDF20" s="25"/>
      <c r="RDG20" s="25"/>
      <c r="RDH20" s="25"/>
      <c r="RDI20" s="25"/>
      <c r="RDJ20" s="25"/>
      <c r="RDK20" s="25"/>
      <c r="RDL20" s="25"/>
      <c r="RDM20" s="25"/>
      <c r="RDN20" s="25"/>
      <c r="RDO20" s="25"/>
      <c r="RDP20" s="25"/>
      <c r="RDQ20" s="25"/>
      <c r="RDR20" s="25"/>
      <c r="RDS20" s="25"/>
      <c r="RDT20" s="25"/>
      <c r="RDU20" s="25"/>
      <c r="RDV20" s="25"/>
      <c r="RDW20" s="25"/>
      <c r="RDX20" s="25"/>
      <c r="RDY20" s="25"/>
      <c r="RDZ20" s="25"/>
      <c r="REA20" s="25"/>
      <c r="REB20" s="25"/>
      <c r="REC20" s="25"/>
      <c r="RED20" s="25"/>
      <c r="REE20" s="25"/>
      <c r="REF20" s="25"/>
      <c r="REG20" s="25"/>
      <c r="REH20" s="25"/>
      <c r="REI20" s="25"/>
      <c r="REJ20" s="25"/>
      <c r="REK20" s="25"/>
      <c r="REL20" s="25"/>
      <c r="REM20" s="25"/>
      <c r="REN20" s="25"/>
      <c r="REO20" s="25"/>
      <c r="REP20" s="25"/>
      <c r="REQ20" s="25"/>
      <c r="RER20" s="25"/>
      <c r="RES20" s="25"/>
      <c r="RET20" s="25"/>
      <c r="REU20" s="25"/>
      <c r="REV20" s="25"/>
      <c r="REW20" s="25"/>
      <c r="REX20" s="25"/>
      <c r="REY20" s="25"/>
      <c r="REZ20" s="25"/>
      <c r="RFA20" s="25"/>
      <c r="RFB20" s="25"/>
      <c r="RFC20" s="25"/>
      <c r="RFD20" s="25"/>
      <c r="RFE20" s="25"/>
      <c r="RFF20" s="25"/>
      <c r="RFG20" s="25"/>
      <c r="RFH20" s="25"/>
      <c r="RFI20" s="25"/>
      <c r="RFJ20" s="25"/>
      <c r="RFK20" s="25"/>
      <c r="RFL20" s="25"/>
      <c r="RFM20" s="25"/>
      <c r="RFN20" s="25"/>
      <c r="RFO20" s="25"/>
      <c r="RFP20" s="25"/>
      <c r="RFQ20" s="25"/>
      <c r="RFR20" s="25"/>
      <c r="RFS20" s="25"/>
      <c r="RFT20" s="25"/>
      <c r="RFU20" s="25"/>
      <c r="RFV20" s="25"/>
      <c r="RFW20" s="25"/>
      <c r="RFX20" s="25"/>
      <c r="RFY20" s="25"/>
      <c r="RFZ20" s="25"/>
      <c r="RGA20" s="25"/>
      <c r="RGB20" s="25"/>
      <c r="RGC20" s="25"/>
      <c r="RGD20" s="25"/>
      <c r="RGE20" s="25"/>
      <c r="RGF20" s="25"/>
      <c r="RGG20" s="25"/>
      <c r="RGH20" s="25"/>
      <c r="RGI20" s="25"/>
      <c r="RGJ20" s="25"/>
      <c r="RGK20" s="25"/>
      <c r="RGL20" s="25"/>
      <c r="RGM20" s="25"/>
      <c r="RGN20" s="25"/>
      <c r="RGO20" s="25"/>
      <c r="RGP20" s="25"/>
      <c r="RGQ20" s="25"/>
      <c r="RGR20" s="25"/>
      <c r="RGS20" s="25"/>
      <c r="RGT20" s="25"/>
      <c r="RGU20" s="25"/>
      <c r="RGV20" s="25"/>
      <c r="RGW20" s="25"/>
      <c r="RGX20" s="25"/>
      <c r="RGY20" s="25"/>
      <c r="RGZ20" s="25"/>
      <c r="RHA20" s="25"/>
      <c r="RHB20" s="25"/>
      <c r="RHC20" s="25"/>
      <c r="RHD20" s="25"/>
      <c r="RHE20" s="25"/>
      <c r="RHF20" s="25"/>
      <c r="RHG20" s="25"/>
      <c r="RHH20" s="25"/>
      <c r="RHI20" s="25"/>
      <c r="RHJ20" s="25"/>
      <c r="RHK20" s="25"/>
      <c r="RHL20" s="25"/>
      <c r="RHM20" s="25"/>
      <c r="RHN20" s="25"/>
      <c r="RHO20" s="25"/>
      <c r="RHP20" s="25"/>
      <c r="RHQ20" s="25"/>
      <c r="RHR20" s="25"/>
      <c r="RHS20" s="25"/>
      <c r="RHT20" s="25"/>
      <c r="RHU20" s="25"/>
      <c r="RHV20" s="25"/>
      <c r="RHW20" s="25"/>
      <c r="RHX20" s="25"/>
      <c r="RHY20" s="25"/>
      <c r="RHZ20" s="25"/>
      <c r="RIA20" s="25"/>
      <c r="RIB20" s="25"/>
      <c r="RIC20" s="25"/>
      <c r="RID20" s="25"/>
      <c r="RIE20" s="25"/>
      <c r="RIF20" s="25"/>
      <c r="RIG20" s="25"/>
      <c r="RIH20" s="25"/>
      <c r="RII20" s="25"/>
      <c r="RIJ20" s="25"/>
      <c r="RIK20" s="25"/>
      <c r="RIL20" s="25"/>
      <c r="RIM20" s="25"/>
      <c r="RIN20" s="25"/>
      <c r="RIO20" s="25"/>
      <c r="RIP20" s="25"/>
      <c r="RIQ20" s="25"/>
      <c r="RIR20" s="25"/>
      <c r="RIS20" s="25"/>
      <c r="RIT20" s="25"/>
      <c r="RIU20" s="25"/>
      <c r="RIV20" s="25"/>
      <c r="RIW20" s="25"/>
      <c r="RIX20" s="25"/>
      <c r="RIY20" s="25"/>
      <c r="RIZ20" s="25"/>
      <c r="RJA20" s="25"/>
      <c r="RJB20" s="25"/>
      <c r="RJC20" s="25"/>
      <c r="RJD20" s="25"/>
      <c r="RJE20" s="25"/>
      <c r="RJF20" s="25"/>
      <c r="RJG20" s="25"/>
      <c r="RJH20" s="25"/>
      <c r="RJI20" s="25"/>
      <c r="RJJ20" s="25"/>
      <c r="RJK20" s="25"/>
      <c r="RJL20" s="25"/>
      <c r="RJM20" s="25"/>
      <c r="RJN20" s="25"/>
      <c r="RJO20" s="25"/>
      <c r="RJP20" s="25"/>
      <c r="RJQ20" s="25"/>
      <c r="RJR20" s="25"/>
      <c r="RJS20" s="25"/>
      <c r="RJT20" s="25"/>
      <c r="RJU20" s="25"/>
      <c r="RJV20" s="25"/>
      <c r="RJW20" s="25"/>
      <c r="RJX20" s="25"/>
      <c r="RJY20" s="25"/>
      <c r="RJZ20" s="25"/>
      <c r="RKA20" s="25"/>
      <c r="RKB20" s="25"/>
      <c r="RKC20" s="25"/>
      <c r="RKD20" s="25"/>
      <c r="RKE20" s="25"/>
      <c r="RKF20" s="25"/>
      <c r="RKG20" s="25"/>
      <c r="RKH20" s="25"/>
      <c r="RKI20" s="25"/>
      <c r="RKJ20" s="25"/>
      <c r="RKK20" s="25"/>
      <c r="RKL20" s="25"/>
      <c r="RKM20" s="25"/>
      <c r="RKN20" s="25"/>
      <c r="RKO20" s="25"/>
      <c r="RKP20" s="25"/>
      <c r="RKQ20" s="25"/>
      <c r="RKR20" s="25"/>
      <c r="RKS20" s="25"/>
      <c r="RKT20" s="25"/>
      <c r="RKU20" s="25"/>
      <c r="RKV20" s="25"/>
      <c r="RKW20" s="25"/>
      <c r="RKX20" s="25"/>
      <c r="RKY20" s="25"/>
      <c r="RKZ20" s="25"/>
      <c r="RLA20" s="25"/>
      <c r="RLB20" s="25"/>
      <c r="RLC20" s="25"/>
      <c r="RLD20" s="25"/>
      <c r="RLE20" s="25"/>
      <c r="RLF20" s="25"/>
      <c r="RLG20" s="25"/>
      <c r="RLH20" s="25"/>
      <c r="RLI20" s="25"/>
      <c r="RLJ20" s="25"/>
      <c r="RLK20" s="25"/>
      <c r="RLL20" s="25"/>
      <c r="RLM20" s="25"/>
      <c r="RLN20" s="25"/>
      <c r="RLO20" s="25"/>
      <c r="RLP20" s="25"/>
      <c r="RLQ20" s="25"/>
      <c r="RLR20" s="25"/>
      <c r="RLS20" s="25"/>
      <c r="RLT20" s="25"/>
      <c r="RLU20" s="25"/>
      <c r="RLV20" s="25"/>
      <c r="RLW20" s="25"/>
      <c r="RLX20" s="25"/>
      <c r="RLY20" s="25"/>
      <c r="RLZ20" s="25"/>
      <c r="RMA20" s="25"/>
      <c r="RMB20" s="25"/>
      <c r="RMC20" s="25"/>
      <c r="RMD20" s="25"/>
      <c r="RME20" s="25"/>
      <c r="RMF20" s="25"/>
      <c r="RMG20" s="25"/>
      <c r="RMH20" s="25"/>
      <c r="RMI20" s="25"/>
      <c r="RMJ20" s="25"/>
      <c r="RMK20" s="25"/>
      <c r="RML20" s="25"/>
      <c r="RMM20" s="25"/>
      <c r="RMN20" s="25"/>
      <c r="RMO20" s="25"/>
      <c r="RMP20" s="25"/>
      <c r="RMQ20" s="25"/>
      <c r="RMR20" s="25"/>
      <c r="RMS20" s="25"/>
      <c r="RMT20" s="25"/>
      <c r="RMU20" s="25"/>
      <c r="RMV20" s="25"/>
      <c r="RMW20" s="25"/>
      <c r="RMX20" s="25"/>
      <c r="RMY20" s="25"/>
      <c r="RMZ20" s="25"/>
      <c r="RNA20" s="25"/>
      <c r="RNB20" s="25"/>
      <c r="RNC20" s="25"/>
      <c r="RND20" s="25"/>
      <c r="RNE20" s="25"/>
      <c r="RNF20" s="25"/>
      <c r="RNG20" s="25"/>
      <c r="RNH20" s="25"/>
      <c r="RNI20" s="25"/>
      <c r="RNJ20" s="25"/>
      <c r="RNK20" s="25"/>
      <c r="RNL20" s="25"/>
      <c r="RNM20" s="25"/>
      <c r="RNN20" s="25"/>
      <c r="RNO20" s="25"/>
      <c r="RNP20" s="25"/>
      <c r="RNQ20" s="25"/>
      <c r="RNR20" s="25"/>
      <c r="RNS20" s="25"/>
      <c r="RNT20" s="25"/>
      <c r="RNU20" s="25"/>
      <c r="RNV20" s="25"/>
      <c r="RNW20" s="25"/>
      <c r="RNX20" s="25"/>
      <c r="RNY20" s="25"/>
      <c r="RNZ20" s="25"/>
      <c r="ROA20" s="25"/>
      <c r="ROB20" s="25"/>
      <c r="ROC20" s="25"/>
      <c r="ROD20" s="25"/>
      <c r="ROE20" s="25"/>
      <c r="ROF20" s="25"/>
      <c r="ROG20" s="25"/>
      <c r="ROH20" s="25"/>
      <c r="ROI20" s="25"/>
      <c r="ROJ20" s="25"/>
      <c r="ROK20" s="25"/>
      <c r="ROL20" s="25"/>
      <c r="ROM20" s="25"/>
      <c r="RON20" s="25"/>
      <c r="ROO20" s="25"/>
      <c r="ROP20" s="25"/>
      <c r="ROQ20" s="25"/>
      <c r="ROR20" s="25"/>
      <c r="ROS20" s="25"/>
      <c r="ROT20" s="25"/>
      <c r="ROU20" s="25"/>
      <c r="ROV20" s="25"/>
      <c r="ROW20" s="25"/>
      <c r="ROX20" s="25"/>
      <c r="ROY20" s="25"/>
      <c r="ROZ20" s="25"/>
      <c r="RPA20" s="25"/>
      <c r="RPB20" s="25"/>
      <c r="RPC20" s="25"/>
      <c r="RPD20" s="25"/>
      <c r="RPE20" s="25"/>
      <c r="RPF20" s="25"/>
      <c r="RPG20" s="25"/>
      <c r="RPH20" s="25"/>
      <c r="RPI20" s="25"/>
      <c r="RPJ20" s="25"/>
      <c r="RPK20" s="25"/>
      <c r="RPL20" s="25"/>
      <c r="RPM20" s="25"/>
      <c r="RPN20" s="25"/>
      <c r="RPO20" s="25"/>
      <c r="RPP20" s="25"/>
      <c r="RPQ20" s="25"/>
      <c r="RPR20" s="25"/>
      <c r="RPS20" s="25"/>
      <c r="RPT20" s="25"/>
      <c r="RPU20" s="25"/>
      <c r="RPV20" s="25"/>
      <c r="RPW20" s="25"/>
      <c r="RPX20" s="25"/>
      <c r="RPY20" s="25"/>
      <c r="RPZ20" s="25"/>
      <c r="RQA20" s="25"/>
      <c r="RQB20" s="25"/>
      <c r="RQC20" s="25"/>
      <c r="RQD20" s="25"/>
      <c r="RQE20" s="25"/>
      <c r="RQF20" s="25"/>
      <c r="RQG20" s="25"/>
      <c r="RQH20" s="25"/>
      <c r="RQI20" s="25"/>
      <c r="RQJ20" s="25"/>
      <c r="RQK20" s="25"/>
      <c r="RQL20" s="25"/>
      <c r="RQM20" s="25"/>
      <c r="RQN20" s="25"/>
      <c r="RQO20" s="25"/>
      <c r="RQP20" s="25"/>
      <c r="RQQ20" s="25"/>
      <c r="RQR20" s="25"/>
      <c r="RQS20" s="25"/>
      <c r="RQT20" s="25"/>
      <c r="RQU20" s="25"/>
      <c r="RQV20" s="25"/>
      <c r="RQW20" s="25"/>
      <c r="RQX20" s="25"/>
      <c r="RQY20" s="25"/>
      <c r="RQZ20" s="25"/>
      <c r="RRA20" s="25"/>
      <c r="RRB20" s="25"/>
      <c r="RRC20" s="25"/>
      <c r="RRD20" s="25"/>
      <c r="RRE20" s="25"/>
      <c r="RRF20" s="25"/>
      <c r="RRG20" s="25"/>
      <c r="RRH20" s="25"/>
      <c r="RRI20" s="25"/>
      <c r="RRJ20" s="25"/>
      <c r="RRK20" s="25"/>
      <c r="RRL20" s="25"/>
      <c r="RRM20" s="25"/>
      <c r="RRN20" s="25"/>
      <c r="RRO20" s="25"/>
      <c r="RRP20" s="25"/>
      <c r="RRQ20" s="25"/>
      <c r="RRR20" s="25"/>
      <c r="RRS20" s="25"/>
      <c r="RRT20" s="25"/>
      <c r="RRU20" s="25"/>
      <c r="RRV20" s="25"/>
      <c r="RRW20" s="25"/>
      <c r="RRX20" s="25"/>
      <c r="RRY20" s="25"/>
      <c r="RRZ20" s="25"/>
      <c r="RSA20" s="25"/>
      <c r="RSB20" s="25"/>
      <c r="RSC20" s="25"/>
      <c r="RSD20" s="25"/>
      <c r="RSE20" s="25"/>
      <c r="RSF20" s="25"/>
      <c r="RSG20" s="25"/>
      <c r="RSH20" s="25"/>
      <c r="RSI20" s="25"/>
      <c r="RSJ20" s="25"/>
      <c r="RSK20" s="25"/>
      <c r="RSL20" s="25"/>
      <c r="RSM20" s="25"/>
      <c r="RSN20" s="25"/>
      <c r="RSO20" s="25"/>
      <c r="RSP20" s="25"/>
      <c r="RSQ20" s="25"/>
      <c r="RSR20" s="25"/>
      <c r="RSS20" s="25"/>
      <c r="RST20" s="25"/>
      <c r="RSU20" s="25"/>
      <c r="RSV20" s="25"/>
      <c r="RSW20" s="25"/>
      <c r="RSX20" s="25"/>
      <c r="RSY20" s="25"/>
      <c r="RSZ20" s="25"/>
      <c r="RTA20" s="25"/>
      <c r="RTB20" s="25"/>
      <c r="RTC20" s="25"/>
      <c r="RTD20" s="25"/>
      <c r="RTE20" s="25"/>
      <c r="RTF20" s="25"/>
      <c r="RTG20" s="25"/>
      <c r="RTH20" s="25"/>
      <c r="RTI20" s="25"/>
      <c r="RTJ20" s="25"/>
      <c r="RTK20" s="25"/>
      <c r="RTL20" s="25"/>
      <c r="RTM20" s="25"/>
      <c r="RTN20" s="25"/>
      <c r="RTO20" s="25"/>
      <c r="RTP20" s="25"/>
      <c r="RTQ20" s="25"/>
      <c r="RTR20" s="25"/>
      <c r="RTS20" s="25"/>
      <c r="RTT20" s="25"/>
      <c r="RTU20" s="25"/>
      <c r="RTV20" s="25"/>
      <c r="RTW20" s="25"/>
      <c r="RTX20" s="25"/>
      <c r="RTY20" s="25"/>
      <c r="RTZ20" s="25"/>
      <c r="RUA20" s="25"/>
      <c r="RUB20" s="25"/>
      <c r="RUC20" s="25"/>
      <c r="RUD20" s="25"/>
      <c r="RUE20" s="25"/>
      <c r="RUF20" s="25"/>
      <c r="RUG20" s="25"/>
      <c r="RUH20" s="25"/>
      <c r="RUI20" s="25"/>
      <c r="RUJ20" s="25"/>
      <c r="RUK20" s="25"/>
      <c r="RUL20" s="25"/>
      <c r="RUM20" s="25"/>
      <c r="RUN20" s="25"/>
      <c r="RUO20" s="25"/>
      <c r="RUP20" s="25"/>
      <c r="RUQ20" s="25"/>
      <c r="RUR20" s="25"/>
      <c r="RUS20" s="25"/>
      <c r="RUT20" s="25"/>
      <c r="RUU20" s="25"/>
      <c r="RUV20" s="25"/>
      <c r="RUW20" s="25"/>
      <c r="RUX20" s="25"/>
      <c r="RUY20" s="25"/>
      <c r="RUZ20" s="25"/>
      <c r="RVA20" s="25"/>
      <c r="RVB20" s="25"/>
      <c r="RVC20" s="25"/>
      <c r="RVD20" s="25"/>
      <c r="RVE20" s="25"/>
      <c r="RVF20" s="25"/>
      <c r="RVG20" s="25"/>
      <c r="RVH20" s="25"/>
      <c r="RVI20" s="25"/>
      <c r="RVJ20" s="25"/>
      <c r="RVK20" s="25"/>
      <c r="RVL20" s="25"/>
      <c r="RVM20" s="25"/>
      <c r="RVN20" s="25"/>
      <c r="RVO20" s="25"/>
      <c r="RVP20" s="25"/>
      <c r="RVQ20" s="25"/>
      <c r="RVR20" s="25"/>
      <c r="RVS20" s="25"/>
      <c r="RVT20" s="25"/>
      <c r="RVU20" s="25"/>
      <c r="RVV20" s="25"/>
      <c r="RVW20" s="25"/>
      <c r="RVX20" s="25"/>
      <c r="RVY20" s="25"/>
      <c r="RVZ20" s="25"/>
      <c r="RWA20" s="25"/>
      <c r="RWB20" s="25"/>
      <c r="RWC20" s="25"/>
      <c r="RWD20" s="25"/>
      <c r="RWE20" s="25"/>
      <c r="RWF20" s="25"/>
      <c r="RWG20" s="25"/>
      <c r="RWH20" s="25"/>
      <c r="RWI20" s="25"/>
      <c r="RWJ20" s="25"/>
      <c r="RWK20" s="25"/>
      <c r="RWL20" s="25"/>
      <c r="RWM20" s="25"/>
      <c r="RWN20" s="25"/>
      <c r="RWO20" s="25"/>
      <c r="RWP20" s="25"/>
      <c r="RWQ20" s="25"/>
      <c r="RWR20" s="25"/>
      <c r="RWS20" s="25"/>
      <c r="RWT20" s="25"/>
      <c r="RWU20" s="25"/>
      <c r="RWV20" s="25"/>
      <c r="RWW20" s="25"/>
      <c r="RWX20" s="25"/>
      <c r="RWY20" s="25"/>
      <c r="RWZ20" s="25"/>
      <c r="RXA20" s="25"/>
      <c r="RXB20" s="25"/>
      <c r="RXC20" s="25"/>
      <c r="RXD20" s="25"/>
      <c r="RXE20" s="25"/>
      <c r="RXF20" s="25"/>
      <c r="RXG20" s="25"/>
      <c r="RXH20" s="25"/>
      <c r="RXI20" s="25"/>
      <c r="RXJ20" s="25"/>
      <c r="RXK20" s="25"/>
      <c r="RXL20" s="25"/>
      <c r="RXM20" s="25"/>
      <c r="RXN20" s="25"/>
      <c r="RXO20" s="25"/>
      <c r="RXP20" s="25"/>
      <c r="RXQ20" s="25"/>
      <c r="RXR20" s="25"/>
      <c r="RXS20" s="25"/>
      <c r="RXT20" s="25"/>
      <c r="RXU20" s="25"/>
      <c r="RXV20" s="25"/>
      <c r="RXW20" s="25"/>
      <c r="RXX20" s="25"/>
      <c r="RXY20" s="25"/>
      <c r="RXZ20" s="25"/>
      <c r="RYA20" s="25"/>
      <c r="RYB20" s="25"/>
      <c r="RYC20" s="25"/>
      <c r="RYD20" s="25"/>
      <c r="RYE20" s="25"/>
      <c r="RYF20" s="25"/>
      <c r="RYG20" s="25"/>
      <c r="RYH20" s="25"/>
      <c r="RYI20" s="25"/>
      <c r="RYJ20" s="25"/>
      <c r="RYK20" s="25"/>
      <c r="RYL20" s="25"/>
      <c r="RYM20" s="25"/>
      <c r="RYN20" s="25"/>
      <c r="RYO20" s="25"/>
      <c r="RYP20" s="25"/>
      <c r="RYQ20" s="25"/>
      <c r="RYR20" s="25"/>
      <c r="RYS20" s="25"/>
      <c r="RYT20" s="25"/>
      <c r="RYU20" s="25"/>
      <c r="RYV20" s="25"/>
      <c r="RYW20" s="25"/>
      <c r="RYX20" s="25"/>
      <c r="RYY20" s="25"/>
      <c r="RYZ20" s="25"/>
      <c r="RZA20" s="25"/>
      <c r="RZB20" s="25"/>
      <c r="RZC20" s="25"/>
      <c r="RZD20" s="25"/>
      <c r="RZE20" s="25"/>
      <c r="RZF20" s="25"/>
      <c r="RZG20" s="25"/>
      <c r="RZH20" s="25"/>
      <c r="RZI20" s="25"/>
      <c r="RZJ20" s="25"/>
      <c r="RZK20" s="25"/>
      <c r="RZL20" s="25"/>
      <c r="RZM20" s="25"/>
      <c r="RZN20" s="25"/>
      <c r="RZO20" s="25"/>
      <c r="RZP20" s="25"/>
      <c r="RZQ20" s="25"/>
      <c r="RZR20" s="25"/>
      <c r="RZS20" s="25"/>
      <c r="RZT20" s="25"/>
      <c r="RZU20" s="25"/>
      <c r="RZV20" s="25"/>
      <c r="RZW20" s="25"/>
      <c r="RZX20" s="25"/>
      <c r="RZY20" s="25"/>
      <c r="RZZ20" s="25"/>
      <c r="SAA20" s="25"/>
      <c r="SAB20" s="25"/>
      <c r="SAC20" s="25"/>
      <c r="SAD20" s="25"/>
      <c r="SAE20" s="25"/>
      <c r="SAF20" s="25"/>
      <c r="SAG20" s="25"/>
      <c r="SAH20" s="25"/>
      <c r="SAI20" s="25"/>
      <c r="SAJ20" s="25"/>
      <c r="SAK20" s="25"/>
      <c r="SAL20" s="25"/>
      <c r="SAM20" s="25"/>
      <c r="SAN20" s="25"/>
      <c r="SAO20" s="25"/>
      <c r="SAP20" s="25"/>
      <c r="SAQ20" s="25"/>
      <c r="SAR20" s="25"/>
      <c r="SAS20" s="25"/>
      <c r="SAT20" s="25"/>
      <c r="SAU20" s="25"/>
      <c r="SAV20" s="25"/>
      <c r="SAW20" s="25"/>
      <c r="SAX20" s="25"/>
      <c r="SAY20" s="25"/>
      <c r="SAZ20" s="25"/>
      <c r="SBA20" s="25"/>
      <c r="SBB20" s="25"/>
      <c r="SBC20" s="25"/>
      <c r="SBD20" s="25"/>
      <c r="SBE20" s="25"/>
      <c r="SBF20" s="25"/>
      <c r="SBG20" s="25"/>
      <c r="SBH20" s="25"/>
      <c r="SBI20" s="25"/>
      <c r="SBJ20" s="25"/>
      <c r="SBK20" s="25"/>
      <c r="SBL20" s="25"/>
      <c r="SBM20" s="25"/>
      <c r="SBN20" s="25"/>
      <c r="SBO20" s="25"/>
      <c r="SBP20" s="25"/>
      <c r="SBQ20" s="25"/>
      <c r="SBR20" s="25"/>
      <c r="SBS20" s="25"/>
      <c r="SBT20" s="25"/>
      <c r="SBU20" s="25"/>
      <c r="SBV20" s="25"/>
      <c r="SBW20" s="25"/>
      <c r="SBX20" s="25"/>
      <c r="SBY20" s="25"/>
      <c r="SBZ20" s="25"/>
      <c r="SCA20" s="25"/>
      <c r="SCB20" s="25"/>
      <c r="SCC20" s="25"/>
      <c r="SCD20" s="25"/>
      <c r="SCE20" s="25"/>
      <c r="SCF20" s="25"/>
      <c r="SCG20" s="25"/>
      <c r="SCH20" s="25"/>
      <c r="SCI20" s="25"/>
      <c r="SCJ20" s="25"/>
      <c r="SCK20" s="25"/>
      <c r="SCL20" s="25"/>
      <c r="SCM20" s="25"/>
      <c r="SCN20" s="25"/>
      <c r="SCO20" s="25"/>
      <c r="SCP20" s="25"/>
      <c r="SCQ20" s="25"/>
      <c r="SCR20" s="25"/>
      <c r="SCS20" s="25"/>
      <c r="SCT20" s="25"/>
      <c r="SCU20" s="25"/>
      <c r="SCV20" s="25"/>
      <c r="SCW20" s="25"/>
      <c r="SCX20" s="25"/>
      <c r="SCY20" s="25"/>
      <c r="SCZ20" s="25"/>
      <c r="SDA20" s="25"/>
      <c r="SDB20" s="25"/>
      <c r="SDC20" s="25"/>
      <c r="SDD20" s="25"/>
      <c r="SDE20" s="25"/>
      <c r="SDF20" s="25"/>
      <c r="SDG20" s="25"/>
      <c r="SDH20" s="25"/>
      <c r="SDI20" s="25"/>
      <c r="SDJ20" s="25"/>
      <c r="SDK20" s="25"/>
      <c r="SDL20" s="25"/>
      <c r="SDM20" s="25"/>
      <c r="SDN20" s="25"/>
      <c r="SDO20" s="25"/>
      <c r="SDP20" s="25"/>
      <c r="SDQ20" s="25"/>
      <c r="SDR20" s="25"/>
      <c r="SDS20" s="25"/>
      <c r="SDT20" s="25"/>
      <c r="SDU20" s="25"/>
      <c r="SDV20" s="25"/>
      <c r="SDW20" s="25"/>
      <c r="SDX20" s="25"/>
      <c r="SDY20" s="25"/>
      <c r="SDZ20" s="25"/>
      <c r="SEA20" s="25"/>
      <c r="SEB20" s="25"/>
      <c r="SEC20" s="25"/>
      <c r="SED20" s="25"/>
      <c r="SEE20" s="25"/>
      <c r="SEF20" s="25"/>
      <c r="SEG20" s="25"/>
      <c r="SEH20" s="25"/>
      <c r="SEI20" s="25"/>
      <c r="SEJ20" s="25"/>
      <c r="SEK20" s="25"/>
      <c r="SEL20" s="25"/>
      <c r="SEM20" s="25"/>
      <c r="SEN20" s="25"/>
      <c r="SEO20" s="25"/>
      <c r="SEP20" s="25"/>
      <c r="SEQ20" s="25"/>
      <c r="SER20" s="25"/>
      <c r="SES20" s="25"/>
      <c r="SET20" s="25"/>
      <c r="SEU20" s="25"/>
      <c r="SEV20" s="25"/>
      <c r="SEW20" s="25"/>
      <c r="SEX20" s="25"/>
      <c r="SEY20" s="25"/>
      <c r="SEZ20" s="25"/>
      <c r="SFA20" s="25"/>
      <c r="SFB20" s="25"/>
      <c r="SFC20" s="25"/>
      <c r="SFD20" s="25"/>
      <c r="SFE20" s="25"/>
      <c r="SFF20" s="25"/>
      <c r="SFG20" s="25"/>
      <c r="SFH20" s="25"/>
      <c r="SFI20" s="25"/>
      <c r="SFJ20" s="25"/>
      <c r="SFK20" s="25"/>
      <c r="SFL20" s="25"/>
      <c r="SFM20" s="25"/>
      <c r="SFN20" s="25"/>
      <c r="SFO20" s="25"/>
      <c r="SFP20" s="25"/>
      <c r="SFQ20" s="25"/>
      <c r="SFR20" s="25"/>
      <c r="SFS20" s="25"/>
      <c r="SFT20" s="25"/>
      <c r="SFU20" s="25"/>
      <c r="SFV20" s="25"/>
      <c r="SFW20" s="25"/>
      <c r="SFX20" s="25"/>
      <c r="SFY20" s="25"/>
      <c r="SFZ20" s="25"/>
      <c r="SGA20" s="25"/>
      <c r="SGB20" s="25"/>
      <c r="SGC20" s="25"/>
      <c r="SGD20" s="25"/>
      <c r="SGE20" s="25"/>
      <c r="SGF20" s="25"/>
      <c r="SGG20" s="25"/>
      <c r="SGH20" s="25"/>
      <c r="SGI20" s="25"/>
      <c r="SGJ20" s="25"/>
      <c r="SGK20" s="25"/>
      <c r="SGL20" s="25"/>
      <c r="SGM20" s="25"/>
      <c r="SGN20" s="25"/>
      <c r="SGO20" s="25"/>
      <c r="SGP20" s="25"/>
      <c r="SGQ20" s="25"/>
      <c r="SGR20" s="25"/>
      <c r="SGS20" s="25"/>
      <c r="SGT20" s="25"/>
      <c r="SGU20" s="25"/>
      <c r="SGV20" s="25"/>
      <c r="SGW20" s="25"/>
      <c r="SGX20" s="25"/>
      <c r="SGY20" s="25"/>
      <c r="SGZ20" s="25"/>
      <c r="SHA20" s="25"/>
      <c r="SHB20" s="25"/>
      <c r="SHC20" s="25"/>
      <c r="SHD20" s="25"/>
      <c r="SHE20" s="25"/>
      <c r="SHF20" s="25"/>
      <c r="SHG20" s="25"/>
      <c r="SHH20" s="25"/>
      <c r="SHI20" s="25"/>
      <c r="SHJ20" s="25"/>
      <c r="SHK20" s="25"/>
      <c r="SHL20" s="25"/>
      <c r="SHM20" s="25"/>
      <c r="SHN20" s="25"/>
      <c r="SHO20" s="25"/>
      <c r="SHP20" s="25"/>
      <c r="SHQ20" s="25"/>
      <c r="SHR20" s="25"/>
      <c r="SHS20" s="25"/>
      <c r="SHT20" s="25"/>
      <c r="SHU20" s="25"/>
      <c r="SHV20" s="25"/>
      <c r="SHW20" s="25"/>
      <c r="SHX20" s="25"/>
      <c r="SHY20" s="25"/>
      <c r="SHZ20" s="25"/>
      <c r="SIA20" s="25"/>
      <c r="SIB20" s="25"/>
      <c r="SIC20" s="25"/>
      <c r="SID20" s="25"/>
      <c r="SIE20" s="25"/>
      <c r="SIF20" s="25"/>
      <c r="SIG20" s="25"/>
      <c r="SIH20" s="25"/>
      <c r="SII20" s="25"/>
      <c r="SIJ20" s="25"/>
      <c r="SIK20" s="25"/>
      <c r="SIL20" s="25"/>
      <c r="SIM20" s="25"/>
      <c r="SIN20" s="25"/>
      <c r="SIO20" s="25"/>
      <c r="SIP20" s="25"/>
      <c r="SIQ20" s="25"/>
      <c r="SIR20" s="25"/>
      <c r="SIS20" s="25"/>
      <c r="SIT20" s="25"/>
      <c r="SIU20" s="25"/>
      <c r="SIV20" s="25"/>
      <c r="SIW20" s="25"/>
      <c r="SIX20" s="25"/>
      <c r="SIY20" s="25"/>
      <c r="SIZ20" s="25"/>
      <c r="SJA20" s="25"/>
      <c r="SJB20" s="25"/>
      <c r="SJC20" s="25"/>
      <c r="SJD20" s="25"/>
      <c r="SJE20" s="25"/>
      <c r="SJF20" s="25"/>
      <c r="SJG20" s="25"/>
      <c r="SJH20" s="25"/>
      <c r="SJI20" s="25"/>
      <c r="SJJ20" s="25"/>
      <c r="SJK20" s="25"/>
      <c r="SJL20" s="25"/>
      <c r="SJM20" s="25"/>
      <c r="SJN20" s="25"/>
      <c r="SJO20" s="25"/>
      <c r="SJP20" s="25"/>
      <c r="SJQ20" s="25"/>
      <c r="SJR20" s="25"/>
      <c r="SJS20" s="25"/>
      <c r="SJT20" s="25"/>
      <c r="SJU20" s="25"/>
      <c r="SJV20" s="25"/>
      <c r="SJW20" s="25"/>
      <c r="SJX20" s="25"/>
      <c r="SJY20" s="25"/>
      <c r="SJZ20" s="25"/>
      <c r="SKA20" s="25"/>
      <c r="SKB20" s="25"/>
      <c r="SKC20" s="25"/>
      <c r="SKD20" s="25"/>
      <c r="SKE20" s="25"/>
      <c r="SKF20" s="25"/>
      <c r="SKG20" s="25"/>
      <c r="SKH20" s="25"/>
      <c r="SKI20" s="25"/>
      <c r="SKJ20" s="25"/>
      <c r="SKK20" s="25"/>
      <c r="SKL20" s="25"/>
      <c r="SKM20" s="25"/>
      <c r="SKN20" s="25"/>
      <c r="SKO20" s="25"/>
      <c r="SKP20" s="25"/>
      <c r="SKQ20" s="25"/>
      <c r="SKR20" s="25"/>
      <c r="SKS20" s="25"/>
      <c r="SKT20" s="25"/>
      <c r="SKU20" s="25"/>
      <c r="SKV20" s="25"/>
      <c r="SKW20" s="25"/>
      <c r="SKX20" s="25"/>
      <c r="SKY20" s="25"/>
      <c r="SKZ20" s="25"/>
      <c r="SLA20" s="25"/>
      <c r="SLB20" s="25"/>
      <c r="SLC20" s="25"/>
      <c r="SLD20" s="25"/>
      <c r="SLE20" s="25"/>
      <c r="SLF20" s="25"/>
      <c r="SLG20" s="25"/>
      <c r="SLH20" s="25"/>
      <c r="SLI20" s="25"/>
      <c r="SLJ20" s="25"/>
      <c r="SLK20" s="25"/>
      <c r="SLL20" s="25"/>
      <c r="SLM20" s="25"/>
      <c r="SLN20" s="25"/>
      <c r="SLO20" s="25"/>
      <c r="SLP20" s="25"/>
      <c r="SLQ20" s="25"/>
      <c r="SLR20" s="25"/>
      <c r="SLS20" s="25"/>
      <c r="SLT20" s="25"/>
      <c r="SLU20" s="25"/>
      <c r="SLV20" s="25"/>
      <c r="SLW20" s="25"/>
      <c r="SLX20" s="25"/>
      <c r="SLY20" s="25"/>
      <c r="SLZ20" s="25"/>
      <c r="SMA20" s="25"/>
      <c r="SMB20" s="25"/>
      <c r="SMC20" s="25"/>
      <c r="SMD20" s="25"/>
      <c r="SME20" s="25"/>
      <c r="SMF20" s="25"/>
      <c r="SMG20" s="25"/>
      <c r="SMH20" s="25"/>
      <c r="SMI20" s="25"/>
      <c r="SMJ20" s="25"/>
      <c r="SMK20" s="25"/>
      <c r="SML20" s="25"/>
      <c r="SMM20" s="25"/>
      <c r="SMN20" s="25"/>
      <c r="SMO20" s="25"/>
      <c r="SMP20" s="25"/>
      <c r="SMQ20" s="25"/>
      <c r="SMR20" s="25"/>
      <c r="SMS20" s="25"/>
      <c r="SMT20" s="25"/>
      <c r="SMU20" s="25"/>
      <c r="SMV20" s="25"/>
      <c r="SMW20" s="25"/>
      <c r="SMX20" s="25"/>
      <c r="SMY20" s="25"/>
      <c r="SMZ20" s="25"/>
      <c r="SNA20" s="25"/>
      <c r="SNB20" s="25"/>
      <c r="SNC20" s="25"/>
      <c r="SND20" s="25"/>
      <c r="SNE20" s="25"/>
      <c r="SNF20" s="25"/>
      <c r="SNG20" s="25"/>
      <c r="SNH20" s="25"/>
      <c r="SNI20" s="25"/>
      <c r="SNJ20" s="25"/>
      <c r="SNK20" s="25"/>
      <c r="SNL20" s="25"/>
      <c r="SNM20" s="25"/>
      <c r="SNN20" s="25"/>
      <c r="SNO20" s="25"/>
      <c r="SNP20" s="25"/>
      <c r="SNQ20" s="25"/>
      <c r="SNR20" s="25"/>
      <c r="SNS20" s="25"/>
      <c r="SNT20" s="25"/>
      <c r="SNU20" s="25"/>
      <c r="SNV20" s="25"/>
      <c r="SNW20" s="25"/>
      <c r="SNX20" s="25"/>
      <c r="SNY20" s="25"/>
      <c r="SNZ20" s="25"/>
      <c r="SOA20" s="25"/>
      <c r="SOB20" s="25"/>
      <c r="SOC20" s="25"/>
      <c r="SOD20" s="25"/>
      <c r="SOE20" s="25"/>
      <c r="SOF20" s="25"/>
      <c r="SOG20" s="25"/>
      <c r="SOH20" s="25"/>
      <c r="SOI20" s="25"/>
      <c r="SOJ20" s="25"/>
      <c r="SOK20" s="25"/>
      <c r="SOL20" s="25"/>
      <c r="SOM20" s="25"/>
      <c r="SON20" s="25"/>
      <c r="SOO20" s="25"/>
      <c r="SOP20" s="25"/>
      <c r="SOQ20" s="25"/>
      <c r="SOR20" s="25"/>
      <c r="SOS20" s="25"/>
      <c r="SOT20" s="25"/>
      <c r="SOU20" s="25"/>
      <c r="SOV20" s="25"/>
      <c r="SOW20" s="25"/>
      <c r="SOX20" s="25"/>
      <c r="SOY20" s="25"/>
      <c r="SOZ20" s="25"/>
      <c r="SPA20" s="25"/>
      <c r="SPB20" s="25"/>
      <c r="SPC20" s="25"/>
      <c r="SPD20" s="25"/>
      <c r="SPE20" s="25"/>
      <c r="SPF20" s="25"/>
      <c r="SPG20" s="25"/>
      <c r="SPH20" s="25"/>
      <c r="SPI20" s="25"/>
      <c r="SPJ20" s="25"/>
      <c r="SPK20" s="25"/>
      <c r="SPL20" s="25"/>
      <c r="SPM20" s="25"/>
      <c r="SPN20" s="25"/>
      <c r="SPO20" s="25"/>
      <c r="SPP20" s="25"/>
      <c r="SPQ20" s="25"/>
      <c r="SPR20" s="25"/>
      <c r="SPS20" s="25"/>
      <c r="SPT20" s="25"/>
      <c r="SPU20" s="25"/>
      <c r="SPV20" s="25"/>
      <c r="SPW20" s="25"/>
      <c r="SPX20" s="25"/>
      <c r="SPY20" s="25"/>
      <c r="SPZ20" s="25"/>
      <c r="SQA20" s="25"/>
      <c r="SQB20" s="25"/>
      <c r="SQC20" s="25"/>
      <c r="SQD20" s="25"/>
      <c r="SQE20" s="25"/>
      <c r="SQF20" s="25"/>
      <c r="SQG20" s="25"/>
      <c r="SQH20" s="25"/>
      <c r="SQI20" s="25"/>
      <c r="SQJ20" s="25"/>
      <c r="SQK20" s="25"/>
      <c r="SQL20" s="25"/>
      <c r="SQM20" s="25"/>
      <c r="SQN20" s="25"/>
      <c r="SQO20" s="25"/>
      <c r="SQP20" s="25"/>
      <c r="SQQ20" s="25"/>
      <c r="SQR20" s="25"/>
      <c r="SQS20" s="25"/>
      <c r="SQT20" s="25"/>
      <c r="SQU20" s="25"/>
      <c r="SQV20" s="25"/>
      <c r="SQW20" s="25"/>
      <c r="SQX20" s="25"/>
      <c r="SQY20" s="25"/>
      <c r="SQZ20" s="25"/>
      <c r="SRA20" s="25"/>
      <c r="SRB20" s="25"/>
      <c r="SRC20" s="25"/>
      <c r="SRD20" s="25"/>
      <c r="SRE20" s="25"/>
      <c r="SRF20" s="25"/>
      <c r="SRG20" s="25"/>
      <c r="SRH20" s="25"/>
      <c r="SRI20" s="25"/>
      <c r="SRJ20" s="25"/>
      <c r="SRK20" s="25"/>
      <c r="SRL20" s="25"/>
      <c r="SRM20" s="25"/>
      <c r="SRN20" s="25"/>
      <c r="SRO20" s="25"/>
      <c r="SRP20" s="25"/>
      <c r="SRQ20" s="25"/>
      <c r="SRR20" s="25"/>
      <c r="SRS20" s="25"/>
      <c r="SRT20" s="25"/>
      <c r="SRU20" s="25"/>
      <c r="SRV20" s="25"/>
      <c r="SRW20" s="25"/>
      <c r="SRX20" s="25"/>
      <c r="SRY20" s="25"/>
      <c r="SRZ20" s="25"/>
      <c r="SSA20" s="25"/>
      <c r="SSB20" s="25"/>
      <c r="SSC20" s="25"/>
      <c r="SSD20" s="25"/>
      <c r="SSE20" s="25"/>
      <c r="SSF20" s="25"/>
      <c r="SSG20" s="25"/>
      <c r="SSH20" s="25"/>
      <c r="SSI20" s="25"/>
      <c r="SSJ20" s="25"/>
      <c r="SSK20" s="25"/>
      <c r="SSL20" s="25"/>
      <c r="SSM20" s="25"/>
      <c r="SSN20" s="25"/>
      <c r="SSO20" s="25"/>
      <c r="SSP20" s="25"/>
      <c r="SSQ20" s="25"/>
      <c r="SSR20" s="25"/>
      <c r="SSS20" s="25"/>
      <c r="SST20" s="25"/>
      <c r="SSU20" s="25"/>
      <c r="SSV20" s="25"/>
      <c r="SSW20" s="25"/>
      <c r="SSX20" s="25"/>
      <c r="SSY20" s="25"/>
      <c r="SSZ20" s="25"/>
      <c r="STA20" s="25"/>
      <c r="STB20" s="25"/>
      <c r="STC20" s="25"/>
      <c r="STD20" s="25"/>
      <c r="STE20" s="25"/>
      <c r="STF20" s="25"/>
      <c r="STG20" s="25"/>
      <c r="STH20" s="25"/>
      <c r="STI20" s="25"/>
      <c r="STJ20" s="25"/>
      <c r="STK20" s="25"/>
      <c r="STL20" s="25"/>
      <c r="STM20" s="25"/>
      <c r="STN20" s="25"/>
      <c r="STO20" s="25"/>
      <c r="STP20" s="25"/>
      <c r="STQ20" s="25"/>
      <c r="STR20" s="25"/>
      <c r="STS20" s="25"/>
      <c r="STT20" s="25"/>
      <c r="STU20" s="25"/>
      <c r="STV20" s="25"/>
      <c r="STW20" s="25"/>
      <c r="STX20" s="25"/>
      <c r="STY20" s="25"/>
      <c r="STZ20" s="25"/>
      <c r="SUA20" s="25"/>
      <c r="SUB20" s="25"/>
      <c r="SUC20" s="25"/>
      <c r="SUD20" s="25"/>
      <c r="SUE20" s="25"/>
      <c r="SUF20" s="25"/>
      <c r="SUG20" s="25"/>
      <c r="SUH20" s="25"/>
      <c r="SUI20" s="25"/>
      <c r="SUJ20" s="25"/>
      <c r="SUK20" s="25"/>
      <c r="SUL20" s="25"/>
      <c r="SUM20" s="25"/>
      <c r="SUN20" s="25"/>
      <c r="SUO20" s="25"/>
      <c r="SUP20" s="25"/>
      <c r="SUQ20" s="25"/>
      <c r="SUR20" s="25"/>
      <c r="SUS20" s="25"/>
      <c r="SUT20" s="25"/>
      <c r="SUU20" s="25"/>
      <c r="SUV20" s="25"/>
      <c r="SUW20" s="25"/>
      <c r="SUX20" s="25"/>
      <c r="SUY20" s="25"/>
      <c r="SUZ20" s="25"/>
      <c r="SVA20" s="25"/>
      <c r="SVB20" s="25"/>
      <c r="SVC20" s="25"/>
      <c r="SVD20" s="25"/>
      <c r="SVE20" s="25"/>
      <c r="SVF20" s="25"/>
      <c r="SVG20" s="25"/>
      <c r="SVH20" s="25"/>
      <c r="SVI20" s="25"/>
      <c r="SVJ20" s="25"/>
      <c r="SVK20" s="25"/>
      <c r="SVL20" s="25"/>
      <c r="SVM20" s="25"/>
      <c r="SVN20" s="25"/>
      <c r="SVO20" s="25"/>
      <c r="SVP20" s="25"/>
      <c r="SVQ20" s="25"/>
      <c r="SVR20" s="25"/>
      <c r="SVS20" s="25"/>
      <c r="SVT20" s="25"/>
      <c r="SVU20" s="25"/>
      <c r="SVV20" s="25"/>
      <c r="SVW20" s="25"/>
      <c r="SVX20" s="25"/>
      <c r="SVY20" s="25"/>
      <c r="SVZ20" s="25"/>
      <c r="SWA20" s="25"/>
      <c r="SWB20" s="25"/>
      <c r="SWC20" s="25"/>
      <c r="SWD20" s="25"/>
      <c r="SWE20" s="25"/>
      <c r="SWF20" s="25"/>
      <c r="SWG20" s="25"/>
      <c r="SWH20" s="25"/>
      <c r="SWI20" s="25"/>
      <c r="SWJ20" s="25"/>
      <c r="SWK20" s="25"/>
      <c r="SWL20" s="25"/>
      <c r="SWM20" s="25"/>
      <c r="SWN20" s="25"/>
      <c r="SWO20" s="25"/>
      <c r="SWP20" s="25"/>
      <c r="SWQ20" s="25"/>
      <c r="SWR20" s="25"/>
      <c r="SWS20" s="25"/>
      <c r="SWT20" s="25"/>
      <c r="SWU20" s="25"/>
      <c r="SWV20" s="25"/>
      <c r="SWW20" s="25"/>
      <c r="SWX20" s="25"/>
      <c r="SWY20" s="25"/>
      <c r="SWZ20" s="25"/>
      <c r="SXA20" s="25"/>
      <c r="SXB20" s="25"/>
      <c r="SXC20" s="25"/>
      <c r="SXD20" s="25"/>
      <c r="SXE20" s="25"/>
      <c r="SXF20" s="25"/>
      <c r="SXG20" s="25"/>
      <c r="SXH20" s="25"/>
      <c r="SXI20" s="25"/>
      <c r="SXJ20" s="25"/>
      <c r="SXK20" s="25"/>
      <c r="SXL20" s="25"/>
      <c r="SXM20" s="25"/>
      <c r="SXN20" s="25"/>
      <c r="SXO20" s="25"/>
      <c r="SXP20" s="25"/>
      <c r="SXQ20" s="25"/>
      <c r="SXR20" s="25"/>
      <c r="SXS20" s="25"/>
      <c r="SXT20" s="25"/>
      <c r="SXU20" s="25"/>
      <c r="SXV20" s="25"/>
      <c r="SXW20" s="25"/>
      <c r="SXX20" s="25"/>
      <c r="SXY20" s="25"/>
      <c r="SXZ20" s="25"/>
      <c r="SYA20" s="25"/>
      <c r="SYB20" s="25"/>
      <c r="SYC20" s="25"/>
      <c r="SYD20" s="25"/>
      <c r="SYE20" s="25"/>
      <c r="SYF20" s="25"/>
      <c r="SYG20" s="25"/>
      <c r="SYH20" s="25"/>
      <c r="SYI20" s="25"/>
      <c r="SYJ20" s="25"/>
      <c r="SYK20" s="25"/>
      <c r="SYL20" s="25"/>
      <c r="SYM20" s="25"/>
      <c r="SYN20" s="25"/>
      <c r="SYO20" s="25"/>
      <c r="SYP20" s="25"/>
      <c r="SYQ20" s="25"/>
      <c r="SYR20" s="25"/>
      <c r="SYS20" s="25"/>
      <c r="SYT20" s="25"/>
      <c r="SYU20" s="25"/>
      <c r="SYV20" s="25"/>
      <c r="SYW20" s="25"/>
      <c r="SYX20" s="25"/>
      <c r="SYY20" s="25"/>
      <c r="SYZ20" s="25"/>
      <c r="SZA20" s="25"/>
      <c r="SZB20" s="25"/>
      <c r="SZC20" s="25"/>
      <c r="SZD20" s="25"/>
      <c r="SZE20" s="25"/>
      <c r="SZF20" s="25"/>
      <c r="SZG20" s="25"/>
      <c r="SZH20" s="25"/>
      <c r="SZI20" s="25"/>
      <c r="SZJ20" s="25"/>
      <c r="SZK20" s="25"/>
      <c r="SZL20" s="25"/>
      <c r="SZM20" s="25"/>
      <c r="SZN20" s="25"/>
      <c r="SZO20" s="25"/>
      <c r="SZP20" s="25"/>
      <c r="SZQ20" s="25"/>
      <c r="SZR20" s="25"/>
      <c r="SZS20" s="25"/>
      <c r="SZT20" s="25"/>
      <c r="SZU20" s="25"/>
      <c r="SZV20" s="25"/>
      <c r="SZW20" s="25"/>
      <c r="SZX20" s="25"/>
      <c r="SZY20" s="25"/>
      <c r="SZZ20" s="25"/>
      <c r="TAA20" s="25"/>
      <c r="TAB20" s="25"/>
      <c r="TAC20" s="25"/>
      <c r="TAD20" s="25"/>
      <c r="TAE20" s="25"/>
      <c r="TAF20" s="25"/>
      <c r="TAG20" s="25"/>
      <c r="TAH20" s="25"/>
      <c r="TAI20" s="25"/>
      <c r="TAJ20" s="25"/>
      <c r="TAK20" s="25"/>
      <c r="TAL20" s="25"/>
      <c r="TAM20" s="25"/>
      <c r="TAN20" s="25"/>
      <c r="TAO20" s="25"/>
      <c r="TAP20" s="25"/>
      <c r="TAQ20" s="25"/>
      <c r="TAR20" s="25"/>
      <c r="TAS20" s="25"/>
      <c r="TAT20" s="25"/>
      <c r="TAU20" s="25"/>
      <c r="TAV20" s="25"/>
      <c r="TAW20" s="25"/>
      <c r="TAX20" s="25"/>
      <c r="TAY20" s="25"/>
      <c r="TAZ20" s="25"/>
      <c r="TBA20" s="25"/>
      <c r="TBB20" s="25"/>
      <c r="TBC20" s="25"/>
      <c r="TBD20" s="25"/>
      <c r="TBE20" s="25"/>
      <c r="TBF20" s="25"/>
      <c r="TBG20" s="25"/>
      <c r="TBH20" s="25"/>
      <c r="TBI20" s="25"/>
      <c r="TBJ20" s="25"/>
      <c r="TBK20" s="25"/>
      <c r="TBL20" s="25"/>
      <c r="TBM20" s="25"/>
      <c r="TBN20" s="25"/>
      <c r="TBO20" s="25"/>
      <c r="TBP20" s="25"/>
      <c r="TBQ20" s="25"/>
      <c r="TBR20" s="25"/>
      <c r="TBS20" s="25"/>
      <c r="TBT20" s="25"/>
      <c r="TBU20" s="25"/>
      <c r="TBV20" s="25"/>
      <c r="TBW20" s="25"/>
      <c r="TBX20" s="25"/>
      <c r="TBY20" s="25"/>
      <c r="TBZ20" s="25"/>
      <c r="TCA20" s="25"/>
      <c r="TCB20" s="25"/>
      <c r="TCC20" s="25"/>
      <c r="TCD20" s="25"/>
      <c r="TCE20" s="25"/>
      <c r="TCF20" s="25"/>
      <c r="TCG20" s="25"/>
      <c r="TCH20" s="25"/>
      <c r="TCI20" s="25"/>
      <c r="TCJ20" s="25"/>
      <c r="TCK20" s="25"/>
      <c r="TCL20" s="25"/>
      <c r="TCM20" s="25"/>
      <c r="TCN20" s="25"/>
      <c r="TCO20" s="25"/>
      <c r="TCP20" s="25"/>
      <c r="TCQ20" s="25"/>
      <c r="TCR20" s="25"/>
      <c r="TCS20" s="25"/>
      <c r="TCT20" s="25"/>
      <c r="TCU20" s="25"/>
      <c r="TCV20" s="25"/>
      <c r="TCW20" s="25"/>
      <c r="TCX20" s="25"/>
      <c r="TCY20" s="25"/>
      <c r="TCZ20" s="25"/>
      <c r="TDA20" s="25"/>
      <c r="TDB20" s="25"/>
      <c r="TDC20" s="25"/>
      <c r="TDD20" s="25"/>
      <c r="TDE20" s="25"/>
      <c r="TDF20" s="25"/>
      <c r="TDG20" s="25"/>
      <c r="TDH20" s="25"/>
      <c r="TDI20" s="25"/>
      <c r="TDJ20" s="25"/>
      <c r="TDK20" s="25"/>
      <c r="TDL20" s="25"/>
      <c r="TDM20" s="25"/>
      <c r="TDN20" s="25"/>
      <c r="TDO20" s="25"/>
      <c r="TDP20" s="25"/>
      <c r="TDQ20" s="25"/>
      <c r="TDR20" s="25"/>
      <c r="TDS20" s="25"/>
      <c r="TDT20" s="25"/>
      <c r="TDU20" s="25"/>
      <c r="TDV20" s="25"/>
      <c r="TDW20" s="25"/>
      <c r="TDX20" s="25"/>
      <c r="TDY20" s="25"/>
      <c r="TDZ20" s="25"/>
      <c r="TEA20" s="25"/>
      <c r="TEB20" s="25"/>
      <c r="TEC20" s="25"/>
      <c r="TED20" s="25"/>
      <c r="TEE20" s="25"/>
      <c r="TEF20" s="25"/>
      <c r="TEG20" s="25"/>
      <c r="TEH20" s="25"/>
      <c r="TEI20" s="25"/>
      <c r="TEJ20" s="25"/>
      <c r="TEK20" s="25"/>
      <c r="TEL20" s="25"/>
      <c r="TEM20" s="25"/>
      <c r="TEN20" s="25"/>
      <c r="TEO20" s="25"/>
      <c r="TEP20" s="25"/>
      <c r="TEQ20" s="25"/>
      <c r="TER20" s="25"/>
      <c r="TES20" s="25"/>
      <c r="TET20" s="25"/>
      <c r="TEU20" s="25"/>
      <c r="TEV20" s="25"/>
      <c r="TEW20" s="25"/>
      <c r="TEX20" s="25"/>
      <c r="TEY20" s="25"/>
      <c r="TEZ20" s="25"/>
      <c r="TFA20" s="25"/>
      <c r="TFB20" s="25"/>
      <c r="TFC20" s="25"/>
      <c r="TFD20" s="25"/>
      <c r="TFE20" s="25"/>
      <c r="TFF20" s="25"/>
      <c r="TFG20" s="25"/>
      <c r="TFH20" s="25"/>
      <c r="TFI20" s="25"/>
      <c r="TFJ20" s="25"/>
      <c r="TFK20" s="25"/>
      <c r="TFL20" s="25"/>
      <c r="TFM20" s="25"/>
      <c r="TFN20" s="25"/>
      <c r="TFO20" s="25"/>
      <c r="TFP20" s="25"/>
      <c r="TFQ20" s="25"/>
      <c r="TFR20" s="25"/>
      <c r="TFS20" s="25"/>
      <c r="TFT20" s="25"/>
      <c r="TFU20" s="25"/>
      <c r="TFV20" s="25"/>
      <c r="TFW20" s="25"/>
      <c r="TFX20" s="25"/>
      <c r="TFY20" s="25"/>
      <c r="TFZ20" s="25"/>
      <c r="TGA20" s="25"/>
      <c r="TGB20" s="25"/>
      <c r="TGC20" s="25"/>
      <c r="TGD20" s="25"/>
      <c r="TGE20" s="25"/>
      <c r="TGF20" s="25"/>
      <c r="TGG20" s="25"/>
      <c r="TGH20" s="25"/>
      <c r="TGI20" s="25"/>
      <c r="TGJ20" s="25"/>
      <c r="TGK20" s="25"/>
      <c r="TGL20" s="25"/>
      <c r="TGM20" s="25"/>
      <c r="TGN20" s="25"/>
      <c r="TGO20" s="25"/>
      <c r="TGP20" s="25"/>
      <c r="TGQ20" s="25"/>
      <c r="TGR20" s="25"/>
      <c r="TGS20" s="25"/>
      <c r="TGT20" s="25"/>
      <c r="TGU20" s="25"/>
      <c r="TGV20" s="25"/>
      <c r="TGW20" s="25"/>
      <c r="TGX20" s="25"/>
      <c r="TGY20" s="25"/>
      <c r="TGZ20" s="25"/>
      <c r="THA20" s="25"/>
      <c r="THB20" s="25"/>
      <c r="THC20" s="25"/>
      <c r="THD20" s="25"/>
      <c r="THE20" s="25"/>
      <c r="THF20" s="25"/>
      <c r="THG20" s="25"/>
      <c r="THH20" s="25"/>
      <c r="THI20" s="25"/>
      <c r="THJ20" s="25"/>
      <c r="THK20" s="25"/>
      <c r="THL20" s="25"/>
      <c r="THM20" s="25"/>
      <c r="THN20" s="25"/>
      <c r="THO20" s="25"/>
      <c r="THP20" s="25"/>
      <c r="THQ20" s="25"/>
      <c r="THR20" s="25"/>
      <c r="THS20" s="25"/>
      <c r="THT20" s="25"/>
      <c r="THU20" s="25"/>
      <c r="THV20" s="25"/>
      <c r="THW20" s="25"/>
      <c r="THX20" s="25"/>
      <c r="THY20" s="25"/>
      <c r="THZ20" s="25"/>
      <c r="TIA20" s="25"/>
      <c r="TIB20" s="25"/>
      <c r="TIC20" s="25"/>
      <c r="TID20" s="25"/>
      <c r="TIE20" s="25"/>
      <c r="TIF20" s="25"/>
      <c r="TIG20" s="25"/>
      <c r="TIH20" s="25"/>
      <c r="TII20" s="25"/>
      <c r="TIJ20" s="25"/>
      <c r="TIK20" s="25"/>
      <c r="TIL20" s="25"/>
      <c r="TIM20" s="25"/>
      <c r="TIN20" s="25"/>
      <c r="TIO20" s="25"/>
      <c r="TIP20" s="25"/>
      <c r="TIQ20" s="25"/>
      <c r="TIR20" s="25"/>
      <c r="TIS20" s="25"/>
      <c r="TIT20" s="25"/>
      <c r="TIU20" s="25"/>
      <c r="TIV20" s="25"/>
      <c r="TIW20" s="25"/>
      <c r="TIX20" s="25"/>
      <c r="TIY20" s="25"/>
      <c r="TIZ20" s="25"/>
      <c r="TJA20" s="25"/>
      <c r="TJB20" s="25"/>
      <c r="TJC20" s="25"/>
      <c r="TJD20" s="25"/>
      <c r="TJE20" s="25"/>
      <c r="TJF20" s="25"/>
      <c r="TJG20" s="25"/>
      <c r="TJH20" s="25"/>
      <c r="TJI20" s="25"/>
      <c r="TJJ20" s="25"/>
      <c r="TJK20" s="25"/>
      <c r="TJL20" s="25"/>
      <c r="TJM20" s="25"/>
      <c r="TJN20" s="25"/>
      <c r="TJO20" s="25"/>
      <c r="TJP20" s="25"/>
      <c r="TJQ20" s="25"/>
      <c r="TJR20" s="25"/>
      <c r="TJS20" s="25"/>
      <c r="TJT20" s="25"/>
      <c r="TJU20" s="25"/>
      <c r="TJV20" s="25"/>
      <c r="TJW20" s="25"/>
      <c r="TJX20" s="25"/>
      <c r="TJY20" s="25"/>
      <c r="TJZ20" s="25"/>
      <c r="TKA20" s="25"/>
      <c r="TKB20" s="25"/>
      <c r="TKC20" s="25"/>
      <c r="TKD20" s="25"/>
      <c r="TKE20" s="25"/>
      <c r="TKF20" s="25"/>
      <c r="TKG20" s="25"/>
      <c r="TKH20" s="25"/>
      <c r="TKI20" s="25"/>
      <c r="TKJ20" s="25"/>
      <c r="TKK20" s="25"/>
      <c r="TKL20" s="25"/>
      <c r="TKM20" s="25"/>
      <c r="TKN20" s="25"/>
      <c r="TKO20" s="25"/>
      <c r="TKP20" s="25"/>
      <c r="TKQ20" s="25"/>
      <c r="TKR20" s="25"/>
      <c r="TKS20" s="25"/>
      <c r="TKT20" s="25"/>
      <c r="TKU20" s="25"/>
      <c r="TKV20" s="25"/>
      <c r="TKW20" s="25"/>
      <c r="TKX20" s="25"/>
      <c r="TKY20" s="25"/>
      <c r="TKZ20" s="25"/>
      <c r="TLA20" s="25"/>
      <c r="TLB20" s="25"/>
      <c r="TLC20" s="25"/>
      <c r="TLD20" s="25"/>
      <c r="TLE20" s="25"/>
      <c r="TLF20" s="25"/>
      <c r="TLG20" s="25"/>
      <c r="TLH20" s="25"/>
      <c r="TLI20" s="25"/>
      <c r="TLJ20" s="25"/>
      <c r="TLK20" s="25"/>
      <c r="TLL20" s="25"/>
      <c r="TLM20" s="25"/>
      <c r="TLN20" s="25"/>
      <c r="TLO20" s="25"/>
      <c r="TLP20" s="25"/>
      <c r="TLQ20" s="25"/>
      <c r="TLR20" s="25"/>
      <c r="TLS20" s="25"/>
      <c r="TLT20" s="25"/>
      <c r="TLU20" s="25"/>
      <c r="TLV20" s="25"/>
      <c r="TLW20" s="25"/>
      <c r="TLX20" s="25"/>
      <c r="TLY20" s="25"/>
      <c r="TLZ20" s="25"/>
      <c r="TMA20" s="25"/>
      <c r="TMB20" s="25"/>
      <c r="TMC20" s="25"/>
      <c r="TMD20" s="25"/>
      <c r="TME20" s="25"/>
      <c r="TMF20" s="25"/>
      <c r="TMG20" s="25"/>
      <c r="TMH20" s="25"/>
      <c r="TMI20" s="25"/>
      <c r="TMJ20" s="25"/>
      <c r="TMK20" s="25"/>
      <c r="TML20" s="25"/>
      <c r="TMM20" s="25"/>
      <c r="TMN20" s="25"/>
      <c r="TMO20" s="25"/>
      <c r="TMP20" s="25"/>
      <c r="TMQ20" s="25"/>
      <c r="TMR20" s="25"/>
      <c r="TMS20" s="25"/>
      <c r="TMT20" s="25"/>
      <c r="TMU20" s="25"/>
      <c r="TMV20" s="25"/>
      <c r="TMW20" s="25"/>
      <c r="TMX20" s="25"/>
      <c r="TMY20" s="25"/>
      <c r="TMZ20" s="25"/>
      <c r="TNA20" s="25"/>
      <c r="TNB20" s="25"/>
      <c r="TNC20" s="25"/>
      <c r="TND20" s="25"/>
      <c r="TNE20" s="25"/>
      <c r="TNF20" s="25"/>
      <c r="TNG20" s="25"/>
      <c r="TNH20" s="25"/>
      <c r="TNI20" s="25"/>
      <c r="TNJ20" s="25"/>
      <c r="TNK20" s="25"/>
      <c r="TNL20" s="25"/>
      <c r="TNM20" s="25"/>
      <c r="TNN20" s="25"/>
      <c r="TNO20" s="25"/>
      <c r="TNP20" s="25"/>
      <c r="TNQ20" s="25"/>
      <c r="TNR20" s="25"/>
      <c r="TNS20" s="25"/>
      <c r="TNT20" s="25"/>
      <c r="TNU20" s="25"/>
      <c r="TNV20" s="25"/>
      <c r="TNW20" s="25"/>
      <c r="TNX20" s="25"/>
      <c r="TNY20" s="25"/>
      <c r="TNZ20" s="25"/>
      <c r="TOA20" s="25"/>
      <c r="TOB20" s="25"/>
      <c r="TOC20" s="25"/>
      <c r="TOD20" s="25"/>
      <c r="TOE20" s="25"/>
      <c r="TOF20" s="25"/>
      <c r="TOG20" s="25"/>
      <c r="TOH20" s="25"/>
      <c r="TOI20" s="25"/>
      <c r="TOJ20" s="25"/>
      <c r="TOK20" s="25"/>
      <c r="TOL20" s="25"/>
      <c r="TOM20" s="25"/>
      <c r="TON20" s="25"/>
      <c r="TOO20" s="25"/>
      <c r="TOP20" s="25"/>
      <c r="TOQ20" s="25"/>
      <c r="TOR20" s="25"/>
      <c r="TOS20" s="25"/>
      <c r="TOT20" s="25"/>
      <c r="TOU20" s="25"/>
      <c r="TOV20" s="25"/>
      <c r="TOW20" s="25"/>
      <c r="TOX20" s="25"/>
      <c r="TOY20" s="25"/>
      <c r="TOZ20" s="25"/>
      <c r="TPA20" s="25"/>
      <c r="TPB20" s="25"/>
      <c r="TPC20" s="25"/>
      <c r="TPD20" s="25"/>
      <c r="TPE20" s="25"/>
      <c r="TPF20" s="25"/>
      <c r="TPG20" s="25"/>
      <c r="TPH20" s="25"/>
      <c r="TPI20" s="25"/>
      <c r="TPJ20" s="25"/>
      <c r="TPK20" s="25"/>
      <c r="TPL20" s="25"/>
      <c r="TPM20" s="25"/>
      <c r="TPN20" s="25"/>
      <c r="TPO20" s="25"/>
      <c r="TPP20" s="25"/>
      <c r="TPQ20" s="25"/>
      <c r="TPR20" s="25"/>
      <c r="TPS20" s="25"/>
      <c r="TPT20" s="25"/>
      <c r="TPU20" s="25"/>
      <c r="TPV20" s="25"/>
      <c r="TPW20" s="25"/>
      <c r="TPX20" s="25"/>
      <c r="TPY20" s="25"/>
      <c r="TPZ20" s="25"/>
      <c r="TQA20" s="25"/>
      <c r="TQB20" s="25"/>
      <c r="TQC20" s="25"/>
      <c r="TQD20" s="25"/>
      <c r="TQE20" s="25"/>
      <c r="TQF20" s="25"/>
      <c r="TQG20" s="25"/>
      <c r="TQH20" s="25"/>
      <c r="TQI20" s="25"/>
      <c r="TQJ20" s="25"/>
      <c r="TQK20" s="25"/>
      <c r="TQL20" s="25"/>
      <c r="TQM20" s="25"/>
      <c r="TQN20" s="25"/>
      <c r="TQO20" s="25"/>
      <c r="TQP20" s="25"/>
      <c r="TQQ20" s="25"/>
      <c r="TQR20" s="25"/>
      <c r="TQS20" s="25"/>
      <c r="TQT20" s="25"/>
      <c r="TQU20" s="25"/>
      <c r="TQV20" s="25"/>
      <c r="TQW20" s="25"/>
      <c r="TQX20" s="25"/>
      <c r="TQY20" s="25"/>
      <c r="TQZ20" s="25"/>
      <c r="TRA20" s="25"/>
      <c r="TRB20" s="25"/>
      <c r="TRC20" s="25"/>
      <c r="TRD20" s="25"/>
      <c r="TRE20" s="25"/>
      <c r="TRF20" s="25"/>
      <c r="TRG20" s="25"/>
      <c r="TRH20" s="25"/>
      <c r="TRI20" s="25"/>
      <c r="TRJ20" s="25"/>
      <c r="TRK20" s="25"/>
      <c r="TRL20" s="25"/>
      <c r="TRM20" s="25"/>
      <c r="TRN20" s="25"/>
      <c r="TRO20" s="25"/>
      <c r="TRP20" s="25"/>
      <c r="TRQ20" s="25"/>
      <c r="TRR20" s="25"/>
      <c r="TRS20" s="25"/>
      <c r="TRT20" s="25"/>
      <c r="TRU20" s="25"/>
      <c r="TRV20" s="25"/>
      <c r="TRW20" s="25"/>
      <c r="TRX20" s="25"/>
      <c r="TRY20" s="25"/>
      <c r="TRZ20" s="25"/>
      <c r="TSA20" s="25"/>
      <c r="TSB20" s="25"/>
      <c r="TSC20" s="25"/>
      <c r="TSD20" s="25"/>
      <c r="TSE20" s="25"/>
      <c r="TSF20" s="25"/>
      <c r="TSG20" s="25"/>
      <c r="TSH20" s="25"/>
      <c r="TSI20" s="25"/>
      <c r="TSJ20" s="25"/>
      <c r="TSK20" s="25"/>
      <c r="TSL20" s="25"/>
      <c r="TSM20" s="25"/>
      <c r="TSN20" s="25"/>
      <c r="TSO20" s="25"/>
      <c r="TSP20" s="25"/>
      <c r="TSQ20" s="25"/>
      <c r="TSR20" s="25"/>
      <c r="TSS20" s="25"/>
      <c r="TST20" s="25"/>
      <c r="TSU20" s="25"/>
      <c r="TSV20" s="25"/>
      <c r="TSW20" s="25"/>
      <c r="TSX20" s="25"/>
      <c r="TSY20" s="25"/>
      <c r="TSZ20" s="25"/>
      <c r="TTA20" s="25"/>
      <c r="TTB20" s="25"/>
      <c r="TTC20" s="25"/>
      <c r="TTD20" s="25"/>
      <c r="TTE20" s="25"/>
      <c r="TTF20" s="25"/>
      <c r="TTG20" s="25"/>
      <c r="TTH20" s="25"/>
      <c r="TTI20" s="25"/>
      <c r="TTJ20" s="25"/>
      <c r="TTK20" s="25"/>
      <c r="TTL20" s="25"/>
      <c r="TTM20" s="25"/>
      <c r="TTN20" s="25"/>
      <c r="TTO20" s="25"/>
      <c r="TTP20" s="25"/>
      <c r="TTQ20" s="25"/>
      <c r="TTR20" s="25"/>
      <c r="TTS20" s="25"/>
      <c r="TTT20" s="25"/>
      <c r="TTU20" s="25"/>
      <c r="TTV20" s="25"/>
      <c r="TTW20" s="25"/>
      <c r="TTX20" s="25"/>
      <c r="TTY20" s="25"/>
      <c r="TTZ20" s="25"/>
      <c r="TUA20" s="25"/>
      <c r="TUB20" s="25"/>
      <c r="TUC20" s="25"/>
      <c r="TUD20" s="25"/>
      <c r="TUE20" s="25"/>
      <c r="TUF20" s="25"/>
      <c r="TUG20" s="25"/>
      <c r="TUH20" s="25"/>
      <c r="TUI20" s="25"/>
      <c r="TUJ20" s="25"/>
      <c r="TUK20" s="25"/>
      <c r="TUL20" s="25"/>
      <c r="TUM20" s="25"/>
      <c r="TUN20" s="25"/>
      <c r="TUO20" s="25"/>
      <c r="TUP20" s="25"/>
      <c r="TUQ20" s="25"/>
      <c r="TUR20" s="25"/>
      <c r="TUS20" s="25"/>
      <c r="TUT20" s="25"/>
      <c r="TUU20" s="25"/>
      <c r="TUV20" s="25"/>
      <c r="TUW20" s="25"/>
      <c r="TUX20" s="25"/>
      <c r="TUY20" s="25"/>
      <c r="TUZ20" s="25"/>
      <c r="TVA20" s="25"/>
      <c r="TVB20" s="25"/>
      <c r="TVC20" s="25"/>
      <c r="TVD20" s="25"/>
      <c r="TVE20" s="25"/>
      <c r="TVF20" s="25"/>
      <c r="TVG20" s="25"/>
      <c r="TVH20" s="25"/>
      <c r="TVI20" s="25"/>
      <c r="TVJ20" s="25"/>
      <c r="TVK20" s="25"/>
      <c r="TVL20" s="25"/>
      <c r="TVM20" s="25"/>
      <c r="TVN20" s="25"/>
      <c r="TVO20" s="25"/>
      <c r="TVP20" s="25"/>
      <c r="TVQ20" s="25"/>
      <c r="TVR20" s="25"/>
      <c r="TVS20" s="25"/>
      <c r="TVT20" s="25"/>
      <c r="TVU20" s="25"/>
      <c r="TVV20" s="25"/>
      <c r="TVW20" s="25"/>
      <c r="TVX20" s="25"/>
      <c r="TVY20" s="25"/>
      <c r="TVZ20" s="25"/>
      <c r="TWA20" s="25"/>
      <c r="TWB20" s="25"/>
      <c r="TWC20" s="25"/>
      <c r="TWD20" s="25"/>
      <c r="TWE20" s="25"/>
      <c r="TWF20" s="25"/>
      <c r="TWG20" s="25"/>
      <c r="TWH20" s="25"/>
      <c r="TWI20" s="25"/>
      <c r="TWJ20" s="25"/>
      <c r="TWK20" s="25"/>
      <c r="TWL20" s="25"/>
      <c r="TWM20" s="25"/>
      <c r="TWN20" s="25"/>
      <c r="TWO20" s="25"/>
      <c r="TWP20" s="25"/>
      <c r="TWQ20" s="25"/>
      <c r="TWR20" s="25"/>
      <c r="TWS20" s="25"/>
      <c r="TWT20" s="25"/>
      <c r="TWU20" s="25"/>
      <c r="TWV20" s="25"/>
      <c r="TWW20" s="25"/>
      <c r="TWX20" s="25"/>
      <c r="TWY20" s="25"/>
      <c r="TWZ20" s="25"/>
      <c r="TXA20" s="25"/>
      <c r="TXB20" s="25"/>
      <c r="TXC20" s="25"/>
      <c r="TXD20" s="25"/>
      <c r="TXE20" s="25"/>
      <c r="TXF20" s="25"/>
      <c r="TXG20" s="25"/>
      <c r="TXH20" s="25"/>
      <c r="TXI20" s="25"/>
      <c r="TXJ20" s="25"/>
      <c r="TXK20" s="25"/>
      <c r="TXL20" s="25"/>
      <c r="TXM20" s="25"/>
      <c r="TXN20" s="25"/>
      <c r="TXO20" s="25"/>
      <c r="TXP20" s="25"/>
      <c r="TXQ20" s="25"/>
      <c r="TXR20" s="25"/>
      <c r="TXS20" s="25"/>
      <c r="TXT20" s="25"/>
      <c r="TXU20" s="25"/>
      <c r="TXV20" s="25"/>
      <c r="TXW20" s="25"/>
      <c r="TXX20" s="25"/>
      <c r="TXY20" s="25"/>
      <c r="TXZ20" s="25"/>
      <c r="TYA20" s="25"/>
      <c r="TYB20" s="25"/>
      <c r="TYC20" s="25"/>
      <c r="TYD20" s="25"/>
      <c r="TYE20" s="25"/>
      <c r="TYF20" s="25"/>
      <c r="TYG20" s="25"/>
      <c r="TYH20" s="25"/>
      <c r="TYI20" s="25"/>
      <c r="TYJ20" s="25"/>
      <c r="TYK20" s="25"/>
      <c r="TYL20" s="25"/>
      <c r="TYM20" s="25"/>
      <c r="TYN20" s="25"/>
      <c r="TYO20" s="25"/>
      <c r="TYP20" s="25"/>
      <c r="TYQ20" s="25"/>
      <c r="TYR20" s="25"/>
      <c r="TYS20" s="25"/>
      <c r="TYT20" s="25"/>
      <c r="TYU20" s="25"/>
      <c r="TYV20" s="25"/>
      <c r="TYW20" s="25"/>
      <c r="TYX20" s="25"/>
      <c r="TYY20" s="25"/>
      <c r="TYZ20" s="25"/>
      <c r="TZA20" s="25"/>
      <c r="TZB20" s="25"/>
      <c r="TZC20" s="25"/>
      <c r="TZD20" s="25"/>
      <c r="TZE20" s="25"/>
      <c r="TZF20" s="25"/>
      <c r="TZG20" s="25"/>
      <c r="TZH20" s="25"/>
      <c r="TZI20" s="25"/>
      <c r="TZJ20" s="25"/>
      <c r="TZK20" s="25"/>
      <c r="TZL20" s="25"/>
      <c r="TZM20" s="25"/>
      <c r="TZN20" s="25"/>
      <c r="TZO20" s="25"/>
      <c r="TZP20" s="25"/>
      <c r="TZQ20" s="25"/>
      <c r="TZR20" s="25"/>
      <c r="TZS20" s="25"/>
      <c r="TZT20" s="25"/>
      <c r="TZU20" s="25"/>
      <c r="TZV20" s="25"/>
      <c r="TZW20" s="25"/>
      <c r="TZX20" s="25"/>
      <c r="TZY20" s="25"/>
      <c r="TZZ20" s="25"/>
      <c r="UAA20" s="25"/>
      <c r="UAB20" s="25"/>
      <c r="UAC20" s="25"/>
      <c r="UAD20" s="25"/>
      <c r="UAE20" s="25"/>
      <c r="UAF20" s="25"/>
      <c r="UAG20" s="25"/>
      <c r="UAH20" s="25"/>
      <c r="UAI20" s="25"/>
      <c r="UAJ20" s="25"/>
      <c r="UAK20" s="25"/>
      <c r="UAL20" s="25"/>
      <c r="UAM20" s="25"/>
      <c r="UAN20" s="25"/>
      <c r="UAO20" s="25"/>
      <c r="UAP20" s="25"/>
      <c r="UAQ20" s="25"/>
      <c r="UAR20" s="25"/>
      <c r="UAS20" s="25"/>
      <c r="UAT20" s="25"/>
      <c r="UAU20" s="25"/>
      <c r="UAV20" s="25"/>
      <c r="UAW20" s="25"/>
      <c r="UAX20" s="25"/>
      <c r="UAY20" s="25"/>
      <c r="UAZ20" s="25"/>
      <c r="UBA20" s="25"/>
      <c r="UBB20" s="25"/>
      <c r="UBC20" s="25"/>
      <c r="UBD20" s="25"/>
      <c r="UBE20" s="25"/>
      <c r="UBF20" s="25"/>
      <c r="UBG20" s="25"/>
      <c r="UBH20" s="25"/>
      <c r="UBI20" s="25"/>
      <c r="UBJ20" s="25"/>
      <c r="UBK20" s="25"/>
      <c r="UBL20" s="25"/>
      <c r="UBM20" s="25"/>
      <c r="UBN20" s="25"/>
      <c r="UBO20" s="25"/>
      <c r="UBP20" s="25"/>
      <c r="UBQ20" s="25"/>
      <c r="UBR20" s="25"/>
      <c r="UBS20" s="25"/>
      <c r="UBT20" s="25"/>
      <c r="UBU20" s="25"/>
      <c r="UBV20" s="25"/>
      <c r="UBW20" s="25"/>
      <c r="UBX20" s="25"/>
      <c r="UBY20" s="25"/>
      <c r="UBZ20" s="25"/>
      <c r="UCA20" s="25"/>
      <c r="UCB20" s="25"/>
      <c r="UCC20" s="25"/>
      <c r="UCD20" s="25"/>
      <c r="UCE20" s="25"/>
      <c r="UCF20" s="25"/>
      <c r="UCG20" s="25"/>
      <c r="UCH20" s="25"/>
      <c r="UCI20" s="25"/>
      <c r="UCJ20" s="25"/>
      <c r="UCK20" s="25"/>
      <c r="UCL20" s="25"/>
      <c r="UCM20" s="25"/>
      <c r="UCN20" s="25"/>
      <c r="UCO20" s="25"/>
      <c r="UCP20" s="25"/>
      <c r="UCQ20" s="25"/>
      <c r="UCR20" s="25"/>
      <c r="UCS20" s="25"/>
      <c r="UCT20" s="25"/>
      <c r="UCU20" s="25"/>
      <c r="UCV20" s="25"/>
      <c r="UCW20" s="25"/>
      <c r="UCX20" s="25"/>
      <c r="UCY20" s="25"/>
      <c r="UCZ20" s="25"/>
      <c r="UDA20" s="25"/>
      <c r="UDB20" s="25"/>
      <c r="UDC20" s="25"/>
      <c r="UDD20" s="25"/>
      <c r="UDE20" s="25"/>
      <c r="UDF20" s="25"/>
      <c r="UDG20" s="25"/>
      <c r="UDH20" s="25"/>
      <c r="UDI20" s="25"/>
      <c r="UDJ20" s="25"/>
      <c r="UDK20" s="25"/>
      <c r="UDL20" s="25"/>
      <c r="UDM20" s="25"/>
      <c r="UDN20" s="25"/>
      <c r="UDO20" s="25"/>
      <c r="UDP20" s="25"/>
      <c r="UDQ20" s="25"/>
      <c r="UDR20" s="25"/>
      <c r="UDS20" s="25"/>
      <c r="UDT20" s="25"/>
      <c r="UDU20" s="25"/>
      <c r="UDV20" s="25"/>
      <c r="UDW20" s="25"/>
      <c r="UDX20" s="25"/>
      <c r="UDY20" s="25"/>
      <c r="UDZ20" s="25"/>
      <c r="UEA20" s="25"/>
      <c r="UEB20" s="25"/>
      <c r="UEC20" s="25"/>
      <c r="UED20" s="25"/>
      <c r="UEE20" s="25"/>
      <c r="UEF20" s="25"/>
      <c r="UEG20" s="25"/>
      <c r="UEH20" s="25"/>
      <c r="UEI20" s="25"/>
      <c r="UEJ20" s="25"/>
      <c r="UEK20" s="25"/>
      <c r="UEL20" s="25"/>
      <c r="UEM20" s="25"/>
      <c r="UEN20" s="25"/>
      <c r="UEO20" s="25"/>
      <c r="UEP20" s="25"/>
      <c r="UEQ20" s="25"/>
      <c r="UER20" s="25"/>
      <c r="UES20" s="25"/>
      <c r="UET20" s="25"/>
      <c r="UEU20" s="25"/>
      <c r="UEV20" s="25"/>
      <c r="UEW20" s="25"/>
      <c r="UEX20" s="25"/>
      <c r="UEY20" s="25"/>
      <c r="UEZ20" s="25"/>
      <c r="UFA20" s="25"/>
      <c r="UFB20" s="25"/>
      <c r="UFC20" s="25"/>
      <c r="UFD20" s="25"/>
      <c r="UFE20" s="25"/>
      <c r="UFF20" s="25"/>
      <c r="UFG20" s="25"/>
      <c r="UFH20" s="25"/>
      <c r="UFI20" s="25"/>
      <c r="UFJ20" s="25"/>
      <c r="UFK20" s="25"/>
      <c r="UFL20" s="25"/>
      <c r="UFM20" s="25"/>
      <c r="UFN20" s="25"/>
      <c r="UFO20" s="25"/>
      <c r="UFP20" s="25"/>
      <c r="UFQ20" s="25"/>
      <c r="UFR20" s="25"/>
      <c r="UFS20" s="25"/>
      <c r="UFT20" s="25"/>
      <c r="UFU20" s="25"/>
      <c r="UFV20" s="25"/>
      <c r="UFW20" s="25"/>
      <c r="UFX20" s="25"/>
      <c r="UFY20" s="25"/>
      <c r="UFZ20" s="25"/>
      <c r="UGA20" s="25"/>
      <c r="UGB20" s="25"/>
      <c r="UGC20" s="25"/>
      <c r="UGD20" s="25"/>
      <c r="UGE20" s="25"/>
      <c r="UGF20" s="25"/>
      <c r="UGG20" s="25"/>
      <c r="UGH20" s="25"/>
      <c r="UGI20" s="25"/>
      <c r="UGJ20" s="25"/>
      <c r="UGK20" s="25"/>
      <c r="UGL20" s="25"/>
      <c r="UGM20" s="25"/>
      <c r="UGN20" s="25"/>
      <c r="UGO20" s="25"/>
      <c r="UGP20" s="25"/>
      <c r="UGQ20" s="25"/>
      <c r="UGR20" s="25"/>
      <c r="UGS20" s="25"/>
      <c r="UGT20" s="25"/>
      <c r="UGU20" s="25"/>
      <c r="UGV20" s="25"/>
      <c r="UGW20" s="25"/>
      <c r="UGX20" s="25"/>
      <c r="UGY20" s="25"/>
      <c r="UGZ20" s="25"/>
      <c r="UHA20" s="25"/>
      <c r="UHB20" s="25"/>
      <c r="UHC20" s="25"/>
      <c r="UHD20" s="25"/>
      <c r="UHE20" s="25"/>
      <c r="UHF20" s="25"/>
      <c r="UHG20" s="25"/>
      <c r="UHH20" s="25"/>
      <c r="UHI20" s="25"/>
      <c r="UHJ20" s="25"/>
      <c r="UHK20" s="25"/>
      <c r="UHL20" s="25"/>
      <c r="UHM20" s="25"/>
      <c r="UHN20" s="25"/>
      <c r="UHO20" s="25"/>
      <c r="UHP20" s="25"/>
      <c r="UHQ20" s="25"/>
      <c r="UHR20" s="25"/>
      <c r="UHS20" s="25"/>
      <c r="UHT20" s="25"/>
      <c r="UHU20" s="25"/>
      <c r="UHV20" s="25"/>
      <c r="UHW20" s="25"/>
      <c r="UHX20" s="25"/>
      <c r="UHY20" s="25"/>
      <c r="UHZ20" s="25"/>
      <c r="UIA20" s="25"/>
      <c r="UIB20" s="25"/>
      <c r="UIC20" s="25"/>
      <c r="UID20" s="25"/>
      <c r="UIE20" s="25"/>
      <c r="UIF20" s="25"/>
      <c r="UIG20" s="25"/>
      <c r="UIH20" s="25"/>
      <c r="UII20" s="25"/>
      <c r="UIJ20" s="25"/>
      <c r="UIK20" s="25"/>
      <c r="UIL20" s="25"/>
      <c r="UIM20" s="25"/>
      <c r="UIN20" s="25"/>
      <c r="UIO20" s="25"/>
      <c r="UIP20" s="25"/>
      <c r="UIQ20" s="25"/>
      <c r="UIR20" s="25"/>
      <c r="UIS20" s="25"/>
      <c r="UIT20" s="25"/>
      <c r="UIU20" s="25"/>
      <c r="UIV20" s="25"/>
      <c r="UIW20" s="25"/>
      <c r="UIX20" s="25"/>
      <c r="UIY20" s="25"/>
      <c r="UIZ20" s="25"/>
      <c r="UJA20" s="25"/>
      <c r="UJB20" s="25"/>
      <c r="UJC20" s="25"/>
      <c r="UJD20" s="25"/>
      <c r="UJE20" s="25"/>
      <c r="UJF20" s="25"/>
      <c r="UJG20" s="25"/>
      <c r="UJH20" s="25"/>
      <c r="UJI20" s="25"/>
      <c r="UJJ20" s="25"/>
      <c r="UJK20" s="25"/>
      <c r="UJL20" s="25"/>
      <c r="UJM20" s="25"/>
      <c r="UJN20" s="25"/>
      <c r="UJO20" s="25"/>
      <c r="UJP20" s="25"/>
      <c r="UJQ20" s="25"/>
      <c r="UJR20" s="25"/>
      <c r="UJS20" s="25"/>
      <c r="UJT20" s="25"/>
      <c r="UJU20" s="25"/>
      <c r="UJV20" s="25"/>
      <c r="UJW20" s="25"/>
      <c r="UJX20" s="25"/>
      <c r="UJY20" s="25"/>
      <c r="UJZ20" s="25"/>
      <c r="UKA20" s="25"/>
      <c r="UKB20" s="25"/>
      <c r="UKC20" s="25"/>
      <c r="UKD20" s="25"/>
      <c r="UKE20" s="25"/>
      <c r="UKF20" s="25"/>
      <c r="UKG20" s="25"/>
      <c r="UKH20" s="25"/>
      <c r="UKI20" s="25"/>
      <c r="UKJ20" s="25"/>
      <c r="UKK20" s="25"/>
      <c r="UKL20" s="25"/>
      <c r="UKM20" s="25"/>
      <c r="UKN20" s="25"/>
      <c r="UKO20" s="25"/>
      <c r="UKP20" s="25"/>
      <c r="UKQ20" s="25"/>
      <c r="UKR20" s="25"/>
      <c r="UKS20" s="25"/>
      <c r="UKT20" s="25"/>
      <c r="UKU20" s="25"/>
      <c r="UKV20" s="25"/>
      <c r="UKW20" s="25"/>
      <c r="UKX20" s="25"/>
      <c r="UKY20" s="25"/>
      <c r="UKZ20" s="25"/>
      <c r="ULA20" s="25"/>
      <c r="ULB20" s="25"/>
      <c r="ULC20" s="25"/>
      <c r="ULD20" s="25"/>
      <c r="ULE20" s="25"/>
      <c r="ULF20" s="25"/>
      <c r="ULG20" s="25"/>
      <c r="ULH20" s="25"/>
      <c r="ULI20" s="25"/>
      <c r="ULJ20" s="25"/>
      <c r="ULK20" s="25"/>
      <c r="ULL20" s="25"/>
      <c r="ULM20" s="25"/>
      <c r="ULN20" s="25"/>
      <c r="ULO20" s="25"/>
      <c r="ULP20" s="25"/>
      <c r="ULQ20" s="25"/>
      <c r="ULR20" s="25"/>
      <c r="ULS20" s="25"/>
      <c r="ULT20" s="25"/>
      <c r="ULU20" s="25"/>
      <c r="ULV20" s="25"/>
      <c r="ULW20" s="25"/>
      <c r="ULX20" s="25"/>
      <c r="ULY20" s="25"/>
      <c r="ULZ20" s="25"/>
      <c r="UMA20" s="25"/>
      <c r="UMB20" s="25"/>
      <c r="UMC20" s="25"/>
      <c r="UMD20" s="25"/>
      <c r="UME20" s="25"/>
      <c r="UMF20" s="25"/>
      <c r="UMG20" s="25"/>
      <c r="UMH20" s="25"/>
      <c r="UMI20" s="25"/>
      <c r="UMJ20" s="25"/>
      <c r="UMK20" s="25"/>
      <c r="UML20" s="25"/>
      <c r="UMM20" s="25"/>
      <c r="UMN20" s="25"/>
      <c r="UMO20" s="25"/>
      <c r="UMP20" s="25"/>
      <c r="UMQ20" s="25"/>
      <c r="UMR20" s="25"/>
      <c r="UMS20" s="25"/>
      <c r="UMT20" s="25"/>
      <c r="UMU20" s="25"/>
      <c r="UMV20" s="25"/>
      <c r="UMW20" s="25"/>
      <c r="UMX20" s="25"/>
      <c r="UMY20" s="25"/>
      <c r="UMZ20" s="25"/>
      <c r="UNA20" s="25"/>
      <c r="UNB20" s="25"/>
      <c r="UNC20" s="25"/>
      <c r="UND20" s="25"/>
      <c r="UNE20" s="25"/>
      <c r="UNF20" s="25"/>
      <c r="UNG20" s="25"/>
      <c r="UNH20" s="25"/>
      <c r="UNI20" s="25"/>
      <c r="UNJ20" s="25"/>
      <c r="UNK20" s="25"/>
      <c r="UNL20" s="25"/>
      <c r="UNM20" s="25"/>
      <c r="UNN20" s="25"/>
      <c r="UNO20" s="25"/>
      <c r="UNP20" s="25"/>
      <c r="UNQ20" s="25"/>
      <c r="UNR20" s="25"/>
      <c r="UNS20" s="25"/>
      <c r="UNT20" s="25"/>
      <c r="UNU20" s="25"/>
      <c r="UNV20" s="25"/>
      <c r="UNW20" s="25"/>
      <c r="UNX20" s="25"/>
      <c r="UNY20" s="25"/>
      <c r="UNZ20" s="25"/>
      <c r="UOA20" s="25"/>
      <c r="UOB20" s="25"/>
      <c r="UOC20" s="25"/>
      <c r="UOD20" s="25"/>
      <c r="UOE20" s="25"/>
      <c r="UOF20" s="25"/>
      <c r="UOG20" s="25"/>
      <c r="UOH20" s="25"/>
      <c r="UOI20" s="25"/>
      <c r="UOJ20" s="25"/>
      <c r="UOK20" s="25"/>
      <c r="UOL20" s="25"/>
      <c r="UOM20" s="25"/>
      <c r="UON20" s="25"/>
      <c r="UOO20" s="25"/>
      <c r="UOP20" s="25"/>
      <c r="UOQ20" s="25"/>
      <c r="UOR20" s="25"/>
      <c r="UOS20" s="25"/>
      <c r="UOT20" s="25"/>
      <c r="UOU20" s="25"/>
      <c r="UOV20" s="25"/>
      <c r="UOW20" s="25"/>
      <c r="UOX20" s="25"/>
      <c r="UOY20" s="25"/>
      <c r="UOZ20" s="25"/>
      <c r="UPA20" s="25"/>
      <c r="UPB20" s="25"/>
      <c r="UPC20" s="25"/>
      <c r="UPD20" s="25"/>
      <c r="UPE20" s="25"/>
      <c r="UPF20" s="25"/>
      <c r="UPG20" s="25"/>
      <c r="UPH20" s="25"/>
      <c r="UPI20" s="25"/>
      <c r="UPJ20" s="25"/>
      <c r="UPK20" s="25"/>
      <c r="UPL20" s="25"/>
      <c r="UPM20" s="25"/>
      <c r="UPN20" s="25"/>
      <c r="UPO20" s="25"/>
      <c r="UPP20" s="25"/>
      <c r="UPQ20" s="25"/>
      <c r="UPR20" s="25"/>
      <c r="UPS20" s="25"/>
      <c r="UPT20" s="25"/>
      <c r="UPU20" s="25"/>
      <c r="UPV20" s="25"/>
      <c r="UPW20" s="25"/>
      <c r="UPX20" s="25"/>
      <c r="UPY20" s="25"/>
      <c r="UPZ20" s="25"/>
      <c r="UQA20" s="25"/>
      <c r="UQB20" s="25"/>
      <c r="UQC20" s="25"/>
      <c r="UQD20" s="25"/>
      <c r="UQE20" s="25"/>
      <c r="UQF20" s="25"/>
      <c r="UQG20" s="25"/>
      <c r="UQH20" s="25"/>
      <c r="UQI20" s="25"/>
      <c r="UQJ20" s="25"/>
      <c r="UQK20" s="25"/>
      <c r="UQL20" s="25"/>
      <c r="UQM20" s="25"/>
      <c r="UQN20" s="25"/>
      <c r="UQO20" s="25"/>
      <c r="UQP20" s="25"/>
      <c r="UQQ20" s="25"/>
      <c r="UQR20" s="25"/>
      <c r="UQS20" s="25"/>
      <c r="UQT20" s="25"/>
      <c r="UQU20" s="25"/>
      <c r="UQV20" s="25"/>
      <c r="UQW20" s="25"/>
      <c r="UQX20" s="25"/>
      <c r="UQY20" s="25"/>
      <c r="UQZ20" s="25"/>
      <c r="URA20" s="25"/>
      <c r="URB20" s="25"/>
      <c r="URC20" s="25"/>
      <c r="URD20" s="25"/>
      <c r="URE20" s="25"/>
      <c r="URF20" s="25"/>
      <c r="URG20" s="25"/>
      <c r="URH20" s="25"/>
      <c r="URI20" s="25"/>
      <c r="URJ20" s="25"/>
      <c r="URK20" s="25"/>
      <c r="URL20" s="25"/>
      <c r="URM20" s="25"/>
      <c r="URN20" s="25"/>
      <c r="URO20" s="25"/>
      <c r="URP20" s="25"/>
      <c r="URQ20" s="25"/>
      <c r="URR20" s="25"/>
      <c r="URS20" s="25"/>
      <c r="URT20" s="25"/>
      <c r="URU20" s="25"/>
      <c r="URV20" s="25"/>
      <c r="URW20" s="25"/>
      <c r="URX20" s="25"/>
      <c r="URY20" s="25"/>
      <c r="URZ20" s="25"/>
      <c r="USA20" s="25"/>
      <c r="USB20" s="25"/>
      <c r="USC20" s="25"/>
      <c r="USD20" s="25"/>
      <c r="USE20" s="25"/>
      <c r="USF20" s="25"/>
      <c r="USG20" s="25"/>
      <c r="USH20" s="25"/>
      <c r="USI20" s="25"/>
      <c r="USJ20" s="25"/>
      <c r="USK20" s="25"/>
      <c r="USL20" s="25"/>
      <c r="USM20" s="25"/>
      <c r="USN20" s="25"/>
      <c r="USO20" s="25"/>
      <c r="USP20" s="25"/>
      <c r="USQ20" s="25"/>
      <c r="USR20" s="25"/>
      <c r="USS20" s="25"/>
      <c r="UST20" s="25"/>
      <c r="USU20" s="25"/>
      <c r="USV20" s="25"/>
      <c r="USW20" s="25"/>
      <c r="USX20" s="25"/>
      <c r="USY20" s="25"/>
      <c r="USZ20" s="25"/>
      <c r="UTA20" s="25"/>
      <c r="UTB20" s="25"/>
      <c r="UTC20" s="25"/>
      <c r="UTD20" s="25"/>
      <c r="UTE20" s="25"/>
      <c r="UTF20" s="25"/>
      <c r="UTG20" s="25"/>
      <c r="UTH20" s="25"/>
      <c r="UTI20" s="25"/>
      <c r="UTJ20" s="25"/>
      <c r="UTK20" s="25"/>
      <c r="UTL20" s="25"/>
      <c r="UTM20" s="25"/>
      <c r="UTN20" s="25"/>
      <c r="UTO20" s="25"/>
      <c r="UTP20" s="25"/>
      <c r="UTQ20" s="25"/>
      <c r="UTR20" s="25"/>
      <c r="UTS20" s="25"/>
      <c r="UTT20" s="25"/>
      <c r="UTU20" s="25"/>
      <c r="UTV20" s="25"/>
      <c r="UTW20" s="25"/>
      <c r="UTX20" s="25"/>
      <c r="UTY20" s="25"/>
      <c r="UTZ20" s="25"/>
      <c r="UUA20" s="25"/>
      <c r="UUB20" s="25"/>
      <c r="UUC20" s="25"/>
      <c r="UUD20" s="25"/>
      <c r="UUE20" s="25"/>
      <c r="UUF20" s="25"/>
      <c r="UUG20" s="25"/>
      <c r="UUH20" s="25"/>
      <c r="UUI20" s="25"/>
      <c r="UUJ20" s="25"/>
      <c r="UUK20" s="25"/>
      <c r="UUL20" s="25"/>
      <c r="UUM20" s="25"/>
      <c r="UUN20" s="25"/>
      <c r="UUO20" s="25"/>
      <c r="UUP20" s="25"/>
      <c r="UUQ20" s="25"/>
      <c r="UUR20" s="25"/>
      <c r="UUS20" s="25"/>
      <c r="UUT20" s="25"/>
      <c r="UUU20" s="25"/>
      <c r="UUV20" s="25"/>
      <c r="UUW20" s="25"/>
      <c r="UUX20" s="25"/>
      <c r="UUY20" s="25"/>
      <c r="UUZ20" s="25"/>
      <c r="UVA20" s="25"/>
      <c r="UVB20" s="25"/>
      <c r="UVC20" s="25"/>
      <c r="UVD20" s="25"/>
      <c r="UVE20" s="25"/>
      <c r="UVF20" s="25"/>
      <c r="UVG20" s="25"/>
      <c r="UVH20" s="25"/>
      <c r="UVI20" s="25"/>
      <c r="UVJ20" s="25"/>
      <c r="UVK20" s="25"/>
      <c r="UVL20" s="25"/>
      <c r="UVM20" s="25"/>
      <c r="UVN20" s="25"/>
      <c r="UVO20" s="25"/>
      <c r="UVP20" s="25"/>
      <c r="UVQ20" s="25"/>
      <c r="UVR20" s="25"/>
      <c r="UVS20" s="25"/>
      <c r="UVT20" s="25"/>
      <c r="UVU20" s="25"/>
      <c r="UVV20" s="25"/>
      <c r="UVW20" s="25"/>
      <c r="UVX20" s="25"/>
      <c r="UVY20" s="25"/>
      <c r="UVZ20" s="25"/>
      <c r="UWA20" s="25"/>
      <c r="UWB20" s="25"/>
      <c r="UWC20" s="25"/>
      <c r="UWD20" s="25"/>
      <c r="UWE20" s="25"/>
      <c r="UWF20" s="25"/>
      <c r="UWG20" s="25"/>
      <c r="UWH20" s="25"/>
      <c r="UWI20" s="25"/>
      <c r="UWJ20" s="25"/>
      <c r="UWK20" s="25"/>
      <c r="UWL20" s="25"/>
      <c r="UWM20" s="25"/>
      <c r="UWN20" s="25"/>
      <c r="UWO20" s="25"/>
      <c r="UWP20" s="25"/>
      <c r="UWQ20" s="25"/>
      <c r="UWR20" s="25"/>
      <c r="UWS20" s="25"/>
      <c r="UWT20" s="25"/>
      <c r="UWU20" s="25"/>
      <c r="UWV20" s="25"/>
      <c r="UWW20" s="25"/>
      <c r="UWX20" s="25"/>
      <c r="UWY20" s="25"/>
      <c r="UWZ20" s="25"/>
      <c r="UXA20" s="25"/>
      <c r="UXB20" s="25"/>
      <c r="UXC20" s="25"/>
      <c r="UXD20" s="25"/>
      <c r="UXE20" s="25"/>
      <c r="UXF20" s="25"/>
      <c r="UXG20" s="25"/>
      <c r="UXH20" s="25"/>
      <c r="UXI20" s="25"/>
      <c r="UXJ20" s="25"/>
      <c r="UXK20" s="25"/>
      <c r="UXL20" s="25"/>
      <c r="UXM20" s="25"/>
      <c r="UXN20" s="25"/>
      <c r="UXO20" s="25"/>
      <c r="UXP20" s="25"/>
      <c r="UXQ20" s="25"/>
      <c r="UXR20" s="25"/>
      <c r="UXS20" s="25"/>
      <c r="UXT20" s="25"/>
      <c r="UXU20" s="25"/>
      <c r="UXV20" s="25"/>
      <c r="UXW20" s="25"/>
      <c r="UXX20" s="25"/>
      <c r="UXY20" s="25"/>
      <c r="UXZ20" s="25"/>
      <c r="UYA20" s="25"/>
      <c r="UYB20" s="25"/>
      <c r="UYC20" s="25"/>
      <c r="UYD20" s="25"/>
      <c r="UYE20" s="25"/>
      <c r="UYF20" s="25"/>
      <c r="UYG20" s="25"/>
      <c r="UYH20" s="25"/>
      <c r="UYI20" s="25"/>
      <c r="UYJ20" s="25"/>
      <c r="UYK20" s="25"/>
      <c r="UYL20" s="25"/>
      <c r="UYM20" s="25"/>
      <c r="UYN20" s="25"/>
      <c r="UYO20" s="25"/>
      <c r="UYP20" s="25"/>
      <c r="UYQ20" s="25"/>
      <c r="UYR20" s="25"/>
      <c r="UYS20" s="25"/>
      <c r="UYT20" s="25"/>
      <c r="UYU20" s="25"/>
      <c r="UYV20" s="25"/>
      <c r="UYW20" s="25"/>
      <c r="UYX20" s="25"/>
      <c r="UYY20" s="25"/>
      <c r="UYZ20" s="25"/>
      <c r="UZA20" s="25"/>
      <c r="UZB20" s="25"/>
      <c r="UZC20" s="25"/>
      <c r="UZD20" s="25"/>
      <c r="UZE20" s="25"/>
      <c r="UZF20" s="25"/>
      <c r="UZG20" s="25"/>
      <c r="UZH20" s="25"/>
      <c r="UZI20" s="25"/>
      <c r="UZJ20" s="25"/>
      <c r="UZK20" s="25"/>
      <c r="UZL20" s="25"/>
      <c r="UZM20" s="25"/>
      <c r="UZN20" s="25"/>
      <c r="UZO20" s="25"/>
      <c r="UZP20" s="25"/>
      <c r="UZQ20" s="25"/>
      <c r="UZR20" s="25"/>
      <c r="UZS20" s="25"/>
      <c r="UZT20" s="25"/>
      <c r="UZU20" s="25"/>
      <c r="UZV20" s="25"/>
      <c r="UZW20" s="25"/>
      <c r="UZX20" s="25"/>
      <c r="UZY20" s="25"/>
      <c r="UZZ20" s="25"/>
      <c r="VAA20" s="25"/>
      <c r="VAB20" s="25"/>
      <c r="VAC20" s="25"/>
      <c r="VAD20" s="25"/>
      <c r="VAE20" s="25"/>
      <c r="VAF20" s="25"/>
      <c r="VAG20" s="25"/>
      <c r="VAH20" s="25"/>
      <c r="VAI20" s="25"/>
      <c r="VAJ20" s="25"/>
      <c r="VAK20" s="25"/>
      <c r="VAL20" s="25"/>
      <c r="VAM20" s="25"/>
      <c r="VAN20" s="25"/>
      <c r="VAO20" s="25"/>
      <c r="VAP20" s="25"/>
      <c r="VAQ20" s="25"/>
      <c r="VAR20" s="25"/>
      <c r="VAS20" s="25"/>
      <c r="VAT20" s="25"/>
      <c r="VAU20" s="25"/>
      <c r="VAV20" s="25"/>
      <c r="VAW20" s="25"/>
      <c r="VAX20" s="25"/>
      <c r="VAY20" s="25"/>
      <c r="VAZ20" s="25"/>
      <c r="VBA20" s="25"/>
      <c r="VBB20" s="25"/>
      <c r="VBC20" s="25"/>
      <c r="VBD20" s="25"/>
      <c r="VBE20" s="25"/>
      <c r="VBF20" s="25"/>
      <c r="VBG20" s="25"/>
      <c r="VBH20" s="25"/>
      <c r="VBI20" s="25"/>
      <c r="VBJ20" s="25"/>
      <c r="VBK20" s="25"/>
      <c r="VBL20" s="25"/>
      <c r="VBM20" s="25"/>
      <c r="VBN20" s="25"/>
      <c r="VBO20" s="25"/>
      <c r="VBP20" s="25"/>
      <c r="VBQ20" s="25"/>
      <c r="VBR20" s="25"/>
      <c r="VBS20" s="25"/>
      <c r="VBT20" s="25"/>
      <c r="VBU20" s="25"/>
      <c r="VBV20" s="25"/>
      <c r="VBW20" s="25"/>
      <c r="VBX20" s="25"/>
      <c r="VBY20" s="25"/>
      <c r="VBZ20" s="25"/>
      <c r="VCA20" s="25"/>
      <c r="VCB20" s="25"/>
      <c r="VCC20" s="25"/>
      <c r="VCD20" s="25"/>
      <c r="VCE20" s="25"/>
      <c r="VCF20" s="25"/>
      <c r="VCG20" s="25"/>
      <c r="VCH20" s="25"/>
      <c r="VCI20" s="25"/>
      <c r="VCJ20" s="25"/>
      <c r="VCK20" s="25"/>
      <c r="VCL20" s="25"/>
      <c r="VCM20" s="25"/>
      <c r="VCN20" s="25"/>
      <c r="VCO20" s="25"/>
      <c r="VCP20" s="25"/>
      <c r="VCQ20" s="25"/>
      <c r="VCR20" s="25"/>
      <c r="VCS20" s="25"/>
      <c r="VCT20" s="25"/>
      <c r="VCU20" s="25"/>
      <c r="VCV20" s="25"/>
      <c r="VCW20" s="25"/>
      <c r="VCX20" s="25"/>
      <c r="VCY20" s="25"/>
      <c r="VCZ20" s="25"/>
      <c r="VDA20" s="25"/>
      <c r="VDB20" s="25"/>
      <c r="VDC20" s="25"/>
      <c r="VDD20" s="25"/>
      <c r="VDE20" s="25"/>
      <c r="VDF20" s="25"/>
      <c r="VDG20" s="25"/>
      <c r="VDH20" s="25"/>
      <c r="VDI20" s="25"/>
      <c r="VDJ20" s="25"/>
      <c r="VDK20" s="25"/>
      <c r="VDL20" s="25"/>
      <c r="VDM20" s="25"/>
      <c r="VDN20" s="25"/>
      <c r="VDO20" s="25"/>
      <c r="VDP20" s="25"/>
      <c r="VDQ20" s="25"/>
      <c r="VDR20" s="25"/>
      <c r="VDS20" s="25"/>
      <c r="VDT20" s="25"/>
      <c r="VDU20" s="25"/>
      <c r="VDV20" s="25"/>
      <c r="VDW20" s="25"/>
      <c r="VDX20" s="25"/>
      <c r="VDY20" s="25"/>
      <c r="VDZ20" s="25"/>
      <c r="VEA20" s="25"/>
      <c r="VEB20" s="25"/>
      <c r="VEC20" s="25"/>
      <c r="VED20" s="25"/>
      <c r="VEE20" s="25"/>
      <c r="VEF20" s="25"/>
      <c r="VEG20" s="25"/>
      <c r="VEH20" s="25"/>
      <c r="VEI20" s="25"/>
      <c r="VEJ20" s="25"/>
      <c r="VEK20" s="25"/>
      <c r="VEL20" s="25"/>
      <c r="VEM20" s="25"/>
      <c r="VEN20" s="25"/>
      <c r="VEO20" s="25"/>
      <c r="VEP20" s="25"/>
      <c r="VEQ20" s="25"/>
      <c r="VER20" s="25"/>
      <c r="VES20" s="25"/>
      <c r="VET20" s="25"/>
      <c r="VEU20" s="25"/>
      <c r="VEV20" s="25"/>
      <c r="VEW20" s="25"/>
      <c r="VEX20" s="25"/>
      <c r="VEY20" s="25"/>
      <c r="VEZ20" s="25"/>
      <c r="VFA20" s="25"/>
      <c r="VFB20" s="25"/>
      <c r="VFC20" s="25"/>
      <c r="VFD20" s="25"/>
      <c r="VFE20" s="25"/>
      <c r="VFF20" s="25"/>
      <c r="VFG20" s="25"/>
      <c r="VFH20" s="25"/>
      <c r="VFI20" s="25"/>
      <c r="VFJ20" s="25"/>
      <c r="VFK20" s="25"/>
      <c r="VFL20" s="25"/>
      <c r="VFM20" s="25"/>
      <c r="VFN20" s="25"/>
      <c r="VFO20" s="25"/>
      <c r="VFP20" s="25"/>
      <c r="VFQ20" s="25"/>
      <c r="VFR20" s="25"/>
      <c r="VFS20" s="25"/>
      <c r="VFT20" s="25"/>
      <c r="VFU20" s="25"/>
      <c r="VFV20" s="25"/>
      <c r="VFW20" s="25"/>
      <c r="VFX20" s="25"/>
      <c r="VFY20" s="25"/>
      <c r="VFZ20" s="25"/>
      <c r="VGA20" s="25"/>
      <c r="VGB20" s="25"/>
      <c r="VGC20" s="25"/>
      <c r="VGD20" s="25"/>
      <c r="VGE20" s="25"/>
      <c r="VGF20" s="25"/>
      <c r="VGG20" s="25"/>
      <c r="VGH20" s="25"/>
      <c r="VGI20" s="25"/>
      <c r="VGJ20" s="25"/>
      <c r="VGK20" s="25"/>
      <c r="VGL20" s="25"/>
      <c r="VGM20" s="25"/>
      <c r="VGN20" s="25"/>
      <c r="VGO20" s="25"/>
      <c r="VGP20" s="25"/>
      <c r="VGQ20" s="25"/>
      <c r="VGR20" s="25"/>
      <c r="VGS20" s="25"/>
      <c r="VGT20" s="25"/>
      <c r="VGU20" s="25"/>
      <c r="VGV20" s="25"/>
      <c r="VGW20" s="25"/>
      <c r="VGX20" s="25"/>
      <c r="VGY20" s="25"/>
      <c r="VGZ20" s="25"/>
      <c r="VHA20" s="25"/>
      <c r="VHB20" s="25"/>
      <c r="VHC20" s="25"/>
      <c r="VHD20" s="25"/>
      <c r="VHE20" s="25"/>
      <c r="VHF20" s="25"/>
      <c r="VHG20" s="25"/>
      <c r="VHH20" s="25"/>
      <c r="VHI20" s="25"/>
      <c r="VHJ20" s="25"/>
      <c r="VHK20" s="25"/>
      <c r="VHL20" s="25"/>
      <c r="VHM20" s="25"/>
      <c r="VHN20" s="25"/>
      <c r="VHO20" s="25"/>
      <c r="VHP20" s="25"/>
      <c r="VHQ20" s="25"/>
      <c r="VHR20" s="25"/>
      <c r="VHS20" s="25"/>
      <c r="VHT20" s="25"/>
      <c r="VHU20" s="25"/>
      <c r="VHV20" s="25"/>
      <c r="VHW20" s="25"/>
      <c r="VHX20" s="25"/>
      <c r="VHY20" s="25"/>
      <c r="VHZ20" s="25"/>
      <c r="VIA20" s="25"/>
      <c r="VIB20" s="25"/>
      <c r="VIC20" s="25"/>
      <c r="VID20" s="25"/>
      <c r="VIE20" s="25"/>
      <c r="VIF20" s="25"/>
      <c r="VIG20" s="25"/>
      <c r="VIH20" s="25"/>
      <c r="VII20" s="25"/>
      <c r="VIJ20" s="25"/>
      <c r="VIK20" s="25"/>
      <c r="VIL20" s="25"/>
      <c r="VIM20" s="25"/>
      <c r="VIN20" s="25"/>
      <c r="VIO20" s="25"/>
      <c r="VIP20" s="25"/>
      <c r="VIQ20" s="25"/>
      <c r="VIR20" s="25"/>
      <c r="VIS20" s="25"/>
      <c r="VIT20" s="25"/>
      <c r="VIU20" s="25"/>
      <c r="VIV20" s="25"/>
      <c r="VIW20" s="25"/>
      <c r="VIX20" s="25"/>
      <c r="VIY20" s="25"/>
      <c r="VIZ20" s="25"/>
      <c r="VJA20" s="25"/>
      <c r="VJB20" s="25"/>
      <c r="VJC20" s="25"/>
      <c r="VJD20" s="25"/>
      <c r="VJE20" s="25"/>
      <c r="VJF20" s="25"/>
      <c r="VJG20" s="25"/>
      <c r="VJH20" s="25"/>
      <c r="VJI20" s="25"/>
      <c r="VJJ20" s="25"/>
      <c r="VJK20" s="25"/>
      <c r="VJL20" s="25"/>
      <c r="VJM20" s="25"/>
      <c r="VJN20" s="25"/>
      <c r="VJO20" s="25"/>
      <c r="VJP20" s="25"/>
      <c r="VJQ20" s="25"/>
      <c r="VJR20" s="25"/>
      <c r="VJS20" s="25"/>
      <c r="VJT20" s="25"/>
      <c r="VJU20" s="25"/>
      <c r="VJV20" s="25"/>
      <c r="VJW20" s="25"/>
      <c r="VJX20" s="25"/>
      <c r="VJY20" s="25"/>
      <c r="VJZ20" s="25"/>
      <c r="VKA20" s="25"/>
      <c r="VKB20" s="25"/>
      <c r="VKC20" s="25"/>
      <c r="VKD20" s="25"/>
      <c r="VKE20" s="25"/>
      <c r="VKF20" s="25"/>
      <c r="VKG20" s="25"/>
      <c r="VKH20" s="25"/>
      <c r="VKI20" s="25"/>
      <c r="VKJ20" s="25"/>
      <c r="VKK20" s="25"/>
      <c r="VKL20" s="25"/>
      <c r="VKM20" s="25"/>
      <c r="VKN20" s="25"/>
      <c r="VKO20" s="25"/>
      <c r="VKP20" s="25"/>
      <c r="VKQ20" s="25"/>
      <c r="VKR20" s="25"/>
      <c r="VKS20" s="25"/>
      <c r="VKT20" s="25"/>
      <c r="VKU20" s="25"/>
      <c r="VKV20" s="25"/>
      <c r="VKW20" s="25"/>
      <c r="VKX20" s="25"/>
      <c r="VKY20" s="25"/>
      <c r="VKZ20" s="25"/>
      <c r="VLA20" s="25"/>
      <c r="VLB20" s="25"/>
      <c r="VLC20" s="25"/>
      <c r="VLD20" s="25"/>
      <c r="VLE20" s="25"/>
      <c r="VLF20" s="25"/>
      <c r="VLG20" s="25"/>
      <c r="VLH20" s="25"/>
      <c r="VLI20" s="25"/>
      <c r="VLJ20" s="25"/>
      <c r="VLK20" s="25"/>
      <c r="VLL20" s="25"/>
      <c r="VLM20" s="25"/>
      <c r="VLN20" s="25"/>
      <c r="VLO20" s="25"/>
      <c r="VLP20" s="25"/>
      <c r="VLQ20" s="25"/>
      <c r="VLR20" s="25"/>
      <c r="VLS20" s="25"/>
      <c r="VLT20" s="25"/>
      <c r="VLU20" s="25"/>
      <c r="VLV20" s="25"/>
      <c r="VLW20" s="25"/>
      <c r="VLX20" s="25"/>
      <c r="VLY20" s="25"/>
      <c r="VLZ20" s="25"/>
      <c r="VMA20" s="25"/>
      <c r="VMB20" s="25"/>
      <c r="VMC20" s="25"/>
      <c r="VMD20" s="25"/>
      <c r="VME20" s="25"/>
      <c r="VMF20" s="25"/>
      <c r="VMG20" s="25"/>
      <c r="VMH20" s="25"/>
      <c r="VMI20" s="25"/>
      <c r="VMJ20" s="25"/>
      <c r="VMK20" s="25"/>
      <c r="VML20" s="25"/>
      <c r="VMM20" s="25"/>
      <c r="VMN20" s="25"/>
      <c r="VMO20" s="25"/>
      <c r="VMP20" s="25"/>
      <c r="VMQ20" s="25"/>
      <c r="VMR20" s="25"/>
      <c r="VMS20" s="25"/>
      <c r="VMT20" s="25"/>
      <c r="VMU20" s="25"/>
      <c r="VMV20" s="25"/>
      <c r="VMW20" s="25"/>
      <c r="VMX20" s="25"/>
      <c r="VMY20" s="25"/>
      <c r="VMZ20" s="25"/>
      <c r="VNA20" s="25"/>
      <c r="VNB20" s="25"/>
      <c r="VNC20" s="25"/>
      <c r="VND20" s="25"/>
      <c r="VNE20" s="25"/>
      <c r="VNF20" s="25"/>
      <c r="VNG20" s="25"/>
      <c r="VNH20" s="25"/>
      <c r="VNI20" s="25"/>
      <c r="VNJ20" s="25"/>
      <c r="VNK20" s="25"/>
      <c r="VNL20" s="25"/>
      <c r="VNM20" s="25"/>
      <c r="VNN20" s="25"/>
      <c r="VNO20" s="25"/>
      <c r="VNP20" s="25"/>
      <c r="VNQ20" s="25"/>
      <c r="VNR20" s="25"/>
      <c r="VNS20" s="25"/>
      <c r="VNT20" s="25"/>
      <c r="VNU20" s="25"/>
      <c r="VNV20" s="25"/>
      <c r="VNW20" s="25"/>
      <c r="VNX20" s="25"/>
      <c r="VNY20" s="25"/>
      <c r="VNZ20" s="25"/>
      <c r="VOA20" s="25"/>
      <c r="VOB20" s="25"/>
      <c r="VOC20" s="25"/>
      <c r="VOD20" s="25"/>
      <c r="VOE20" s="25"/>
      <c r="VOF20" s="25"/>
      <c r="VOG20" s="25"/>
      <c r="VOH20" s="25"/>
      <c r="VOI20" s="25"/>
      <c r="VOJ20" s="25"/>
      <c r="VOK20" s="25"/>
      <c r="VOL20" s="25"/>
      <c r="VOM20" s="25"/>
      <c r="VON20" s="25"/>
      <c r="VOO20" s="25"/>
      <c r="VOP20" s="25"/>
      <c r="VOQ20" s="25"/>
      <c r="VOR20" s="25"/>
      <c r="VOS20" s="25"/>
      <c r="VOT20" s="25"/>
      <c r="VOU20" s="25"/>
      <c r="VOV20" s="25"/>
      <c r="VOW20" s="25"/>
      <c r="VOX20" s="25"/>
      <c r="VOY20" s="25"/>
      <c r="VOZ20" s="25"/>
      <c r="VPA20" s="25"/>
      <c r="VPB20" s="25"/>
      <c r="VPC20" s="25"/>
      <c r="VPD20" s="25"/>
      <c r="VPE20" s="25"/>
      <c r="VPF20" s="25"/>
      <c r="VPG20" s="25"/>
      <c r="VPH20" s="25"/>
      <c r="VPI20" s="25"/>
      <c r="VPJ20" s="25"/>
      <c r="VPK20" s="25"/>
      <c r="VPL20" s="25"/>
      <c r="VPM20" s="25"/>
      <c r="VPN20" s="25"/>
      <c r="VPO20" s="25"/>
      <c r="VPP20" s="25"/>
      <c r="VPQ20" s="25"/>
      <c r="VPR20" s="25"/>
      <c r="VPS20" s="25"/>
      <c r="VPT20" s="25"/>
      <c r="VPU20" s="25"/>
      <c r="VPV20" s="25"/>
      <c r="VPW20" s="25"/>
      <c r="VPX20" s="25"/>
      <c r="VPY20" s="25"/>
      <c r="VPZ20" s="25"/>
      <c r="VQA20" s="25"/>
      <c r="VQB20" s="25"/>
      <c r="VQC20" s="25"/>
      <c r="VQD20" s="25"/>
      <c r="VQE20" s="25"/>
      <c r="VQF20" s="25"/>
      <c r="VQG20" s="25"/>
      <c r="VQH20" s="25"/>
      <c r="VQI20" s="25"/>
      <c r="VQJ20" s="25"/>
      <c r="VQK20" s="25"/>
      <c r="VQL20" s="25"/>
      <c r="VQM20" s="25"/>
      <c r="VQN20" s="25"/>
      <c r="VQO20" s="25"/>
      <c r="VQP20" s="25"/>
      <c r="VQQ20" s="25"/>
      <c r="VQR20" s="25"/>
      <c r="VQS20" s="25"/>
      <c r="VQT20" s="25"/>
      <c r="VQU20" s="25"/>
      <c r="VQV20" s="25"/>
      <c r="VQW20" s="25"/>
      <c r="VQX20" s="25"/>
      <c r="VQY20" s="25"/>
      <c r="VQZ20" s="25"/>
      <c r="VRA20" s="25"/>
      <c r="VRB20" s="25"/>
      <c r="VRC20" s="25"/>
      <c r="VRD20" s="25"/>
      <c r="VRE20" s="25"/>
      <c r="VRF20" s="25"/>
      <c r="VRG20" s="25"/>
      <c r="VRH20" s="25"/>
      <c r="VRI20" s="25"/>
      <c r="VRJ20" s="25"/>
      <c r="VRK20" s="25"/>
      <c r="VRL20" s="25"/>
      <c r="VRM20" s="25"/>
      <c r="VRN20" s="25"/>
      <c r="VRO20" s="25"/>
      <c r="VRP20" s="25"/>
      <c r="VRQ20" s="25"/>
      <c r="VRR20" s="25"/>
      <c r="VRS20" s="25"/>
      <c r="VRT20" s="25"/>
      <c r="VRU20" s="25"/>
      <c r="VRV20" s="25"/>
      <c r="VRW20" s="25"/>
      <c r="VRX20" s="25"/>
      <c r="VRY20" s="25"/>
      <c r="VRZ20" s="25"/>
      <c r="VSA20" s="25"/>
      <c r="VSB20" s="25"/>
      <c r="VSC20" s="25"/>
      <c r="VSD20" s="25"/>
      <c r="VSE20" s="25"/>
      <c r="VSF20" s="25"/>
      <c r="VSG20" s="25"/>
      <c r="VSH20" s="25"/>
      <c r="VSI20" s="25"/>
      <c r="VSJ20" s="25"/>
      <c r="VSK20" s="25"/>
      <c r="VSL20" s="25"/>
      <c r="VSM20" s="25"/>
      <c r="VSN20" s="25"/>
      <c r="VSO20" s="25"/>
      <c r="VSP20" s="25"/>
      <c r="VSQ20" s="25"/>
      <c r="VSR20" s="25"/>
      <c r="VSS20" s="25"/>
      <c r="VST20" s="25"/>
      <c r="VSU20" s="25"/>
      <c r="VSV20" s="25"/>
      <c r="VSW20" s="25"/>
      <c r="VSX20" s="25"/>
      <c r="VSY20" s="25"/>
      <c r="VSZ20" s="25"/>
      <c r="VTA20" s="25"/>
      <c r="VTB20" s="25"/>
      <c r="VTC20" s="25"/>
      <c r="VTD20" s="25"/>
      <c r="VTE20" s="25"/>
      <c r="VTF20" s="25"/>
      <c r="VTG20" s="25"/>
      <c r="VTH20" s="25"/>
      <c r="VTI20" s="25"/>
      <c r="VTJ20" s="25"/>
      <c r="VTK20" s="25"/>
      <c r="VTL20" s="25"/>
      <c r="VTM20" s="25"/>
      <c r="VTN20" s="25"/>
      <c r="VTO20" s="25"/>
      <c r="VTP20" s="25"/>
      <c r="VTQ20" s="25"/>
      <c r="VTR20" s="25"/>
      <c r="VTS20" s="25"/>
      <c r="VTT20" s="25"/>
      <c r="VTU20" s="25"/>
      <c r="VTV20" s="25"/>
      <c r="VTW20" s="25"/>
      <c r="VTX20" s="25"/>
      <c r="VTY20" s="25"/>
      <c r="VTZ20" s="25"/>
      <c r="VUA20" s="25"/>
      <c r="VUB20" s="25"/>
      <c r="VUC20" s="25"/>
      <c r="VUD20" s="25"/>
      <c r="VUE20" s="25"/>
      <c r="VUF20" s="25"/>
      <c r="VUG20" s="25"/>
      <c r="VUH20" s="25"/>
      <c r="VUI20" s="25"/>
      <c r="VUJ20" s="25"/>
      <c r="VUK20" s="25"/>
      <c r="VUL20" s="25"/>
      <c r="VUM20" s="25"/>
      <c r="VUN20" s="25"/>
      <c r="VUO20" s="25"/>
      <c r="VUP20" s="25"/>
      <c r="VUQ20" s="25"/>
      <c r="VUR20" s="25"/>
      <c r="VUS20" s="25"/>
      <c r="VUT20" s="25"/>
      <c r="VUU20" s="25"/>
      <c r="VUV20" s="25"/>
      <c r="VUW20" s="25"/>
      <c r="VUX20" s="25"/>
      <c r="VUY20" s="25"/>
      <c r="VUZ20" s="25"/>
      <c r="VVA20" s="25"/>
      <c r="VVB20" s="25"/>
      <c r="VVC20" s="25"/>
      <c r="VVD20" s="25"/>
      <c r="VVE20" s="25"/>
      <c r="VVF20" s="25"/>
      <c r="VVG20" s="25"/>
      <c r="VVH20" s="25"/>
      <c r="VVI20" s="25"/>
      <c r="VVJ20" s="25"/>
      <c r="VVK20" s="25"/>
      <c r="VVL20" s="25"/>
      <c r="VVM20" s="25"/>
      <c r="VVN20" s="25"/>
      <c r="VVO20" s="25"/>
      <c r="VVP20" s="25"/>
      <c r="VVQ20" s="25"/>
      <c r="VVR20" s="25"/>
      <c r="VVS20" s="25"/>
      <c r="VVT20" s="25"/>
      <c r="VVU20" s="25"/>
      <c r="VVV20" s="25"/>
      <c r="VVW20" s="25"/>
      <c r="VVX20" s="25"/>
      <c r="VVY20" s="25"/>
      <c r="VVZ20" s="25"/>
      <c r="VWA20" s="25"/>
      <c r="VWB20" s="25"/>
      <c r="VWC20" s="25"/>
      <c r="VWD20" s="25"/>
      <c r="VWE20" s="25"/>
      <c r="VWF20" s="25"/>
      <c r="VWG20" s="25"/>
      <c r="VWH20" s="25"/>
      <c r="VWI20" s="25"/>
      <c r="VWJ20" s="25"/>
      <c r="VWK20" s="25"/>
      <c r="VWL20" s="25"/>
      <c r="VWM20" s="25"/>
      <c r="VWN20" s="25"/>
      <c r="VWO20" s="25"/>
      <c r="VWP20" s="25"/>
      <c r="VWQ20" s="25"/>
      <c r="VWR20" s="25"/>
      <c r="VWS20" s="25"/>
      <c r="VWT20" s="25"/>
      <c r="VWU20" s="25"/>
      <c r="VWV20" s="25"/>
      <c r="VWW20" s="25"/>
      <c r="VWX20" s="25"/>
      <c r="VWY20" s="25"/>
      <c r="VWZ20" s="25"/>
      <c r="VXA20" s="25"/>
      <c r="VXB20" s="25"/>
      <c r="VXC20" s="25"/>
      <c r="VXD20" s="25"/>
      <c r="VXE20" s="25"/>
      <c r="VXF20" s="25"/>
      <c r="VXG20" s="25"/>
      <c r="VXH20" s="25"/>
      <c r="VXI20" s="25"/>
      <c r="VXJ20" s="25"/>
      <c r="VXK20" s="25"/>
      <c r="VXL20" s="25"/>
      <c r="VXM20" s="25"/>
      <c r="VXN20" s="25"/>
      <c r="VXO20" s="25"/>
      <c r="VXP20" s="25"/>
      <c r="VXQ20" s="25"/>
      <c r="VXR20" s="25"/>
      <c r="VXS20" s="25"/>
      <c r="VXT20" s="25"/>
      <c r="VXU20" s="25"/>
      <c r="VXV20" s="25"/>
      <c r="VXW20" s="25"/>
      <c r="VXX20" s="25"/>
      <c r="VXY20" s="25"/>
      <c r="VXZ20" s="25"/>
      <c r="VYA20" s="25"/>
      <c r="VYB20" s="25"/>
      <c r="VYC20" s="25"/>
      <c r="VYD20" s="25"/>
      <c r="VYE20" s="25"/>
      <c r="VYF20" s="25"/>
      <c r="VYG20" s="25"/>
      <c r="VYH20" s="25"/>
      <c r="VYI20" s="25"/>
      <c r="VYJ20" s="25"/>
      <c r="VYK20" s="25"/>
      <c r="VYL20" s="25"/>
      <c r="VYM20" s="25"/>
      <c r="VYN20" s="25"/>
      <c r="VYO20" s="25"/>
      <c r="VYP20" s="25"/>
      <c r="VYQ20" s="25"/>
      <c r="VYR20" s="25"/>
      <c r="VYS20" s="25"/>
      <c r="VYT20" s="25"/>
      <c r="VYU20" s="25"/>
      <c r="VYV20" s="25"/>
      <c r="VYW20" s="25"/>
      <c r="VYX20" s="25"/>
      <c r="VYY20" s="25"/>
      <c r="VYZ20" s="25"/>
      <c r="VZA20" s="25"/>
      <c r="VZB20" s="25"/>
      <c r="VZC20" s="25"/>
      <c r="VZD20" s="25"/>
      <c r="VZE20" s="25"/>
      <c r="VZF20" s="25"/>
      <c r="VZG20" s="25"/>
      <c r="VZH20" s="25"/>
      <c r="VZI20" s="25"/>
      <c r="VZJ20" s="25"/>
      <c r="VZK20" s="25"/>
      <c r="VZL20" s="25"/>
      <c r="VZM20" s="25"/>
      <c r="VZN20" s="25"/>
      <c r="VZO20" s="25"/>
      <c r="VZP20" s="25"/>
      <c r="VZQ20" s="25"/>
      <c r="VZR20" s="25"/>
      <c r="VZS20" s="25"/>
      <c r="VZT20" s="25"/>
      <c r="VZU20" s="25"/>
      <c r="VZV20" s="25"/>
      <c r="VZW20" s="25"/>
      <c r="VZX20" s="25"/>
      <c r="VZY20" s="25"/>
      <c r="VZZ20" s="25"/>
      <c r="WAA20" s="25"/>
      <c r="WAB20" s="25"/>
      <c r="WAC20" s="25"/>
      <c r="WAD20" s="25"/>
      <c r="WAE20" s="25"/>
      <c r="WAF20" s="25"/>
      <c r="WAG20" s="25"/>
      <c r="WAH20" s="25"/>
      <c r="WAI20" s="25"/>
      <c r="WAJ20" s="25"/>
      <c r="WAK20" s="25"/>
      <c r="WAL20" s="25"/>
      <c r="WAM20" s="25"/>
      <c r="WAN20" s="25"/>
      <c r="WAO20" s="25"/>
      <c r="WAP20" s="25"/>
      <c r="WAQ20" s="25"/>
      <c r="WAR20" s="25"/>
      <c r="WAS20" s="25"/>
      <c r="WAT20" s="25"/>
      <c r="WAU20" s="25"/>
      <c r="WAV20" s="25"/>
      <c r="WAW20" s="25"/>
      <c r="WAX20" s="25"/>
      <c r="WAY20" s="25"/>
      <c r="WAZ20" s="25"/>
      <c r="WBA20" s="25"/>
      <c r="WBB20" s="25"/>
      <c r="WBC20" s="25"/>
      <c r="WBD20" s="25"/>
      <c r="WBE20" s="25"/>
      <c r="WBF20" s="25"/>
      <c r="WBG20" s="25"/>
      <c r="WBH20" s="25"/>
      <c r="WBI20" s="25"/>
      <c r="WBJ20" s="25"/>
      <c r="WBK20" s="25"/>
      <c r="WBL20" s="25"/>
      <c r="WBM20" s="25"/>
      <c r="WBN20" s="25"/>
      <c r="WBO20" s="25"/>
      <c r="WBP20" s="25"/>
      <c r="WBQ20" s="25"/>
      <c r="WBR20" s="25"/>
      <c r="WBS20" s="25"/>
      <c r="WBT20" s="25"/>
      <c r="WBU20" s="25"/>
      <c r="WBV20" s="25"/>
      <c r="WBW20" s="25"/>
      <c r="WBX20" s="25"/>
      <c r="WBY20" s="25"/>
      <c r="WBZ20" s="25"/>
      <c r="WCA20" s="25"/>
      <c r="WCB20" s="25"/>
      <c r="WCC20" s="25"/>
      <c r="WCD20" s="25"/>
      <c r="WCE20" s="25"/>
      <c r="WCF20" s="25"/>
      <c r="WCG20" s="25"/>
      <c r="WCH20" s="25"/>
      <c r="WCI20" s="25"/>
      <c r="WCJ20" s="25"/>
      <c r="WCK20" s="25"/>
      <c r="WCL20" s="25"/>
      <c r="WCM20" s="25"/>
      <c r="WCN20" s="25"/>
      <c r="WCO20" s="25"/>
      <c r="WCP20" s="25"/>
      <c r="WCQ20" s="25"/>
      <c r="WCR20" s="25"/>
      <c r="WCS20" s="25"/>
      <c r="WCT20" s="25"/>
      <c r="WCU20" s="25"/>
      <c r="WCV20" s="25"/>
      <c r="WCW20" s="25"/>
      <c r="WCX20" s="25"/>
      <c r="WCY20" s="25"/>
      <c r="WCZ20" s="25"/>
      <c r="WDA20" s="25"/>
      <c r="WDB20" s="25"/>
      <c r="WDC20" s="25"/>
      <c r="WDD20" s="25"/>
      <c r="WDE20" s="25"/>
      <c r="WDF20" s="25"/>
      <c r="WDG20" s="25"/>
      <c r="WDH20" s="25"/>
      <c r="WDI20" s="25"/>
      <c r="WDJ20" s="25"/>
      <c r="WDK20" s="25"/>
      <c r="WDL20" s="25"/>
      <c r="WDM20" s="25"/>
      <c r="WDN20" s="25"/>
      <c r="WDO20" s="25"/>
      <c r="WDP20" s="25"/>
      <c r="WDQ20" s="25"/>
      <c r="WDR20" s="25"/>
      <c r="WDS20" s="25"/>
      <c r="WDT20" s="25"/>
      <c r="WDU20" s="25"/>
      <c r="WDV20" s="25"/>
      <c r="WDW20" s="25"/>
      <c r="WDX20" s="25"/>
      <c r="WDY20" s="25"/>
      <c r="WDZ20" s="25"/>
      <c r="WEA20" s="25"/>
      <c r="WEB20" s="25"/>
      <c r="WEC20" s="25"/>
      <c r="WED20" s="25"/>
      <c r="WEE20" s="25"/>
      <c r="WEF20" s="25"/>
      <c r="WEG20" s="25"/>
      <c r="WEH20" s="25"/>
      <c r="WEI20" s="25"/>
      <c r="WEJ20" s="25"/>
      <c r="WEK20" s="25"/>
      <c r="WEL20" s="25"/>
      <c r="WEM20" s="25"/>
      <c r="WEN20" s="25"/>
      <c r="WEO20" s="25"/>
      <c r="WEP20" s="25"/>
      <c r="WEQ20" s="25"/>
      <c r="WER20" s="25"/>
      <c r="WES20" s="25"/>
      <c r="WET20" s="25"/>
      <c r="WEU20" s="25"/>
      <c r="WEV20" s="25"/>
      <c r="WEW20" s="25"/>
      <c r="WEX20" s="25"/>
      <c r="WEY20" s="25"/>
      <c r="WEZ20" s="25"/>
      <c r="WFA20" s="25"/>
      <c r="WFB20" s="25"/>
      <c r="WFC20" s="25"/>
      <c r="WFD20" s="25"/>
      <c r="WFE20" s="25"/>
      <c r="WFF20" s="25"/>
      <c r="WFG20" s="25"/>
      <c r="WFH20" s="25"/>
      <c r="WFI20" s="25"/>
      <c r="WFJ20" s="25"/>
      <c r="WFK20" s="25"/>
      <c r="WFL20" s="25"/>
      <c r="WFM20" s="25"/>
      <c r="WFN20" s="25"/>
      <c r="WFO20" s="25"/>
      <c r="WFP20" s="25"/>
      <c r="WFQ20" s="25"/>
      <c r="WFR20" s="25"/>
      <c r="WFS20" s="25"/>
      <c r="WFT20" s="25"/>
      <c r="WFU20" s="25"/>
      <c r="WFV20" s="25"/>
      <c r="WFW20" s="25"/>
      <c r="WFX20" s="25"/>
      <c r="WFY20" s="25"/>
      <c r="WFZ20" s="25"/>
      <c r="WGA20" s="25"/>
      <c r="WGB20" s="25"/>
      <c r="WGC20" s="25"/>
      <c r="WGD20" s="25"/>
      <c r="WGE20" s="25"/>
      <c r="WGF20" s="25"/>
      <c r="WGG20" s="25"/>
      <c r="WGH20" s="25"/>
      <c r="WGI20" s="25"/>
      <c r="WGJ20" s="25"/>
      <c r="WGK20" s="25"/>
      <c r="WGL20" s="25"/>
      <c r="WGM20" s="25"/>
      <c r="WGN20" s="25"/>
      <c r="WGO20" s="25"/>
      <c r="WGP20" s="25"/>
      <c r="WGQ20" s="25"/>
      <c r="WGR20" s="25"/>
      <c r="WGS20" s="25"/>
      <c r="WGT20" s="25"/>
      <c r="WGU20" s="25"/>
      <c r="WGV20" s="25"/>
      <c r="WGW20" s="25"/>
      <c r="WGX20" s="25"/>
      <c r="WGY20" s="25"/>
      <c r="WGZ20" s="25"/>
      <c r="WHA20" s="25"/>
      <c r="WHB20" s="25"/>
      <c r="WHC20" s="25"/>
      <c r="WHD20" s="25"/>
      <c r="WHE20" s="25"/>
      <c r="WHF20" s="25"/>
      <c r="WHG20" s="25"/>
      <c r="WHH20" s="25"/>
      <c r="WHI20" s="25"/>
      <c r="WHJ20" s="25"/>
      <c r="WHK20" s="25"/>
      <c r="WHL20" s="25"/>
      <c r="WHM20" s="25"/>
      <c r="WHN20" s="25"/>
      <c r="WHO20" s="25"/>
      <c r="WHP20" s="25"/>
      <c r="WHQ20" s="25"/>
      <c r="WHR20" s="25"/>
      <c r="WHS20" s="25"/>
      <c r="WHT20" s="25"/>
      <c r="WHU20" s="25"/>
      <c r="WHV20" s="25"/>
      <c r="WHW20" s="25"/>
      <c r="WHX20" s="25"/>
      <c r="WHY20" s="25"/>
      <c r="WHZ20" s="25"/>
      <c r="WIA20" s="25"/>
      <c r="WIB20" s="25"/>
      <c r="WIC20" s="25"/>
      <c r="WID20" s="25"/>
      <c r="WIE20" s="25"/>
      <c r="WIF20" s="25"/>
      <c r="WIG20" s="25"/>
      <c r="WIH20" s="25"/>
      <c r="WII20" s="25"/>
      <c r="WIJ20" s="25"/>
      <c r="WIK20" s="25"/>
      <c r="WIL20" s="25"/>
      <c r="WIM20" s="25"/>
      <c r="WIN20" s="25"/>
      <c r="WIO20" s="25"/>
      <c r="WIP20" s="25"/>
      <c r="WIQ20" s="25"/>
      <c r="WIR20" s="25"/>
      <c r="WIS20" s="25"/>
      <c r="WIT20" s="25"/>
      <c r="WIU20" s="25"/>
      <c r="WIV20" s="25"/>
      <c r="WIW20" s="25"/>
      <c r="WIX20" s="25"/>
      <c r="WIY20" s="25"/>
      <c r="WIZ20" s="25"/>
      <c r="WJA20" s="25"/>
      <c r="WJB20" s="25"/>
      <c r="WJC20" s="25"/>
      <c r="WJD20" s="25"/>
      <c r="WJE20" s="25"/>
      <c r="WJF20" s="25"/>
      <c r="WJG20" s="25"/>
      <c r="WJH20" s="25"/>
      <c r="WJI20" s="25"/>
      <c r="WJJ20" s="25"/>
      <c r="WJK20" s="25"/>
      <c r="WJL20" s="25"/>
      <c r="WJM20" s="25"/>
      <c r="WJN20" s="25"/>
      <c r="WJO20" s="25"/>
      <c r="WJP20" s="25"/>
      <c r="WJQ20" s="25"/>
      <c r="WJR20" s="25"/>
      <c r="WJS20" s="25"/>
      <c r="WJT20" s="25"/>
      <c r="WJU20" s="25"/>
      <c r="WJV20" s="25"/>
      <c r="WJW20" s="25"/>
      <c r="WJX20" s="25"/>
      <c r="WJY20" s="25"/>
      <c r="WJZ20" s="25"/>
      <c r="WKA20" s="25"/>
      <c r="WKB20" s="25"/>
      <c r="WKC20" s="25"/>
      <c r="WKD20" s="25"/>
      <c r="WKE20" s="25"/>
      <c r="WKF20" s="25"/>
      <c r="WKG20" s="25"/>
      <c r="WKH20" s="25"/>
      <c r="WKI20" s="25"/>
      <c r="WKJ20" s="25"/>
      <c r="WKK20" s="25"/>
      <c r="WKL20" s="25"/>
      <c r="WKM20" s="25"/>
      <c r="WKN20" s="25"/>
      <c r="WKO20" s="25"/>
      <c r="WKP20" s="25"/>
      <c r="WKQ20" s="25"/>
      <c r="WKR20" s="25"/>
      <c r="WKS20" s="25"/>
      <c r="WKT20" s="25"/>
      <c r="WKU20" s="25"/>
      <c r="WKV20" s="25"/>
      <c r="WKW20" s="25"/>
      <c r="WKX20" s="25"/>
      <c r="WKY20" s="25"/>
      <c r="WKZ20" s="25"/>
      <c r="WLA20" s="25"/>
      <c r="WLB20" s="25"/>
      <c r="WLC20" s="25"/>
      <c r="WLD20" s="25"/>
      <c r="WLE20" s="25"/>
      <c r="WLF20" s="25"/>
      <c r="WLG20" s="25"/>
      <c r="WLH20" s="25"/>
      <c r="WLI20" s="25"/>
      <c r="WLJ20" s="25"/>
      <c r="WLK20" s="25"/>
      <c r="WLL20" s="25"/>
      <c r="WLM20" s="25"/>
      <c r="WLN20" s="25"/>
      <c r="WLO20" s="25"/>
      <c r="WLP20" s="25"/>
      <c r="WLQ20" s="25"/>
      <c r="WLR20" s="25"/>
      <c r="WLS20" s="25"/>
      <c r="WLT20" s="25"/>
      <c r="WLU20" s="25"/>
      <c r="WLV20" s="25"/>
      <c r="WLW20" s="25"/>
      <c r="WLX20" s="25"/>
      <c r="WLY20" s="25"/>
      <c r="WLZ20" s="25"/>
      <c r="WMA20" s="25"/>
      <c r="WMB20" s="25"/>
      <c r="WMC20" s="25"/>
      <c r="WMD20" s="25"/>
      <c r="WME20" s="25"/>
      <c r="WMF20" s="25"/>
      <c r="WMG20" s="25"/>
      <c r="WMH20" s="25"/>
      <c r="WMI20" s="25"/>
      <c r="WMJ20" s="25"/>
      <c r="WMK20" s="25"/>
      <c r="WML20" s="25"/>
      <c r="WMM20" s="25"/>
      <c r="WMN20" s="25"/>
      <c r="WMO20" s="25"/>
      <c r="WMP20" s="25"/>
      <c r="WMQ20" s="25"/>
      <c r="WMR20" s="25"/>
      <c r="WMS20" s="25"/>
      <c r="WMT20" s="25"/>
      <c r="WMU20" s="25"/>
      <c r="WMV20" s="25"/>
      <c r="WMW20" s="25"/>
      <c r="WMX20" s="25"/>
      <c r="WMY20" s="25"/>
      <c r="WMZ20" s="25"/>
      <c r="WNA20" s="25"/>
      <c r="WNB20" s="25"/>
      <c r="WNC20" s="25"/>
      <c r="WND20" s="25"/>
      <c r="WNE20" s="25"/>
      <c r="WNF20" s="25"/>
      <c r="WNG20" s="25"/>
      <c r="WNH20" s="25"/>
      <c r="WNI20" s="25"/>
      <c r="WNJ20" s="25"/>
      <c r="WNK20" s="25"/>
      <c r="WNL20" s="25"/>
      <c r="WNM20" s="25"/>
      <c r="WNN20" s="25"/>
      <c r="WNO20" s="25"/>
      <c r="WNP20" s="25"/>
      <c r="WNQ20" s="25"/>
      <c r="WNR20" s="25"/>
      <c r="WNS20" s="25"/>
      <c r="WNT20" s="25"/>
      <c r="WNU20" s="25"/>
      <c r="WNV20" s="25"/>
      <c r="WNW20" s="25"/>
      <c r="WNX20" s="25"/>
      <c r="WNY20" s="25"/>
      <c r="WNZ20" s="25"/>
      <c r="WOA20" s="25"/>
      <c r="WOB20" s="25"/>
      <c r="WOC20" s="25"/>
      <c r="WOD20" s="25"/>
      <c r="WOE20" s="25"/>
      <c r="WOF20" s="25"/>
      <c r="WOG20" s="25"/>
      <c r="WOH20" s="25"/>
      <c r="WOI20" s="25"/>
      <c r="WOJ20" s="25"/>
      <c r="WOK20" s="25"/>
      <c r="WOL20" s="25"/>
      <c r="WOM20" s="25"/>
      <c r="WON20" s="25"/>
      <c r="WOO20" s="25"/>
      <c r="WOP20" s="25"/>
      <c r="WOQ20" s="25"/>
      <c r="WOR20" s="25"/>
      <c r="WOS20" s="25"/>
      <c r="WOT20" s="25"/>
      <c r="WOU20" s="25"/>
      <c r="WOV20" s="25"/>
      <c r="WOW20" s="25"/>
      <c r="WOX20" s="25"/>
      <c r="WOY20" s="25"/>
      <c r="WOZ20" s="25"/>
      <c r="WPA20" s="25"/>
      <c r="WPB20" s="25"/>
      <c r="WPC20" s="25"/>
      <c r="WPD20" s="25"/>
      <c r="WPE20" s="25"/>
      <c r="WPF20" s="25"/>
      <c r="WPG20" s="25"/>
      <c r="WPH20" s="25"/>
      <c r="WPI20" s="25"/>
      <c r="WPJ20" s="25"/>
      <c r="WPK20" s="25"/>
      <c r="WPL20" s="25"/>
      <c r="WPM20" s="25"/>
      <c r="WPN20" s="25"/>
      <c r="WPO20" s="25"/>
      <c r="WPP20" s="25"/>
      <c r="WPQ20" s="25"/>
      <c r="WPR20" s="25"/>
      <c r="WPS20" s="25"/>
      <c r="WPT20" s="25"/>
      <c r="WPU20" s="25"/>
      <c r="WPV20" s="25"/>
      <c r="WPW20" s="25"/>
      <c r="WPX20" s="25"/>
      <c r="WPY20" s="25"/>
      <c r="WPZ20" s="25"/>
      <c r="WQA20" s="25"/>
      <c r="WQB20" s="25"/>
      <c r="WQC20" s="25"/>
      <c r="WQD20" s="25"/>
      <c r="WQE20" s="25"/>
      <c r="WQF20" s="25"/>
      <c r="WQG20" s="25"/>
      <c r="WQH20" s="25"/>
      <c r="WQI20" s="25"/>
      <c r="WQJ20" s="25"/>
      <c r="WQK20" s="25"/>
      <c r="WQL20" s="25"/>
      <c r="WQM20" s="25"/>
      <c r="WQN20" s="25"/>
      <c r="WQO20" s="25"/>
      <c r="WQP20" s="25"/>
      <c r="WQQ20" s="25"/>
      <c r="WQR20" s="25"/>
      <c r="WQS20" s="25"/>
      <c r="WQT20" s="25"/>
      <c r="WQU20" s="25"/>
      <c r="WQV20" s="25"/>
      <c r="WQW20" s="25"/>
      <c r="WQX20" s="25"/>
      <c r="WQY20" s="25"/>
      <c r="WQZ20" s="25"/>
      <c r="WRA20" s="25"/>
      <c r="WRB20" s="25"/>
      <c r="WRC20" s="25"/>
      <c r="WRD20" s="25"/>
      <c r="WRE20" s="25"/>
      <c r="WRF20" s="25"/>
      <c r="WRG20" s="25"/>
      <c r="WRH20" s="25"/>
      <c r="WRI20" s="25"/>
      <c r="WRJ20" s="25"/>
      <c r="WRK20" s="25"/>
      <c r="WRL20" s="25"/>
      <c r="WRM20" s="25"/>
      <c r="WRN20" s="25"/>
      <c r="WRO20" s="25"/>
      <c r="WRP20" s="25"/>
      <c r="WRQ20" s="25"/>
      <c r="WRR20" s="25"/>
      <c r="WRS20" s="25"/>
      <c r="WRT20" s="25"/>
      <c r="WRU20" s="25"/>
      <c r="WRV20" s="25"/>
      <c r="WRW20" s="25"/>
      <c r="WRX20" s="25"/>
      <c r="WRY20" s="25"/>
      <c r="WRZ20" s="25"/>
      <c r="WSA20" s="25"/>
      <c r="WSB20" s="25"/>
      <c r="WSC20" s="25"/>
      <c r="WSD20" s="25"/>
      <c r="WSE20" s="25"/>
      <c r="WSF20" s="25"/>
      <c r="WSG20" s="25"/>
      <c r="WSH20" s="25"/>
      <c r="WSI20" s="25"/>
      <c r="WSJ20" s="25"/>
      <c r="WSK20" s="25"/>
      <c r="WSL20" s="25"/>
      <c r="WSM20" s="25"/>
      <c r="WSN20" s="25"/>
      <c r="WSO20" s="25"/>
      <c r="WSP20" s="25"/>
      <c r="WSQ20" s="25"/>
      <c r="WSR20" s="25"/>
      <c r="WSS20" s="25"/>
      <c r="WST20" s="25"/>
      <c r="WSU20" s="25"/>
      <c r="WSV20" s="25"/>
      <c r="WSW20" s="25"/>
      <c r="WSX20" s="25"/>
      <c r="WSY20" s="25"/>
      <c r="WSZ20" s="25"/>
      <c r="WTA20" s="25"/>
      <c r="WTB20" s="25"/>
      <c r="WTC20" s="25"/>
      <c r="WTD20" s="25"/>
      <c r="WTE20" s="25"/>
      <c r="WTF20" s="25"/>
      <c r="WTG20" s="25"/>
      <c r="WTH20" s="25"/>
      <c r="WTI20" s="25"/>
      <c r="WTJ20" s="25"/>
      <c r="WTK20" s="25"/>
      <c r="WTL20" s="25"/>
      <c r="WTM20" s="25"/>
      <c r="WTN20" s="25"/>
      <c r="WTO20" s="25"/>
      <c r="WTP20" s="25"/>
      <c r="WTQ20" s="25"/>
      <c r="WTR20" s="25"/>
      <c r="WTS20" s="25"/>
      <c r="WTT20" s="25"/>
      <c r="WTU20" s="25"/>
      <c r="WTV20" s="25"/>
      <c r="WTW20" s="25"/>
      <c r="WTX20" s="25"/>
      <c r="WTY20" s="25"/>
      <c r="WTZ20" s="25"/>
      <c r="WUA20" s="25"/>
      <c r="WUB20" s="25"/>
      <c r="WUC20" s="25"/>
      <c r="WUD20" s="25"/>
      <c r="WUE20" s="25"/>
      <c r="WUF20" s="25"/>
      <c r="WUG20" s="25"/>
      <c r="WUH20" s="25"/>
      <c r="WUI20" s="25"/>
      <c r="WUJ20" s="25"/>
      <c r="WUK20" s="25"/>
      <c r="WUL20" s="25"/>
      <c r="WUM20" s="25"/>
      <c r="WUN20" s="25"/>
      <c r="WUO20" s="25"/>
      <c r="WUP20" s="25"/>
      <c r="WUQ20" s="25"/>
      <c r="WUR20" s="25"/>
      <c r="WUS20" s="25"/>
      <c r="WUT20" s="25"/>
      <c r="WUU20" s="25"/>
      <c r="WUV20" s="25"/>
      <c r="WUW20" s="25"/>
      <c r="WUX20" s="25"/>
      <c r="WUY20" s="25"/>
      <c r="WUZ20" s="25"/>
      <c r="WVA20" s="25"/>
      <c r="WVB20" s="25"/>
      <c r="WVC20" s="25"/>
      <c r="WVD20" s="25"/>
      <c r="WVE20" s="25"/>
      <c r="WVF20" s="25"/>
      <c r="WVG20" s="25"/>
      <c r="WVH20" s="25"/>
      <c r="WVI20" s="25"/>
      <c r="WVJ20" s="25"/>
      <c r="WVK20" s="25"/>
      <c r="WVL20" s="25"/>
      <c r="WVM20" s="25"/>
      <c r="WVN20" s="25"/>
      <c r="WVO20" s="25"/>
      <c r="WVP20" s="25"/>
      <c r="WVQ20" s="25"/>
      <c r="WVR20" s="25"/>
      <c r="WVS20" s="25"/>
      <c r="WVT20" s="25"/>
      <c r="WVU20" s="25"/>
      <c r="WVV20" s="25"/>
      <c r="WVW20" s="25"/>
      <c r="WVX20" s="25"/>
      <c r="WVY20" s="25"/>
      <c r="WVZ20" s="25"/>
      <c r="WWA20" s="25"/>
      <c r="WWB20" s="25"/>
      <c r="WWC20" s="25"/>
      <c r="WWD20" s="25"/>
      <c r="WWE20" s="25"/>
      <c r="WWF20" s="25"/>
      <c r="WWG20" s="25"/>
      <c r="WWH20" s="25"/>
      <c r="WWI20" s="25"/>
      <c r="WWJ20" s="25"/>
      <c r="WWK20" s="25"/>
      <c r="WWL20" s="25"/>
      <c r="WWM20" s="25"/>
      <c r="WWN20" s="25"/>
      <c r="WWO20" s="25"/>
      <c r="WWP20" s="25"/>
      <c r="WWQ20" s="25"/>
      <c r="WWR20" s="25"/>
      <c r="WWS20" s="25"/>
      <c r="WWT20" s="25"/>
      <c r="WWU20" s="25"/>
      <c r="WWV20" s="25"/>
      <c r="WWW20" s="25"/>
      <c r="WWX20" s="25"/>
      <c r="WWY20" s="25"/>
      <c r="WWZ20" s="25"/>
      <c r="WXA20" s="25"/>
      <c r="WXB20" s="25"/>
      <c r="WXC20" s="25"/>
      <c r="WXD20" s="25"/>
      <c r="WXE20" s="25"/>
      <c r="WXF20" s="25"/>
      <c r="WXG20" s="25"/>
      <c r="WXH20" s="25"/>
      <c r="WXI20" s="25"/>
      <c r="WXJ20" s="25"/>
      <c r="WXK20" s="25"/>
      <c r="WXL20" s="25"/>
      <c r="WXM20" s="25"/>
      <c r="WXN20" s="25"/>
      <c r="WXO20" s="25"/>
      <c r="WXP20" s="25"/>
      <c r="WXQ20" s="25"/>
      <c r="WXR20" s="25"/>
      <c r="WXS20" s="25"/>
      <c r="WXT20" s="25"/>
      <c r="WXU20" s="25"/>
      <c r="WXV20" s="25"/>
      <c r="WXW20" s="25"/>
      <c r="WXX20" s="25"/>
      <c r="WXY20" s="25"/>
      <c r="WXZ20" s="25"/>
      <c r="WYA20" s="25"/>
      <c r="WYB20" s="25"/>
      <c r="WYC20" s="25"/>
      <c r="WYD20" s="25"/>
      <c r="WYE20" s="25"/>
      <c r="WYF20" s="25"/>
      <c r="WYG20" s="25"/>
      <c r="WYH20" s="25"/>
      <c r="WYI20" s="25"/>
      <c r="WYJ20" s="25"/>
      <c r="WYK20" s="25"/>
      <c r="WYL20" s="25"/>
      <c r="WYM20" s="25"/>
      <c r="WYN20" s="25"/>
      <c r="WYO20" s="25"/>
      <c r="WYP20" s="25"/>
      <c r="WYQ20" s="25"/>
      <c r="WYR20" s="25"/>
      <c r="WYS20" s="25"/>
      <c r="WYT20" s="25"/>
      <c r="WYU20" s="25"/>
      <c r="WYV20" s="25"/>
      <c r="WYW20" s="25"/>
      <c r="WYX20" s="25"/>
      <c r="WYY20" s="25"/>
      <c r="WYZ20" s="25"/>
      <c r="WZA20" s="25"/>
      <c r="WZB20" s="25"/>
      <c r="WZC20" s="25"/>
      <c r="WZD20" s="25"/>
      <c r="WZE20" s="25"/>
      <c r="WZF20" s="25"/>
      <c r="WZG20" s="25"/>
      <c r="WZH20" s="25"/>
      <c r="WZI20" s="25"/>
      <c r="WZJ20" s="25"/>
      <c r="WZK20" s="25"/>
      <c r="WZL20" s="25"/>
      <c r="WZM20" s="25"/>
      <c r="WZN20" s="25"/>
      <c r="WZO20" s="25"/>
      <c r="WZP20" s="25"/>
      <c r="WZQ20" s="25"/>
      <c r="WZR20" s="25"/>
      <c r="WZS20" s="25"/>
      <c r="WZT20" s="25"/>
      <c r="WZU20" s="25"/>
      <c r="WZV20" s="25"/>
      <c r="WZW20" s="25"/>
      <c r="WZX20" s="25"/>
      <c r="WZY20" s="25"/>
      <c r="WZZ20" s="25"/>
      <c r="XAA20" s="25"/>
      <c r="XAB20" s="25"/>
      <c r="XAC20" s="25"/>
      <c r="XAD20" s="25"/>
      <c r="XAE20" s="25"/>
      <c r="XAF20" s="25"/>
      <c r="XAG20" s="25"/>
      <c r="XAH20" s="25"/>
      <c r="XAI20" s="25"/>
      <c r="XAJ20" s="25"/>
      <c r="XAK20" s="25"/>
      <c r="XAL20" s="25"/>
      <c r="XAM20" s="25"/>
      <c r="XAN20" s="25"/>
      <c r="XAO20" s="25"/>
      <c r="XAP20" s="25"/>
      <c r="XAQ20" s="25"/>
      <c r="XAR20" s="25"/>
      <c r="XAS20" s="25"/>
      <c r="XAT20" s="25"/>
      <c r="XAU20" s="25"/>
      <c r="XAV20" s="25"/>
      <c r="XAW20" s="25"/>
      <c r="XAX20" s="25"/>
      <c r="XAY20" s="25"/>
      <c r="XAZ20" s="25"/>
      <c r="XBA20" s="25"/>
      <c r="XBB20" s="25"/>
      <c r="XBC20" s="25"/>
      <c r="XBD20" s="25"/>
      <c r="XBE20" s="25"/>
      <c r="XBF20" s="25"/>
      <c r="XBG20" s="25"/>
      <c r="XBH20" s="25"/>
      <c r="XBI20" s="25"/>
      <c r="XBJ20" s="25"/>
      <c r="XBK20" s="25"/>
      <c r="XBL20" s="25"/>
      <c r="XBM20" s="25"/>
      <c r="XBN20" s="25"/>
      <c r="XBO20" s="25"/>
      <c r="XBP20" s="25"/>
      <c r="XBQ20" s="25"/>
      <c r="XBR20" s="25"/>
      <c r="XBS20" s="25"/>
      <c r="XBT20" s="25"/>
      <c r="XBU20" s="25"/>
      <c r="XBV20" s="25"/>
      <c r="XBW20" s="25"/>
      <c r="XBX20" s="25"/>
      <c r="XBY20" s="25"/>
      <c r="XBZ20" s="25"/>
      <c r="XCA20" s="25"/>
      <c r="XCB20" s="25"/>
      <c r="XCC20" s="25"/>
      <c r="XCD20" s="25"/>
      <c r="XCE20" s="25"/>
      <c r="XCF20" s="25"/>
      <c r="XCG20" s="25"/>
      <c r="XCH20" s="25"/>
      <c r="XCI20" s="25"/>
      <c r="XCJ20" s="25"/>
      <c r="XCK20" s="25"/>
      <c r="XCL20" s="25"/>
      <c r="XCM20" s="25"/>
      <c r="XCN20" s="25"/>
      <c r="XCO20" s="25"/>
      <c r="XCP20" s="25"/>
      <c r="XCQ20" s="25"/>
      <c r="XCR20" s="25"/>
      <c r="XCS20" s="25"/>
      <c r="XCT20" s="25"/>
      <c r="XCU20" s="25"/>
      <c r="XCV20" s="25"/>
      <c r="XCW20" s="25"/>
      <c r="XCX20" s="25"/>
      <c r="XCY20" s="25"/>
      <c r="XCZ20" s="25"/>
      <c r="XDA20" s="25"/>
      <c r="XDB20" s="25"/>
      <c r="XDC20" s="25"/>
      <c r="XDD20" s="25"/>
      <c r="XDE20" s="25"/>
      <c r="XDF20" s="25"/>
      <c r="XDG20" s="25"/>
      <c r="XDH20" s="25"/>
      <c r="XDI20" s="25"/>
      <c r="XDJ20" s="25"/>
      <c r="XDK20" s="25"/>
      <c r="XDL20" s="25"/>
      <c r="XDM20" s="25"/>
      <c r="XDN20" s="25"/>
      <c r="XDO20" s="25"/>
      <c r="XDP20" s="25"/>
      <c r="XDQ20" s="25"/>
      <c r="XDR20" s="25"/>
      <c r="XDS20" s="25"/>
      <c r="XDT20" s="25"/>
      <c r="XDU20" s="25"/>
      <c r="XDV20" s="25"/>
      <c r="XDW20" s="25"/>
      <c r="XDX20" s="25"/>
      <c r="XDY20" s="25"/>
      <c r="XDZ20" s="25"/>
      <c r="XEA20" s="25"/>
      <c r="XEB20" s="25"/>
      <c r="XEC20" s="25"/>
      <c r="XED20" s="25"/>
      <c r="XEE20" s="25"/>
      <c r="XEF20" s="25"/>
      <c r="XEG20" s="25"/>
      <c r="XEH20" s="25"/>
      <c r="XEI20" s="25"/>
      <c r="XEJ20" s="25"/>
      <c r="XEK20" s="25"/>
      <c r="XEL20" s="25"/>
      <c r="XEM20" s="25"/>
      <c r="XEN20" s="25"/>
      <c r="XEO20" s="25"/>
      <c r="XEP20" s="25"/>
      <c r="XEQ20" s="25"/>
      <c r="XER20" s="25"/>
      <c r="XES20" s="25"/>
      <c r="XET20" s="25"/>
      <c r="XEU20" s="25"/>
      <c r="XEV20" s="25"/>
      <c r="XEW20" s="25"/>
      <c r="XEX20" s="25"/>
      <c r="XEY20" s="25"/>
      <c r="XEZ20" s="25"/>
      <c r="XFA20" s="25"/>
      <c r="XFB20" s="25"/>
      <c r="XFC20" s="25"/>
      <c r="XFD20" s="25"/>
    </row>
    <row r="21" spans="1:16384" ht="15" outlineLevel="1" x14ac:dyDescent="0.25">
      <c r="A21" s="1">
        <v>8</v>
      </c>
      <c r="B21" s="12" t="s">
        <v>72</v>
      </c>
      <c r="C21" s="1" t="s">
        <v>65</v>
      </c>
      <c r="D21" s="27">
        <f>'IRP2016-Jan2015'!D21</f>
        <v>0.02</v>
      </c>
      <c r="E21" s="27">
        <f>'IRP2016-Jan2015'!E21</f>
        <v>0</v>
      </c>
      <c r="F21" s="27">
        <f>'IRP2016-Jan2015'!F21</f>
        <v>0.02</v>
      </c>
      <c r="G21" s="27">
        <f>'IRP2016-Jan2015'!G21</f>
        <v>0</v>
      </c>
      <c r="H21" s="27">
        <f>'IRP2016-Jan2015'!H21</f>
        <v>0</v>
      </c>
      <c r="I21" s="27">
        <f>'IRP2016-Jan2015'!I21</f>
        <v>0</v>
      </c>
      <c r="J21" s="27">
        <f>'IRP2016-Jan2015'!J21</f>
        <v>0</v>
      </c>
      <c r="K21" s="27">
        <f>'IRP2016-Jan2015'!K21</f>
        <v>0</v>
      </c>
      <c r="L21" s="27">
        <f>'IRP2016-Jan2015'!L21</f>
        <v>0</v>
      </c>
      <c r="M21" s="27">
        <f>'IRP2016-Jan2015'!M21</f>
        <v>0</v>
      </c>
      <c r="N21" s="27">
        <f>'IRP2016-Jan2015'!N21</f>
        <v>0</v>
      </c>
      <c r="O21" s="27">
        <f>'IRP2016-Jan2015'!O21</f>
        <v>0</v>
      </c>
      <c r="P21" s="27">
        <f>'IRP2016-Jan2015'!P21</f>
        <v>0</v>
      </c>
      <c r="Q21" s="27">
        <f>'IRP2016-Jan2015'!Q21</f>
        <v>0</v>
      </c>
      <c r="R21" s="27">
        <f>'IRP2016-Jan2015'!R21</f>
        <v>0</v>
      </c>
      <c r="S21" s="27">
        <f>'IRP2016-Jan2015'!S21</f>
        <v>0</v>
      </c>
      <c r="T21" s="27">
        <f>'IRP2016-Jan2015'!T21</f>
        <v>0</v>
      </c>
      <c r="U21" s="27">
        <f>'IRP2016-Jan2015'!U21</f>
        <v>0</v>
      </c>
      <c r="V21" s="27">
        <f>'IRP2016-Jan2015'!V21</f>
        <v>0</v>
      </c>
      <c r="W21" s="27">
        <f>'IRP2016-Jan2015'!W21</f>
        <v>0</v>
      </c>
      <c r="X21" s="27">
        <f>'IRP2016-Jan2015'!X21</f>
        <v>0</v>
      </c>
      <c r="Y21" s="27">
        <f>'IRP2016-Jan2015'!Y21</f>
        <v>0</v>
      </c>
      <c r="Z21" s="27">
        <f>'IRP2016-Jan2015'!Z21</f>
        <v>0</v>
      </c>
      <c r="AA21" s="27">
        <f>'IRP2016-Jan2015'!AA21</f>
        <v>0</v>
      </c>
      <c r="AB21" s="27">
        <f>'IRP2016-Jan2015'!AB21</f>
        <v>0</v>
      </c>
      <c r="AC21" s="27">
        <f>'IRP2016-Jan2015'!AC21</f>
        <v>0</v>
      </c>
      <c r="AD21" s="27">
        <f>'IRP2016-Jan2015'!AD21</f>
        <v>0</v>
      </c>
      <c r="AE21" s="27">
        <f>'IRP2016-Jan2015'!AE21</f>
        <v>0.01</v>
      </c>
      <c r="AF21" s="27">
        <f>'IRP2016-Jan2015'!AF21</f>
        <v>0</v>
      </c>
      <c r="AG21" s="27">
        <f>'IRP2016-Jan2015'!AG21</f>
        <v>0</v>
      </c>
      <c r="AH21" s="27">
        <f>'IRP2016-Jan2015'!AH21</f>
        <v>0</v>
      </c>
    </row>
    <row r="22" spans="1:16384" ht="15" outlineLevel="1" x14ac:dyDescent="0.25">
      <c r="A22" s="1">
        <v>7</v>
      </c>
      <c r="B22" s="12"/>
      <c r="C22" s="1" t="s">
        <v>65</v>
      </c>
      <c r="D22" s="27">
        <f>'IRP2016-Jan2015'!D22</f>
        <v>0.06</v>
      </c>
      <c r="E22" s="27">
        <f>'IRP2016-Jan2015'!E22</f>
        <v>0</v>
      </c>
      <c r="F22" s="27">
        <f>'IRP2016-Jan2015'!F22</f>
        <v>0.06</v>
      </c>
      <c r="G22" s="27">
        <f>'IRP2016-Jan2015'!G22</f>
        <v>0</v>
      </c>
      <c r="H22" s="27">
        <f>'IRP2016-Jan2015'!H22</f>
        <v>0.05</v>
      </c>
      <c r="I22" s="27">
        <f>'IRP2016-Jan2015'!I22</f>
        <v>0</v>
      </c>
      <c r="J22" s="27">
        <f>'IRP2016-Jan2015'!J22</f>
        <v>0</v>
      </c>
      <c r="K22" s="27">
        <f>'IRP2016-Jan2015'!K22</f>
        <v>0</v>
      </c>
      <c r="L22" s="27">
        <f>'IRP2016-Jan2015'!L22</f>
        <v>0</v>
      </c>
      <c r="M22" s="27">
        <f>'IRP2016-Jan2015'!M22</f>
        <v>0</v>
      </c>
      <c r="N22" s="27">
        <f>'IRP2016-Jan2015'!N22</f>
        <v>0</v>
      </c>
      <c r="O22" s="27">
        <f>'IRP2016-Jan2015'!O22</f>
        <v>0</v>
      </c>
      <c r="P22" s="27">
        <f>'IRP2016-Jan2015'!P22</f>
        <v>0</v>
      </c>
      <c r="Q22" s="27">
        <f>'IRP2016-Jan2015'!Q22</f>
        <v>0</v>
      </c>
      <c r="R22" s="27">
        <f>'IRP2016-Jan2015'!R22</f>
        <v>0</v>
      </c>
      <c r="S22" s="27">
        <f>'IRP2016-Jan2015'!S22</f>
        <v>0</v>
      </c>
      <c r="T22" s="27">
        <f>'IRP2016-Jan2015'!T22</f>
        <v>0</v>
      </c>
      <c r="U22" s="27">
        <f>'IRP2016-Jan2015'!U22</f>
        <v>0</v>
      </c>
      <c r="V22" s="27">
        <f>'IRP2016-Jan2015'!V22</f>
        <v>0</v>
      </c>
      <c r="W22" s="27">
        <f>'IRP2016-Jan2015'!W22</f>
        <v>0</v>
      </c>
      <c r="X22" s="27">
        <f>'IRP2016-Jan2015'!X22</f>
        <v>0</v>
      </c>
      <c r="Y22" s="27">
        <f>'IRP2016-Jan2015'!Y22</f>
        <v>0</v>
      </c>
      <c r="Z22" s="27">
        <f>'IRP2016-Jan2015'!Z22</f>
        <v>0</v>
      </c>
      <c r="AA22" s="27">
        <f>'IRP2016-Jan2015'!AA22</f>
        <v>0</v>
      </c>
      <c r="AB22" s="27">
        <f>'IRP2016-Jan2015'!AB22</f>
        <v>0</v>
      </c>
      <c r="AC22" s="27">
        <f>'IRP2016-Jan2015'!AC22</f>
        <v>0</v>
      </c>
      <c r="AD22" s="27">
        <f>'IRP2016-Jan2015'!AD22</f>
        <v>0.2</v>
      </c>
      <c r="AE22" s="27">
        <f>'IRP2016-Jan2015'!AE22</f>
        <v>0.01</v>
      </c>
      <c r="AF22" s="27">
        <f>'IRP2016-Jan2015'!AF22</f>
        <v>0</v>
      </c>
      <c r="AG22" s="27">
        <f>'IRP2016-Jan2015'!AG22</f>
        <v>0</v>
      </c>
      <c r="AH22" s="27">
        <f>'IRP2016-Jan2015'!AH22</f>
        <v>0</v>
      </c>
    </row>
    <row r="23" spans="1:16384" ht="15" outlineLevel="1" x14ac:dyDescent="0.25">
      <c r="A23" s="1">
        <v>6</v>
      </c>
      <c r="B23" s="12"/>
      <c r="C23" s="1" t="s">
        <v>65</v>
      </c>
      <c r="D23" s="27">
        <f>'IRP2016-Jan2015'!D23</f>
        <v>0.13</v>
      </c>
      <c r="E23" s="27">
        <f>'IRP2016-Jan2015'!E23</f>
        <v>0</v>
      </c>
      <c r="F23" s="27">
        <f>'IRP2016-Jan2015'!F23</f>
        <v>0.13</v>
      </c>
      <c r="G23" s="27">
        <f>'IRP2016-Jan2015'!G23</f>
        <v>0</v>
      </c>
      <c r="H23" s="27">
        <f>'IRP2016-Jan2015'!H23</f>
        <v>0.05</v>
      </c>
      <c r="I23" s="27">
        <f>'IRP2016-Jan2015'!I23</f>
        <v>0</v>
      </c>
      <c r="J23" s="27">
        <f>'IRP2016-Jan2015'!J23</f>
        <v>0</v>
      </c>
      <c r="K23" s="27">
        <f>'IRP2016-Jan2015'!K23</f>
        <v>0</v>
      </c>
      <c r="L23" s="27">
        <f>'IRP2016-Jan2015'!L23</f>
        <v>0</v>
      </c>
      <c r="M23" s="27">
        <f>'IRP2016-Jan2015'!M23</f>
        <v>0</v>
      </c>
      <c r="N23" s="27">
        <f>'IRP2016-Jan2015'!N23</f>
        <v>0</v>
      </c>
      <c r="O23" s="27">
        <f>'IRP2016-Jan2015'!O23</f>
        <v>0</v>
      </c>
      <c r="P23" s="27">
        <f>'IRP2016-Jan2015'!P23</f>
        <v>0</v>
      </c>
      <c r="Q23" s="27">
        <f>'IRP2016-Jan2015'!Q23</f>
        <v>0</v>
      </c>
      <c r="R23" s="27">
        <f>'IRP2016-Jan2015'!R23</f>
        <v>0</v>
      </c>
      <c r="S23" s="27">
        <f>'IRP2016-Jan2015'!S23</f>
        <v>0</v>
      </c>
      <c r="T23" s="27">
        <f>'IRP2016-Jan2015'!T23</f>
        <v>0</v>
      </c>
      <c r="U23" s="27">
        <f>'IRP2016-Jan2015'!U23</f>
        <v>0</v>
      </c>
      <c r="V23" s="27">
        <f>'IRP2016-Jan2015'!V23</f>
        <v>0</v>
      </c>
      <c r="W23" s="27">
        <f>'IRP2016-Jan2015'!W23</f>
        <v>0</v>
      </c>
      <c r="X23" s="27">
        <f>'IRP2016-Jan2015'!X23</f>
        <v>0</v>
      </c>
      <c r="Y23" s="27">
        <f>'IRP2016-Jan2015'!Y23</f>
        <v>0</v>
      </c>
      <c r="Z23" s="27">
        <f>'IRP2016-Jan2015'!Z23</f>
        <v>0</v>
      </c>
      <c r="AA23" s="27">
        <f>'IRP2016-Jan2015'!AA23</f>
        <v>0</v>
      </c>
      <c r="AB23" s="27">
        <f>'IRP2016-Jan2015'!AB23</f>
        <v>0</v>
      </c>
      <c r="AC23" s="27">
        <f>'IRP2016-Jan2015'!AC23</f>
        <v>0</v>
      </c>
      <c r="AD23" s="27">
        <f>'IRP2016-Jan2015'!AD23</f>
        <v>0.25</v>
      </c>
      <c r="AE23" s="27">
        <f>'IRP2016-Jan2015'!AE23</f>
        <v>0.02</v>
      </c>
      <c r="AF23" s="27">
        <f>'IRP2016-Jan2015'!AF23</f>
        <v>0</v>
      </c>
      <c r="AG23" s="27">
        <f>'IRP2016-Jan2015'!AG23</f>
        <v>0</v>
      </c>
      <c r="AH23" s="27">
        <f>'IRP2016-Jan2015'!AH23</f>
        <v>0</v>
      </c>
    </row>
    <row r="24" spans="1:16384" ht="15" outlineLevel="1" x14ac:dyDescent="0.25">
      <c r="A24" s="1">
        <v>5</v>
      </c>
      <c r="B24" s="12"/>
      <c r="C24" s="1" t="s">
        <v>65</v>
      </c>
      <c r="D24" s="27">
        <f>'IRP2016-Jan2015'!D24</f>
        <v>0.17</v>
      </c>
      <c r="E24" s="27">
        <f>'IRP2016-Jan2015'!E24</f>
        <v>0</v>
      </c>
      <c r="F24" s="27">
        <f>'IRP2016-Jan2015'!F24</f>
        <v>0.17</v>
      </c>
      <c r="G24" s="27">
        <f>'IRP2016-Jan2015'!G24</f>
        <v>0</v>
      </c>
      <c r="H24" s="27">
        <f>'IRP2016-Jan2015'!H24</f>
        <v>0.15</v>
      </c>
      <c r="I24" s="27">
        <f>'IRP2016-Jan2015'!I24</f>
        <v>0</v>
      </c>
      <c r="J24" s="27">
        <f>'IRP2016-Jan2015'!J24</f>
        <v>0</v>
      </c>
      <c r="K24" s="27">
        <f>'IRP2016-Jan2015'!K24</f>
        <v>0</v>
      </c>
      <c r="L24" s="27">
        <f>'IRP2016-Jan2015'!L24</f>
        <v>0</v>
      </c>
      <c r="M24" s="27">
        <f>'IRP2016-Jan2015'!M24</f>
        <v>0</v>
      </c>
      <c r="N24" s="27">
        <f>'IRP2016-Jan2015'!N24</f>
        <v>0</v>
      </c>
      <c r="O24" s="27">
        <f>'IRP2016-Jan2015'!O24</f>
        <v>0</v>
      </c>
      <c r="P24" s="27">
        <f>'IRP2016-Jan2015'!P24</f>
        <v>0</v>
      </c>
      <c r="Q24" s="27">
        <f>'IRP2016-Jan2015'!Q24</f>
        <v>0</v>
      </c>
      <c r="R24" s="27">
        <f>'IRP2016-Jan2015'!R24</f>
        <v>0</v>
      </c>
      <c r="S24" s="27">
        <f>'IRP2016-Jan2015'!S24</f>
        <v>0</v>
      </c>
      <c r="T24" s="27">
        <f>'IRP2016-Jan2015'!T24</f>
        <v>0</v>
      </c>
      <c r="U24" s="27">
        <f>'IRP2016-Jan2015'!U24</f>
        <v>0</v>
      </c>
      <c r="V24" s="27">
        <f>'IRP2016-Jan2015'!V24</f>
        <v>0</v>
      </c>
      <c r="W24" s="27">
        <f>'IRP2016-Jan2015'!W24</f>
        <v>0</v>
      </c>
      <c r="X24" s="27">
        <f>'IRP2016-Jan2015'!X24</f>
        <v>0</v>
      </c>
      <c r="Y24" s="27">
        <f>'IRP2016-Jan2015'!Y24</f>
        <v>0</v>
      </c>
      <c r="Z24" s="27">
        <f>'IRP2016-Jan2015'!Z24</f>
        <v>0</v>
      </c>
      <c r="AA24" s="27">
        <f>'IRP2016-Jan2015'!AA24</f>
        <v>0</v>
      </c>
      <c r="AB24" s="27">
        <f>'IRP2016-Jan2015'!AB24</f>
        <v>0</v>
      </c>
      <c r="AC24" s="27">
        <f>'IRP2016-Jan2015'!AC24</f>
        <v>0</v>
      </c>
      <c r="AD24" s="27">
        <f>'IRP2016-Jan2015'!AD24</f>
        <v>0.25</v>
      </c>
      <c r="AE24" s="27">
        <f>'IRP2016-Jan2015'!AE24</f>
        <v>0.09</v>
      </c>
      <c r="AF24" s="27">
        <f>'IRP2016-Jan2015'!AF24</f>
        <v>0</v>
      </c>
      <c r="AG24" s="27">
        <f>'IRP2016-Jan2015'!AG24</f>
        <v>0</v>
      </c>
      <c r="AH24" s="27">
        <f>'IRP2016-Jan2015'!AH24</f>
        <v>0</v>
      </c>
    </row>
    <row r="25" spans="1:16384" ht="15" outlineLevel="1" x14ac:dyDescent="0.25">
      <c r="A25" s="1">
        <v>4</v>
      </c>
      <c r="B25" s="12"/>
      <c r="C25" s="1" t="s">
        <v>65</v>
      </c>
      <c r="D25" s="27">
        <f>'IRP2016-Jan2015'!D25</f>
        <v>0.17</v>
      </c>
      <c r="E25" s="27">
        <f>'IRP2016-Jan2015'!E25</f>
        <v>0</v>
      </c>
      <c r="F25" s="27">
        <f>'IRP2016-Jan2015'!F25</f>
        <v>0.17</v>
      </c>
      <c r="G25" s="27">
        <f>'IRP2016-Jan2015'!G25</f>
        <v>0</v>
      </c>
      <c r="H25" s="27">
        <f>'IRP2016-Jan2015'!H25</f>
        <v>0.15</v>
      </c>
      <c r="I25" s="27">
        <f>'IRP2016-Jan2015'!I25</f>
        <v>0</v>
      </c>
      <c r="J25" s="27">
        <f>'IRP2016-Jan2015'!J25</f>
        <v>0</v>
      </c>
      <c r="K25" s="27">
        <f>'IRP2016-Jan2015'!K25</f>
        <v>0</v>
      </c>
      <c r="L25" s="27">
        <f>'IRP2016-Jan2015'!L25</f>
        <v>0</v>
      </c>
      <c r="M25" s="27">
        <f>'IRP2016-Jan2015'!M25</f>
        <v>0</v>
      </c>
      <c r="N25" s="27">
        <f>'IRP2016-Jan2015'!N25</f>
        <v>0</v>
      </c>
      <c r="O25" s="27">
        <f>'IRP2016-Jan2015'!O25</f>
        <v>0</v>
      </c>
      <c r="P25" s="27">
        <f>'IRP2016-Jan2015'!P25</f>
        <v>0</v>
      </c>
      <c r="Q25" s="27">
        <f>'IRP2016-Jan2015'!Q25</f>
        <v>0</v>
      </c>
      <c r="R25" s="27">
        <f>'IRP2016-Jan2015'!R25</f>
        <v>0</v>
      </c>
      <c r="S25" s="27">
        <f>'IRP2016-Jan2015'!S25</f>
        <v>0</v>
      </c>
      <c r="T25" s="27">
        <f>'IRP2016-Jan2015'!T25</f>
        <v>0</v>
      </c>
      <c r="U25" s="27">
        <f>'IRP2016-Jan2015'!U25</f>
        <v>0</v>
      </c>
      <c r="V25" s="27">
        <f>'IRP2016-Jan2015'!V25</f>
        <v>0</v>
      </c>
      <c r="W25" s="27">
        <f>'IRP2016-Jan2015'!W25</f>
        <v>0</v>
      </c>
      <c r="X25" s="27">
        <f>'IRP2016-Jan2015'!X25</f>
        <v>0</v>
      </c>
      <c r="Y25" s="27">
        <f>'IRP2016-Jan2015'!Y25</f>
        <v>0</v>
      </c>
      <c r="Z25" s="27">
        <f>'IRP2016-Jan2015'!Z25</f>
        <v>0</v>
      </c>
      <c r="AA25" s="27">
        <f>'IRP2016-Jan2015'!AA25</f>
        <v>0</v>
      </c>
      <c r="AB25" s="27">
        <f>'IRP2016-Jan2015'!AB25</f>
        <v>0</v>
      </c>
      <c r="AC25" s="27">
        <f>'IRP2016-Jan2015'!AC25</f>
        <v>0</v>
      </c>
      <c r="AD25" s="27">
        <f>'IRP2016-Jan2015'!AD25</f>
        <v>0.1</v>
      </c>
      <c r="AE25" s="27">
        <f>'IRP2016-Jan2015'!AE25</f>
        <v>0.16</v>
      </c>
      <c r="AF25" s="27">
        <f>'IRP2016-Jan2015'!AF25</f>
        <v>0</v>
      </c>
      <c r="AG25" s="27">
        <f>'IRP2016-Jan2015'!AG25</f>
        <v>0</v>
      </c>
      <c r="AH25" s="27">
        <f>'IRP2016-Jan2015'!AH25</f>
        <v>0</v>
      </c>
    </row>
    <row r="26" spans="1:16384" ht="15" outlineLevel="1" x14ac:dyDescent="0.25">
      <c r="A26" s="1">
        <v>3</v>
      </c>
      <c r="B26" s="12"/>
      <c r="C26" s="1" t="s">
        <v>65</v>
      </c>
      <c r="D26" s="27">
        <f>'IRP2016-Jan2015'!D26</f>
        <v>0.16</v>
      </c>
      <c r="E26" s="27">
        <f>'IRP2016-Jan2015'!E26</f>
        <v>0.1</v>
      </c>
      <c r="F26" s="27">
        <f>'IRP2016-Jan2015'!F26</f>
        <v>0.16</v>
      </c>
      <c r="G26" s="27">
        <f>'IRP2016-Jan2015'!G26</f>
        <v>0.1</v>
      </c>
      <c r="H26" s="27">
        <f>'IRP2016-Jan2015'!H26</f>
        <v>0.2</v>
      </c>
      <c r="I26" s="27">
        <f>'IRP2016-Jan2015'!I26</f>
        <v>0</v>
      </c>
      <c r="J26" s="27">
        <f>'IRP2016-Jan2015'!J26</f>
        <v>0</v>
      </c>
      <c r="K26" s="27">
        <f>'IRP2016-Jan2015'!K26</f>
        <v>0</v>
      </c>
      <c r="L26" s="27">
        <f>'IRP2016-Jan2015'!L26</f>
        <v>0</v>
      </c>
      <c r="M26" s="27">
        <f>'IRP2016-Jan2015'!M26</f>
        <v>0</v>
      </c>
      <c r="N26" s="27">
        <f>'IRP2016-Jan2015'!N26</f>
        <v>0.05</v>
      </c>
      <c r="O26" s="27">
        <f>'IRP2016-Jan2015'!O26</f>
        <v>0</v>
      </c>
      <c r="P26" s="27">
        <f>'IRP2016-Jan2015'!P26</f>
        <v>0</v>
      </c>
      <c r="Q26" s="27">
        <f>'IRP2016-Jan2015'!Q26</f>
        <v>0</v>
      </c>
      <c r="R26" s="27">
        <f>'IRP2016-Jan2015'!R26</f>
        <v>0.1</v>
      </c>
      <c r="S26" s="27">
        <f>'IRP2016-Jan2015'!S26</f>
        <v>0.1</v>
      </c>
      <c r="T26" s="27">
        <f>'IRP2016-Jan2015'!T26</f>
        <v>0.1</v>
      </c>
      <c r="U26" s="27">
        <f>'IRP2016-Jan2015'!U26</f>
        <v>0.1</v>
      </c>
      <c r="V26" s="27">
        <f>'IRP2016-Jan2015'!V26</f>
        <v>0.1</v>
      </c>
      <c r="W26" s="27">
        <f>'IRP2016-Jan2015'!W26</f>
        <v>0.1</v>
      </c>
      <c r="X26" s="27">
        <f>'IRP2016-Jan2015'!X26</f>
        <v>0.1</v>
      </c>
      <c r="Y26" s="27">
        <f>'IRP2016-Jan2015'!Y26</f>
        <v>0.1</v>
      </c>
      <c r="Z26" s="27">
        <f>'IRP2016-Jan2015'!Z26</f>
        <v>0</v>
      </c>
      <c r="AA26" s="27">
        <f>'IRP2016-Jan2015'!AA26</f>
        <v>0</v>
      </c>
      <c r="AB26" s="27">
        <f>'IRP2016-Jan2015'!AB26</f>
        <v>0</v>
      </c>
      <c r="AC26" s="27">
        <f>'IRP2016-Jan2015'!AC26</f>
        <v>0</v>
      </c>
      <c r="AD26" s="27">
        <f>'IRP2016-Jan2015'!AD26</f>
        <v>0.05</v>
      </c>
      <c r="AE26" s="27">
        <f>'IRP2016-Jan2015'!AE26</f>
        <v>0.22</v>
      </c>
      <c r="AF26" s="27">
        <f>'IRP2016-Jan2015'!AF26</f>
        <v>0</v>
      </c>
      <c r="AG26" s="27">
        <f>'IRP2016-Jan2015'!AG26</f>
        <v>0</v>
      </c>
      <c r="AH26" s="27">
        <f>'IRP2016-Jan2015'!AH26</f>
        <v>0.25</v>
      </c>
    </row>
    <row r="27" spans="1:16384" ht="15" outlineLevel="1" x14ac:dyDescent="0.25">
      <c r="A27" s="1">
        <v>2</v>
      </c>
      <c r="B27" s="12"/>
      <c r="C27" s="1" t="s">
        <v>65</v>
      </c>
      <c r="D27" s="27">
        <f>'IRP2016-Jan2015'!D27</f>
        <v>0.15</v>
      </c>
      <c r="E27" s="27">
        <f>'IRP2016-Jan2015'!E27</f>
        <v>0.25</v>
      </c>
      <c r="F27" s="27">
        <f>'IRP2016-Jan2015'!F27</f>
        <v>0.15</v>
      </c>
      <c r="G27" s="27">
        <f>'IRP2016-Jan2015'!G27</f>
        <v>0.25</v>
      </c>
      <c r="H27" s="27">
        <f>'IRP2016-Jan2015'!H27</f>
        <v>0.2</v>
      </c>
      <c r="I27" s="27">
        <f>'IRP2016-Jan2015'!I27</f>
        <v>0</v>
      </c>
      <c r="J27" s="27">
        <f>'IRP2016-Jan2015'!J27</f>
        <v>0.4</v>
      </c>
      <c r="K27" s="27">
        <f>'IRP2016-Jan2015'!K27</f>
        <v>0</v>
      </c>
      <c r="L27" s="27">
        <f>'IRP2016-Jan2015'!L27</f>
        <v>0</v>
      </c>
      <c r="M27" s="27">
        <f>'IRP2016-Jan2015'!M27</f>
        <v>0</v>
      </c>
      <c r="N27" s="27">
        <f>'IRP2016-Jan2015'!N27</f>
        <v>0.05</v>
      </c>
      <c r="O27" s="27">
        <f>'IRP2016-Jan2015'!O27</f>
        <v>0</v>
      </c>
      <c r="P27" s="27">
        <f>'IRP2016-Jan2015'!P27</f>
        <v>0</v>
      </c>
      <c r="Q27" s="27">
        <f>'IRP2016-Jan2015'!Q27</f>
        <v>0</v>
      </c>
      <c r="R27" s="27">
        <f>'IRP2016-Jan2015'!R27</f>
        <v>0.25</v>
      </c>
      <c r="S27" s="27">
        <f>'IRP2016-Jan2015'!S27</f>
        <v>0.25</v>
      </c>
      <c r="T27" s="27">
        <f>'IRP2016-Jan2015'!T27</f>
        <v>0.25</v>
      </c>
      <c r="U27" s="27">
        <f>'IRP2016-Jan2015'!U27</f>
        <v>0.25</v>
      </c>
      <c r="V27" s="27">
        <f>'IRP2016-Jan2015'!V27</f>
        <v>0.25</v>
      </c>
      <c r="W27" s="27">
        <f>'IRP2016-Jan2015'!W27</f>
        <v>0.25</v>
      </c>
      <c r="X27" s="27">
        <f>'IRP2016-Jan2015'!X27</f>
        <v>0.25</v>
      </c>
      <c r="Y27" s="27">
        <f>'IRP2016-Jan2015'!Y27</f>
        <v>0.25</v>
      </c>
      <c r="Z27" s="27">
        <f>'IRP2016-Jan2015'!Z27</f>
        <v>0</v>
      </c>
      <c r="AA27" s="27">
        <f>'IRP2016-Jan2015'!AA27</f>
        <v>0</v>
      </c>
      <c r="AB27" s="27">
        <f>'IRP2016-Jan2015'!AB27</f>
        <v>0</v>
      </c>
      <c r="AC27" s="27">
        <f>'IRP2016-Jan2015'!AC27</f>
        <v>0.1</v>
      </c>
      <c r="AD27" s="27">
        <f>'IRP2016-Jan2015'!AD27</f>
        <v>0.05</v>
      </c>
      <c r="AE27" s="27">
        <f>'IRP2016-Jan2015'!AE27</f>
        <v>0.24</v>
      </c>
      <c r="AF27" s="27">
        <f>'IRP2016-Jan2015'!AF27</f>
        <v>0</v>
      </c>
      <c r="AG27" s="27">
        <f>'IRP2016-Jan2015'!AG27</f>
        <v>0</v>
      </c>
      <c r="AH27" s="27">
        <f>'IRP2016-Jan2015'!AH27</f>
        <v>0.25</v>
      </c>
    </row>
    <row r="28" spans="1:16384" ht="15" outlineLevel="1" x14ac:dyDescent="0.25">
      <c r="A28" s="1">
        <v>1</v>
      </c>
      <c r="B28" s="12"/>
      <c r="C28" s="1" t="s">
        <v>65</v>
      </c>
      <c r="D28" s="27">
        <f>'IRP2016-Jan2015'!D28</f>
        <v>0.11</v>
      </c>
      <c r="E28" s="27">
        <f>'IRP2016-Jan2015'!E28</f>
        <v>0.45</v>
      </c>
      <c r="F28" s="27">
        <f>'IRP2016-Jan2015'!F28</f>
        <v>0.11</v>
      </c>
      <c r="G28" s="27">
        <f>'IRP2016-Jan2015'!G28</f>
        <v>0.45</v>
      </c>
      <c r="H28" s="27">
        <f>'IRP2016-Jan2015'!H28</f>
        <v>0.1</v>
      </c>
      <c r="I28" s="27">
        <f>'IRP2016-Jan2015'!I28</f>
        <v>0.9</v>
      </c>
      <c r="J28" s="27">
        <f>'IRP2016-Jan2015'!J28</f>
        <v>0.5</v>
      </c>
      <c r="K28" s="27">
        <f>'IRP2016-Jan2015'!K28</f>
        <v>0</v>
      </c>
      <c r="L28" s="27">
        <f>'IRP2016-Jan2015'!L28</f>
        <v>0</v>
      </c>
      <c r="M28" s="27">
        <f>'IRP2016-Jan2015'!M28</f>
        <v>0</v>
      </c>
      <c r="N28" s="27">
        <f>'IRP2016-Jan2015'!N28</f>
        <v>0.1</v>
      </c>
      <c r="O28" s="27">
        <f>'IRP2016-Jan2015'!O28</f>
        <v>0.1</v>
      </c>
      <c r="P28" s="27">
        <f>'IRP2016-Jan2015'!P28</f>
        <v>0</v>
      </c>
      <c r="Q28" s="27">
        <f>'IRP2016-Jan2015'!Q28</f>
        <v>0</v>
      </c>
      <c r="R28" s="27">
        <f>'IRP2016-Jan2015'!R28</f>
        <v>0.45</v>
      </c>
      <c r="S28" s="27">
        <f>'IRP2016-Jan2015'!S28</f>
        <v>0.45</v>
      </c>
      <c r="T28" s="27">
        <f>'IRP2016-Jan2015'!T28</f>
        <v>0.45</v>
      </c>
      <c r="U28" s="27">
        <f>'IRP2016-Jan2015'!U28</f>
        <v>0.45</v>
      </c>
      <c r="V28" s="27">
        <f>'IRP2016-Jan2015'!V28</f>
        <v>0.45</v>
      </c>
      <c r="W28" s="27">
        <f>'IRP2016-Jan2015'!W28</f>
        <v>0.45</v>
      </c>
      <c r="X28" s="27">
        <f>'IRP2016-Jan2015'!X28</f>
        <v>0.45</v>
      </c>
      <c r="Y28" s="27">
        <f>'IRP2016-Jan2015'!Y28</f>
        <v>0.45</v>
      </c>
      <c r="Z28" s="27">
        <f>'IRP2016-Jan2015'!Z28</f>
        <v>0</v>
      </c>
      <c r="AA28" s="27">
        <f>'IRP2016-Jan2015'!AA28</f>
        <v>0</v>
      </c>
      <c r="AB28" s="27">
        <f>'IRP2016-Jan2015'!AB28</f>
        <v>0.33</v>
      </c>
      <c r="AC28" s="27">
        <f>'IRP2016-Jan2015'!AC28</f>
        <v>0.3</v>
      </c>
      <c r="AD28" s="27">
        <f>'IRP2016-Jan2015'!AD28</f>
        <v>0.05</v>
      </c>
      <c r="AE28" s="27">
        <f>'IRP2016-Jan2015'!AE28</f>
        <v>0.2</v>
      </c>
      <c r="AF28" s="27">
        <f>'IRP2016-Jan2015'!AF28</f>
        <v>0</v>
      </c>
      <c r="AG28" s="27">
        <f>'IRP2016-Jan2015'!AG28</f>
        <v>0</v>
      </c>
      <c r="AH28" s="27">
        <f>'IRP2016-Jan2015'!AH28</f>
        <v>0.25</v>
      </c>
    </row>
    <row r="29" spans="1:16384" ht="15" outlineLevel="1" x14ac:dyDescent="0.25">
      <c r="A29" s="1">
        <v>0</v>
      </c>
      <c r="B29" s="12"/>
      <c r="C29" s="1" t="s">
        <v>65</v>
      </c>
      <c r="D29" s="27">
        <f>'IRP2016-Jan2015'!D29</f>
        <v>0.03</v>
      </c>
      <c r="E29" s="27">
        <f>'IRP2016-Jan2015'!E29</f>
        <v>0.2</v>
      </c>
      <c r="F29" s="27">
        <f>'IRP2016-Jan2015'!F29</f>
        <v>0.03</v>
      </c>
      <c r="G29" s="27">
        <f>'IRP2016-Jan2015'!G29</f>
        <v>0.2</v>
      </c>
      <c r="H29" s="27">
        <f>'IRP2016-Jan2015'!H29</f>
        <v>0.1</v>
      </c>
      <c r="I29" s="27">
        <f>'IRP2016-Jan2015'!I29</f>
        <v>0.1</v>
      </c>
      <c r="J29" s="27">
        <f>'IRP2016-Jan2015'!J29</f>
        <v>0.1</v>
      </c>
      <c r="K29" s="27">
        <f>'IRP2016-Jan2015'!K29</f>
        <v>1</v>
      </c>
      <c r="L29" s="27">
        <f>'IRP2016-Jan2015'!L29</f>
        <v>1</v>
      </c>
      <c r="M29" s="27">
        <f>'IRP2016-Jan2015'!M29</f>
        <v>1</v>
      </c>
      <c r="N29" s="27">
        <f>'IRP2016-Jan2015'!N29</f>
        <v>0.8</v>
      </c>
      <c r="O29" s="27">
        <f>'IRP2016-Jan2015'!O29</f>
        <v>0.9</v>
      </c>
      <c r="P29" s="27">
        <f>'IRP2016-Jan2015'!P29</f>
        <v>1</v>
      </c>
      <c r="Q29" s="27">
        <f>'IRP2016-Jan2015'!Q29</f>
        <v>1</v>
      </c>
      <c r="R29" s="27">
        <f>'IRP2016-Jan2015'!R29</f>
        <v>0.2</v>
      </c>
      <c r="S29" s="27">
        <f>'IRP2016-Jan2015'!S29</f>
        <v>0.2</v>
      </c>
      <c r="T29" s="27">
        <f>'IRP2016-Jan2015'!T29</f>
        <v>0.2</v>
      </c>
      <c r="U29" s="27">
        <f>'IRP2016-Jan2015'!U29</f>
        <v>0.2</v>
      </c>
      <c r="V29" s="27">
        <f>'IRP2016-Jan2015'!V29</f>
        <v>0.2</v>
      </c>
      <c r="W29" s="27">
        <f>'IRP2016-Jan2015'!W29</f>
        <v>0.2</v>
      </c>
      <c r="X29" s="27">
        <f>'IRP2016-Jan2015'!X29</f>
        <v>0.2</v>
      </c>
      <c r="Y29" s="27">
        <f>'IRP2016-Jan2015'!Y29</f>
        <v>0.2</v>
      </c>
      <c r="Z29" s="27">
        <f>'IRP2016-Jan2015'!Z29</f>
        <v>1</v>
      </c>
      <c r="AA29" s="27">
        <f>'IRP2016-Jan2015'!AA29</f>
        <v>1</v>
      </c>
      <c r="AB29" s="27">
        <f>'IRP2016-Jan2015'!AB29</f>
        <v>0.67</v>
      </c>
      <c r="AC29" s="27">
        <f>'IRP2016-Jan2015'!AC29</f>
        <v>0.6</v>
      </c>
      <c r="AD29" s="27">
        <f>'IRP2016-Jan2015'!AD29</f>
        <v>0.05</v>
      </c>
      <c r="AE29" s="27">
        <f>'IRP2016-Jan2015'!AE29</f>
        <v>0.05</v>
      </c>
      <c r="AF29" s="27">
        <f>'IRP2016-Jan2015'!AF29</f>
        <v>1</v>
      </c>
      <c r="AG29" s="27">
        <f>'IRP2016-Jan2015'!AG29</f>
        <v>1</v>
      </c>
      <c r="AH29" s="27">
        <f>'IRP2016-Jan2015'!AH29</f>
        <v>0.25</v>
      </c>
    </row>
    <row r="30" spans="1:16384" s="14" customFormat="1" ht="15" x14ac:dyDescent="0.25">
      <c r="A30" s="1"/>
      <c r="B30" s="12" t="s">
        <v>69</v>
      </c>
      <c r="C30" s="1" t="s">
        <v>27</v>
      </c>
      <c r="D30" s="14">
        <f>SUM(D21:D29)</f>
        <v>1</v>
      </c>
      <c r="E30" s="14">
        <f>SUM(E21:E29)</f>
        <v>1</v>
      </c>
      <c r="F30" s="14">
        <f t="shared" ref="F30:AC30" si="0">SUM(F21:F29)</f>
        <v>1</v>
      </c>
      <c r="G30" s="14">
        <f t="shared" si="0"/>
        <v>1</v>
      </c>
      <c r="H30" s="14">
        <f t="shared" si="0"/>
        <v>1</v>
      </c>
      <c r="I30" s="14">
        <f t="shared" si="0"/>
        <v>1</v>
      </c>
      <c r="J30" s="14">
        <f t="shared" si="0"/>
        <v>1</v>
      </c>
      <c r="K30" s="14">
        <f t="shared" si="0"/>
        <v>1</v>
      </c>
      <c r="L30" s="14">
        <f t="shared" si="0"/>
        <v>1</v>
      </c>
      <c r="M30" s="14">
        <f t="shared" si="0"/>
        <v>1</v>
      </c>
      <c r="N30" s="14">
        <f t="shared" si="0"/>
        <v>1</v>
      </c>
      <c r="O30" s="14">
        <f t="shared" si="0"/>
        <v>1</v>
      </c>
      <c r="P30" s="14">
        <f t="shared" si="0"/>
        <v>1</v>
      </c>
      <c r="Q30" s="14">
        <f t="shared" si="0"/>
        <v>1</v>
      </c>
      <c r="R30" s="14">
        <f t="shared" si="0"/>
        <v>1</v>
      </c>
      <c r="S30" s="14">
        <f t="shared" si="0"/>
        <v>1</v>
      </c>
      <c r="T30" s="14">
        <f t="shared" si="0"/>
        <v>1</v>
      </c>
      <c r="U30" s="14">
        <f t="shared" si="0"/>
        <v>1</v>
      </c>
      <c r="V30" s="14">
        <f t="shared" si="0"/>
        <v>1</v>
      </c>
      <c r="W30" s="14">
        <f t="shared" si="0"/>
        <v>1</v>
      </c>
      <c r="X30" s="14">
        <f t="shared" si="0"/>
        <v>1</v>
      </c>
      <c r="Y30" s="14">
        <f t="shared" si="0"/>
        <v>1</v>
      </c>
      <c r="Z30" s="14">
        <f t="shared" si="0"/>
        <v>1</v>
      </c>
      <c r="AA30" s="14">
        <f t="shared" si="0"/>
        <v>1</v>
      </c>
      <c r="AB30" s="14">
        <f t="shared" si="0"/>
        <v>1</v>
      </c>
      <c r="AC30" s="14">
        <f t="shared" si="0"/>
        <v>1</v>
      </c>
      <c r="AD30" s="14">
        <f t="shared" ref="AD30" si="1">SUM(AD21:AD29)</f>
        <v>1</v>
      </c>
      <c r="AE30" s="14">
        <f>SUM(AE21:AE29)</f>
        <v>1</v>
      </c>
      <c r="AF30" s="14">
        <f>SUM(AF21:AF29)</f>
        <v>1</v>
      </c>
      <c r="AG30" s="14">
        <f>SUM(AG21:AG29)</f>
        <v>1</v>
      </c>
      <c r="AH30" s="14">
        <f>SUM(AH21:AH29)</f>
        <v>1</v>
      </c>
    </row>
    <row r="31" spans="1:16384" s="21" customFormat="1" ht="15" outlineLevel="1" x14ac:dyDescent="0.25">
      <c r="A31" s="1">
        <v>8</v>
      </c>
      <c r="B31" s="12" t="s">
        <v>73</v>
      </c>
      <c r="C31" s="1" t="s">
        <v>67</v>
      </c>
      <c r="D31" s="20">
        <f>'IRP2016-Jan2015'!D31</f>
        <v>0</v>
      </c>
      <c r="E31" s="20">
        <f>'IRP2016-Jan2015'!E31</f>
        <v>0</v>
      </c>
      <c r="F31" s="20">
        <f>'IRP2016-Jan2015'!F31</f>
        <v>0</v>
      </c>
      <c r="G31" s="20">
        <f>'IRP2016-Jan2015'!G31</f>
        <v>0</v>
      </c>
      <c r="H31" s="20">
        <f>'IRP2016-Jan2015'!H31</f>
        <v>0</v>
      </c>
      <c r="I31" s="20">
        <f>'IRP2016-Jan2015'!I31</f>
        <v>0</v>
      </c>
      <c r="J31" s="20">
        <f>'IRP2016-Jan2015'!J31</f>
        <v>0</v>
      </c>
      <c r="K31" s="20">
        <f>'IRP2016-Jan2015'!K31</f>
        <v>0</v>
      </c>
      <c r="L31" s="20">
        <f>'IRP2016-Jan2015'!L31</f>
        <v>0</v>
      </c>
      <c r="M31" s="20">
        <f>'IRP2016-Jan2015'!M31</f>
        <v>0</v>
      </c>
      <c r="N31" s="20">
        <f>'IRP2016-Jan2015'!N31</f>
        <v>0</v>
      </c>
      <c r="O31" s="20">
        <f>'IRP2016-Jan2015'!O31</f>
        <v>0</v>
      </c>
      <c r="P31" s="20">
        <f>'IRP2016-Jan2015'!P31</f>
        <v>0</v>
      </c>
      <c r="Q31" s="20">
        <f>'IRP2016-Jan2015'!Q31</f>
        <v>0</v>
      </c>
      <c r="R31" s="20">
        <f>'IRP2016-Jan2015'!R31</f>
        <v>0</v>
      </c>
      <c r="S31" s="20">
        <f>'IRP2016-Jan2015'!S31</f>
        <v>0</v>
      </c>
      <c r="T31" s="20">
        <f>'IRP2016-Jan2015'!T31</f>
        <v>0</v>
      </c>
      <c r="U31" s="20">
        <f>'IRP2016-Jan2015'!U31</f>
        <v>0</v>
      </c>
      <c r="V31" s="20">
        <f>'IRP2016-Jan2015'!V31</f>
        <v>0</v>
      </c>
      <c r="W31" s="20">
        <f>'IRP2016-Jan2015'!W31</f>
        <v>0</v>
      </c>
      <c r="X31" s="20">
        <f>'IRP2016-Jan2015'!X31</f>
        <v>0</v>
      </c>
      <c r="Y31" s="20">
        <f>'IRP2016-Jan2015'!Y31</f>
        <v>0</v>
      </c>
      <c r="Z31" s="20">
        <f>'IRP2016-Jan2015'!Z31</f>
        <v>0</v>
      </c>
      <c r="AA31" s="20">
        <f>'IRP2016-Jan2015'!AA31</f>
        <v>0</v>
      </c>
      <c r="AB31" s="20">
        <f>'IRP2016-Jan2015'!AB31</f>
        <v>0</v>
      </c>
      <c r="AC31" s="20">
        <f>'IRP2016-Jan2015'!AC31</f>
        <v>0</v>
      </c>
      <c r="AD31" s="20">
        <f>'IRP2016-Jan2015'!AD31</f>
        <v>0</v>
      </c>
      <c r="AE31" s="20">
        <f>'IRP2016-Jan2015'!AE31</f>
        <v>0</v>
      </c>
      <c r="AF31" s="20">
        <f>'IRP2016-Jan2015'!AF31</f>
        <v>0</v>
      </c>
      <c r="AG31" s="20">
        <f>'IRP2016-Jan2015'!AG31</f>
        <v>0</v>
      </c>
      <c r="AH31" s="20">
        <f>'IRP2016-Jan2015'!AH31</f>
        <v>0</v>
      </c>
    </row>
    <row r="32" spans="1:16384" s="21" customFormat="1" ht="15" outlineLevel="1" x14ac:dyDescent="0.25">
      <c r="A32" s="1">
        <v>7</v>
      </c>
      <c r="B32" s="12"/>
      <c r="C32" s="1" t="s">
        <v>67</v>
      </c>
      <c r="D32" s="20">
        <f>'IRP2016-Jan2015'!D32</f>
        <v>0</v>
      </c>
      <c r="E32" s="20">
        <f>'IRP2016-Jan2015'!E32</f>
        <v>0</v>
      </c>
      <c r="F32" s="20">
        <f>'IRP2016-Jan2015'!F32</f>
        <v>0</v>
      </c>
      <c r="G32" s="20">
        <f>'IRP2016-Jan2015'!G32</f>
        <v>0</v>
      </c>
      <c r="H32" s="20">
        <f>'IRP2016-Jan2015'!H32</f>
        <v>0</v>
      </c>
      <c r="I32" s="20">
        <f>'IRP2016-Jan2015'!I32</f>
        <v>0</v>
      </c>
      <c r="J32" s="20">
        <f>'IRP2016-Jan2015'!J32</f>
        <v>0</v>
      </c>
      <c r="K32" s="20">
        <f>'IRP2016-Jan2015'!K32</f>
        <v>0</v>
      </c>
      <c r="L32" s="20">
        <f>'IRP2016-Jan2015'!L32</f>
        <v>0</v>
      </c>
      <c r="M32" s="20">
        <f>'IRP2016-Jan2015'!M32</f>
        <v>0</v>
      </c>
      <c r="N32" s="20">
        <f>'IRP2016-Jan2015'!N32</f>
        <v>0</v>
      </c>
      <c r="O32" s="20">
        <f>'IRP2016-Jan2015'!O32</f>
        <v>0</v>
      </c>
      <c r="P32" s="20">
        <f>'IRP2016-Jan2015'!P32</f>
        <v>0</v>
      </c>
      <c r="Q32" s="20">
        <f>'IRP2016-Jan2015'!Q32</f>
        <v>0</v>
      </c>
      <c r="R32" s="20">
        <f>'IRP2016-Jan2015'!R32</f>
        <v>0</v>
      </c>
      <c r="S32" s="20">
        <f>'IRP2016-Jan2015'!S32</f>
        <v>0</v>
      </c>
      <c r="T32" s="20">
        <f>'IRP2016-Jan2015'!T32</f>
        <v>0</v>
      </c>
      <c r="U32" s="20">
        <f>'IRP2016-Jan2015'!U32</f>
        <v>0</v>
      </c>
      <c r="V32" s="20">
        <f>'IRP2016-Jan2015'!V32</f>
        <v>0</v>
      </c>
      <c r="W32" s="20">
        <f>'IRP2016-Jan2015'!W32</f>
        <v>0</v>
      </c>
      <c r="X32" s="20">
        <f>'IRP2016-Jan2015'!X32</f>
        <v>0</v>
      </c>
      <c r="Y32" s="20">
        <f>'IRP2016-Jan2015'!Y32</f>
        <v>0</v>
      </c>
      <c r="Z32" s="20">
        <f>'IRP2016-Jan2015'!Z32</f>
        <v>0</v>
      </c>
      <c r="AA32" s="20">
        <f>'IRP2016-Jan2015'!AA32</f>
        <v>0</v>
      </c>
      <c r="AB32" s="20">
        <f>'IRP2016-Jan2015'!AB32</f>
        <v>0</v>
      </c>
      <c r="AC32" s="20">
        <f>'IRP2016-Jan2015'!AC32</f>
        <v>0</v>
      </c>
      <c r="AD32" s="20">
        <f>'IRP2016-Jan2015'!AD32</f>
        <v>0</v>
      </c>
      <c r="AE32" s="20">
        <f>'IRP2016-Jan2015'!AE32</f>
        <v>0</v>
      </c>
      <c r="AF32" s="20">
        <f>'IRP2016-Jan2015'!AF32</f>
        <v>0</v>
      </c>
      <c r="AG32" s="20">
        <f>'IRP2016-Jan2015'!AG32</f>
        <v>0</v>
      </c>
      <c r="AH32" s="20">
        <f>'IRP2016-Jan2015'!AH32</f>
        <v>0</v>
      </c>
    </row>
    <row r="33" spans="1:49" s="21" customFormat="1" ht="15" outlineLevel="1" x14ac:dyDescent="0.25">
      <c r="A33" s="1">
        <v>6</v>
      </c>
      <c r="B33" s="12"/>
      <c r="C33" s="1" t="s">
        <v>67</v>
      </c>
      <c r="D33" s="20">
        <f>'IRP2016-Jan2015'!D33</f>
        <v>0</v>
      </c>
      <c r="E33" s="20">
        <f>'IRP2016-Jan2015'!E33</f>
        <v>0</v>
      </c>
      <c r="F33" s="20">
        <f>'IRP2016-Jan2015'!F33</f>
        <v>0</v>
      </c>
      <c r="G33" s="20">
        <f>'IRP2016-Jan2015'!G33</f>
        <v>0</v>
      </c>
      <c r="H33" s="20">
        <f>'IRP2016-Jan2015'!H33</f>
        <v>0</v>
      </c>
      <c r="I33" s="20">
        <f>'IRP2016-Jan2015'!I33</f>
        <v>0</v>
      </c>
      <c r="J33" s="20">
        <f>'IRP2016-Jan2015'!J33</f>
        <v>0</v>
      </c>
      <c r="K33" s="20">
        <f>'IRP2016-Jan2015'!K33</f>
        <v>0</v>
      </c>
      <c r="L33" s="20">
        <f>'IRP2016-Jan2015'!L33</f>
        <v>0</v>
      </c>
      <c r="M33" s="20">
        <f>'IRP2016-Jan2015'!M33</f>
        <v>0</v>
      </c>
      <c r="N33" s="20">
        <f>'IRP2016-Jan2015'!N33</f>
        <v>0</v>
      </c>
      <c r="O33" s="20">
        <f>'IRP2016-Jan2015'!O33</f>
        <v>0</v>
      </c>
      <c r="P33" s="20">
        <f>'IRP2016-Jan2015'!P33</f>
        <v>0</v>
      </c>
      <c r="Q33" s="20">
        <f>'IRP2016-Jan2015'!Q33</f>
        <v>0</v>
      </c>
      <c r="R33" s="20">
        <f>'IRP2016-Jan2015'!R33</f>
        <v>0</v>
      </c>
      <c r="S33" s="20">
        <f>'IRP2016-Jan2015'!S33</f>
        <v>0</v>
      </c>
      <c r="T33" s="20">
        <f>'IRP2016-Jan2015'!T33</f>
        <v>0</v>
      </c>
      <c r="U33" s="20">
        <f>'IRP2016-Jan2015'!U33</f>
        <v>0</v>
      </c>
      <c r="V33" s="20">
        <f>'IRP2016-Jan2015'!V33</f>
        <v>0</v>
      </c>
      <c r="W33" s="20">
        <f>'IRP2016-Jan2015'!W33</f>
        <v>0</v>
      </c>
      <c r="X33" s="20">
        <f>'IRP2016-Jan2015'!X33</f>
        <v>0</v>
      </c>
      <c r="Y33" s="20">
        <f>'IRP2016-Jan2015'!Y33</f>
        <v>0</v>
      </c>
      <c r="Z33" s="20">
        <f>'IRP2016-Jan2015'!Z33</f>
        <v>0</v>
      </c>
      <c r="AA33" s="20">
        <f>'IRP2016-Jan2015'!AA33</f>
        <v>0</v>
      </c>
      <c r="AB33" s="20">
        <f>'IRP2016-Jan2015'!AB33</f>
        <v>0</v>
      </c>
      <c r="AC33" s="20">
        <f>'IRP2016-Jan2015'!AC33</f>
        <v>0</v>
      </c>
      <c r="AD33" s="20">
        <f>'IRP2016-Jan2015'!AD33</f>
        <v>0</v>
      </c>
      <c r="AE33" s="20">
        <f>'IRP2016-Jan2015'!AE33</f>
        <v>0</v>
      </c>
      <c r="AF33" s="20">
        <f>'IRP2016-Jan2015'!AF33</f>
        <v>0</v>
      </c>
      <c r="AG33" s="20">
        <f>'IRP2016-Jan2015'!AG33</f>
        <v>0</v>
      </c>
      <c r="AH33" s="20">
        <f>'IRP2016-Jan2015'!AH33</f>
        <v>0</v>
      </c>
    </row>
    <row r="34" spans="1:49" s="21" customFormat="1" ht="15" outlineLevel="1" x14ac:dyDescent="0.25">
      <c r="A34" s="1">
        <v>5</v>
      </c>
      <c r="B34" s="12"/>
      <c r="C34" s="1" t="s">
        <v>67</v>
      </c>
      <c r="D34" s="20">
        <f>'IRP2016-Jan2015'!D34</f>
        <v>1</v>
      </c>
      <c r="E34" s="20">
        <f>'IRP2016-Jan2015'!E34</f>
        <v>0</v>
      </c>
      <c r="F34" s="20">
        <f>'IRP2016-Jan2015'!F34</f>
        <v>1</v>
      </c>
      <c r="G34" s="20">
        <f>'IRP2016-Jan2015'!G34</f>
        <v>0</v>
      </c>
      <c r="H34" s="20">
        <f>'IRP2016-Jan2015'!H34</f>
        <v>0</v>
      </c>
      <c r="I34" s="20">
        <f>'IRP2016-Jan2015'!I34</f>
        <v>0</v>
      </c>
      <c r="J34" s="20">
        <f>'IRP2016-Jan2015'!J34</f>
        <v>0</v>
      </c>
      <c r="K34" s="20">
        <f>'IRP2016-Jan2015'!K34</f>
        <v>0</v>
      </c>
      <c r="L34" s="20">
        <f>'IRP2016-Jan2015'!L34</f>
        <v>0</v>
      </c>
      <c r="M34" s="20">
        <f>'IRP2016-Jan2015'!M34</f>
        <v>0</v>
      </c>
      <c r="N34" s="20">
        <f>'IRP2016-Jan2015'!N34</f>
        <v>0</v>
      </c>
      <c r="O34" s="20">
        <f>'IRP2016-Jan2015'!O34</f>
        <v>0</v>
      </c>
      <c r="P34" s="20">
        <f>'IRP2016-Jan2015'!P34</f>
        <v>0</v>
      </c>
      <c r="Q34" s="20">
        <f>'IRP2016-Jan2015'!Q34</f>
        <v>0</v>
      </c>
      <c r="R34" s="20">
        <f>'IRP2016-Jan2015'!R34</f>
        <v>0</v>
      </c>
      <c r="S34" s="20">
        <f>'IRP2016-Jan2015'!S34</f>
        <v>0</v>
      </c>
      <c r="T34" s="20">
        <f>'IRP2016-Jan2015'!T34</f>
        <v>0</v>
      </c>
      <c r="U34" s="20">
        <f>'IRP2016-Jan2015'!U34</f>
        <v>0</v>
      </c>
      <c r="V34" s="20">
        <f>'IRP2016-Jan2015'!V34</f>
        <v>0</v>
      </c>
      <c r="W34" s="20">
        <f>'IRP2016-Jan2015'!W34</f>
        <v>0</v>
      </c>
      <c r="X34" s="20">
        <f>'IRP2016-Jan2015'!X34</f>
        <v>0</v>
      </c>
      <c r="Y34" s="20">
        <f>'IRP2016-Jan2015'!Y34</f>
        <v>0</v>
      </c>
      <c r="Z34" s="20">
        <f>'IRP2016-Jan2015'!Z34</f>
        <v>0</v>
      </c>
      <c r="AA34" s="20">
        <f>'IRP2016-Jan2015'!AA34</f>
        <v>0</v>
      </c>
      <c r="AB34" s="20">
        <f>'IRP2016-Jan2015'!AB34</f>
        <v>0</v>
      </c>
      <c r="AC34" s="20">
        <f>'IRP2016-Jan2015'!AC34</f>
        <v>0</v>
      </c>
      <c r="AD34" s="20">
        <f>'IRP2016-Jan2015'!AD34</f>
        <v>0</v>
      </c>
      <c r="AE34" s="20">
        <f>'IRP2016-Jan2015'!AE34</f>
        <v>0</v>
      </c>
      <c r="AF34" s="20">
        <f>'IRP2016-Jan2015'!AF34</f>
        <v>0</v>
      </c>
      <c r="AG34" s="20">
        <f>'IRP2016-Jan2015'!AG34</f>
        <v>0</v>
      </c>
      <c r="AH34" s="20">
        <f>'IRP2016-Jan2015'!AH34</f>
        <v>0</v>
      </c>
    </row>
    <row r="35" spans="1:49" s="21" customFormat="1" ht="15" outlineLevel="1" x14ac:dyDescent="0.25">
      <c r="A35" s="1">
        <v>4</v>
      </c>
      <c r="B35" s="12"/>
      <c r="C35" s="1" t="s">
        <v>67</v>
      </c>
      <c r="D35" s="20">
        <f>'IRP2016-Jan2015'!D35</f>
        <v>1</v>
      </c>
      <c r="E35" s="20">
        <f>'IRP2016-Jan2015'!E35</f>
        <v>0</v>
      </c>
      <c r="F35" s="20">
        <f>'IRP2016-Jan2015'!F35</f>
        <v>1</v>
      </c>
      <c r="G35" s="20">
        <f>'IRP2016-Jan2015'!G35</f>
        <v>0</v>
      </c>
      <c r="H35" s="20">
        <f>'IRP2016-Jan2015'!H35</f>
        <v>0</v>
      </c>
      <c r="I35" s="20">
        <f>'IRP2016-Jan2015'!I35</f>
        <v>0</v>
      </c>
      <c r="J35" s="20">
        <f>'IRP2016-Jan2015'!J35</f>
        <v>0</v>
      </c>
      <c r="K35" s="20">
        <f>'IRP2016-Jan2015'!K35</f>
        <v>0</v>
      </c>
      <c r="L35" s="20">
        <f>'IRP2016-Jan2015'!L35</f>
        <v>0</v>
      </c>
      <c r="M35" s="20">
        <f>'IRP2016-Jan2015'!M35</f>
        <v>0</v>
      </c>
      <c r="N35" s="20">
        <f>'IRP2016-Jan2015'!N35</f>
        <v>0</v>
      </c>
      <c r="O35" s="20">
        <f>'IRP2016-Jan2015'!O35</f>
        <v>0</v>
      </c>
      <c r="P35" s="20">
        <f>'IRP2016-Jan2015'!P35</f>
        <v>0</v>
      </c>
      <c r="Q35" s="20">
        <f>'IRP2016-Jan2015'!Q35</f>
        <v>0</v>
      </c>
      <c r="R35" s="20">
        <f>'IRP2016-Jan2015'!R35</f>
        <v>0</v>
      </c>
      <c r="S35" s="20">
        <f>'IRP2016-Jan2015'!S35</f>
        <v>0</v>
      </c>
      <c r="T35" s="20">
        <f>'IRP2016-Jan2015'!T35</f>
        <v>0</v>
      </c>
      <c r="U35" s="20">
        <f>'IRP2016-Jan2015'!U35</f>
        <v>0</v>
      </c>
      <c r="V35" s="20">
        <f>'IRP2016-Jan2015'!V35</f>
        <v>0</v>
      </c>
      <c r="W35" s="20">
        <f>'IRP2016-Jan2015'!W35</f>
        <v>0</v>
      </c>
      <c r="X35" s="20">
        <f>'IRP2016-Jan2015'!X35</f>
        <v>0</v>
      </c>
      <c r="Y35" s="20">
        <f>'IRP2016-Jan2015'!Y35</f>
        <v>0</v>
      </c>
      <c r="Z35" s="20">
        <f>'IRP2016-Jan2015'!Z35</f>
        <v>0</v>
      </c>
      <c r="AA35" s="20">
        <f>'IRP2016-Jan2015'!AA35</f>
        <v>0</v>
      </c>
      <c r="AB35" s="20">
        <f>'IRP2016-Jan2015'!AB35</f>
        <v>0</v>
      </c>
      <c r="AC35" s="20">
        <f>'IRP2016-Jan2015'!AC35</f>
        <v>0</v>
      </c>
      <c r="AD35" s="20">
        <f>'IRP2016-Jan2015'!AD35</f>
        <v>0</v>
      </c>
      <c r="AE35" s="20">
        <f>'IRP2016-Jan2015'!AE35</f>
        <v>0</v>
      </c>
      <c r="AF35" s="20">
        <f>'IRP2016-Jan2015'!AF35</f>
        <v>0</v>
      </c>
      <c r="AG35" s="20">
        <f>'IRP2016-Jan2015'!AG35</f>
        <v>0</v>
      </c>
      <c r="AH35" s="20">
        <f>'IRP2016-Jan2015'!AH35</f>
        <v>0</v>
      </c>
    </row>
    <row r="36" spans="1:49" s="21" customFormat="1" ht="15" outlineLevel="1" x14ac:dyDescent="0.25">
      <c r="A36" s="1">
        <v>3</v>
      </c>
      <c r="B36" s="12"/>
      <c r="C36" s="1" t="s">
        <v>67</v>
      </c>
      <c r="D36" s="20">
        <f>'IRP2016-Jan2015'!D36</f>
        <v>1</v>
      </c>
      <c r="E36" s="20">
        <f>'IRP2016-Jan2015'!E36</f>
        <v>0</v>
      </c>
      <c r="F36" s="20">
        <f>'IRP2016-Jan2015'!F36</f>
        <v>1</v>
      </c>
      <c r="G36" s="20">
        <f>'IRP2016-Jan2015'!G36</f>
        <v>0</v>
      </c>
      <c r="H36" s="20">
        <f>'IRP2016-Jan2015'!H36</f>
        <v>0</v>
      </c>
      <c r="I36" s="20">
        <f>'IRP2016-Jan2015'!I36</f>
        <v>0</v>
      </c>
      <c r="J36" s="20">
        <f>'IRP2016-Jan2015'!J36</f>
        <v>0</v>
      </c>
      <c r="K36" s="20">
        <f>'IRP2016-Jan2015'!K36</f>
        <v>0</v>
      </c>
      <c r="L36" s="20">
        <f>'IRP2016-Jan2015'!L36</f>
        <v>0</v>
      </c>
      <c r="M36" s="20">
        <f>'IRP2016-Jan2015'!M36</f>
        <v>0</v>
      </c>
      <c r="N36" s="20">
        <f>'IRP2016-Jan2015'!N36</f>
        <v>0</v>
      </c>
      <c r="O36" s="20">
        <f>'IRP2016-Jan2015'!O36</f>
        <v>0</v>
      </c>
      <c r="P36" s="20">
        <f>'IRP2016-Jan2015'!P36</f>
        <v>0</v>
      </c>
      <c r="Q36" s="20">
        <f>'IRP2016-Jan2015'!Q36</f>
        <v>0</v>
      </c>
      <c r="R36" s="20">
        <f>'IRP2016-Jan2015'!R36</f>
        <v>0</v>
      </c>
      <c r="S36" s="20">
        <f>'IRP2016-Jan2015'!S36</f>
        <v>0</v>
      </c>
      <c r="T36" s="20">
        <f>'IRP2016-Jan2015'!T36</f>
        <v>0</v>
      </c>
      <c r="U36" s="20">
        <f>'IRP2016-Jan2015'!U36</f>
        <v>0</v>
      </c>
      <c r="V36" s="20">
        <f>'IRP2016-Jan2015'!V36</f>
        <v>0</v>
      </c>
      <c r="W36" s="20">
        <f>'IRP2016-Jan2015'!W36</f>
        <v>0</v>
      </c>
      <c r="X36" s="20">
        <f>'IRP2016-Jan2015'!X36</f>
        <v>0</v>
      </c>
      <c r="Y36" s="20">
        <f>'IRP2016-Jan2015'!Y36</f>
        <v>0</v>
      </c>
      <c r="Z36" s="20">
        <f>'IRP2016-Jan2015'!Z36</f>
        <v>0</v>
      </c>
      <c r="AA36" s="20">
        <f>'IRP2016-Jan2015'!AA36</f>
        <v>0</v>
      </c>
      <c r="AB36" s="20">
        <f>'IRP2016-Jan2015'!AB36</f>
        <v>0</v>
      </c>
      <c r="AC36" s="20">
        <f>'IRP2016-Jan2015'!AC36</f>
        <v>0</v>
      </c>
      <c r="AD36" s="20">
        <f>'IRP2016-Jan2015'!AD36</f>
        <v>0</v>
      </c>
      <c r="AE36" s="20">
        <f>'IRP2016-Jan2015'!AE36</f>
        <v>0</v>
      </c>
      <c r="AF36" s="20">
        <f>'IRP2016-Jan2015'!AF36</f>
        <v>0</v>
      </c>
      <c r="AG36" s="20">
        <f>'IRP2016-Jan2015'!AG36</f>
        <v>0</v>
      </c>
      <c r="AH36" s="20">
        <f>'IRP2016-Jan2015'!AH36</f>
        <v>0</v>
      </c>
    </row>
    <row r="37" spans="1:49" s="21" customFormat="1" ht="15" outlineLevel="1" x14ac:dyDescent="0.25">
      <c r="A37" s="1">
        <v>2</v>
      </c>
      <c r="B37" s="12"/>
      <c r="C37" s="1" t="s">
        <v>67</v>
      </c>
      <c r="D37" s="20">
        <f>'IRP2016-Jan2015'!D37</f>
        <v>1</v>
      </c>
      <c r="E37" s="20">
        <f>'IRP2016-Jan2015'!E37</f>
        <v>0</v>
      </c>
      <c r="F37" s="20">
        <f>'IRP2016-Jan2015'!F37</f>
        <v>1</v>
      </c>
      <c r="G37" s="20">
        <f>'IRP2016-Jan2015'!G37</f>
        <v>0</v>
      </c>
      <c r="H37" s="20">
        <f>'IRP2016-Jan2015'!H37</f>
        <v>0</v>
      </c>
      <c r="I37" s="20">
        <f>'IRP2016-Jan2015'!I37</f>
        <v>0</v>
      </c>
      <c r="J37" s="20">
        <f>'IRP2016-Jan2015'!J37</f>
        <v>0</v>
      </c>
      <c r="K37" s="20">
        <f>'IRP2016-Jan2015'!K37</f>
        <v>0</v>
      </c>
      <c r="L37" s="20">
        <f>'IRP2016-Jan2015'!L37</f>
        <v>0</v>
      </c>
      <c r="M37" s="20">
        <f>'IRP2016-Jan2015'!M37</f>
        <v>0</v>
      </c>
      <c r="N37" s="20">
        <f>'IRP2016-Jan2015'!N37</f>
        <v>0</v>
      </c>
      <c r="O37" s="20">
        <f>'IRP2016-Jan2015'!O37</f>
        <v>0</v>
      </c>
      <c r="P37" s="20">
        <f>'IRP2016-Jan2015'!P37</f>
        <v>0</v>
      </c>
      <c r="Q37" s="20">
        <f>'IRP2016-Jan2015'!Q37</f>
        <v>0</v>
      </c>
      <c r="R37" s="20">
        <f>'IRP2016-Jan2015'!R37</f>
        <v>0</v>
      </c>
      <c r="S37" s="20">
        <f>'IRP2016-Jan2015'!S37</f>
        <v>0</v>
      </c>
      <c r="T37" s="20">
        <f>'IRP2016-Jan2015'!T37</f>
        <v>0</v>
      </c>
      <c r="U37" s="20">
        <f>'IRP2016-Jan2015'!U37</f>
        <v>0</v>
      </c>
      <c r="V37" s="20">
        <f>'IRP2016-Jan2015'!V37</f>
        <v>0</v>
      </c>
      <c r="W37" s="20">
        <f>'IRP2016-Jan2015'!W37</f>
        <v>0</v>
      </c>
      <c r="X37" s="20">
        <f>'IRP2016-Jan2015'!X37</f>
        <v>0</v>
      </c>
      <c r="Y37" s="20">
        <f>'IRP2016-Jan2015'!Y37</f>
        <v>0</v>
      </c>
      <c r="Z37" s="20">
        <f>'IRP2016-Jan2015'!Z37</f>
        <v>0</v>
      </c>
      <c r="AA37" s="20">
        <f>'IRP2016-Jan2015'!AA37</f>
        <v>0</v>
      </c>
      <c r="AB37" s="20">
        <f>'IRP2016-Jan2015'!AB37</f>
        <v>0</v>
      </c>
      <c r="AC37" s="20">
        <f>'IRP2016-Jan2015'!AC37</f>
        <v>0</v>
      </c>
      <c r="AD37" s="20">
        <f>'IRP2016-Jan2015'!AD37</f>
        <v>0</v>
      </c>
      <c r="AE37" s="20">
        <f>'IRP2016-Jan2015'!AE37</f>
        <v>0</v>
      </c>
      <c r="AF37" s="20">
        <f>'IRP2016-Jan2015'!AF37</f>
        <v>0</v>
      </c>
      <c r="AG37" s="20">
        <f>'IRP2016-Jan2015'!AG37</f>
        <v>0</v>
      </c>
      <c r="AH37" s="20">
        <f>'IRP2016-Jan2015'!AH37</f>
        <v>0</v>
      </c>
    </row>
    <row r="38" spans="1:49" s="21" customFormat="1" ht="15" outlineLevel="1" x14ac:dyDescent="0.25">
      <c r="A38" s="1">
        <v>1</v>
      </c>
      <c r="B38" s="12"/>
      <c r="C38" s="1" t="s">
        <v>67</v>
      </c>
      <c r="D38" s="20">
        <f>'IRP2016-Jan2015'!D38</f>
        <v>1</v>
      </c>
      <c r="E38" s="20">
        <f>'IRP2016-Jan2015'!E38</f>
        <v>0</v>
      </c>
      <c r="F38" s="20">
        <f>'IRP2016-Jan2015'!F38</f>
        <v>1</v>
      </c>
      <c r="G38" s="20">
        <f>'IRP2016-Jan2015'!G38</f>
        <v>0</v>
      </c>
      <c r="H38" s="20">
        <f>'IRP2016-Jan2015'!H38</f>
        <v>0</v>
      </c>
      <c r="I38" s="20">
        <f>'IRP2016-Jan2015'!I38</f>
        <v>0</v>
      </c>
      <c r="J38" s="20">
        <f>'IRP2016-Jan2015'!J38</f>
        <v>0</v>
      </c>
      <c r="K38" s="20">
        <f>'IRP2016-Jan2015'!K38</f>
        <v>0</v>
      </c>
      <c r="L38" s="20">
        <f>'IRP2016-Jan2015'!L38</f>
        <v>0</v>
      </c>
      <c r="M38" s="20">
        <f>'IRP2016-Jan2015'!M38</f>
        <v>0</v>
      </c>
      <c r="N38" s="20">
        <f>'IRP2016-Jan2015'!N38</f>
        <v>0</v>
      </c>
      <c r="O38" s="20">
        <f>'IRP2016-Jan2015'!O38</f>
        <v>0</v>
      </c>
      <c r="P38" s="20">
        <f>'IRP2016-Jan2015'!P38</f>
        <v>0</v>
      </c>
      <c r="Q38" s="20">
        <f>'IRP2016-Jan2015'!Q38</f>
        <v>0</v>
      </c>
      <c r="R38" s="20">
        <f>'IRP2016-Jan2015'!R38</f>
        <v>0</v>
      </c>
      <c r="S38" s="20">
        <f>'IRP2016-Jan2015'!S38</f>
        <v>0</v>
      </c>
      <c r="T38" s="20">
        <f>'IRP2016-Jan2015'!T38</f>
        <v>0</v>
      </c>
      <c r="U38" s="20">
        <f>'IRP2016-Jan2015'!U38</f>
        <v>0</v>
      </c>
      <c r="V38" s="20">
        <f>'IRP2016-Jan2015'!V38</f>
        <v>0</v>
      </c>
      <c r="W38" s="20">
        <f>'IRP2016-Jan2015'!W38</f>
        <v>0</v>
      </c>
      <c r="X38" s="20">
        <f>'IRP2016-Jan2015'!X38</f>
        <v>0</v>
      </c>
      <c r="Y38" s="20">
        <f>'IRP2016-Jan2015'!Y38</f>
        <v>0</v>
      </c>
      <c r="Z38" s="20">
        <f>'IRP2016-Jan2015'!Z38</f>
        <v>0</v>
      </c>
      <c r="AA38" s="20">
        <f>'IRP2016-Jan2015'!AA38</f>
        <v>0</v>
      </c>
      <c r="AB38" s="20">
        <f>'IRP2016-Jan2015'!AB38</f>
        <v>0</v>
      </c>
      <c r="AC38" s="20">
        <f>'IRP2016-Jan2015'!AC38</f>
        <v>0</v>
      </c>
      <c r="AD38" s="20">
        <f>'IRP2016-Jan2015'!AD38</f>
        <v>0</v>
      </c>
      <c r="AE38" s="20">
        <f>'IRP2016-Jan2015'!AE38</f>
        <v>0</v>
      </c>
      <c r="AF38" s="20">
        <f>'IRP2016-Jan2015'!AF38</f>
        <v>0</v>
      </c>
      <c r="AG38" s="20">
        <f>'IRP2016-Jan2015'!AG38</f>
        <v>0</v>
      </c>
      <c r="AH38" s="20">
        <f>'IRP2016-Jan2015'!AH38</f>
        <v>0</v>
      </c>
    </row>
    <row r="39" spans="1:49" s="21" customFormat="1" ht="15" outlineLevel="1" x14ac:dyDescent="0.25">
      <c r="A39" s="1">
        <v>0</v>
      </c>
      <c r="B39" s="12"/>
      <c r="C39" s="1" t="s">
        <v>67</v>
      </c>
      <c r="D39" s="20">
        <f>'IRP2016-Jan2015'!D39</f>
        <v>1</v>
      </c>
      <c r="E39" s="20">
        <f>'IRP2016-Jan2015'!E39</f>
        <v>1</v>
      </c>
      <c r="F39" s="20">
        <f>'IRP2016-Jan2015'!F39</f>
        <v>1</v>
      </c>
      <c r="G39" s="20">
        <f>'IRP2016-Jan2015'!G39</f>
        <v>1</v>
      </c>
      <c r="H39" s="20">
        <f>'IRP2016-Jan2015'!H39</f>
        <v>1</v>
      </c>
      <c r="I39" s="20">
        <f>'IRP2016-Jan2015'!I39</f>
        <v>1</v>
      </c>
      <c r="J39" s="20">
        <f>'IRP2016-Jan2015'!J39</f>
        <v>1</v>
      </c>
      <c r="K39" s="20">
        <f>'IRP2016-Jan2015'!K39</f>
        <v>1</v>
      </c>
      <c r="L39" s="20">
        <f>'IRP2016-Jan2015'!L39</f>
        <v>1</v>
      </c>
      <c r="M39" s="20">
        <f>'IRP2016-Jan2015'!M39</f>
        <v>1</v>
      </c>
      <c r="N39" s="20">
        <f>'IRP2016-Jan2015'!N39</f>
        <v>1</v>
      </c>
      <c r="O39" s="20">
        <f>'IRP2016-Jan2015'!O39</f>
        <v>1</v>
      </c>
      <c r="P39" s="20">
        <f>'IRP2016-Jan2015'!P39</f>
        <v>1</v>
      </c>
      <c r="Q39" s="20">
        <f>'IRP2016-Jan2015'!Q39</f>
        <v>1</v>
      </c>
      <c r="R39" s="20">
        <f>'IRP2016-Jan2015'!R39</f>
        <v>1</v>
      </c>
      <c r="S39" s="20">
        <f>'IRP2016-Jan2015'!S39</f>
        <v>1</v>
      </c>
      <c r="T39" s="20">
        <f>'IRP2016-Jan2015'!T39</f>
        <v>1</v>
      </c>
      <c r="U39" s="20">
        <f>'IRP2016-Jan2015'!U39</f>
        <v>1</v>
      </c>
      <c r="V39" s="20">
        <f>'IRP2016-Jan2015'!V39</f>
        <v>1</v>
      </c>
      <c r="W39" s="20">
        <f>'IRP2016-Jan2015'!W39</f>
        <v>1</v>
      </c>
      <c r="X39" s="20">
        <f>'IRP2016-Jan2015'!X39</f>
        <v>1</v>
      </c>
      <c r="Y39" s="20">
        <f>'IRP2016-Jan2015'!Y39</f>
        <v>1</v>
      </c>
      <c r="Z39" s="20">
        <f>'IRP2016-Jan2015'!Z39</f>
        <v>1</v>
      </c>
      <c r="AA39" s="20">
        <f>'IRP2016-Jan2015'!AA39</f>
        <v>1</v>
      </c>
      <c r="AB39" s="20">
        <f>'IRP2016-Jan2015'!AB39</f>
        <v>1</v>
      </c>
      <c r="AC39" s="20">
        <f>'IRP2016-Jan2015'!AC39</f>
        <v>1</v>
      </c>
      <c r="AD39" s="20">
        <f>'IRP2016-Jan2015'!AD39</f>
        <v>1</v>
      </c>
      <c r="AE39" s="20">
        <f>'IRP2016-Jan2015'!AE39</f>
        <v>1</v>
      </c>
      <c r="AF39" s="20">
        <f>'IRP2016-Jan2015'!AF39</f>
        <v>1</v>
      </c>
      <c r="AG39" s="20">
        <f>'IRP2016-Jan2015'!AG39</f>
        <v>1</v>
      </c>
      <c r="AH39" s="20">
        <f>'IRP2016-Jan2015'!AH39</f>
        <v>1</v>
      </c>
    </row>
    <row r="40" spans="1:49" s="21" customFormat="1" ht="15" x14ac:dyDescent="0.25">
      <c r="A40" s="1"/>
      <c r="B40" s="12" t="s">
        <v>70</v>
      </c>
      <c r="C40" s="1" t="s">
        <v>71</v>
      </c>
      <c r="D40" s="21">
        <f>SUM(D31:D39)</f>
        <v>6</v>
      </c>
      <c r="E40" s="21">
        <f t="shared" ref="E40:AC40" si="2">SUM(E31:E39)</f>
        <v>1</v>
      </c>
      <c r="F40" s="21">
        <f t="shared" si="2"/>
        <v>6</v>
      </c>
      <c r="G40" s="21">
        <f t="shared" si="2"/>
        <v>1</v>
      </c>
      <c r="H40" s="21">
        <f t="shared" si="2"/>
        <v>1</v>
      </c>
      <c r="I40" s="21">
        <f t="shared" si="2"/>
        <v>1</v>
      </c>
      <c r="J40" s="21">
        <f t="shared" si="2"/>
        <v>1</v>
      </c>
      <c r="K40" s="21">
        <f t="shared" si="2"/>
        <v>1</v>
      </c>
      <c r="L40" s="21">
        <f t="shared" si="2"/>
        <v>1</v>
      </c>
      <c r="M40" s="21">
        <f t="shared" si="2"/>
        <v>1</v>
      </c>
      <c r="N40" s="21">
        <f t="shared" si="2"/>
        <v>1</v>
      </c>
      <c r="O40" s="21">
        <f t="shared" si="2"/>
        <v>1</v>
      </c>
      <c r="P40" s="21">
        <f t="shared" si="2"/>
        <v>1</v>
      </c>
      <c r="Q40" s="21">
        <f t="shared" si="2"/>
        <v>1</v>
      </c>
      <c r="R40" s="21">
        <f t="shared" si="2"/>
        <v>1</v>
      </c>
      <c r="S40" s="21">
        <f t="shared" si="2"/>
        <v>1</v>
      </c>
      <c r="T40" s="21">
        <f t="shared" si="2"/>
        <v>1</v>
      </c>
      <c r="U40" s="21">
        <f t="shared" si="2"/>
        <v>1</v>
      </c>
      <c r="V40" s="21">
        <f t="shared" si="2"/>
        <v>1</v>
      </c>
      <c r="W40" s="21">
        <f t="shared" si="2"/>
        <v>1</v>
      </c>
      <c r="X40" s="21">
        <f t="shared" si="2"/>
        <v>1</v>
      </c>
      <c r="Y40" s="21">
        <f t="shared" si="2"/>
        <v>1</v>
      </c>
      <c r="Z40" s="21">
        <f t="shared" si="2"/>
        <v>1</v>
      </c>
      <c r="AA40" s="21">
        <f t="shared" si="2"/>
        <v>1</v>
      </c>
      <c r="AB40" s="21">
        <f t="shared" si="2"/>
        <v>1</v>
      </c>
      <c r="AC40" s="21">
        <f t="shared" si="2"/>
        <v>1</v>
      </c>
      <c r="AD40" s="21">
        <f t="shared" ref="AD40" si="3">SUM(AD31:AD39)</f>
        <v>1</v>
      </c>
      <c r="AE40" s="21">
        <f>SUM(AE31:AE39)</f>
        <v>1</v>
      </c>
      <c r="AF40" s="21">
        <f>SUM(AF31:AF39)</f>
        <v>1</v>
      </c>
      <c r="AG40" s="21">
        <f>SUM(AG31:AG39)</f>
        <v>1</v>
      </c>
      <c r="AH40" s="21">
        <f>SUM(AH31:AH39)</f>
        <v>1</v>
      </c>
    </row>
    <row r="41" spans="1:49" ht="15" outlineLevel="1" x14ac:dyDescent="0.25">
      <c r="A41" s="1">
        <v>8</v>
      </c>
      <c r="B41" s="12" t="s">
        <v>74</v>
      </c>
      <c r="C41" s="1" t="s">
        <v>27</v>
      </c>
      <c r="D41" s="31">
        <f>D21*(1+GeneralInputs!$D$8)^$A21</f>
        <v>3.7570595765830196E-2</v>
      </c>
      <c r="E41" s="31">
        <f>E21*(1+GeneralInputs!$D$8)^$A21</f>
        <v>0</v>
      </c>
      <c r="F41" s="31">
        <f>F21*(1+GeneralInputs!$D$8)^$A21</f>
        <v>3.7570595765830196E-2</v>
      </c>
      <c r="G41" s="31">
        <f>G21*(1+GeneralInputs!$D$8)^$A21</f>
        <v>0</v>
      </c>
      <c r="H41" s="31">
        <f>H21*(1+GeneralInputs!$D$8)^$A21</f>
        <v>0</v>
      </c>
      <c r="I41" s="31">
        <f>I21*(1+GeneralInputs!$D$8)^$A21</f>
        <v>0</v>
      </c>
      <c r="J41" s="31">
        <f>J21*(1+GeneralInputs!$D$8)^$A21</f>
        <v>0</v>
      </c>
      <c r="K41" s="31">
        <f>K21*(1+GeneralInputs!$D$8)^$A21</f>
        <v>0</v>
      </c>
      <c r="L41" s="31">
        <f>L21*(1+GeneralInputs!$D$8)^$A21</f>
        <v>0</v>
      </c>
      <c r="M41" s="31">
        <f>M21*(1+GeneralInputs!$D$8)^$A21</f>
        <v>0</v>
      </c>
      <c r="N41" s="31">
        <f>N21*(1+GeneralInputs!$D$8)^$A21</f>
        <v>0</v>
      </c>
      <c r="O41" s="31">
        <f>O21*(1+GeneralInputs!$D$8)^$A21</f>
        <v>0</v>
      </c>
      <c r="P41" s="31">
        <f>P21*(1+GeneralInputs!$D$8)^$A21</f>
        <v>0</v>
      </c>
      <c r="Q41" s="31">
        <f>Q21*(1+GeneralInputs!$D$8)^$A21</f>
        <v>0</v>
      </c>
      <c r="R41" s="31">
        <f>R21*(1+GeneralInputs!$D$8)^$A21</f>
        <v>0</v>
      </c>
      <c r="S41" s="31">
        <f>S21*(1+GeneralInputs!$D$8)^$A21</f>
        <v>0</v>
      </c>
      <c r="T41" s="31">
        <f>T21*(1+GeneralInputs!$D$8)^$A21</f>
        <v>0</v>
      </c>
      <c r="U41" s="31">
        <f>U21*(1+GeneralInputs!$D$8)^$A21</f>
        <v>0</v>
      </c>
      <c r="V41" s="31">
        <f>V21*(1+GeneralInputs!$D$8)^$A21</f>
        <v>0</v>
      </c>
      <c r="W41" s="31">
        <f>W21*(1+GeneralInputs!$D$8)^$A21</f>
        <v>0</v>
      </c>
      <c r="X41" s="31">
        <f>X21*(1+GeneralInputs!$D$8)^$A21</f>
        <v>0</v>
      </c>
      <c r="Y41" s="31">
        <f>Y21*(1+GeneralInputs!$D$8)^$A21</f>
        <v>0</v>
      </c>
      <c r="Z41" s="31">
        <f>Z21*(1+GeneralInputs!$D$8)^$A21</f>
        <v>0</v>
      </c>
      <c r="AA41" s="31">
        <f>AA21*(1+GeneralInputs!$D$8)^$A21</f>
        <v>0</v>
      </c>
      <c r="AB41" s="31">
        <f>AB21*(1+GeneralInputs!$D$8)^$A21</f>
        <v>0</v>
      </c>
      <c r="AC41" s="31">
        <f>AC21*(1+GeneralInputs!$D$8)^$A21</f>
        <v>0</v>
      </c>
      <c r="AD41" s="31">
        <f>AD21*(1+GeneralInputs!$D$8)^$A21</f>
        <v>0</v>
      </c>
      <c r="AE41" s="31">
        <f>AE21*(1+GeneralInputs!$D$8)^$A21</f>
        <v>1.8785297882915098E-2</v>
      </c>
      <c r="AF41" s="31">
        <f>AF21*(1+GeneralInputs!$D$8)^$A21</f>
        <v>0</v>
      </c>
      <c r="AG41" s="31">
        <f>AG21*(1+GeneralInputs!$D$8)^$A21</f>
        <v>0</v>
      </c>
      <c r="AH41" s="31">
        <f>AH21*(1+GeneralInputs!$D$8)^$A21</f>
        <v>0</v>
      </c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</row>
    <row r="42" spans="1:49" ht="15" outlineLevel="1" x14ac:dyDescent="0.25">
      <c r="A42" s="1">
        <v>7</v>
      </c>
      <c r="B42" s="12"/>
      <c r="C42" s="1" t="s">
        <v>27</v>
      </c>
      <c r="D42" s="31">
        <f>D22*(1+GeneralInputs!$D$8)^$A22</f>
        <v>0.10416985887013917</v>
      </c>
      <c r="E42" s="31">
        <f>E22*(1+GeneralInputs!$D$8)^$A22</f>
        <v>0</v>
      </c>
      <c r="F42" s="31">
        <f>F22*(1+GeneralInputs!$D$8)^$A22</f>
        <v>0.10416985887013917</v>
      </c>
      <c r="G42" s="31">
        <f>G22*(1+GeneralInputs!$D$8)^$A22</f>
        <v>0</v>
      </c>
      <c r="H42" s="31">
        <f>H22*(1+GeneralInputs!$D$8)^$A22</f>
        <v>8.6808215725115989E-2</v>
      </c>
      <c r="I42" s="31">
        <f>I22*(1+GeneralInputs!$D$8)^$A22</f>
        <v>0</v>
      </c>
      <c r="J42" s="31">
        <f>J22*(1+GeneralInputs!$D$8)^$A22</f>
        <v>0</v>
      </c>
      <c r="K42" s="31">
        <f>K22*(1+GeneralInputs!$D$8)^$A22</f>
        <v>0</v>
      </c>
      <c r="L42" s="31">
        <f>L22*(1+GeneralInputs!$D$8)^$A22</f>
        <v>0</v>
      </c>
      <c r="M42" s="31">
        <f>M22*(1+GeneralInputs!$D$8)^$A22</f>
        <v>0</v>
      </c>
      <c r="N42" s="31">
        <f>N22*(1+GeneralInputs!$D$8)^$A22</f>
        <v>0</v>
      </c>
      <c r="O42" s="31">
        <f>O22*(1+GeneralInputs!$D$8)^$A22</f>
        <v>0</v>
      </c>
      <c r="P42" s="31">
        <f>P22*(1+GeneralInputs!$D$8)^$A22</f>
        <v>0</v>
      </c>
      <c r="Q42" s="31">
        <f>Q22*(1+GeneralInputs!$D$8)^$A22</f>
        <v>0</v>
      </c>
      <c r="R42" s="31">
        <f>R22*(1+GeneralInputs!$D$8)^$A22</f>
        <v>0</v>
      </c>
      <c r="S42" s="31">
        <f>S22*(1+GeneralInputs!$D$8)^$A22</f>
        <v>0</v>
      </c>
      <c r="T42" s="31">
        <f>T22*(1+GeneralInputs!$D$8)^$A22</f>
        <v>0</v>
      </c>
      <c r="U42" s="31">
        <f>U22*(1+GeneralInputs!$D$8)^$A22</f>
        <v>0</v>
      </c>
      <c r="V42" s="31">
        <f>V22*(1+GeneralInputs!$D$8)^$A22</f>
        <v>0</v>
      </c>
      <c r="W42" s="31">
        <f>W22*(1+GeneralInputs!$D$8)^$A22</f>
        <v>0</v>
      </c>
      <c r="X42" s="31">
        <f>X22*(1+GeneralInputs!$D$8)^$A22</f>
        <v>0</v>
      </c>
      <c r="Y42" s="31">
        <f>Y22*(1+GeneralInputs!$D$8)^$A22</f>
        <v>0</v>
      </c>
      <c r="Z42" s="31">
        <f>Z22*(1+GeneralInputs!$D$8)^$A22</f>
        <v>0</v>
      </c>
      <c r="AA42" s="31">
        <f>AA22*(1+GeneralInputs!$D$8)^$A22</f>
        <v>0</v>
      </c>
      <c r="AB42" s="31">
        <f>AB22*(1+GeneralInputs!$D$8)^$A22</f>
        <v>0</v>
      </c>
      <c r="AC42" s="31">
        <f>AC22*(1+GeneralInputs!$D$8)^$A22</f>
        <v>0</v>
      </c>
      <c r="AD42" s="31">
        <f>AD22*(1+GeneralInputs!$D$8)^$A22</f>
        <v>0.34723286290046396</v>
      </c>
      <c r="AE42" s="31">
        <f>AE22*(1+GeneralInputs!$D$8)^$A22</f>
        <v>1.7361643145023194E-2</v>
      </c>
      <c r="AF42" s="31">
        <f>AF22*(1+GeneralInputs!$D$8)^$A22</f>
        <v>0</v>
      </c>
      <c r="AG42" s="31">
        <f>AG22*(1+GeneralInputs!$D$8)^$A22</f>
        <v>0</v>
      </c>
      <c r="AH42" s="31">
        <f>AH22*(1+GeneralInputs!$D$8)^$A22</f>
        <v>0</v>
      </c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</row>
    <row r="43" spans="1:49" ht="15" outlineLevel="1" x14ac:dyDescent="0.25">
      <c r="A43" s="1">
        <v>6</v>
      </c>
      <c r="B43" s="12"/>
      <c r="C43" s="1" t="s">
        <v>27</v>
      </c>
      <c r="D43" s="31">
        <f>D23*(1+GeneralInputs!$D$8)^$A23</f>
        <v>0.20859645183484432</v>
      </c>
      <c r="E43" s="31">
        <f>E23*(1+GeneralInputs!$D$8)^$A23</f>
        <v>0</v>
      </c>
      <c r="F43" s="31">
        <f>F23*(1+GeneralInputs!$D$8)^$A23</f>
        <v>0.20859645183484432</v>
      </c>
      <c r="G43" s="31">
        <f>G23*(1+GeneralInputs!$D$8)^$A23</f>
        <v>0</v>
      </c>
      <c r="H43" s="31">
        <f>H23*(1+GeneralInputs!$D$8)^$A23</f>
        <v>8.0229404551863198E-2</v>
      </c>
      <c r="I43" s="31">
        <f>I23*(1+GeneralInputs!$D$8)^$A23</f>
        <v>0</v>
      </c>
      <c r="J43" s="31">
        <f>J23*(1+GeneralInputs!$D$8)^$A23</f>
        <v>0</v>
      </c>
      <c r="K43" s="31">
        <f>K23*(1+GeneralInputs!$D$8)^$A23</f>
        <v>0</v>
      </c>
      <c r="L43" s="31">
        <f>L23*(1+GeneralInputs!$D$8)^$A23</f>
        <v>0</v>
      </c>
      <c r="M43" s="31">
        <f>M23*(1+GeneralInputs!$D$8)^$A23</f>
        <v>0</v>
      </c>
      <c r="N43" s="31">
        <f>N23*(1+GeneralInputs!$D$8)^$A23</f>
        <v>0</v>
      </c>
      <c r="O43" s="31">
        <f>O23*(1+GeneralInputs!$D$8)^$A23</f>
        <v>0</v>
      </c>
      <c r="P43" s="31">
        <f>P23*(1+GeneralInputs!$D$8)^$A23</f>
        <v>0</v>
      </c>
      <c r="Q43" s="31">
        <f>Q23*(1+GeneralInputs!$D$8)^$A23</f>
        <v>0</v>
      </c>
      <c r="R43" s="31">
        <f>R23*(1+GeneralInputs!$D$8)^$A23</f>
        <v>0</v>
      </c>
      <c r="S43" s="31">
        <f>S23*(1+GeneralInputs!$D$8)^$A23</f>
        <v>0</v>
      </c>
      <c r="T43" s="31">
        <f>T23*(1+GeneralInputs!$D$8)^$A23</f>
        <v>0</v>
      </c>
      <c r="U43" s="31">
        <f>U23*(1+GeneralInputs!$D$8)^$A23</f>
        <v>0</v>
      </c>
      <c r="V43" s="31">
        <f>V23*(1+GeneralInputs!$D$8)^$A23</f>
        <v>0</v>
      </c>
      <c r="W43" s="31">
        <f>W23*(1+GeneralInputs!$D$8)^$A23</f>
        <v>0</v>
      </c>
      <c r="X43" s="31">
        <f>X23*(1+GeneralInputs!$D$8)^$A23</f>
        <v>0</v>
      </c>
      <c r="Y43" s="31">
        <f>Y23*(1+GeneralInputs!$D$8)^$A23</f>
        <v>0</v>
      </c>
      <c r="Z43" s="31">
        <f>Z23*(1+GeneralInputs!$D$8)^$A23</f>
        <v>0</v>
      </c>
      <c r="AA43" s="31">
        <f>AA23*(1+GeneralInputs!$D$8)^$A23</f>
        <v>0</v>
      </c>
      <c r="AB43" s="31">
        <f>AB23*(1+GeneralInputs!$D$8)^$A23</f>
        <v>0</v>
      </c>
      <c r="AC43" s="31">
        <f>AC23*(1+GeneralInputs!$D$8)^$A23</f>
        <v>0</v>
      </c>
      <c r="AD43" s="31">
        <f>AD23*(1+GeneralInputs!$D$8)^$A23</f>
        <v>0.40114702275931596</v>
      </c>
      <c r="AE43" s="31">
        <f>AE23*(1+GeneralInputs!$D$8)^$A23</f>
        <v>3.2091761820745281E-2</v>
      </c>
      <c r="AF43" s="31">
        <f>AF23*(1+GeneralInputs!$D$8)^$A23</f>
        <v>0</v>
      </c>
      <c r="AG43" s="31">
        <f>AG23*(1+GeneralInputs!$D$8)^$A23</f>
        <v>0</v>
      </c>
      <c r="AH43" s="31">
        <f>AH23*(1+GeneralInputs!$D$8)^$A23</f>
        <v>0</v>
      </c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1:49" ht="15" outlineLevel="1" x14ac:dyDescent="0.25">
      <c r="A44" s="1">
        <v>5</v>
      </c>
      <c r="B44" s="12"/>
      <c r="C44" s="1" t="s">
        <v>27</v>
      </c>
      <c r="D44" s="31">
        <f>D24*(1+GeneralInputs!$D$8)^$A24</f>
        <v>0.25210718620733352</v>
      </c>
      <c r="E44" s="31">
        <f>E24*(1+GeneralInputs!$D$8)^$A24</f>
        <v>0</v>
      </c>
      <c r="F44" s="31">
        <f>F24*(1+GeneralInputs!$D$8)^$A24</f>
        <v>0.25210718620733352</v>
      </c>
      <c r="G44" s="31">
        <f>G24*(1+GeneralInputs!$D$8)^$A24</f>
        <v>0</v>
      </c>
      <c r="H44" s="31">
        <f>H24*(1+GeneralInputs!$D$8)^$A24</f>
        <v>0.22244751724176484</v>
      </c>
      <c r="I44" s="31">
        <f>I24*(1+GeneralInputs!$D$8)^$A24</f>
        <v>0</v>
      </c>
      <c r="J44" s="31">
        <f>J24*(1+GeneralInputs!$D$8)^$A24</f>
        <v>0</v>
      </c>
      <c r="K44" s="31">
        <f>K24*(1+GeneralInputs!$D$8)^$A24</f>
        <v>0</v>
      </c>
      <c r="L44" s="31">
        <f>L24*(1+GeneralInputs!$D$8)^$A24</f>
        <v>0</v>
      </c>
      <c r="M44" s="31">
        <f>M24*(1+GeneralInputs!$D$8)^$A24</f>
        <v>0</v>
      </c>
      <c r="N44" s="31">
        <f>N24*(1+GeneralInputs!$D$8)^$A24</f>
        <v>0</v>
      </c>
      <c r="O44" s="31">
        <f>O24*(1+GeneralInputs!$D$8)^$A24</f>
        <v>0</v>
      </c>
      <c r="P44" s="31">
        <f>P24*(1+GeneralInputs!$D$8)^$A24</f>
        <v>0</v>
      </c>
      <c r="Q44" s="31">
        <f>Q24*(1+GeneralInputs!$D$8)^$A24</f>
        <v>0</v>
      </c>
      <c r="R44" s="31">
        <f>R24*(1+GeneralInputs!$D$8)^$A24</f>
        <v>0</v>
      </c>
      <c r="S44" s="31">
        <f>S24*(1+GeneralInputs!$D$8)^$A24</f>
        <v>0</v>
      </c>
      <c r="T44" s="31">
        <f>T24*(1+GeneralInputs!$D$8)^$A24</f>
        <v>0</v>
      </c>
      <c r="U44" s="31">
        <f>U24*(1+GeneralInputs!$D$8)^$A24</f>
        <v>0</v>
      </c>
      <c r="V44" s="31">
        <f>V24*(1+GeneralInputs!$D$8)^$A24</f>
        <v>0</v>
      </c>
      <c r="W44" s="31">
        <f>W24*(1+GeneralInputs!$D$8)^$A24</f>
        <v>0</v>
      </c>
      <c r="X44" s="31">
        <f>X24*(1+GeneralInputs!$D$8)^$A24</f>
        <v>0</v>
      </c>
      <c r="Y44" s="31">
        <f>Y24*(1+GeneralInputs!$D$8)^$A24</f>
        <v>0</v>
      </c>
      <c r="Z44" s="31">
        <f>Z24*(1+GeneralInputs!$D$8)^$A24</f>
        <v>0</v>
      </c>
      <c r="AA44" s="31">
        <f>AA24*(1+GeneralInputs!$D$8)^$A24</f>
        <v>0</v>
      </c>
      <c r="AB44" s="31">
        <f>AB24*(1+GeneralInputs!$D$8)^$A24</f>
        <v>0</v>
      </c>
      <c r="AC44" s="31">
        <f>AC24*(1+GeneralInputs!$D$8)^$A24</f>
        <v>0</v>
      </c>
      <c r="AD44" s="31">
        <f>AD24*(1+GeneralInputs!$D$8)^$A24</f>
        <v>0.37074586206960808</v>
      </c>
      <c r="AE44" s="31">
        <f>AE24*(1+GeneralInputs!$D$8)^$A24</f>
        <v>0.13346851034505891</v>
      </c>
      <c r="AF44" s="31">
        <f>AF24*(1+GeneralInputs!$D$8)^$A24</f>
        <v>0</v>
      </c>
      <c r="AG44" s="31">
        <f>AG24*(1+GeneralInputs!$D$8)^$A24</f>
        <v>0</v>
      </c>
      <c r="AH44" s="31">
        <f>AH24*(1+GeneralInputs!$D$8)^$A24</f>
        <v>0</v>
      </c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</row>
    <row r="45" spans="1:49" ht="15" outlineLevel="1" x14ac:dyDescent="0.25">
      <c r="A45" s="1">
        <v>4</v>
      </c>
      <c r="B45" s="12"/>
      <c r="C45" s="1" t="s">
        <v>27</v>
      </c>
      <c r="D45" s="31">
        <f>D25*(1+GeneralInputs!$D$8)^$A25</f>
        <v>0.23300109630992005</v>
      </c>
      <c r="E45" s="31">
        <f>E25*(1+GeneralInputs!$D$8)^$A25</f>
        <v>0</v>
      </c>
      <c r="F45" s="31">
        <f>F25*(1+GeneralInputs!$D$8)^$A25</f>
        <v>0.23300109630992005</v>
      </c>
      <c r="G45" s="31">
        <f>G25*(1+GeneralInputs!$D$8)^$A25</f>
        <v>0</v>
      </c>
      <c r="H45" s="31">
        <f>H25*(1+GeneralInputs!$D$8)^$A25</f>
        <v>0.20558920262640001</v>
      </c>
      <c r="I45" s="31">
        <f>I25*(1+GeneralInputs!$D$8)^$A25</f>
        <v>0</v>
      </c>
      <c r="J45" s="31">
        <f>J25*(1+GeneralInputs!$D$8)^$A25</f>
        <v>0</v>
      </c>
      <c r="K45" s="31">
        <f>K25*(1+GeneralInputs!$D$8)^$A25</f>
        <v>0</v>
      </c>
      <c r="L45" s="31">
        <f>L25*(1+GeneralInputs!$D$8)^$A25</f>
        <v>0</v>
      </c>
      <c r="M45" s="31">
        <f>M25*(1+GeneralInputs!$D$8)^$A25</f>
        <v>0</v>
      </c>
      <c r="N45" s="31">
        <f>N25*(1+GeneralInputs!$D$8)^$A25</f>
        <v>0</v>
      </c>
      <c r="O45" s="31">
        <f>O25*(1+GeneralInputs!$D$8)^$A25</f>
        <v>0</v>
      </c>
      <c r="P45" s="31">
        <f>P25*(1+GeneralInputs!$D$8)^$A25</f>
        <v>0</v>
      </c>
      <c r="Q45" s="31">
        <f>Q25*(1+GeneralInputs!$D$8)^$A25</f>
        <v>0</v>
      </c>
      <c r="R45" s="31">
        <f>R25*(1+GeneralInputs!$D$8)^$A25</f>
        <v>0</v>
      </c>
      <c r="S45" s="31">
        <f>S25*(1+GeneralInputs!$D$8)^$A25</f>
        <v>0</v>
      </c>
      <c r="T45" s="31">
        <f>T25*(1+GeneralInputs!$D$8)^$A25</f>
        <v>0</v>
      </c>
      <c r="U45" s="31">
        <f>U25*(1+GeneralInputs!$D$8)^$A25</f>
        <v>0</v>
      </c>
      <c r="V45" s="31">
        <f>V25*(1+GeneralInputs!$D$8)^$A25</f>
        <v>0</v>
      </c>
      <c r="W45" s="31">
        <f>W25*(1+GeneralInputs!$D$8)^$A25</f>
        <v>0</v>
      </c>
      <c r="X45" s="31">
        <f>X25*(1+GeneralInputs!$D$8)^$A25</f>
        <v>0</v>
      </c>
      <c r="Y45" s="31">
        <f>Y25*(1+GeneralInputs!$D$8)^$A25</f>
        <v>0</v>
      </c>
      <c r="Z45" s="31">
        <f>Z25*(1+GeneralInputs!$D$8)^$A25</f>
        <v>0</v>
      </c>
      <c r="AA45" s="31">
        <f>AA25*(1+GeneralInputs!$D$8)^$A25</f>
        <v>0</v>
      </c>
      <c r="AB45" s="31">
        <f>AB25*(1+GeneralInputs!$D$8)^$A25</f>
        <v>0</v>
      </c>
      <c r="AC45" s="31">
        <f>AC25*(1+GeneralInputs!$D$8)^$A25</f>
        <v>0</v>
      </c>
      <c r="AD45" s="31">
        <f>AD25*(1+GeneralInputs!$D$8)^$A25</f>
        <v>0.13705946841760003</v>
      </c>
      <c r="AE45" s="31">
        <f>AE25*(1+GeneralInputs!$D$8)^$A25</f>
        <v>0.21929514946816003</v>
      </c>
      <c r="AF45" s="31">
        <f>AF25*(1+GeneralInputs!$D$8)^$A25</f>
        <v>0</v>
      </c>
      <c r="AG45" s="31">
        <f>AG25*(1+GeneralInputs!$D$8)^$A25</f>
        <v>0</v>
      </c>
      <c r="AH45" s="31">
        <f>AH25*(1+GeneralInputs!$D$8)^$A25</f>
        <v>0</v>
      </c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</row>
    <row r="46" spans="1:49" ht="15" outlineLevel="1" x14ac:dyDescent="0.25">
      <c r="A46" s="1">
        <v>3</v>
      </c>
      <c r="B46" s="12"/>
      <c r="C46" s="1" t="s">
        <v>27</v>
      </c>
      <c r="D46" s="31">
        <f>D26*(1+GeneralInputs!$D$8)^$A26</f>
        <v>0.20267573888000004</v>
      </c>
      <c r="E46" s="31">
        <f>E26*(1+GeneralInputs!$D$8)^$A26</f>
        <v>0.12667233680000003</v>
      </c>
      <c r="F46" s="31">
        <f>F26*(1+GeneralInputs!$D$8)^$A26</f>
        <v>0.20267573888000004</v>
      </c>
      <c r="G46" s="31">
        <f>G26*(1+GeneralInputs!$D$8)^$A26</f>
        <v>0.12667233680000003</v>
      </c>
      <c r="H46" s="31">
        <f>H26*(1+GeneralInputs!$D$8)^$A26</f>
        <v>0.25334467360000007</v>
      </c>
      <c r="I46" s="31">
        <f>I26*(1+GeneralInputs!$D$8)^$A26</f>
        <v>0</v>
      </c>
      <c r="J46" s="31">
        <f>J26*(1+GeneralInputs!$D$8)^$A26</f>
        <v>0</v>
      </c>
      <c r="K46" s="31">
        <f>K26*(1+GeneralInputs!$D$8)^$A26</f>
        <v>0</v>
      </c>
      <c r="L46" s="31">
        <f>L26*(1+GeneralInputs!$D$8)^$A26</f>
        <v>0</v>
      </c>
      <c r="M46" s="31">
        <f>M26*(1+GeneralInputs!$D$8)^$A26</f>
        <v>0</v>
      </c>
      <c r="N46" s="31">
        <f>N26*(1+GeneralInputs!$D$8)^$A26</f>
        <v>6.3336168400000017E-2</v>
      </c>
      <c r="O46" s="31">
        <f>O26*(1+GeneralInputs!$D$8)^$A26</f>
        <v>0</v>
      </c>
      <c r="P46" s="31">
        <f>P26*(1+GeneralInputs!$D$8)^$A26</f>
        <v>0</v>
      </c>
      <c r="Q46" s="31">
        <f>Q26*(1+GeneralInputs!$D$8)^$A26</f>
        <v>0</v>
      </c>
      <c r="R46" s="31">
        <f>R26*(1+GeneralInputs!$D$8)^$A26</f>
        <v>0.12667233680000003</v>
      </c>
      <c r="S46" s="31">
        <f>S26*(1+GeneralInputs!$D$8)^$A26</f>
        <v>0.12667233680000003</v>
      </c>
      <c r="T46" s="31">
        <f>T26*(1+GeneralInputs!$D$8)^$A26</f>
        <v>0.12667233680000003</v>
      </c>
      <c r="U46" s="31">
        <f>U26*(1+GeneralInputs!$D$8)^$A26</f>
        <v>0.12667233680000003</v>
      </c>
      <c r="V46" s="31">
        <f>V26*(1+GeneralInputs!$D$8)^$A26</f>
        <v>0.12667233680000003</v>
      </c>
      <c r="W46" s="31">
        <f>W26*(1+GeneralInputs!$D$8)^$A26</f>
        <v>0.12667233680000003</v>
      </c>
      <c r="X46" s="31">
        <f>X26*(1+GeneralInputs!$D$8)^$A26</f>
        <v>0.12667233680000003</v>
      </c>
      <c r="Y46" s="31">
        <f>Y26*(1+GeneralInputs!$D$8)^$A26</f>
        <v>0.12667233680000003</v>
      </c>
      <c r="Z46" s="31">
        <f>Z26*(1+GeneralInputs!$D$8)^$A26</f>
        <v>0</v>
      </c>
      <c r="AA46" s="31">
        <f>AA26*(1+GeneralInputs!$D$8)^$A26</f>
        <v>0</v>
      </c>
      <c r="AB46" s="31">
        <f>AB26*(1+GeneralInputs!$D$8)^$A26</f>
        <v>0</v>
      </c>
      <c r="AC46" s="31">
        <f>AC26*(1+GeneralInputs!$D$8)^$A26</f>
        <v>0</v>
      </c>
      <c r="AD46" s="31">
        <f>AD26*(1+GeneralInputs!$D$8)^$A26</f>
        <v>6.3336168400000017E-2</v>
      </c>
      <c r="AE46" s="31">
        <f>AE26*(1+GeneralInputs!$D$8)^$A26</f>
        <v>0.27867914096000007</v>
      </c>
      <c r="AF46" s="31">
        <f>AF26*(1+GeneralInputs!$D$8)^$A26</f>
        <v>0</v>
      </c>
      <c r="AG46" s="31">
        <f>AG26*(1+GeneralInputs!$D$8)^$A26</f>
        <v>0</v>
      </c>
      <c r="AH46" s="31">
        <f>AH26*(1+GeneralInputs!$D$8)^$A26</f>
        <v>0.31668084200000007</v>
      </c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</row>
    <row r="47" spans="1:49" ht="15" outlineLevel="1" x14ac:dyDescent="0.25">
      <c r="A47" s="1">
        <v>2</v>
      </c>
      <c r="B47" s="12"/>
      <c r="C47" s="1" t="s">
        <v>27</v>
      </c>
      <c r="D47" s="31">
        <f>D27*(1+GeneralInputs!$D$8)^$A27</f>
        <v>0.1756086</v>
      </c>
      <c r="E47" s="31">
        <f>E27*(1+GeneralInputs!$D$8)^$A27</f>
        <v>0.29268100000000002</v>
      </c>
      <c r="F47" s="31">
        <f>F27*(1+GeneralInputs!$D$8)^$A27</f>
        <v>0.1756086</v>
      </c>
      <c r="G47" s="31">
        <f>G27*(1+GeneralInputs!$D$8)^$A27</f>
        <v>0.29268100000000002</v>
      </c>
      <c r="H47" s="31">
        <f>H27*(1+GeneralInputs!$D$8)^$A27</f>
        <v>0.23414480000000004</v>
      </c>
      <c r="I47" s="31">
        <f>I27*(1+GeneralInputs!$D$8)^$A27</f>
        <v>0</v>
      </c>
      <c r="J47" s="31">
        <f>J27*(1+GeneralInputs!$D$8)^$A27</f>
        <v>0.46828960000000008</v>
      </c>
      <c r="K47" s="31">
        <f>K27*(1+GeneralInputs!$D$8)^$A27</f>
        <v>0</v>
      </c>
      <c r="L47" s="31">
        <f>L27*(1+GeneralInputs!$D$8)^$A27</f>
        <v>0</v>
      </c>
      <c r="M47" s="31">
        <f>M27*(1+GeneralInputs!$D$8)^$A27</f>
        <v>0</v>
      </c>
      <c r="N47" s="31">
        <f>N27*(1+GeneralInputs!$D$8)^$A27</f>
        <v>5.853620000000001E-2</v>
      </c>
      <c r="O47" s="31">
        <f>O27*(1+GeneralInputs!$D$8)^$A27</f>
        <v>0</v>
      </c>
      <c r="P47" s="31">
        <f>P27*(1+GeneralInputs!$D$8)^$A27</f>
        <v>0</v>
      </c>
      <c r="Q47" s="31">
        <f>Q27*(1+GeneralInputs!$D$8)^$A27</f>
        <v>0</v>
      </c>
      <c r="R47" s="31">
        <f>R27*(1+GeneralInputs!$D$8)^$A27</f>
        <v>0.29268100000000002</v>
      </c>
      <c r="S47" s="31">
        <f>S27*(1+GeneralInputs!$D$8)^$A27</f>
        <v>0.29268100000000002</v>
      </c>
      <c r="T47" s="31">
        <f>T27*(1+GeneralInputs!$D$8)^$A27</f>
        <v>0.29268100000000002</v>
      </c>
      <c r="U47" s="31">
        <f>U27*(1+GeneralInputs!$D$8)^$A27</f>
        <v>0.29268100000000002</v>
      </c>
      <c r="V47" s="31">
        <f>V27*(1+GeneralInputs!$D$8)^$A27</f>
        <v>0.29268100000000002</v>
      </c>
      <c r="W47" s="31">
        <f>W27*(1+GeneralInputs!$D$8)^$A27</f>
        <v>0.29268100000000002</v>
      </c>
      <c r="X47" s="31">
        <f>X27*(1+GeneralInputs!$D$8)^$A27</f>
        <v>0.29268100000000002</v>
      </c>
      <c r="Y47" s="31">
        <f>Y27*(1+GeneralInputs!$D$8)^$A27</f>
        <v>0.29268100000000002</v>
      </c>
      <c r="Z47" s="31">
        <f>Z27*(1+GeneralInputs!$D$8)^$A27</f>
        <v>0</v>
      </c>
      <c r="AA47" s="31">
        <f>AA27*(1+GeneralInputs!$D$8)^$A27</f>
        <v>0</v>
      </c>
      <c r="AB47" s="31">
        <f>AB27*(1+GeneralInputs!$D$8)^$A27</f>
        <v>0</v>
      </c>
      <c r="AC47" s="31">
        <f>AC27*(1+GeneralInputs!$D$8)^$A27</f>
        <v>0.11707240000000002</v>
      </c>
      <c r="AD47" s="31">
        <f>AD27*(1+GeneralInputs!$D$8)^$A27</f>
        <v>5.853620000000001E-2</v>
      </c>
      <c r="AE47" s="31">
        <f>AE27*(1+GeneralInputs!$D$8)^$A27</f>
        <v>0.28097376000000002</v>
      </c>
      <c r="AF47" s="31">
        <f>AF27*(1+GeneralInputs!$D$8)^$A27</f>
        <v>0</v>
      </c>
      <c r="AG47" s="31">
        <f>AG27*(1+GeneralInputs!$D$8)^$A27</f>
        <v>0</v>
      </c>
      <c r="AH47" s="31">
        <f>AH27*(1+GeneralInputs!$D$8)^$A27</f>
        <v>0.29268100000000002</v>
      </c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</row>
    <row r="48" spans="1:49" ht="15" outlineLevel="1" x14ac:dyDescent="0.25">
      <c r="A48" s="1">
        <v>1</v>
      </c>
      <c r="B48" s="12"/>
      <c r="C48" s="1" t="s">
        <v>27</v>
      </c>
      <c r="D48" s="31">
        <f>D28*(1+GeneralInputs!$D$8)^$A28</f>
        <v>0.11902000000000001</v>
      </c>
      <c r="E48" s="31">
        <f>E28*(1+GeneralInputs!$D$8)^$A28</f>
        <v>0.48690000000000005</v>
      </c>
      <c r="F48" s="31">
        <f>F28*(1+GeneralInputs!$D$8)^$A28</f>
        <v>0.11902000000000001</v>
      </c>
      <c r="G48" s="31">
        <f>G28*(1+GeneralInputs!$D$8)^$A28</f>
        <v>0.48690000000000005</v>
      </c>
      <c r="H48" s="31">
        <f>H28*(1+GeneralInputs!$D$8)^$A28</f>
        <v>0.10820000000000002</v>
      </c>
      <c r="I48" s="31">
        <f>I28*(1+GeneralInputs!$D$8)^$A28</f>
        <v>0.97380000000000011</v>
      </c>
      <c r="J48" s="31">
        <f>J28*(1+GeneralInputs!$D$8)^$A28</f>
        <v>0.54100000000000004</v>
      </c>
      <c r="K48" s="31">
        <f>K28*(1+GeneralInputs!$D$8)^$A28</f>
        <v>0</v>
      </c>
      <c r="L48" s="31">
        <f>L28*(1+GeneralInputs!$D$8)^$A28</f>
        <v>0</v>
      </c>
      <c r="M48" s="31">
        <f>M28*(1+GeneralInputs!$D$8)^$A28</f>
        <v>0</v>
      </c>
      <c r="N48" s="31">
        <f>N28*(1+GeneralInputs!$D$8)^$A28</f>
        <v>0.10820000000000002</v>
      </c>
      <c r="O48" s="31">
        <f>O28*(1+GeneralInputs!$D$8)^$A28</f>
        <v>0.10820000000000002</v>
      </c>
      <c r="P48" s="31">
        <f>P28*(1+GeneralInputs!$D$8)^$A28</f>
        <v>0</v>
      </c>
      <c r="Q48" s="31">
        <f>Q28*(1+GeneralInputs!$D$8)^$A28</f>
        <v>0</v>
      </c>
      <c r="R48" s="31">
        <f>R28*(1+GeneralInputs!$D$8)^$A28</f>
        <v>0.48690000000000005</v>
      </c>
      <c r="S48" s="31">
        <f>S28*(1+GeneralInputs!$D$8)^$A28</f>
        <v>0.48690000000000005</v>
      </c>
      <c r="T48" s="31">
        <f>T28*(1+GeneralInputs!$D$8)^$A28</f>
        <v>0.48690000000000005</v>
      </c>
      <c r="U48" s="31">
        <f>U28*(1+GeneralInputs!$D$8)^$A28</f>
        <v>0.48690000000000005</v>
      </c>
      <c r="V48" s="31">
        <f>V28*(1+GeneralInputs!$D$8)^$A28</f>
        <v>0.48690000000000005</v>
      </c>
      <c r="W48" s="31">
        <f>W28*(1+GeneralInputs!$D$8)^$A28</f>
        <v>0.48690000000000005</v>
      </c>
      <c r="X48" s="31">
        <f>X28*(1+GeneralInputs!$D$8)^$A28</f>
        <v>0.48690000000000005</v>
      </c>
      <c r="Y48" s="31">
        <f>Y28*(1+GeneralInputs!$D$8)^$A28</f>
        <v>0.48690000000000005</v>
      </c>
      <c r="Z48" s="31">
        <f>Z28*(1+GeneralInputs!$D$8)^$A28</f>
        <v>0</v>
      </c>
      <c r="AA48" s="31">
        <f>AA28*(1+GeneralInputs!$D$8)^$A28</f>
        <v>0</v>
      </c>
      <c r="AB48" s="31">
        <f>AB28*(1+GeneralInputs!$D$8)^$A28</f>
        <v>0.35706000000000004</v>
      </c>
      <c r="AC48" s="31">
        <f>AC28*(1+GeneralInputs!$D$8)^$A28</f>
        <v>0.3246</v>
      </c>
      <c r="AD48" s="31">
        <f>AD28*(1+GeneralInputs!$D$8)^$A28</f>
        <v>5.4100000000000009E-2</v>
      </c>
      <c r="AE48" s="31">
        <f>AE28*(1+GeneralInputs!$D$8)^$A28</f>
        <v>0.21640000000000004</v>
      </c>
      <c r="AF48" s="31">
        <f>AF28*(1+GeneralInputs!$D$8)^$A28</f>
        <v>0</v>
      </c>
      <c r="AG48" s="31">
        <f>AG28*(1+GeneralInputs!$D$8)^$A28</f>
        <v>0</v>
      </c>
      <c r="AH48" s="31">
        <f>AH28*(1+GeneralInputs!$D$8)^$A28</f>
        <v>0.27050000000000002</v>
      </c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</row>
    <row r="49" spans="1:49" ht="15" outlineLevel="1" x14ac:dyDescent="0.25">
      <c r="A49" s="1">
        <v>0</v>
      </c>
      <c r="B49" s="12"/>
      <c r="C49" s="1" t="s">
        <v>27</v>
      </c>
      <c r="D49" s="31">
        <f>D29*(1+GeneralInputs!$D$8)^$A29</f>
        <v>0.03</v>
      </c>
      <c r="E49" s="31">
        <f>E29*(1+GeneralInputs!$D$8)^$A29</f>
        <v>0.2</v>
      </c>
      <c r="F49" s="31">
        <f>F29*(1+GeneralInputs!$D$8)^$A29</f>
        <v>0.03</v>
      </c>
      <c r="G49" s="31">
        <f>G29*(1+GeneralInputs!$D$8)^$A29</f>
        <v>0.2</v>
      </c>
      <c r="H49" s="31">
        <f>H29*(1+GeneralInputs!$D$8)^$A29</f>
        <v>0.1</v>
      </c>
      <c r="I49" s="31">
        <f>I29*(1+GeneralInputs!$D$8)^$A29</f>
        <v>0.1</v>
      </c>
      <c r="J49" s="31">
        <f>J29*(1+GeneralInputs!$D$8)^$A29</f>
        <v>0.1</v>
      </c>
      <c r="K49" s="31">
        <f>K29*(1+GeneralInputs!$D$8)^$A29</f>
        <v>1</v>
      </c>
      <c r="L49" s="31">
        <f>L29*(1+GeneralInputs!$D$8)^$A29</f>
        <v>1</v>
      </c>
      <c r="M49" s="31">
        <f>M29*(1+GeneralInputs!$D$8)^$A29</f>
        <v>1</v>
      </c>
      <c r="N49" s="31">
        <f>N29*(1+GeneralInputs!$D$8)^$A29</f>
        <v>0.8</v>
      </c>
      <c r="O49" s="31">
        <f>O29*(1+GeneralInputs!$D$8)^$A29</f>
        <v>0.9</v>
      </c>
      <c r="P49" s="31">
        <f>P29*(1+GeneralInputs!$D$8)^$A29</f>
        <v>1</v>
      </c>
      <c r="Q49" s="31">
        <f>Q29*(1+GeneralInputs!$D$8)^$A29</f>
        <v>1</v>
      </c>
      <c r="R49" s="31">
        <f>R29*(1+GeneralInputs!$D$8)^$A29</f>
        <v>0.2</v>
      </c>
      <c r="S49" s="31">
        <f>S29*(1+GeneralInputs!$D$8)^$A29</f>
        <v>0.2</v>
      </c>
      <c r="T49" s="31">
        <f>T29*(1+GeneralInputs!$D$8)^$A29</f>
        <v>0.2</v>
      </c>
      <c r="U49" s="31">
        <f>U29*(1+GeneralInputs!$D$8)^$A29</f>
        <v>0.2</v>
      </c>
      <c r="V49" s="31">
        <f>V29*(1+GeneralInputs!$D$8)^$A29</f>
        <v>0.2</v>
      </c>
      <c r="W49" s="31">
        <f>W29*(1+GeneralInputs!$D$8)^$A29</f>
        <v>0.2</v>
      </c>
      <c r="X49" s="31">
        <f>X29*(1+GeneralInputs!$D$8)^$A29</f>
        <v>0.2</v>
      </c>
      <c r="Y49" s="31">
        <f>Y29*(1+GeneralInputs!$D$8)^$A29</f>
        <v>0.2</v>
      </c>
      <c r="Z49" s="31">
        <f>Z29*(1+GeneralInputs!$D$8)^$A29</f>
        <v>1</v>
      </c>
      <c r="AA49" s="31">
        <f>AA29*(1+GeneralInputs!$D$8)^$A29</f>
        <v>1</v>
      </c>
      <c r="AB49" s="31">
        <f>AB29*(1+GeneralInputs!$D$8)^$A29</f>
        <v>0.67</v>
      </c>
      <c r="AC49" s="31">
        <f>AC29*(1+GeneralInputs!$D$8)^$A29</f>
        <v>0.6</v>
      </c>
      <c r="AD49" s="31">
        <f>AD29*(1+GeneralInputs!$D$8)^$A29</f>
        <v>0.05</v>
      </c>
      <c r="AE49" s="31">
        <f>AE29*(1+GeneralInputs!$D$8)^$A29</f>
        <v>0.05</v>
      </c>
      <c r="AF49" s="31">
        <f>AF29*(1+GeneralInputs!$D$8)^$A29</f>
        <v>1</v>
      </c>
      <c r="AG49" s="31">
        <f>AG29*(1+GeneralInputs!$D$8)^$A29</f>
        <v>1</v>
      </c>
      <c r="AH49" s="31">
        <f>AH29*(1+GeneralInputs!$D$8)^$A29</f>
        <v>0.25</v>
      </c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</row>
    <row r="50" spans="1:49" ht="15" x14ac:dyDescent="0.25">
      <c r="B50" s="12" t="s">
        <v>64</v>
      </c>
      <c r="C50" s="1" t="s">
        <v>27</v>
      </c>
      <c r="D50" s="31">
        <f>SUM(D41:D49)</f>
        <v>1.3627495278680672</v>
      </c>
      <c r="E50" s="31">
        <f t="shared" ref="E50:AC50" si="4">SUM(E41:E49)</f>
        <v>1.1062533368</v>
      </c>
      <c r="F50" s="31">
        <f t="shared" si="4"/>
        <v>1.3627495278680672</v>
      </c>
      <c r="G50" s="31">
        <f t="shared" si="4"/>
        <v>1.1062533368</v>
      </c>
      <c r="H50" s="31">
        <f t="shared" si="4"/>
        <v>1.2907638137451443</v>
      </c>
      <c r="I50" s="31">
        <f t="shared" si="4"/>
        <v>1.0738000000000001</v>
      </c>
      <c r="J50" s="31">
        <f t="shared" si="4"/>
        <v>1.1092896000000003</v>
      </c>
      <c r="K50" s="31">
        <f t="shared" si="4"/>
        <v>1</v>
      </c>
      <c r="L50" s="31">
        <f t="shared" si="4"/>
        <v>1</v>
      </c>
      <c r="M50" s="31">
        <f t="shared" si="4"/>
        <v>1</v>
      </c>
      <c r="N50" s="31">
        <f t="shared" si="4"/>
        <v>1.0300723684000002</v>
      </c>
      <c r="O50" s="31">
        <f t="shared" si="4"/>
        <v>1.0082</v>
      </c>
      <c r="P50" s="31">
        <f t="shared" si="4"/>
        <v>1</v>
      </c>
      <c r="Q50" s="31">
        <f t="shared" si="4"/>
        <v>1</v>
      </c>
      <c r="R50" s="31">
        <f t="shared" si="4"/>
        <v>1.1062533368</v>
      </c>
      <c r="S50" s="31">
        <f t="shared" si="4"/>
        <v>1.1062533368</v>
      </c>
      <c r="T50" s="31">
        <f t="shared" si="4"/>
        <v>1.1062533368</v>
      </c>
      <c r="U50" s="31">
        <f t="shared" si="4"/>
        <v>1.1062533368</v>
      </c>
      <c r="V50" s="31">
        <f t="shared" si="4"/>
        <v>1.1062533368</v>
      </c>
      <c r="W50" s="31">
        <f t="shared" si="4"/>
        <v>1.1062533368</v>
      </c>
      <c r="X50" s="31">
        <f t="shared" si="4"/>
        <v>1.1062533368</v>
      </c>
      <c r="Y50" s="31">
        <f t="shared" si="4"/>
        <v>1.1062533368</v>
      </c>
      <c r="Z50" s="31">
        <f t="shared" si="4"/>
        <v>1</v>
      </c>
      <c r="AA50" s="31">
        <f t="shared" si="4"/>
        <v>1</v>
      </c>
      <c r="AB50" s="31">
        <f t="shared" si="4"/>
        <v>1.0270600000000001</v>
      </c>
      <c r="AC50" s="31">
        <f t="shared" si="4"/>
        <v>1.0416723999999999</v>
      </c>
      <c r="AD50" s="31">
        <f t="shared" ref="AD50" si="5">SUM(AD41:AD49)</f>
        <v>1.4821575845469881</v>
      </c>
      <c r="AE50" s="31">
        <f>SUM(AE41:AE49)</f>
        <v>1.2470552636219028</v>
      </c>
      <c r="AF50" s="31">
        <f>SUM(AF41:AF49)</f>
        <v>1</v>
      </c>
      <c r="AG50" s="31">
        <f>SUM(AG41:AG49)</f>
        <v>1</v>
      </c>
      <c r="AH50" s="31">
        <f>SUM(AH41:AH49)</f>
        <v>1.1298618420000002</v>
      </c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1:49" ht="15" hidden="1" outlineLevel="1" x14ac:dyDescent="0.25">
      <c r="A51" s="1">
        <v>8</v>
      </c>
      <c r="B51" s="12" t="s">
        <v>75</v>
      </c>
      <c r="C51" s="1" t="s">
        <v>27</v>
      </c>
      <c r="D51" s="32">
        <f>D31*(1+GeneralInputs!$D$8)^$A31</f>
        <v>0</v>
      </c>
      <c r="E51" s="32">
        <f>E31*(1+GeneralInputs!$D$8)^$A31</f>
        <v>0</v>
      </c>
      <c r="F51" s="32">
        <f>F31*(1+GeneralInputs!$D$8)^$A31</f>
        <v>0</v>
      </c>
      <c r="G51" s="32">
        <f>G31*(1+GeneralInputs!$D$8)^$A31</f>
        <v>0</v>
      </c>
      <c r="H51" s="32">
        <f>H31*(1+GeneralInputs!$D$8)^$A31</f>
        <v>0</v>
      </c>
      <c r="I51" s="32">
        <f>I31*(1+GeneralInputs!$D$8)^$A31</f>
        <v>0</v>
      </c>
      <c r="J51" s="32">
        <f>J31*(1+GeneralInputs!$D$8)^$A31</f>
        <v>0</v>
      </c>
      <c r="K51" s="32">
        <f>K31*(1+GeneralInputs!$D$8)^$A31</f>
        <v>0</v>
      </c>
      <c r="L51" s="32">
        <f>L31*(1+GeneralInputs!$D$8)^$A31</f>
        <v>0</v>
      </c>
      <c r="M51" s="32">
        <f>M31*(1+GeneralInputs!$D$8)^$A31</f>
        <v>0</v>
      </c>
      <c r="N51" s="32">
        <f>N31*(1+GeneralInputs!$D$8)^$A31</f>
        <v>0</v>
      </c>
      <c r="O51" s="32">
        <f>O31*(1+GeneralInputs!$D$8)^$A31</f>
        <v>0</v>
      </c>
      <c r="P51" s="32">
        <f>P31*(1+GeneralInputs!$D$8)^$A31</f>
        <v>0</v>
      </c>
      <c r="Q51" s="32">
        <f>Q31*(1+GeneralInputs!$D$8)^$A31</f>
        <v>0</v>
      </c>
      <c r="R51" s="32">
        <f>R31*(1+GeneralInputs!$D$8)^$A31</f>
        <v>0</v>
      </c>
      <c r="S51" s="32">
        <f>S31*(1+GeneralInputs!$D$8)^$A31</f>
        <v>0</v>
      </c>
      <c r="T51" s="32">
        <f>T31*(1+GeneralInputs!$D$8)^$A31</f>
        <v>0</v>
      </c>
      <c r="U51" s="32">
        <f>U31*(1+GeneralInputs!$D$8)^$A31</f>
        <v>0</v>
      </c>
      <c r="V51" s="32">
        <f>V31*(1+GeneralInputs!$D$8)^$A31</f>
        <v>0</v>
      </c>
      <c r="W51" s="32">
        <f>W31*(1+GeneralInputs!$D$8)^$A31</f>
        <v>0</v>
      </c>
      <c r="X51" s="32">
        <f>X31*(1+GeneralInputs!$D$8)^$A31</f>
        <v>0</v>
      </c>
      <c r="Y51" s="32">
        <f>Y31*(1+GeneralInputs!$D$8)^$A31</f>
        <v>0</v>
      </c>
      <c r="Z51" s="32">
        <f>Z31*(1+GeneralInputs!$D$8)^$A31</f>
        <v>0</v>
      </c>
      <c r="AA51" s="32">
        <f>AA31*(1+GeneralInputs!$D$8)^$A31</f>
        <v>0</v>
      </c>
      <c r="AB51" s="32">
        <f>AB31*(1+GeneralInputs!$D$8)^$A31</f>
        <v>0</v>
      </c>
      <c r="AC51" s="32">
        <f>AC31*(1+GeneralInputs!$D$8)^$A31</f>
        <v>0</v>
      </c>
      <c r="AD51" s="32">
        <f>AD31*(1+GeneralInputs!$D$8)^$A31</f>
        <v>0</v>
      </c>
      <c r="AE51" s="32">
        <f>AE31*(1+GeneralInputs!$D$8)^$A31</f>
        <v>0</v>
      </c>
      <c r="AF51" s="32">
        <f>AF31*(1+GeneralInputs!$D$8)^$A31</f>
        <v>0</v>
      </c>
      <c r="AG51" s="32">
        <f>AG31*(1+GeneralInputs!$D$8)^$A31</f>
        <v>0</v>
      </c>
      <c r="AH51" s="32">
        <f>AH31*(1+GeneralInputs!$D$8)^$A31</f>
        <v>0</v>
      </c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</row>
    <row r="52" spans="1:49" ht="15" hidden="1" outlineLevel="1" x14ac:dyDescent="0.25">
      <c r="A52" s="1">
        <v>7</v>
      </c>
      <c r="B52" s="12"/>
      <c r="C52" s="1" t="s">
        <v>27</v>
      </c>
      <c r="D52" s="32">
        <f>D32*(1+GeneralInputs!$D$8)^$A32</f>
        <v>0</v>
      </c>
      <c r="E52" s="32">
        <f>E32*(1+GeneralInputs!$D$8)^$A32</f>
        <v>0</v>
      </c>
      <c r="F52" s="32">
        <f>F32*(1+GeneralInputs!$D$8)^$A32</f>
        <v>0</v>
      </c>
      <c r="G52" s="32">
        <f>G32*(1+GeneralInputs!$D$8)^$A32</f>
        <v>0</v>
      </c>
      <c r="H52" s="32">
        <f>H32*(1+GeneralInputs!$D$8)^$A32</f>
        <v>0</v>
      </c>
      <c r="I52" s="32">
        <f>I32*(1+GeneralInputs!$D$8)^$A32</f>
        <v>0</v>
      </c>
      <c r="J52" s="32">
        <f>J32*(1+GeneralInputs!$D$8)^$A32</f>
        <v>0</v>
      </c>
      <c r="K52" s="32">
        <f>K32*(1+GeneralInputs!$D$8)^$A32</f>
        <v>0</v>
      </c>
      <c r="L52" s="32">
        <f>L32*(1+GeneralInputs!$D$8)^$A32</f>
        <v>0</v>
      </c>
      <c r="M52" s="32">
        <f>M32*(1+GeneralInputs!$D$8)^$A32</f>
        <v>0</v>
      </c>
      <c r="N52" s="32">
        <f>N32*(1+GeneralInputs!$D$8)^$A32</f>
        <v>0</v>
      </c>
      <c r="O52" s="32">
        <f>O32*(1+GeneralInputs!$D$8)^$A32</f>
        <v>0</v>
      </c>
      <c r="P52" s="32">
        <f>P32*(1+GeneralInputs!$D$8)^$A32</f>
        <v>0</v>
      </c>
      <c r="Q52" s="32">
        <f>Q32*(1+GeneralInputs!$D$8)^$A32</f>
        <v>0</v>
      </c>
      <c r="R52" s="32">
        <f>R32*(1+GeneralInputs!$D$8)^$A32</f>
        <v>0</v>
      </c>
      <c r="S52" s="32">
        <f>S32*(1+GeneralInputs!$D$8)^$A32</f>
        <v>0</v>
      </c>
      <c r="T52" s="32">
        <f>T32*(1+GeneralInputs!$D$8)^$A32</f>
        <v>0</v>
      </c>
      <c r="U52" s="32">
        <f>U32*(1+GeneralInputs!$D$8)^$A32</f>
        <v>0</v>
      </c>
      <c r="V52" s="32">
        <f>V32*(1+GeneralInputs!$D$8)^$A32</f>
        <v>0</v>
      </c>
      <c r="W52" s="32">
        <f>W32*(1+GeneralInputs!$D$8)^$A32</f>
        <v>0</v>
      </c>
      <c r="X52" s="32">
        <f>X32*(1+GeneralInputs!$D$8)^$A32</f>
        <v>0</v>
      </c>
      <c r="Y52" s="32">
        <f>Y32*(1+GeneralInputs!$D$8)^$A32</f>
        <v>0</v>
      </c>
      <c r="Z52" s="32">
        <f>Z32*(1+GeneralInputs!$D$8)^$A32</f>
        <v>0</v>
      </c>
      <c r="AA52" s="32">
        <f>AA32*(1+GeneralInputs!$D$8)^$A32</f>
        <v>0</v>
      </c>
      <c r="AB52" s="32">
        <f>AB32*(1+GeneralInputs!$D$8)^$A32</f>
        <v>0</v>
      </c>
      <c r="AC52" s="32">
        <f>AC32*(1+GeneralInputs!$D$8)^$A32</f>
        <v>0</v>
      </c>
      <c r="AD52" s="32">
        <f>AD32*(1+GeneralInputs!$D$8)^$A32</f>
        <v>0</v>
      </c>
      <c r="AE52" s="32">
        <f>AE32*(1+GeneralInputs!$D$8)^$A32</f>
        <v>0</v>
      </c>
      <c r="AF52" s="32">
        <f>AF32*(1+GeneralInputs!$D$8)^$A32</f>
        <v>0</v>
      </c>
      <c r="AG52" s="32">
        <f>AG32*(1+GeneralInputs!$D$8)^$A32</f>
        <v>0</v>
      </c>
      <c r="AH52" s="32">
        <f>AH32*(1+GeneralInputs!$D$8)^$A32</f>
        <v>0</v>
      </c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3" spans="1:49" ht="15" hidden="1" outlineLevel="1" x14ac:dyDescent="0.25">
      <c r="A53" s="1">
        <v>6</v>
      </c>
      <c r="B53" s="12"/>
      <c r="C53" s="1" t="s">
        <v>27</v>
      </c>
      <c r="D53" s="32">
        <f>D33*(1+GeneralInputs!$D$8)^$A33</f>
        <v>0</v>
      </c>
      <c r="E53" s="32">
        <f>E33*(1+GeneralInputs!$D$8)^$A33</f>
        <v>0</v>
      </c>
      <c r="F53" s="32">
        <f>F33*(1+GeneralInputs!$D$8)^$A33</f>
        <v>0</v>
      </c>
      <c r="G53" s="32">
        <f>G33*(1+GeneralInputs!$D$8)^$A33</f>
        <v>0</v>
      </c>
      <c r="H53" s="32">
        <f>H33*(1+GeneralInputs!$D$8)^$A33</f>
        <v>0</v>
      </c>
      <c r="I53" s="32">
        <f>I33*(1+GeneralInputs!$D$8)^$A33</f>
        <v>0</v>
      </c>
      <c r="J53" s="32">
        <f>J33*(1+GeneralInputs!$D$8)^$A33</f>
        <v>0</v>
      </c>
      <c r="K53" s="32">
        <f>K33*(1+GeneralInputs!$D$8)^$A33</f>
        <v>0</v>
      </c>
      <c r="L53" s="32">
        <f>L33*(1+GeneralInputs!$D$8)^$A33</f>
        <v>0</v>
      </c>
      <c r="M53" s="32">
        <f>M33*(1+GeneralInputs!$D$8)^$A33</f>
        <v>0</v>
      </c>
      <c r="N53" s="32">
        <f>N33*(1+GeneralInputs!$D$8)^$A33</f>
        <v>0</v>
      </c>
      <c r="O53" s="32">
        <f>O33*(1+GeneralInputs!$D$8)^$A33</f>
        <v>0</v>
      </c>
      <c r="P53" s="32">
        <f>P33*(1+GeneralInputs!$D$8)^$A33</f>
        <v>0</v>
      </c>
      <c r="Q53" s="32">
        <f>Q33*(1+GeneralInputs!$D$8)^$A33</f>
        <v>0</v>
      </c>
      <c r="R53" s="32">
        <f>R33*(1+GeneralInputs!$D$8)^$A33</f>
        <v>0</v>
      </c>
      <c r="S53" s="32">
        <f>S33*(1+GeneralInputs!$D$8)^$A33</f>
        <v>0</v>
      </c>
      <c r="T53" s="32">
        <f>T33*(1+GeneralInputs!$D$8)^$A33</f>
        <v>0</v>
      </c>
      <c r="U53" s="32">
        <f>U33*(1+GeneralInputs!$D$8)^$A33</f>
        <v>0</v>
      </c>
      <c r="V53" s="32">
        <f>V33*(1+GeneralInputs!$D$8)^$A33</f>
        <v>0</v>
      </c>
      <c r="W53" s="32">
        <f>W33*(1+GeneralInputs!$D$8)^$A33</f>
        <v>0</v>
      </c>
      <c r="X53" s="32">
        <f>X33*(1+GeneralInputs!$D$8)^$A33</f>
        <v>0</v>
      </c>
      <c r="Y53" s="32">
        <f>Y33*(1+GeneralInputs!$D$8)^$A33</f>
        <v>0</v>
      </c>
      <c r="Z53" s="32">
        <f>Z33*(1+GeneralInputs!$D$8)^$A33</f>
        <v>0</v>
      </c>
      <c r="AA53" s="32">
        <f>AA33*(1+GeneralInputs!$D$8)^$A33</f>
        <v>0</v>
      </c>
      <c r="AB53" s="32">
        <f>AB33*(1+GeneralInputs!$D$8)^$A33</f>
        <v>0</v>
      </c>
      <c r="AC53" s="32">
        <f>AC33*(1+GeneralInputs!$D$8)^$A33</f>
        <v>0</v>
      </c>
      <c r="AD53" s="32">
        <f>AD33*(1+GeneralInputs!$D$8)^$A33</f>
        <v>0</v>
      </c>
      <c r="AE53" s="32">
        <f>AE33*(1+GeneralInputs!$D$8)^$A33</f>
        <v>0</v>
      </c>
      <c r="AF53" s="32">
        <f>AF33*(1+GeneralInputs!$D$8)^$A33</f>
        <v>0</v>
      </c>
      <c r="AG53" s="32">
        <f>AG33*(1+GeneralInputs!$D$8)^$A33</f>
        <v>0</v>
      </c>
      <c r="AH53" s="32">
        <f>AH33*(1+GeneralInputs!$D$8)^$A33</f>
        <v>0</v>
      </c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</row>
    <row r="54" spans="1:49" ht="15" hidden="1" outlineLevel="1" x14ac:dyDescent="0.25">
      <c r="A54" s="1">
        <v>5</v>
      </c>
      <c r="B54" s="12"/>
      <c r="C54" s="1" t="s">
        <v>27</v>
      </c>
      <c r="D54" s="32">
        <f>D34*(1+GeneralInputs!$D$8)^$A34</f>
        <v>1.4829834482784323</v>
      </c>
      <c r="E54" s="32">
        <f>E34*(1+GeneralInputs!$D$8)^$A34</f>
        <v>0</v>
      </c>
      <c r="F54" s="32">
        <f>F34*(1+GeneralInputs!$D$8)^$A34</f>
        <v>1.4829834482784323</v>
      </c>
      <c r="G54" s="32">
        <f>G34*(1+GeneralInputs!$D$8)^$A34</f>
        <v>0</v>
      </c>
      <c r="H54" s="32">
        <f>H34*(1+GeneralInputs!$D$8)^$A34</f>
        <v>0</v>
      </c>
      <c r="I54" s="32">
        <f>I34*(1+GeneralInputs!$D$8)^$A34</f>
        <v>0</v>
      </c>
      <c r="J54" s="32">
        <f>J34*(1+GeneralInputs!$D$8)^$A34</f>
        <v>0</v>
      </c>
      <c r="K54" s="32">
        <f>K34*(1+GeneralInputs!$D$8)^$A34</f>
        <v>0</v>
      </c>
      <c r="L54" s="32">
        <f>L34*(1+GeneralInputs!$D$8)^$A34</f>
        <v>0</v>
      </c>
      <c r="M54" s="32">
        <f>M34*(1+GeneralInputs!$D$8)^$A34</f>
        <v>0</v>
      </c>
      <c r="N54" s="32">
        <f>N34*(1+GeneralInputs!$D$8)^$A34</f>
        <v>0</v>
      </c>
      <c r="O54" s="32">
        <f>O34*(1+GeneralInputs!$D$8)^$A34</f>
        <v>0</v>
      </c>
      <c r="P54" s="32">
        <f>P34*(1+GeneralInputs!$D$8)^$A34</f>
        <v>0</v>
      </c>
      <c r="Q54" s="32">
        <f>Q34*(1+GeneralInputs!$D$8)^$A34</f>
        <v>0</v>
      </c>
      <c r="R54" s="32">
        <f>R34*(1+GeneralInputs!$D$8)^$A34</f>
        <v>0</v>
      </c>
      <c r="S54" s="32">
        <f>S34*(1+GeneralInputs!$D$8)^$A34</f>
        <v>0</v>
      </c>
      <c r="T54" s="32">
        <f>T34*(1+GeneralInputs!$D$8)^$A34</f>
        <v>0</v>
      </c>
      <c r="U54" s="32">
        <f>U34*(1+GeneralInputs!$D$8)^$A34</f>
        <v>0</v>
      </c>
      <c r="V54" s="32">
        <f>V34*(1+GeneralInputs!$D$8)^$A34</f>
        <v>0</v>
      </c>
      <c r="W54" s="32">
        <f>W34*(1+GeneralInputs!$D$8)^$A34</f>
        <v>0</v>
      </c>
      <c r="X54" s="32">
        <f>X34*(1+GeneralInputs!$D$8)^$A34</f>
        <v>0</v>
      </c>
      <c r="Y54" s="32">
        <f>Y34*(1+GeneralInputs!$D$8)^$A34</f>
        <v>0</v>
      </c>
      <c r="Z54" s="32">
        <f>Z34*(1+GeneralInputs!$D$8)^$A34</f>
        <v>0</v>
      </c>
      <c r="AA54" s="32">
        <f>AA34*(1+GeneralInputs!$D$8)^$A34</f>
        <v>0</v>
      </c>
      <c r="AB54" s="32">
        <f>AB34*(1+GeneralInputs!$D$8)^$A34</f>
        <v>0</v>
      </c>
      <c r="AC54" s="32">
        <f>AC34*(1+GeneralInputs!$D$8)^$A34</f>
        <v>0</v>
      </c>
      <c r="AD54" s="32">
        <f>AD34*(1+GeneralInputs!$D$8)^$A34</f>
        <v>0</v>
      </c>
      <c r="AE54" s="32">
        <f>AE34*(1+GeneralInputs!$D$8)^$A34</f>
        <v>0</v>
      </c>
      <c r="AF54" s="32">
        <f>AF34*(1+GeneralInputs!$D$8)^$A34</f>
        <v>0</v>
      </c>
      <c r="AG54" s="32">
        <f>AG34*(1+GeneralInputs!$D$8)^$A34</f>
        <v>0</v>
      </c>
      <c r="AH54" s="32">
        <f>AH34*(1+GeneralInputs!$D$8)^$A34</f>
        <v>0</v>
      </c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</row>
    <row r="55" spans="1:49" ht="15" hidden="1" outlineLevel="1" x14ac:dyDescent="0.25">
      <c r="A55" s="1">
        <v>4</v>
      </c>
      <c r="B55" s="12"/>
      <c r="C55" s="1" t="s">
        <v>27</v>
      </c>
      <c r="D55" s="32">
        <f>D35*(1+GeneralInputs!$D$8)^$A35</f>
        <v>1.3705946841760002</v>
      </c>
      <c r="E55" s="32">
        <f>E35*(1+GeneralInputs!$D$8)^$A35</f>
        <v>0</v>
      </c>
      <c r="F55" s="32">
        <f>F35*(1+GeneralInputs!$D$8)^$A35</f>
        <v>1.3705946841760002</v>
      </c>
      <c r="G55" s="32">
        <f>G35*(1+GeneralInputs!$D$8)^$A35</f>
        <v>0</v>
      </c>
      <c r="H55" s="32">
        <f>H35*(1+GeneralInputs!$D$8)^$A35</f>
        <v>0</v>
      </c>
      <c r="I55" s="32">
        <f>I35*(1+GeneralInputs!$D$8)^$A35</f>
        <v>0</v>
      </c>
      <c r="J55" s="32">
        <f>J35*(1+GeneralInputs!$D$8)^$A35</f>
        <v>0</v>
      </c>
      <c r="K55" s="32">
        <f>K35*(1+GeneralInputs!$D$8)^$A35</f>
        <v>0</v>
      </c>
      <c r="L55" s="32">
        <f>L35*(1+GeneralInputs!$D$8)^$A35</f>
        <v>0</v>
      </c>
      <c r="M55" s="32">
        <f>M35*(1+GeneralInputs!$D$8)^$A35</f>
        <v>0</v>
      </c>
      <c r="N55" s="32">
        <f>N35*(1+GeneralInputs!$D$8)^$A35</f>
        <v>0</v>
      </c>
      <c r="O55" s="32">
        <f>O35*(1+GeneralInputs!$D$8)^$A35</f>
        <v>0</v>
      </c>
      <c r="P55" s="32">
        <f>P35*(1+GeneralInputs!$D$8)^$A35</f>
        <v>0</v>
      </c>
      <c r="Q55" s="32">
        <f>Q35*(1+GeneralInputs!$D$8)^$A35</f>
        <v>0</v>
      </c>
      <c r="R55" s="32">
        <f>R35*(1+GeneralInputs!$D$8)^$A35</f>
        <v>0</v>
      </c>
      <c r="S55" s="32">
        <f>S35*(1+GeneralInputs!$D$8)^$A35</f>
        <v>0</v>
      </c>
      <c r="T55" s="32">
        <f>T35*(1+GeneralInputs!$D$8)^$A35</f>
        <v>0</v>
      </c>
      <c r="U55" s="32">
        <f>U35*(1+GeneralInputs!$D$8)^$A35</f>
        <v>0</v>
      </c>
      <c r="V55" s="32">
        <f>V35*(1+GeneralInputs!$D$8)^$A35</f>
        <v>0</v>
      </c>
      <c r="W55" s="32">
        <f>W35*(1+GeneralInputs!$D$8)^$A35</f>
        <v>0</v>
      </c>
      <c r="X55" s="32">
        <f>X35*(1+GeneralInputs!$D$8)^$A35</f>
        <v>0</v>
      </c>
      <c r="Y55" s="32">
        <f>Y35*(1+GeneralInputs!$D$8)^$A35</f>
        <v>0</v>
      </c>
      <c r="Z55" s="32">
        <f>Z35*(1+GeneralInputs!$D$8)^$A35</f>
        <v>0</v>
      </c>
      <c r="AA55" s="32">
        <f>AA35*(1+GeneralInputs!$D$8)^$A35</f>
        <v>0</v>
      </c>
      <c r="AB55" s="32">
        <f>AB35*(1+GeneralInputs!$D$8)^$A35</f>
        <v>0</v>
      </c>
      <c r="AC55" s="32">
        <f>AC35*(1+GeneralInputs!$D$8)^$A35</f>
        <v>0</v>
      </c>
      <c r="AD55" s="32">
        <f>AD35*(1+GeneralInputs!$D$8)^$A35</f>
        <v>0</v>
      </c>
      <c r="AE55" s="32">
        <f>AE35*(1+GeneralInputs!$D$8)^$A35</f>
        <v>0</v>
      </c>
      <c r="AF55" s="32">
        <f>AF35*(1+GeneralInputs!$D$8)^$A35</f>
        <v>0</v>
      </c>
      <c r="AG55" s="32">
        <f>AG35*(1+GeneralInputs!$D$8)^$A35</f>
        <v>0</v>
      </c>
      <c r="AH55" s="32">
        <f>AH35*(1+GeneralInputs!$D$8)^$A35</f>
        <v>0</v>
      </c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</row>
    <row r="56" spans="1:49" ht="15" hidden="1" outlineLevel="1" x14ac:dyDescent="0.25">
      <c r="A56" s="1">
        <v>3</v>
      </c>
      <c r="B56" s="12"/>
      <c r="C56" s="1" t="s">
        <v>27</v>
      </c>
      <c r="D56" s="32">
        <f>D36*(1+GeneralInputs!$D$8)^$A36</f>
        <v>1.2667233680000003</v>
      </c>
      <c r="E56" s="32">
        <f>E36*(1+GeneralInputs!$D$8)^$A36</f>
        <v>0</v>
      </c>
      <c r="F56" s="32">
        <f>F36*(1+GeneralInputs!$D$8)^$A36</f>
        <v>1.2667233680000003</v>
      </c>
      <c r="G56" s="32">
        <f>G36*(1+GeneralInputs!$D$8)^$A36</f>
        <v>0</v>
      </c>
      <c r="H56" s="32">
        <f>H36*(1+GeneralInputs!$D$8)^$A36</f>
        <v>0</v>
      </c>
      <c r="I56" s="32">
        <f>I36*(1+GeneralInputs!$D$8)^$A36</f>
        <v>0</v>
      </c>
      <c r="J56" s="32">
        <f>J36*(1+GeneralInputs!$D$8)^$A36</f>
        <v>0</v>
      </c>
      <c r="K56" s="32">
        <f>K36*(1+GeneralInputs!$D$8)^$A36</f>
        <v>0</v>
      </c>
      <c r="L56" s="32">
        <f>L36*(1+GeneralInputs!$D$8)^$A36</f>
        <v>0</v>
      </c>
      <c r="M56" s="32">
        <f>M36*(1+GeneralInputs!$D$8)^$A36</f>
        <v>0</v>
      </c>
      <c r="N56" s="32">
        <f>N36*(1+GeneralInputs!$D$8)^$A36</f>
        <v>0</v>
      </c>
      <c r="O56" s="32">
        <f>O36*(1+GeneralInputs!$D$8)^$A36</f>
        <v>0</v>
      </c>
      <c r="P56" s="32">
        <f>P36*(1+GeneralInputs!$D$8)^$A36</f>
        <v>0</v>
      </c>
      <c r="Q56" s="32">
        <f>Q36*(1+GeneralInputs!$D$8)^$A36</f>
        <v>0</v>
      </c>
      <c r="R56" s="32">
        <f>R36*(1+GeneralInputs!$D$8)^$A36</f>
        <v>0</v>
      </c>
      <c r="S56" s="32">
        <f>S36*(1+GeneralInputs!$D$8)^$A36</f>
        <v>0</v>
      </c>
      <c r="T56" s="32">
        <f>T36*(1+GeneralInputs!$D$8)^$A36</f>
        <v>0</v>
      </c>
      <c r="U56" s="32">
        <f>U36*(1+GeneralInputs!$D$8)^$A36</f>
        <v>0</v>
      </c>
      <c r="V56" s="32">
        <f>V36*(1+GeneralInputs!$D$8)^$A36</f>
        <v>0</v>
      </c>
      <c r="W56" s="32">
        <f>W36*(1+GeneralInputs!$D$8)^$A36</f>
        <v>0</v>
      </c>
      <c r="X56" s="32">
        <f>X36*(1+GeneralInputs!$D$8)^$A36</f>
        <v>0</v>
      </c>
      <c r="Y56" s="32">
        <f>Y36*(1+GeneralInputs!$D$8)^$A36</f>
        <v>0</v>
      </c>
      <c r="Z56" s="32">
        <f>Z36*(1+GeneralInputs!$D$8)^$A36</f>
        <v>0</v>
      </c>
      <c r="AA56" s="32">
        <f>AA36*(1+GeneralInputs!$D$8)^$A36</f>
        <v>0</v>
      </c>
      <c r="AB56" s="32">
        <f>AB36*(1+GeneralInputs!$D$8)^$A36</f>
        <v>0</v>
      </c>
      <c r="AC56" s="32">
        <f>AC36*(1+GeneralInputs!$D$8)^$A36</f>
        <v>0</v>
      </c>
      <c r="AD56" s="32">
        <f>AD36*(1+GeneralInputs!$D$8)^$A36</f>
        <v>0</v>
      </c>
      <c r="AE56" s="32">
        <f>AE36*(1+GeneralInputs!$D$8)^$A36</f>
        <v>0</v>
      </c>
      <c r="AF56" s="32">
        <f>AF36*(1+GeneralInputs!$D$8)^$A36</f>
        <v>0</v>
      </c>
      <c r="AG56" s="32">
        <f>AG36*(1+GeneralInputs!$D$8)^$A36</f>
        <v>0</v>
      </c>
      <c r="AH56" s="32">
        <f>AH36*(1+GeneralInputs!$D$8)^$A36</f>
        <v>0</v>
      </c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</row>
    <row r="57" spans="1:49" ht="15" hidden="1" outlineLevel="1" x14ac:dyDescent="0.25">
      <c r="A57" s="1">
        <v>2</v>
      </c>
      <c r="B57" s="12"/>
      <c r="C57" s="1" t="s">
        <v>27</v>
      </c>
      <c r="D57" s="32">
        <f>D37*(1+GeneralInputs!$D$8)^$A37</f>
        <v>1.1707240000000001</v>
      </c>
      <c r="E57" s="32">
        <f>E37*(1+GeneralInputs!$D$8)^$A37</f>
        <v>0</v>
      </c>
      <c r="F57" s="32">
        <f>F37*(1+GeneralInputs!$D$8)^$A37</f>
        <v>1.1707240000000001</v>
      </c>
      <c r="G57" s="32">
        <f>G37*(1+GeneralInputs!$D$8)^$A37</f>
        <v>0</v>
      </c>
      <c r="H57" s="32">
        <f>H37*(1+GeneralInputs!$D$8)^$A37</f>
        <v>0</v>
      </c>
      <c r="I57" s="32">
        <f>I37*(1+GeneralInputs!$D$8)^$A37</f>
        <v>0</v>
      </c>
      <c r="J57" s="32">
        <f>J37*(1+GeneralInputs!$D$8)^$A37</f>
        <v>0</v>
      </c>
      <c r="K57" s="32">
        <f>K37*(1+GeneralInputs!$D$8)^$A37</f>
        <v>0</v>
      </c>
      <c r="L57" s="32">
        <f>L37*(1+GeneralInputs!$D$8)^$A37</f>
        <v>0</v>
      </c>
      <c r="M57" s="32">
        <f>M37*(1+GeneralInputs!$D$8)^$A37</f>
        <v>0</v>
      </c>
      <c r="N57" s="32">
        <f>N37*(1+GeneralInputs!$D$8)^$A37</f>
        <v>0</v>
      </c>
      <c r="O57" s="32">
        <f>O37*(1+GeneralInputs!$D$8)^$A37</f>
        <v>0</v>
      </c>
      <c r="P57" s="32">
        <f>P37*(1+GeneralInputs!$D$8)^$A37</f>
        <v>0</v>
      </c>
      <c r="Q57" s="32">
        <f>Q37*(1+GeneralInputs!$D$8)^$A37</f>
        <v>0</v>
      </c>
      <c r="R57" s="32">
        <f>R37*(1+GeneralInputs!$D$8)^$A37</f>
        <v>0</v>
      </c>
      <c r="S57" s="32">
        <f>S37*(1+GeneralInputs!$D$8)^$A37</f>
        <v>0</v>
      </c>
      <c r="T57" s="32">
        <f>T37*(1+GeneralInputs!$D$8)^$A37</f>
        <v>0</v>
      </c>
      <c r="U57" s="32">
        <f>U37*(1+GeneralInputs!$D$8)^$A37</f>
        <v>0</v>
      </c>
      <c r="V57" s="32">
        <f>V37*(1+GeneralInputs!$D$8)^$A37</f>
        <v>0</v>
      </c>
      <c r="W57" s="32">
        <f>W37*(1+GeneralInputs!$D$8)^$A37</f>
        <v>0</v>
      </c>
      <c r="X57" s="32">
        <f>X37*(1+GeneralInputs!$D$8)^$A37</f>
        <v>0</v>
      </c>
      <c r="Y57" s="32">
        <f>Y37*(1+GeneralInputs!$D$8)^$A37</f>
        <v>0</v>
      </c>
      <c r="Z57" s="32">
        <f>Z37*(1+GeneralInputs!$D$8)^$A37</f>
        <v>0</v>
      </c>
      <c r="AA57" s="32">
        <f>AA37*(1+GeneralInputs!$D$8)^$A37</f>
        <v>0</v>
      </c>
      <c r="AB57" s="32">
        <f>AB37*(1+GeneralInputs!$D$8)^$A37</f>
        <v>0</v>
      </c>
      <c r="AC57" s="32">
        <f>AC37*(1+GeneralInputs!$D$8)^$A37</f>
        <v>0</v>
      </c>
      <c r="AD57" s="32">
        <f>AD37*(1+GeneralInputs!$D$8)^$A37</f>
        <v>0</v>
      </c>
      <c r="AE57" s="32">
        <f>AE37*(1+GeneralInputs!$D$8)^$A37</f>
        <v>0</v>
      </c>
      <c r="AF57" s="32">
        <f>AF37*(1+GeneralInputs!$D$8)^$A37</f>
        <v>0</v>
      </c>
      <c r="AG57" s="32">
        <f>AG37*(1+GeneralInputs!$D$8)^$A37</f>
        <v>0</v>
      </c>
      <c r="AH57" s="32">
        <f>AH37*(1+GeneralInputs!$D$8)^$A37</f>
        <v>0</v>
      </c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</row>
    <row r="58" spans="1:49" ht="15" hidden="1" outlineLevel="1" x14ac:dyDescent="0.25">
      <c r="A58" s="1">
        <v>1</v>
      </c>
      <c r="B58" s="12"/>
      <c r="C58" s="1" t="s">
        <v>27</v>
      </c>
      <c r="D58" s="32">
        <f>D38*(1+GeneralInputs!$D$8)^$A38</f>
        <v>1.0820000000000001</v>
      </c>
      <c r="E58" s="32">
        <f>E38*(1+GeneralInputs!$D$8)^$A38</f>
        <v>0</v>
      </c>
      <c r="F58" s="32">
        <f>F38*(1+GeneralInputs!$D$8)^$A38</f>
        <v>1.0820000000000001</v>
      </c>
      <c r="G58" s="32">
        <f>G38*(1+GeneralInputs!$D$8)^$A38</f>
        <v>0</v>
      </c>
      <c r="H58" s="32">
        <f>H38*(1+GeneralInputs!$D$8)^$A38</f>
        <v>0</v>
      </c>
      <c r="I58" s="32">
        <f>I38*(1+GeneralInputs!$D$8)^$A38</f>
        <v>0</v>
      </c>
      <c r="J58" s="32">
        <f>J38*(1+GeneralInputs!$D$8)^$A38</f>
        <v>0</v>
      </c>
      <c r="K58" s="32">
        <f>K38*(1+GeneralInputs!$D$8)^$A38</f>
        <v>0</v>
      </c>
      <c r="L58" s="32">
        <f>L38*(1+GeneralInputs!$D$8)^$A38</f>
        <v>0</v>
      </c>
      <c r="M58" s="32">
        <f>M38*(1+GeneralInputs!$D$8)^$A38</f>
        <v>0</v>
      </c>
      <c r="N58" s="32">
        <f>N38*(1+GeneralInputs!$D$8)^$A38</f>
        <v>0</v>
      </c>
      <c r="O58" s="32">
        <f>O38*(1+GeneralInputs!$D$8)^$A38</f>
        <v>0</v>
      </c>
      <c r="P58" s="32">
        <f>P38*(1+GeneralInputs!$D$8)^$A38</f>
        <v>0</v>
      </c>
      <c r="Q58" s="32">
        <f>Q38*(1+GeneralInputs!$D$8)^$A38</f>
        <v>0</v>
      </c>
      <c r="R58" s="32">
        <f>R38*(1+GeneralInputs!$D$8)^$A38</f>
        <v>0</v>
      </c>
      <c r="S58" s="32">
        <f>S38*(1+GeneralInputs!$D$8)^$A38</f>
        <v>0</v>
      </c>
      <c r="T58" s="32">
        <f>T38*(1+GeneralInputs!$D$8)^$A38</f>
        <v>0</v>
      </c>
      <c r="U58" s="32">
        <f>U38*(1+GeneralInputs!$D$8)^$A38</f>
        <v>0</v>
      </c>
      <c r="V58" s="32">
        <f>V38*(1+GeneralInputs!$D$8)^$A38</f>
        <v>0</v>
      </c>
      <c r="W58" s="32">
        <f>W38*(1+GeneralInputs!$D$8)^$A38</f>
        <v>0</v>
      </c>
      <c r="X58" s="32">
        <f>X38*(1+GeneralInputs!$D$8)^$A38</f>
        <v>0</v>
      </c>
      <c r="Y58" s="32">
        <f>Y38*(1+GeneralInputs!$D$8)^$A38</f>
        <v>0</v>
      </c>
      <c r="Z58" s="32">
        <f>Z38*(1+GeneralInputs!$D$8)^$A38</f>
        <v>0</v>
      </c>
      <c r="AA58" s="32">
        <f>AA38*(1+GeneralInputs!$D$8)^$A38</f>
        <v>0</v>
      </c>
      <c r="AB58" s="32">
        <f>AB38*(1+GeneralInputs!$D$8)^$A38</f>
        <v>0</v>
      </c>
      <c r="AC58" s="32">
        <f>AC38*(1+GeneralInputs!$D$8)^$A38</f>
        <v>0</v>
      </c>
      <c r="AD58" s="32">
        <f>AD38*(1+GeneralInputs!$D$8)^$A38</f>
        <v>0</v>
      </c>
      <c r="AE58" s="32">
        <f>AE38*(1+GeneralInputs!$D$8)^$A38</f>
        <v>0</v>
      </c>
      <c r="AF58" s="32">
        <f>AF38*(1+GeneralInputs!$D$8)^$A38</f>
        <v>0</v>
      </c>
      <c r="AG58" s="32">
        <f>AG38*(1+GeneralInputs!$D$8)^$A38</f>
        <v>0</v>
      </c>
      <c r="AH58" s="32">
        <f>AH38*(1+GeneralInputs!$D$8)^$A38</f>
        <v>0</v>
      </c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1:49" ht="15" hidden="1" outlineLevel="1" x14ac:dyDescent="0.25">
      <c r="A59" s="1">
        <v>0</v>
      </c>
      <c r="B59" s="12"/>
      <c r="C59" s="1" t="s">
        <v>27</v>
      </c>
      <c r="D59" s="32">
        <f>D39*(1+GeneralInputs!$D$8)^$A39</f>
        <v>1</v>
      </c>
      <c r="E59" s="32">
        <f>E39*(1+GeneralInputs!$D$8)^$A39</f>
        <v>1</v>
      </c>
      <c r="F59" s="32">
        <f>F39*(1+GeneralInputs!$D$8)^$A39</f>
        <v>1</v>
      </c>
      <c r="G59" s="32">
        <f>G39*(1+GeneralInputs!$D$8)^$A39</f>
        <v>1</v>
      </c>
      <c r="H59" s="32">
        <f>H39*(1+GeneralInputs!$D$8)^$A39</f>
        <v>1</v>
      </c>
      <c r="I59" s="32">
        <f>I39*(1+GeneralInputs!$D$8)^$A39</f>
        <v>1</v>
      </c>
      <c r="J59" s="32">
        <f>J39*(1+GeneralInputs!$D$8)^$A39</f>
        <v>1</v>
      </c>
      <c r="K59" s="32">
        <f>K39*(1+GeneralInputs!$D$8)^$A39</f>
        <v>1</v>
      </c>
      <c r="L59" s="32">
        <f>L39*(1+GeneralInputs!$D$8)^$A39</f>
        <v>1</v>
      </c>
      <c r="M59" s="32">
        <f>M39*(1+GeneralInputs!$D$8)^$A39</f>
        <v>1</v>
      </c>
      <c r="N59" s="32">
        <f>N39*(1+GeneralInputs!$D$8)^$A39</f>
        <v>1</v>
      </c>
      <c r="O59" s="32">
        <f>O39*(1+GeneralInputs!$D$8)^$A39</f>
        <v>1</v>
      </c>
      <c r="P59" s="32">
        <f>P39*(1+GeneralInputs!$D$8)^$A39</f>
        <v>1</v>
      </c>
      <c r="Q59" s="32">
        <f>Q39*(1+GeneralInputs!$D$8)^$A39</f>
        <v>1</v>
      </c>
      <c r="R59" s="32">
        <f>R39*(1+GeneralInputs!$D$8)^$A39</f>
        <v>1</v>
      </c>
      <c r="S59" s="32">
        <f>S39*(1+GeneralInputs!$D$8)^$A39</f>
        <v>1</v>
      </c>
      <c r="T59" s="32">
        <f>T39*(1+GeneralInputs!$D$8)^$A39</f>
        <v>1</v>
      </c>
      <c r="U59" s="32">
        <f>U39*(1+GeneralInputs!$D$8)^$A39</f>
        <v>1</v>
      </c>
      <c r="V59" s="32">
        <f>V39*(1+GeneralInputs!$D$8)^$A39</f>
        <v>1</v>
      </c>
      <c r="W59" s="32">
        <f>W39*(1+GeneralInputs!$D$8)^$A39</f>
        <v>1</v>
      </c>
      <c r="X59" s="32">
        <f>X39*(1+GeneralInputs!$D$8)^$A39</f>
        <v>1</v>
      </c>
      <c r="Y59" s="32">
        <f>Y39*(1+GeneralInputs!$D$8)^$A39</f>
        <v>1</v>
      </c>
      <c r="Z59" s="32">
        <f>Z39*(1+GeneralInputs!$D$8)^$A39</f>
        <v>1</v>
      </c>
      <c r="AA59" s="32">
        <f>AA39*(1+GeneralInputs!$D$8)^$A39</f>
        <v>1</v>
      </c>
      <c r="AB59" s="32">
        <f>AB39*(1+GeneralInputs!$D$8)^$A39</f>
        <v>1</v>
      </c>
      <c r="AC59" s="32">
        <f>AC39*(1+GeneralInputs!$D$8)^$A39</f>
        <v>1</v>
      </c>
      <c r="AD59" s="32">
        <f>AD39*(1+GeneralInputs!$D$8)^$A39</f>
        <v>1</v>
      </c>
      <c r="AE59" s="32">
        <f>AE39*(1+GeneralInputs!$D$8)^$A39</f>
        <v>1</v>
      </c>
      <c r="AF59" s="32">
        <f>AF39*(1+GeneralInputs!$D$8)^$A39</f>
        <v>1</v>
      </c>
      <c r="AG59" s="32">
        <f>AG39*(1+GeneralInputs!$D$8)^$A39</f>
        <v>1</v>
      </c>
      <c r="AH59" s="32">
        <f>AH39*(1+GeneralInputs!$D$8)^$A39</f>
        <v>1</v>
      </c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ht="15" collapsed="1" x14ac:dyDescent="0.25">
      <c r="B60" s="12" t="s">
        <v>66</v>
      </c>
      <c r="C60" s="1" t="s">
        <v>27</v>
      </c>
      <c r="D60" s="32">
        <f>SUM(D51:D59)</f>
        <v>7.3730255004544327</v>
      </c>
      <c r="E60" s="32">
        <f t="shared" ref="E60:AC60" si="6">SUM(E51:E59)</f>
        <v>1</v>
      </c>
      <c r="F60" s="32">
        <f t="shared" si="6"/>
        <v>7.3730255004544327</v>
      </c>
      <c r="G60" s="32">
        <f t="shared" si="6"/>
        <v>1</v>
      </c>
      <c r="H60" s="32">
        <f t="shared" si="6"/>
        <v>1</v>
      </c>
      <c r="I60" s="32">
        <f t="shared" si="6"/>
        <v>1</v>
      </c>
      <c r="J60" s="32">
        <f t="shared" si="6"/>
        <v>1</v>
      </c>
      <c r="K60" s="32">
        <f t="shared" si="6"/>
        <v>1</v>
      </c>
      <c r="L60" s="32">
        <f t="shared" si="6"/>
        <v>1</v>
      </c>
      <c r="M60" s="32">
        <f t="shared" si="6"/>
        <v>1</v>
      </c>
      <c r="N60" s="32">
        <f t="shared" si="6"/>
        <v>1</v>
      </c>
      <c r="O60" s="32">
        <f t="shared" si="6"/>
        <v>1</v>
      </c>
      <c r="P60" s="32">
        <f t="shared" si="6"/>
        <v>1</v>
      </c>
      <c r="Q60" s="32">
        <f t="shared" si="6"/>
        <v>1</v>
      </c>
      <c r="R60" s="32">
        <f t="shared" si="6"/>
        <v>1</v>
      </c>
      <c r="S60" s="32">
        <f t="shared" si="6"/>
        <v>1</v>
      </c>
      <c r="T60" s="32">
        <f t="shared" si="6"/>
        <v>1</v>
      </c>
      <c r="U60" s="32">
        <f t="shared" si="6"/>
        <v>1</v>
      </c>
      <c r="V60" s="32">
        <f t="shared" si="6"/>
        <v>1</v>
      </c>
      <c r="W60" s="32">
        <f t="shared" si="6"/>
        <v>1</v>
      </c>
      <c r="X60" s="32">
        <f t="shared" si="6"/>
        <v>1</v>
      </c>
      <c r="Y60" s="32">
        <f t="shared" si="6"/>
        <v>1</v>
      </c>
      <c r="Z60" s="32">
        <f t="shared" si="6"/>
        <v>1</v>
      </c>
      <c r="AA60" s="32">
        <f t="shared" si="6"/>
        <v>1</v>
      </c>
      <c r="AB60" s="32">
        <f t="shared" si="6"/>
        <v>1</v>
      </c>
      <c r="AC60" s="32">
        <f t="shared" si="6"/>
        <v>1</v>
      </c>
      <c r="AD60" s="32">
        <f t="shared" ref="AD60" si="7">SUM(AD51:AD59)</f>
        <v>1</v>
      </c>
      <c r="AE60" s="32">
        <f>SUM(AE51:AE59)</f>
        <v>1</v>
      </c>
      <c r="AF60" s="32">
        <f>SUM(AF51:AF59)</f>
        <v>1</v>
      </c>
      <c r="AG60" s="32">
        <f>SUM(AG51:AG59)</f>
        <v>1</v>
      </c>
      <c r="AH60" s="32">
        <f>SUM(AH51:AH59)</f>
        <v>1</v>
      </c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ht="15" x14ac:dyDescent="0.25">
      <c r="B61" s="12" t="s">
        <v>68</v>
      </c>
      <c r="C61" s="12" t="s">
        <v>27</v>
      </c>
      <c r="D61" s="16">
        <f>(D50/D30)/(D60/D40)</f>
        <v>1.108974486349525</v>
      </c>
      <c r="E61" s="16">
        <f t="shared" ref="E61:AC61" si="8">(E50/E30)/(E60/E40)</f>
        <v>1.1062533368</v>
      </c>
      <c r="F61" s="16">
        <f t="shared" si="8"/>
        <v>1.108974486349525</v>
      </c>
      <c r="G61" s="16">
        <f t="shared" si="8"/>
        <v>1.1062533368</v>
      </c>
      <c r="H61" s="16">
        <f t="shared" si="8"/>
        <v>1.2907638137451443</v>
      </c>
      <c r="I61" s="16">
        <f t="shared" si="8"/>
        <v>1.0738000000000001</v>
      </c>
      <c r="J61" s="16">
        <f t="shared" si="8"/>
        <v>1.1092896000000003</v>
      </c>
      <c r="K61" s="16">
        <f t="shared" si="8"/>
        <v>1</v>
      </c>
      <c r="L61" s="16">
        <f t="shared" si="8"/>
        <v>1</v>
      </c>
      <c r="M61" s="16">
        <f t="shared" si="8"/>
        <v>1</v>
      </c>
      <c r="N61" s="16">
        <f t="shared" si="8"/>
        <v>1.0300723684000002</v>
      </c>
      <c r="O61" s="16">
        <f t="shared" si="8"/>
        <v>1.0082</v>
      </c>
      <c r="P61" s="16">
        <f t="shared" si="8"/>
        <v>1</v>
      </c>
      <c r="Q61" s="16">
        <f t="shared" si="8"/>
        <v>1</v>
      </c>
      <c r="R61" s="16">
        <f t="shared" si="8"/>
        <v>1.1062533368</v>
      </c>
      <c r="S61" s="16">
        <f t="shared" si="8"/>
        <v>1.1062533368</v>
      </c>
      <c r="T61" s="16">
        <f t="shared" si="8"/>
        <v>1.1062533368</v>
      </c>
      <c r="U61" s="16">
        <f t="shared" si="8"/>
        <v>1.1062533368</v>
      </c>
      <c r="V61" s="16">
        <f t="shared" si="8"/>
        <v>1.1062533368</v>
      </c>
      <c r="W61" s="16">
        <f t="shared" si="8"/>
        <v>1.1062533368</v>
      </c>
      <c r="X61" s="16">
        <f t="shared" si="8"/>
        <v>1.1062533368</v>
      </c>
      <c r="Y61" s="16">
        <f t="shared" si="8"/>
        <v>1.1062533368</v>
      </c>
      <c r="Z61" s="16">
        <f t="shared" si="8"/>
        <v>1</v>
      </c>
      <c r="AA61" s="16">
        <f t="shared" si="8"/>
        <v>1</v>
      </c>
      <c r="AB61" s="16">
        <f t="shared" si="8"/>
        <v>1.0270600000000001</v>
      </c>
      <c r="AC61" s="16">
        <f t="shared" si="8"/>
        <v>1.0416723999999999</v>
      </c>
      <c r="AD61" s="16">
        <f t="shared" ref="AD61" si="9">(AD50/AD30)/(AD60/AD40)</f>
        <v>1.4821575845469881</v>
      </c>
      <c r="AE61" s="16">
        <f>(AE50/AE30)/(AE60/AE40)</f>
        <v>1.2470552636219028</v>
      </c>
      <c r="AF61" s="16">
        <f>(AF50/AF30)/(AF60/AF40)</f>
        <v>1</v>
      </c>
      <c r="AG61" s="16">
        <f>(AG50/AG30)/(AG60/AG40)</f>
        <v>1</v>
      </c>
      <c r="AH61" s="16">
        <f>(AH50/AH30)/(AH60/AH40)</f>
        <v>1.1298618420000002</v>
      </c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ht="15" x14ac:dyDescent="0.25">
      <c r="B62" s="12"/>
      <c r="C62" s="1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49" ht="15" x14ac:dyDescent="0.25">
      <c r="B63" s="12" t="s">
        <v>17</v>
      </c>
      <c r="C63" s="12" t="s">
        <v>16</v>
      </c>
      <c r="D63" s="22">
        <f t="shared" ref="D63:AC63" si="10">D61*D5</f>
        <v>39327.598241075219</v>
      </c>
      <c r="E63" s="22">
        <f t="shared" si="10"/>
        <v>47354.428101751997</v>
      </c>
      <c r="F63" s="22">
        <f t="shared" si="10"/>
        <v>76073.792131224822</v>
      </c>
      <c r="G63" s="22">
        <f t="shared" si="10"/>
        <v>60900.168734236402</v>
      </c>
      <c r="H63" s="22">
        <f t="shared" si="10"/>
        <v>78022.618517363429</v>
      </c>
      <c r="I63" s="22">
        <f t="shared" si="10"/>
        <v>8776.5356707581232</v>
      </c>
      <c r="J63" s="22">
        <f t="shared" si="10"/>
        <v>9956.0343462238288</v>
      </c>
      <c r="K63" s="22">
        <f t="shared" si="10"/>
        <v>12751.158844765343</v>
      </c>
      <c r="L63" s="22">
        <f t="shared" si="10"/>
        <v>13666.722021660649</v>
      </c>
      <c r="M63" s="22">
        <f t="shared" si="10"/>
        <v>0</v>
      </c>
      <c r="N63" s="22">
        <f t="shared" si="10"/>
        <v>21642.765002977772</v>
      </c>
      <c r="O63" s="22">
        <f t="shared" si="10"/>
        <v>19696.588288808663</v>
      </c>
      <c r="P63" s="22">
        <f t="shared" si="10"/>
        <v>18442.527075812275</v>
      </c>
      <c r="Q63" s="22">
        <f t="shared" si="10"/>
        <v>50374.570397111915</v>
      </c>
      <c r="R63" s="22">
        <f t="shared" si="10"/>
        <v>95690.238698853718</v>
      </c>
      <c r="S63" s="22">
        <f t="shared" si="10"/>
        <v>118133.76661654965</v>
      </c>
      <c r="T63" s="22">
        <f t="shared" si="10"/>
        <v>144922.72553400003</v>
      </c>
      <c r="U63" s="22">
        <f t="shared" si="10"/>
        <v>85385.117452986553</v>
      </c>
      <c r="V63" s="22">
        <f t="shared" si="10"/>
        <v>104994.61601913</v>
      </c>
      <c r="W63" s="22">
        <f t="shared" si="10"/>
        <v>118948.1567760692</v>
      </c>
      <c r="X63" s="22">
        <f t="shared" si="10"/>
        <v>82361.104067192515</v>
      </c>
      <c r="Y63" s="22">
        <f t="shared" si="10"/>
        <v>158198.616232498</v>
      </c>
      <c r="Z63" s="22">
        <f t="shared" si="10"/>
        <v>31048.202166064981</v>
      </c>
      <c r="AA63" s="22">
        <f t="shared" si="10"/>
        <v>77286.87725631769</v>
      </c>
      <c r="AB63" s="22">
        <f t="shared" si="10"/>
        <v>18302.780942425994</v>
      </c>
      <c r="AC63" s="22">
        <f t="shared" si="10"/>
        <v>35589.022595703675</v>
      </c>
      <c r="AD63" s="22">
        <f t="shared" ref="AD63" si="11">AD61*AD5</f>
        <v>67248.627290346602</v>
      </c>
      <c r="AE63" s="22">
        <f>AE61*AE5</f>
        <v>27841.431671294151</v>
      </c>
      <c r="AF63" s="22">
        <f>AF61*AF5</f>
        <v>9890.7075812274361</v>
      </c>
      <c r="AG63" s="22">
        <f>AG61*AG5</f>
        <v>24301.256317689531</v>
      </c>
      <c r="AH63" s="22">
        <f>AH61*AH5</f>
        <v>27672.111236971628</v>
      </c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  <row r="64" spans="1:49" ht="15" x14ac:dyDescent="0.25">
      <c r="B64" s="12" t="s">
        <v>76</v>
      </c>
      <c r="C64" s="12" t="s">
        <v>27</v>
      </c>
      <c r="D64" s="28">
        <f>1/D9*3600</f>
        <v>0.36689767631471665</v>
      </c>
      <c r="E64" s="28">
        <f t="shared" ref="E64:AC64" si="12">1/E9*3600</f>
        <v>0.33370411568409342</v>
      </c>
      <c r="F64" s="28">
        <f t="shared" si="12"/>
        <v>0.25521054870267973</v>
      </c>
      <c r="G64" s="28">
        <f t="shared" si="12"/>
        <v>0.36892805902848946</v>
      </c>
      <c r="H64" s="28">
        <f t="shared" si="12"/>
        <v>0.33780613681148541</v>
      </c>
      <c r="I64" s="28">
        <f t="shared" si="12"/>
        <v>0.31252712909106695</v>
      </c>
      <c r="J64" s="28">
        <f t="shared" si="12"/>
        <v>0.48681541582150101</v>
      </c>
      <c r="K64" s="28">
        <f t="shared" si="12"/>
        <v>0.37986704653371323</v>
      </c>
      <c r="L64" s="28">
        <f t="shared" si="12"/>
        <v>0.41002277904328022</v>
      </c>
      <c r="M64" s="28">
        <f t="shared" si="12"/>
        <v>1000</v>
      </c>
      <c r="N64" s="28" t="e">
        <f t="shared" si="12"/>
        <v>#DIV/0!</v>
      </c>
      <c r="O64" s="28" t="e">
        <f t="shared" si="12"/>
        <v>#DIV/0!</v>
      </c>
      <c r="P64" s="28" t="e">
        <f t="shared" si="12"/>
        <v>#DIV/0!</v>
      </c>
      <c r="Q64" s="28" t="e">
        <f t="shared" si="12"/>
        <v>#DIV/0!</v>
      </c>
      <c r="R64" s="28" t="e">
        <f t="shared" si="12"/>
        <v>#DIV/0!</v>
      </c>
      <c r="S64" s="28" t="e">
        <f t="shared" si="12"/>
        <v>#DIV/0!</v>
      </c>
      <c r="T64" s="28" t="e">
        <f t="shared" si="12"/>
        <v>#DIV/0!</v>
      </c>
      <c r="U64" s="28" t="e">
        <f t="shared" si="12"/>
        <v>#DIV/0!</v>
      </c>
      <c r="V64" s="28" t="e">
        <f t="shared" si="12"/>
        <v>#DIV/0!</v>
      </c>
      <c r="W64" s="28" t="e">
        <f t="shared" si="12"/>
        <v>#DIV/0!</v>
      </c>
      <c r="X64" s="28">
        <f t="shared" si="12"/>
        <v>0.25275573966158815</v>
      </c>
      <c r="Y64" s="28">
        <f t="shared" si="12"/>
        <v>0.18956347743668053</v>
      </c>
      <c r="Z64" s="28">
        <f t="shared" si="12"/>
        <v>0.29263534384652901</v>
      </c>
      <c r="AA64" s="28">
        <f t="shared" si="12"/>
        <v>0.30002500208350696</v>
      </c>
      <c r="AB64" s="28">
        <f t="shared" si="12"/>
        <v>0.13395847287340923</v>
      </c>
      <c r="AC64" s="28">
        <f t="shared" si="12"/>
        <v>0.18626791535158069</v>
      </c>
      <c r="AD64" s="28" t="e">
        <f t="shared" ref="AD64" si="13">1/AD9*3600</f>
        <v>#DIV/0!</v>
      </c>
      <c r="AE64" s="28" t="e">
        <f>1/AE9*3600</f>
        <v>#DIV/0!</v>
      </c>
      <c r="AF64" s="28">
        <f>1/AF9*3600</f>
        <v>0.89000000000000012</v>
      </c>
      <c r="AG64" s="28">
        <f>1/AG9*3600</f>
        <v>0.89000000000000012</v>
      </c>
      <c r="AH64" s="28">
        <f>1/AH9*3600</f>
        <v>0.80999999999999994</v>
      </c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</row>
    <row r="65" spans="2:16384" ht="15" x14ac:dyDescent="0.25">
      <c r="B65" s="12"/>
    </row>
    <row r="66" spans="2:16384" ht="15" x14ac:dyDescent="0.25">
      <c r="B66" s="12"/>
    </row>
    <row r="67" spans="2:16384" ht="15" x14ac:dyDescent="0.25">
      <c r="B67" s="6" t="s">
        <v>95</v>
      </c>
    </row>
    <row r="68" spans="2:16384" ht="15" x14ac:dyDescent="0.25">
      <c r="B68" s="12" t="s">
        <v>77</v>
      </c>
      <c r="C68" s="1" t="s">
        <v>18</v>
      </c>
      <c r="D68" s="35">
        <f>SUM(D69:D70)</f>
        <v>4483.8117732236542</v>
      </c>
      <c r="E68" s="35">
        <f t="shared" ref="E68:AC68" si="14">SUM(E69:E70)</f>
        <v>4907.3113220258247</v>
      </c>
      <c r="F68" s="35">
        <f>SUM(F69:F70)</f>
        <v>8461.6116345823521</v>
      </c>
      <c r="G68" s="35">
        <f t="shared" si="14"/>
        <v>6935.1228632685161</v>
      </c>
      <c r="H68" s="35">
        <f t="shared" si="14"/>
        <v>7422.973117114042</v>
      </c>
      <c r="I68" s="35">
        <f t="shared" si="14"/>
        <v>955.15243164344986</v>
      </c>
      <c r="J68" s="35">
        <f t="shared" si="14"/>
        <v>1066.2830116953214</v>
      </c>
      <c r="K68" s="35">
        <f t="shared" si="14"/>
        <v>1576.3244198094721</v>
      </c>
      <c r="L68" s="35">
        <f t="shared" si="14"/>
        <v>1711.6964518629745</v>
      </c>
      <c r="M68" s="35">
        <f t="shared" si="14"/>
        <v>8.7509025270758123</v>
      </c>
      <c r="N68" s="35">
        <f t="shared" si="14"/>
        <v>2843.2727383817532</v>
      </c>
      <c r="O68" s="35">
        <f t="shared" si="14"/>
        <v>2156.805316124095</v>
      </c>
      <c r="P68" s="35">
        <f t="shared" si="14"/>
        <v>2084.3490209397214</v>
      </c>
      <c r="Q68" s="35">
        <f t="shared" si="14"/>
        <v>5113.8463721433991</v>
      </c>
      <c r="R68" s="35">
        <f t="shared" si="14"/>
        <v>9683.5800691245022</v>
      </c>
      <c r="S68" s="35">
        <f t="shared" si="14"/>
        <v>11742.265684792001</v>
      </c>
      <c r="T68" s="35">
        <f t="shared" si="14"/>
        <v>14194.25148440116</v>
      </c>
      <c r="U68" s="35">
        <f t="shared" si="14"/>
        <v>8668.8351598136524</v>
      </c>
      <c r="V68" s="35">
        <f t="shared" si="14"/>
        <v>10484.142247402826</v>
      </c>
      <c r="W68" s="35">
        <f>SUM(W69:W70)</f>
        <v>11774.408456070967</v>
      </c>
      <c r="X68" s="35">
        <f t="shared" si="14"/>
        <v>9109.4274505800313</v>
      </c>
      <c r="Y68" s="35">
        <f t="shared" si="14"/>
        <v>20788.581442964467</v>
      </c>
      <c r="Z68" s="35">
        <f t="shared" si="14"/>
        <v>5182.7271021761171</v>
      </c>
      <c r="AA68" s="35">
        <f t="shared" si="14"/>
        <v>8935.6629537027839</v>
      </c>
      <c r="AB68" s="35">
        <f t="shared" si="14"/>
        <v>1828.1916632391119</v>
      </c>
      <c r="AC68" s="35">
        <f t="shared" si="14"/>
        <v>3610.8666423200475</v>
      </c>
      <c r="AD68" s="35">
        <f t="shared" ref="AD68" si="15">SUM(AD69:AD70)</f>
        <v>6471.0016872549049</v>
      </c>
      <c r="AE68" s="35">
        <f>SUM(AE69:AE70)</f>
        <v>2529.5232030957891</v>
      </c>
      <c r="AF68" s="35">
        <f>SUM(AF69:AF70)</f>
        <v>1640.4624083970784</v>
      </c>
      <c r="AG68" s="35">
        <f>SUM(AG69:AG70)</f>
        <v>3130.1208614076986</v>
      </c>
      <c r="AH68" s="35">
        <f>SUM(AH69:AH70)</f>
        <v>2582.6527674065155</v>
      </c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2"/>
      <c r="AED68" s="12"/>
      <c r="AEE68" s="12"/>
      <c r="AEF68" s="12"/>
      <c r="AEG68" s="12"/>
      <c r="AEH68" s="12"/>
      <c r="AEI68" s="12"/>
      <c r="AEJ68" s="12"/>
      <c r="AEK68" s="12"/>
      <c r="AEL68" s="12"/>
      <c r="AEM68" s="12"/>
      <c r="AEN68" s="12"/>
      <c r="AEO68" s="12"/>
      <c r="AEP68" s="12"/>
      <c r="AEQ68" s="12"/>
      <c r="AER68" s="12"/>
      <c r="AES68" s="12"/>
      <c r="AET68" s="12"/>
      <c r="AEU68" s="12"/>
      <c r="AEV68" s="12"/>
      <c r="AEW68" s="12"/>
      <c r="AEX68" s="12"/>
      <c r="AEY68" s="12"/>
      <c r="AEZ68" s="12"/>
      <c r="AFA68" s="12"/>
      <c r="AFB68" s="12"/>
      <c r="AFC68" s="12"/>
      <c r="AFD68" s="12"/>
      <c r="AFE68" s="12"/>
      <c r="AFF68" s="12"/>
      <c r="AFG68" s="12"/>
      <c r="AFH68" s="12"/>
      <c r="AFI68" s="12"/>
      <c r="AFJ68" s="12"/>
      <c r="AFK68" s="12"/>
      <c r="AFL68" s="12"/>
      <c r="AFM68" s="12"/>
      <c r="AFN68" s="12"/>
      <c r="AFO68" s="12"/>
      <c r="AFP68" s="12"/>
      <c r="AFQ68" s="12"/>
      <c r="AFR68" s="12"/>
      <c r="AFS68" s="12"/>
      <c r="AFT68" s="12"/>
      <c r="AFU68" s="12"/>
      <c r="AFV68" s="12"/>
      <c r="AFW68" s="12"/>
      <c r="AFX68" s="12"/>
      <c r="AFY68" s="12"/>
      <c r="AFZ68" s="12"/>
      <c r="AGA68" s="12"/>
      <c r="AGB68" s="12"/>
      <c r="AGC68" s="12"/>
      <c r="AGD68" s="12"/>
      <c r="AGE68" s="12"/>
      <c r="AGF68" s="12"/>
      <c r="AGG68" s="12"/>
      <c r="AGH68" s="12"/>
      <c r="AGI68" s="12"/>
      <c r="AGJ68" s="12"/>
      <c r="AGK68" s="12"/>
      <c r="AGL68" s="12"/>
      <c r="AGM68" s="12"/>
      <c r="AGN68" s="12"/>
      <c r="AGO68" s="12"/>
      <c r="AGP68" s="12"/>
      <c r="AGQ68" s="12"/>
      <c r="AGR68" s="12"/>
      <c r="AGS68" s="12"/>
      <c r="AGT68" s="12"/>
      <c r="AGU68" s="12"/>
      <c r="AGV68" s="12"/>
      <c r="AGW68" s="12"/>
      <c r="AGX68" s="12"/>
      <c r="AGY68" s="12"/>
      <c r="AGZ68" s="12"/>
      <c r="AHA68" s="12"/>
      <c r="AHB68" s="12"/>
      <c r="AHC68" s="12"/>
      <c r="AHD68" s="12"/>
      <c r="AHE68" s="12"/>
      <c r="AHF68" s="12"/>
      <c r="AHG68" s="12"/>
      <c r="AHH68" s="12"/>
      <c r="AHI68" s="12"/>
      <c r="AHJ68" s="12"/>
      <c r="AHK68" s="12"/>
      <c r="AHL68" s="12"/>
      <c r="AHM68" s="12"/>
      <c r="AHN68" s="12"/>
      <c r="AHO68" s="12"/>
      <c r="AHP68" s="12"/>
      <c r="AHQ68" s="12"/>
      <c r="AHR68" s="12"/>
      <c r="AHS68" s="12"/>
      <c r="AHT68" s="12"/>
      <c r="AHU68" s="12"/>
      <c r="AHV68" s="12"/>
      <c r="AHW68" s="12"/>
      <c r="AHX68" s="12"/>
      <c r="AHY68" s="12"/>
      <c r="AHZ68" s="12"/>
      <c r="AIA68" s="12"/>
      <c r="AIB68" s="12"/>
      <c r="AIC68" s="12"/>
      <c r="AID68" s="12"/>
      <c r="AIE68" s="12"/>
      <c r="AIF68" s="12"/>
      <c r="AIG68" s="12"/>
      <c r="AIH68" s="12"/>
      <c r="AII68" s="12"/>
      <c r="AIJ68" s="12"/>
      <c r="AIK68" s="12"/>
      <c r="AIL68" s="12"/>
      <c r="AIM68" s="12"/>
      <c r="AIN68" s="12"/>
      <c r="AIO68" s="12"/>
      <c r="AIP68" s="12"/>
      <c r="AIQ68" s="12"/>
      <c r="AIR68" s="12"/>
      <c r="AIS68" s="12"/>
      <c r="AIT68" s="12"/>
      <c r="AIU68" s="12"/>
      <c r="AIV68" s="12"/>
      <c r="AIW68" s="12"/>
      <c r="AIX68" s="12"/>
      <c r="AIY68" s="12"/>
      <c r="AIZ68" s="12"/>
      <c r="AJA68" s="12"/>
      <c r="AJB68" s="12"/>
      <c r="AJC68" s="12"/>
      <c r="AJD68" s="12"/>
      <c r="AJE68" s="12"/>
      <c r="AJF68" s="12"/>
      <c r="AJG68" s="12"/>
      <c r="AJH68" s="12"/>
      <c r="AJI68" s="12"/>
      <c r="AJJ68" s="12"/>
      <c r="AJK68" s="12"/>
      <c r="AJL68" s="12"/>
      <c r="AJM68" s="12"/>
      <c r="AJN68" s="12"/>
      <c r="AJO68" s="12"/>
      <c r="AJP68" s="12"/>
      <c r="AJQ68" s="12"/>
      <c r="AJR68" s="12"/>
      <c r="AJS68" s="12"/>
      <c r="AJT68" s="12"/>
      <c r="AJU68" s="12"/>
      <c r="AJV68" s="12"/>
      <c r="AJW68" s="12"/>
      <c r="AJX68" s="12"/>
      <c r="AJY68" s="12"/>
      <c r="AJZ68" s="12"/>
      <c r="AKA68" s="12"/>
      <c r="AKB68" s="12"/>
      <c r="AKC68" s="12"/>
      <c r="AKD68" s="12"/>
      <c r="AKE68" s="12"/>
      <c r="AKF68" s="12"/>
      <c r="AKG68" s="12"/>
      <c r="AKH68" s="12"/>
      <c r="AKI68" s="12"/>
      <c r="AKJ68" s="12"/>
      <c r="AKK68" s="12"/>
      <c r="AKL68" s="12"/>
      <c r="AKM68" s="12"/>
      <c r="AKN68" s="12"/>
      <c r="AKO68" s="12"/>
      <c r="AKP68" s="12"/>
      <c r="AKQ68" s="12"/>
      <c r="AKR68" s="12"/>
      <c r="AKS68" s="12"/>
      <c r="AKT68" s="12"/>
      <c r="AKU68" s="12"/>
      <c r="AKV68" s="12"/>
      <c r="AKW68" s="12"/>
      <c r="AKX68" s="12"/>
      <c r="AKY68" s="12"/>
      <c r="AKZ68" s="12"/>
      <c r="ALA68" s="12"/>
      <c r="ALB68" s="12"/>
      <c r="ALC68" s="12"/>
      <c r="ALD68" s="12"/>
      <c r="ALE68" s="12"/>
      <c r="ALF68" s="12"/>
      <c r="ALG68" s="12"/>
      <c r="ALH68" s="12"/>
      <c r="ALI68" s="12"/>
      <c r="ALJ68" s="12"/>
      <c r="ALK68" s="12"/>
      <c r="ALL68" s="12"/>
      <c r="ALM68" s="12"/>
      <c r="ALN68" s="12"/>
      <c r="ALO68" s="12"/>
      <c r="ALP68" s="12"/>
      <c r="ALQ68" s="12"/>
      <c r="ALR68" s="12"/>
      <c r="ALS68" s="12"/>
      <c r="ALT68" s="12"/>
      <c r="ALU68" s="12"/>
      <c r="ALV68" s="12"/>
      <c r="ALW68" s="12"/>
      <c r="ALX68" s="12"/>
      <c r="ALY68" s="12"/>
      <c r="ALZ68" s="12"/>
      <c r="AMA68" s="12"/>
      <c r="AMB68" s="12"/>
      <c r="AMC68" s="12"/>
      <c r="AMD68" s="12"/>
      <c r="AME68" s="12"/>
      <c r="AMF68" s="12"/>
      <c r="AMG68" s="12"/>
      <c r="AMH68" s="12"/>
      <c r="AMI68" s="12"/>
      <c r="AMJ68" s="12"/>
      <c r="AMK68" s="12"/>
      <c r="AML68" s="12"/>
      <c r="AMM68" s="12"/>
      <c r="AMN68" s="12"/>
      <c r="AMO68" s="12"/>
      <c r="AMP68" s="12"/>
      <c r="AMQ68" s="12"/>
      <c r="AMR68" s="12"/>
      <c r="AMS68" s="12"/>
      <c r="AMT68" s="12"/>
      <c r="AMU68" s="12"/>
      <c r="AMV68" s="12"/>
      <c r="AMW68" s="12"/>
      <c r="AMX68" s="12"/>
      <c r="AMY68" s="12"/>
      <c r="AMZ68" s="12"/>
      <c r="ANA68" s="12"/>
      <c r="ANB68" s="12"/>
      <c r="ANC68" s="12"/>
      <c r="AND68" s="12"/>
      <c r="ANE68" s="12"/>
      <c r="ANF68" s="12"/>
      <c r="ANG68" s="12"/>
      <c r="ANH68" s="12"/>
      <c r="ANI68" s="12"/>
      <c r="ANJ68" s="12"/>
      <c r="ANK68" s="12"/>
      <c r="ANL68" s="12"/>
      <c r="ANM68" s="12"/>
      <c r="ANN68" s="12"/>
      <c r="ANO68" s="12"/>
      <c r="ANP68" s="12"/>
      <c r="ANQ68" s="12"/>
      <c r="ANR68" s="12"/>
      <c r="ANS68" s="12"/>
      <c r="ANT68" s="12"/>
      <c r="ANU68" s="12"/>
      <c r="ANV68" s="12"/>
      <c r="ANW68" s="12"/>
      <c r="ANX68" s="12"/>
      <c r="ANY68" s="12"/>
      <c r="ANZ68" s="12"/>
      <c r="AOA68" s="12"/>
      <c r="AOB68" s="12"/>
      <c r="AOC68" s="12"/>
      <c r="AOD68" s="12"/>
      <c r="AOE68" s="12"/>
      <c r="AOF68" s="12"/>
      <c r="AOG68" s="12"/>
      <c r="AOH68" s="12"/>
      <c r="AOI68" s="12"/>
      <c r="AOJ68" s="12"/>
      <c r="AOK68" s="12"/>
      <c r="AOL68" s="12"/>
      <c r="AOM68" s="12"/>
      <c r="AON68" s="12"/>
      <c r="AOO68" s="12"/>
      <c r="AOP68" s="12"/>
      <c r="AOQ68" s="12"/>
      <c r="AOR68" s="12"/>
      <c r="AOS68" s="12"/>
      <c r="AOT68" s="12"/>
      <c r="AOU68" s="12"/>
      <c r="AOV68" s="12"/>
      <c r="AOW68" s="12"/>
      <c r="AOX68" s="12"/>
      <c r="AOY68" s="12"/>
      <c r="AOZ68" s="12"/>
      <c r="APA68" s="12"/>
      <c r="APB68" s="12"/>
      <c r="APC68" s="12"/>
      <c r="APD68" s="12"/>
      <c r="APE68" s="12"/>
      <c r="APF68" s="12"/>
      <c r="APG68" s="12"/>
      <c r="APH68" s="12"/>
      <c r="API68" s="12"/>
      <c r="APJ68" s="12"/>
      <c r="APK68" s="12"/>
      <c r="APL68" s="12"/>
      <c r="APM68" s="12"/>
      <c r="APN68" s="12"/>
      <c r="APO68" s="12"/>
      <c r="APP68" s="12"/>
      <c r="APQ68" s="12"/>
      <c r="APR68" s="12"/>
      <c r="APS68" s="12"/>
      <c r="APT68" s="12"/>
      <c r="APU68" s="12"/>
      <c r="APV68" s="12"/>
      <c r="APW68" s="12"/>
      <c r="APX68" s="12"/>
      <c r="APY68" s="12"/>
      <c r="APZ68" s="12"/>
      <c r="AQA68" s="12"/>
      <c r="AQB68" s="12"/>
      <c r="AQC68" s="12"/>
      <c r="AQD68" s="12"/>
      <c r="AQE68" s="12"/>
      <c r="AQF68" s="12"/>
      <c r="AQG68" s="12"/>
      <c r="AQH68" s="12"/>
      <c r="AQI68" s="12"/>
      <c r="AQJ68" s="12"/>
      <c r="AQK68" s="12"/>
      <c r="AQL68" s="12"/>
      <c r="AQM68" s="12"/>
      <c r="AQN68" s="12"/>
      <c r="AQO68" s="12"/>
      <c r="AQP68" s="12"/>
      <c r="AQQ68" s="12"/>
      <c r="AQR68" s="12"/>
      <c r="AQS68" s="12"/>
      <c r="AQT68" s="12"/>
      <c r="AQU68" s="12"/>
      <c r="AQV68" s="12"/>
      <c r="AQW68" s="12"/>
      <c r="AQX68" s="12"/>
      <c r="AQY68" s="12"/>
      <c r="AQZ68" s="12"/>
      <c r="ARA68" s="12"/>
      <c r="ARB68" s="12"/>
      <c r="ARC68" s="12"/>
      <c r="ARD68" s="12"/>
      <c r="ARE68" s="12"/>
      <c r="ARF68" s="12"/>
      <c r="ARG68" s="12"/>
      <c r="ARH68" s="12"/>
      <c r="ARI68" s="12"/>
      <c r="ARJ68" s="12"/>
      <c r="ARK68" s="12"/>
      <c r="ARL68" s="12"/>
      <c r="ARM68" s="12"/>
      <c r="ARN68" s="12"/>
      <c r="ARO68" s="12"/>
      <c r="ARP68" s="12"/>
      <c r="ARQ68" s="12"/>
      <c r="ARR68" s="12"/>
      <c r="ARS68" s="12"/>
      <c r="ART68" s="12"/>
      <c r="ARU68" s="12"/>
      <c r="ARV68" s="12"/>
      <c r="ARW68" s="12"/>
      <c r="ARX68" s="12"/>
      <c r="ARY68" s="12"/>
      <c r="ARZ68" s="12"/>
      <c r="ASA68" s="12"/>
      <c r="ASB68" s="12"/>
      <c r="ASC68" s="12"/>
      <c r="ASD68" s="12"/>
      <c r="ASE68" s="12"/>
      <c r="ASF68" s="12"/>
      <c r="ASG68" s="12"/>
      <c r="ASH68" s="12"/>
      <c r="ASI68" s="12"/>
      <c r="ASJ68" s="12"/>
      <c r="ASK68" s="12"/>
      <c r="ASL68" s="12"/>
      <c r="ASM68" s="12"/>
      <c r="ASN68" s="12"/>
      <c r="ASO68" s="12"/>
      <c r="ASP68" s="12"/>
      <c r="ASQ68" s="12"/>
      <c r="ASR68" s="12"/>
      <c r="ASS68" s="12"/>
      <c r="AST68" s="12"/>
      <c r="ASU68" s="12"/>
      <c r="ASV68" s="12"/>
      <c r="ASW68" s="12"/>
      <c r="ASX68" s="12"/>
      <c r="ASY68" s="12"/>
      <c r="ASZ68" s="12"/>
      <c r="ATA68" s="12"/>
      <c r="ATB68" s="12"/>
      <c r="ATC68" s="12"/>
      <c r="ATD68" s="12"/>
      <c r="ATE68" s="12"/>
      <c r="ATF68" s="12"/>
      <c r="ATG68" s="12"/>
      <c r="ATH68" s="12"/>
      <c r="ATI68" s="12"/>
      <c r="ATJ68" s="12"/>
      <c r="ATK68" s="12"/>
      <c r="ATL68" s="12"/>
      <c r="ATM68" s="12"/>
      <c r="ATN68" s="12"/>
      <c r="ATO68" s="12"/>
      <c r="ATP68" s="12"/>
      <c r="ATQ68" s="12"/>
      <c r="ATR68" s="12"/>
      <c r="ATS68" s="12"/>
      <c r="ATT68" s="12"/>
      <c r="ATU68" s="12"/>
      <c r="ATV68" s="12"/>
      <c r="ATW68" s="12"/>
      <c r="ATX68" s="12"/>
      <c r="ATY68" s="12"/>
      <c r="ATZ68" s="12"/>
      <c r="AUA68" s="12"/>
      <c r="AUB68" s="12"/>
      <c r="AUC68" s="12"/>
      <c r="AUD68" s="12"/>
      <c r="AUE68" s="12"/>
      <c r="AUF68" s="12"/>
      <c r="AUG68" s="12"/>
      <c r="AUH68" s="12"/>
      <c r="AUI68" s="12"/>
      <c r="AUJ68" s="12"/>
      <c r="AUK68" s="12"/>
      <c r="AUL68" s="12"/>
      <c r="AUM68" s="12"/>
      <c r="AUN68" s="12"/>
      <c r="AUO68" s="12"/>
      <c r="AUP68" s="12"/>
      <c r="AUQ68" s="12"/>
      <c r="AUR68" s="12"/>
      <c r="AUS68" s="12"/>
      <c r="AUT68" s="12"/>
      <c r="AUU68" s="12"/>
      <c r="AUV68" s="12"/>
      <c r="AUW68" s="12"/>
      <c r="AUX68" s="12"/>
      <c r="AUY68" s="12"/>
      <c r="AUZ68" s="12"/>
      <c r="AVA68" s="12"/>
      <c r="AVB68" s="12"/>
      <c r="AVC68" s="12"/>
      <c r="AVD68" s="12"/>
      <c r="AVE68" s="12"/>
      <c r="AVF68" s="12"/>
      <c r="AVG68" s="12"/>
      <c r="AVH68" s="12"/>
      <c r="AVI68" s="12"/>
      <c r="AVJ68" s="12"/>
      <c r="AVK68" s="12"/>
      <c r="AVL68" s="12"/>
      <c r="AVM68" s="12"/>
      <c r="AVN68" s="12"/>
      <c r="AVO68" s="12"/>
      <c r="AVP68" s="12"/>
      <c r="AVQ68" s="12"/>
      <c r="AVR68" s="12"/>
      <c r="AVS68" s="12"/>
      <c r="AVT68" s="12"/>
      <c r="AVU68" s="12"/>
      <c r="AVV68" s="12"/>
      <c r="AVW68" s="12"/>
      <c r="AVX68" s="12"/>
      <c r="AVY68" s="12"/>
      <c r="AVZ68" s="12"/>
      <c r="AWA68" s="12"/>
      <c r="AWB68" s="12"/>
      <c r="AWC68" s="12"/>
      <c r="AWD68" s="12"/>
      <c r="AWE68" s="12"/>
      <c r="AWF68" s="12"/>
      <c r="AWG68" s="12"/>
      <c r="AWH68" s="12"/>
      <c r="AWI68" s="12"/>
      <c r="AWJ68" s="12"/>
      <c r="AWK68" s="12"/>
      <c r="AWL68" s="12"/>
      <c r="AWM68" s="12"/>
      <c r="AWN68" s="12"/>
      <c r="AWO68" s="12"/>
      <c r="AWP68" s="12"/>
      <c r="AWQ68" s="12"/>
      <c r="AWR68" s="12"/>
      <c r="AWS68" s="12"/>
      <c r="AWT68" s="12"/>
      <c r="AWU68" s="12"/>
      <c r="AWV68" s="12"/>
      <c r="AWW68" s="12"/>
      <c r="AWX68" s="12"/>
      <c r="AWY68" s="12"/>
      <c r="AWZ68" s="12"/>
      <c r="AXA68" s="12"/>
      <c r="AXB68" s="12"/>
      <c r="AXC68" s="12"/>
      <c r="AXD68" s="12"/>
      <c r="AXE68" s="12"/>
      <c r="AXF68" s="12"/>
      <c r="AXG68" s="12"/>
      <c r="AXH68" s="12"/>
      <c r="AXI68" s="12"/>
      <c r="AXJ68" s="12"/>
      <c r="AXK68" s="12"/>
      <c r="AXL68" s="12"/>
      <c r="AXM68" s="12"/>
      <c r="AXN68" s="12"/>
      <c r="AXO68" s="12"/>
      <c r="AXP68" s="12"/>
      <c r="AXQ68" s="12"/>
      <c r="AXR68" s="12"/>
      <c r="AXS68" s="12"/>
      <c r="AXT68" s="12"/>
      <c r="AXU68" s="12"/>
      <c r="AXV68" s="12"/>
      <c r="AXW68" s="12"/>
      <c r="AXX68" s="12"/>
      <c r="AXY68" s="12"/>
      <c r="AXZ68" s="12"/>
      <c r="AYA68" s="12"/>
      <c r="AYB68" s="12"/>
      <c r="AYC68" s="12"/>
      <c r="AYD68" s="12"/>
      <c r="AYE68" s="12"/>
      <c r="AYF68" s="12"/>
      <c r="AYG68" s="12"/>
      <c r="AYH68" s="12"/>
      <c r="AYI68" s="12"/>
      <c r="AYJ68" s="12"/>
      <c r="AYK68" s="12"/>
      <c r="AYL68" s="12"/>
      <c r="AYM68" s="12"/>
      <c r="AYN68" s="12"/>
      <c r="AYO68" s="12"/>
      <c r="AYP68" s="12"/>
      <c r="AYQ68" s="12"/>
      <c r="AYR68" s="12"/>
      <c r="AYS68" s="12"/>
      <c r="AYT68" s="12"/>
      <c r="AYU68" s="12"/>
      <c r="AYV68" s="12"/>
      <c r="AYW68" s="12"/>
      <c r="AYX68" s="12"/>
      <c r="AYY68" s="12"/>
      <c r="AYZ68" s="12"/>
      <c r="AZA68" s="12"/>
      <c r="AZB68" s="12"/>
      <c r="AZC68" s="12"/>
      <c r="AZD68" s="12"/>
      <c r="AZE68" s="12"/>
      <c r="AZF68" s="12"/>
      <c r="AZG68" s="12"/>
      <c r="AZH68" s="12"/>
      <c r="AZI68" s="12"/>
      <c r="AZJ68" s="12"/>
      <c r="AZK68" s="12"/>
      <c r="AZL68" s="12"/>
      <c r="AZM68" s="12"/>
      <c r="AZN68" s="12"/>
      <c r="AZO68" s="12"/>
      <c r="AZP68" s="12"/>
      <c r="AZQ68" s="12"/>
      <c r="AZR68" s="12"/>
      <c r="AZS68" s="12"/>
      <c r="AZT68" s="12"/>
      <c r="AZU68" s="12"/>
      <c r="AZV68" s="12"/>
      <c r="AZW68" s="12"/>
      <c r="AZX68" s="12"/>
      <c r="AZY68" s="12"/>
      <c r="AZZ68" s="12"/>
      <c r="BAA68" s="12"/>
      <c r="BAB68" s="12"/>
      <c r="BAC68" s="12"/>
      <c r="BAD68" s="12"/>
      <c r="BAE68" s="12"/>
      <c r="BAF68" s="12"/>
      <c r="BAG68" s="12"/>
      <c r="BAH68" s="12"/>
      <c r="BAI68" s="12"/>
      <c r="BAJ68" s="12"/>
      <c r="BAK68" s="12"/>
      <c r="BAL68" s="12"/>
      <c r="BAM68" s="12"/>
      <c r="BAN68" s="12"/>
      <c r="BAO68" s="12"/>
      <c r="BAP68" s="12"/>
      <c r="BAQ68" s="12"/>
      <c r="BAR68" s="12"/>
      <c r="BAS68" s="12"/>
      <c r="BAT68" s="12"/>
      <c r="BAU68" s="12"/>
      <c r="BAV68" s="12"/>
      <c r="BAW68" s="12"/>
      <c r="BAX68" s="12"/>
      <c r="BAY68" s="12"/>
      <c r="BAZ68" s="12"/>
      <c r="BBA68" s="12"/>
      <c r="BBB68" s="12"/>
      <c r="BBC68" s="12"/>
      <c r="BBD68" s="12"/>
      <c r="BBE68" s="12"/>
      <c r="BBF68" s="12"/>
      <c r="BBG68" s="12"/>
      <c r="BBH68" s="12"/>
      <c r="BBI68" s="12"/>
      <c r="BBJ68" s="12"/>
      <c r="BBK68" s="12"/>
      <c r="BBL68" s="12"/>
      <c r="BBM68" s="12"/>
      <c r="BBN68" s="12"/>
      <c r="BBO68" s="12"/>
      <c r="BBP68" s="12"/>
      <c r="BBQ68" s="12"/>
      <c r="BBR68" s="12"/>
      <c r="BBS68" s="12"/>
      <c r="BBT68" s="12"/>
      <c r="BBU68" s="12"/>
      <c r="BBV68" s="12"/>
      <c r="BBW68" s="12"/>
      <c r="BBX68" s="12"/>
      <c r="BBY68" s="12"/>
      <c r="BBZ68" s="12"/>
      <c r="BCA68" s="12"/>
      <c r="BCB68" s="12"/>
      <c r="BCC68" s="12"/>
      <c r="BCD68" s="12"/>
      <c r="BCE68" s="12"/>
      <c r="BCF68" s="12"/>
      <c r="BCG68" s="12"/>
      <c r="BCH68" s="12"/>
      <c r="BCI68" s="12"/>
      <c r="BCJ68" s="12"/>
      <c r="BCK68" s="12"/>
      <c r="BCL68" s="12"/>
      <c r="BCM68" s="12"/>
      <c r="BCN68" s="12"/>
      <c r="BCO68" s="12"/>
      <c r="BCP68" s="12"/>
      <c r="BCQ68" s="12"/>
      <c r="BCR68" s="12"/>
      <c r="BCS68" s="12"/>
      <c r="BCT68" s="12"/>
      <c r="BCU68" s="12"/>
      <c r="BCV68" s="12"/>
      <c r="BCW68" s="12"/>
      <c r="BCX68" s="12"/>
      <c r="BCY68" s="12"/>
      <c r="BCZ68" s="12"/>
      <c r="BDA68" s="12"/>
      <c r="BDB68" s="12"/>
      <c r="BDC68" s="12"/>
      <c r="BDD68" s="12"/>
      <c r="BDE68" s="12"/>
      <c r="BDF68" s="12"/>
      <c r="BDG68" s="12"/>
      <c r="BDH68" s="12"/>
      <c r="BDI68" s="12"/>
      <c r="BDJ68" s="12"/>
      <c r="BDK68" s="12"/>
      <c r="BDL68" s="12"/>
      <c r="BDM68" s="12"/>
      <c r="BDN68" s="12"/>
      <c r="BDO68" s="12"/>
      <c r="BDP68" s="12"/>
      <c r="BDQ68" s="12"/>
      <c r="BDR68" s="12"/>
      <c r="BDS68" s="12"/>
      <c r="BDT68" s="12"/>
      <c r="BDU68" s="12"/>
      <c r="BDV68" s="12"/>
      <c r="BDW68" s="12"/>
      <c r="BDX68" s="12"/>
      <c r="BDY68" s="12"/>
      <c r="BDZ68" s="12"/>
      <c r="BEA68" s="12"/>
      <c r="BEB68" s="12"/>
      <c r="BEC68" s="12"/>
      <c r="BED68" s="12"/>
      <c r="BEE68" s="12"/>
      <c r="BEF68" s="12"/>
      <c r="BEG68" s="12"/>
      <c r="BEH68" s="12"/>
      <c r="BEI68" s="12"/>
      <c r="BEJ68" s="12"/>
      <c r="BEK68" s="12"/>
      <c r="BEL68" s="12"/>
      <c r="BEM68" s="12"/>
      <c r="BEN68" s="12"/>
      <c r="BEO68" s="12"/>
      <c r="BEP68" s="12"/>
      <c r="BEQ68" s="12"/>
      <c r="BER68" s="12"/>
      <c r="BES68" s="12"/>
      <c r="BET68" s="12"/>
      <c r="BEU68" s="12"/>
      <c r="BEV68" s="12"/>
      <c r="BEW68" s="12"/>
      <c r="BEX68" s="12"/>
      <c r="BEY68" s="12"/>
      <c r="BEZ68" s="12"/>
      <c r="BFA68" s="12"/>
      <c r="BFB68" s="12"/>
      <c r="BFC68" s="12"/>
      <c r="BFD68" s="12"/>
      <c r="BFE68" s="12"/>
      <c r="BFF68" s="12"/>
      <c r="BFG68" s="12"/>
      <c r="BFH68" s="12"/>
      <c r="BFI68" s="12"/>
      <c r="BFJ68" s="12"/>
      <c r="BFK68" s="12"/>
      <c r="BFL68" s="12"/>
      <c r="BFM68" s="12"/>
      <c r="BFN68" s="12"/>
      <c r="BFO68" s="12"/>
      <c r="BFP68" s="12"/>
      <c r="BFQ68" s="12"/>
      <c r="BFR68" s="12"/>
      <c r="BFS68" s="12"/>
      <c r="BFT68" s="12"/>
      <c r="BFU68" s="12"/>
      <c r="BFV68" s="12"/>
      <c r="BFW68" s="12"/>
      <c r="BFX68" s="12"/>
      <c r="BFY68" s="12"/>
      <c r="BFZ68" s="12"/>
      <c r="BGA68" s="12"/>
      <c r="BGB68" s="12"/>
      <c r="BGC68" s="12"/>
      <c r="BGD68" s="12"/>
      <c r="BGE68" s="12"/>
      <c r="BGF68" s="12"/>
      <c r="BGG68" s="12"/>
      <c r="BGH68" s="12"/>
      <c r="BGI68" s="12"/>
      <c r="BGJ68" s="12"/>
      <c r="BGK68" s="12"/>
      <c r="BGL68" s="12"/>
      <c r="BGM68" s="12"/>
      <c r="BGN68" s="12"/>
      <c r="BGO68" s="12"/>
      <c r="BGP68" s="12"/>
      <c r="BGQ68" s="12"/>
      <c r="BGR68" s="12"/>
      <c r="BGS68" s="12"/>
      <c r="BGT68" s="12"/>
      <c r="BGU68" s="12"/>
      <c r="BGV68" s="12"/>
      <c r="BGW68" s="12"/>
      <c r="BGX68" s="12"/>
      <c r="BGY68" s="12"/>
      <c r="BGZ68" s="12"/>
      <c r="BHA68" s="12"/>
      <c r="BHB68" s="12"/>
      <c r="BHC68" s="12"/>
      <c r="BHD68" s="12"/>
      <c r="BHE68" s="12"/>
      <c r="BHF68" s="12"/>
      <c r="BHG68" s="12"/>
      <c r="BHH68" s="12"/>
      <c r="BHI68" s="12"/>
      <c r="BHJ68" s="12"/>
      <c r="BHK68" s="12"/>
      <c r="BHL68" s="12"/>
      <c r="BHM68" s="12"/>
      <c r="BHN68" s="12"/>
      <c r="BHO68" s="12"/>
      <c r="BHP68" s="12"/>
      <c r="BHQ68" s="12"/>
      <c r="BHR68" s="12"/>
      <c r="BHS68" s="12"/>
      <c r="BHT68" s="12"/>
      <c r="BHU68" s="12"/>
      <c r="BHV68" s="12"/>
      <c r="BHW68" s="12"/>
      <c r="BHX68" s="12"/>
      <c r="BHY68" s="12"/>
      <c r="BHZ68" s="12"/>
      <c r="BIA68" s="12"/>
      <c r="BIB68" s="12"/>
      <c r="BIC68" s="12"/>
      <c r="BID68" s="12"/>
      <c r="BIE68" s="12"/>
      <c r="BIF68" s="12"/>
      <c r="BIG68" s="12"/>
      <c r="BIH68" s="12"/>
      <c r="BII68" s="12"/>
      <c r="BIJ68" s="12"/>
      <c r="BIK68" s="12"/>
      <c r="BIL68" s="12"/>
      <c r="BIM68" s="12"/>
      <c r="BIN68" s="12"/>
      <c r="BIO68" s="12"/>
      <c r="BIP68" s="12"/>
      <c r="BIQ68" s="12"/>
      <c r="BIR68" s="12"/>
      <c r="BIS68" s="12"/>
      <c r="BIT68" s="12"/>
      <c r="BIU68" s="12"/>
      <c r="BIV68" s="12"/>
      <c r="BIW68" s="12"/>
      <c r="BIX68" s="12"/>
      <c r="BIY68" s="12"/>
      <c r="BIZ68" s="12"/>
      <c r="BJA68" s="12"/>
      <c r="BJB68" s="12"/>
      <c r="BJC68" s="12"/>
      <c r="BJD68" s="12"/>
      <c r="BJE68" s="12"/>
      <c r="BJF68" s="12"/>
      <c r="BJG68" s="12"/>
      <c r="BJH68" s="12"/>
      <c r="BJI68" s="12"/>
      <c r="BJJ68" s="12"/>
      <c r="BJK68" s="12"/>
      <c r="BJL68" s="12"/>
      <c r="BJM68" s="12"/>
      <c r="BJN68" s="12"/>
      <c r="BJO68" s="12"/>
      <c r="BJP68" s="12"/>
      <c r="BJQ68" s="12"/>
      <c r="BJR68" s="12"/>
      <c r="BJS68" s="12"/>
      <c r="BJT68" s="12"/>
      <c r="BJU68" s="12"/>
      <c r="BJV68" s="12"/>
      <c r="BJW68" s="12"/>
      <c r="BJX68" s="12"/>
      <c r="BJY68" s="12"/>
      <c r="BJZ68" s="12"/>
      <c r="BKA68" s="12"/>
      <c r="BKB68" s="12"/>
      <c r="BKC68" s="12"/>
      <c r="BKD68" s="12"/>
      <c r="BKE68" s="12"/>
      <c r="BKF68" s="12"/>
      <c r="BKG68" s="12"/>
      <c r="BKH68" s="12"/>
      <c r="BKI68" s="12"/>
      <c r="BKJ68" s="12"/>
      <c r="BKK68" s="12"/>
      <c r="BKL68" s="12"/>
      <c r="BKM68" s="12"/>
      <c r="BKN68" s="12"/>
      <c r="BKO68" s="12"/>
      <c r="BKP68" s="12"/>
      <c r="BKQ68" s="12"/>
      <c r="BKR68" s="12"/>
      <c r="BKS68" s="12"/>
      <c r="BKT68" s="12"/>
      <c r="BKU68" s="12"/>
      <c r="BKV68" s="12"/>
      <c r="BKW68" s="12"/>
      <c r="BKX68" s="12"/>
      <c r="BKY68" s="12"/>
      <c r="BKZ68" s="12"/>
      <c r="BLA68" s="12"/>
      <c r="BLB68" s="12"/>
      <c r="BLC68" s="12"/>
      <c r="BLD68" s="12"/>
      <c r="BLE68" s="12"/>
      <c r="BLF68" s="12"/>
      <c r="BLG68" s="12"/>
      <c r="BLH68" s="12"/>
      <c r="BLI68" s="12"/>
      <c r="BLJ68" s="12"/>
      <c r="BLK68" s="12"/>
      <c r="BLL68" s="12"/>
      <c r="BLM68" s="12"/>
      <c r="BLN68" s="12"/>
      <c r="BLO68" s="12"/>
      <c r="BLP68" s="12"/>
      <c r="BLQ68" s="12"/>
      <c r="BLR68" s="12"/>
      <c r="BLS68" s="12"/>
      <c r="BLT68" s="12"/>
      <c r="BLU68" s="12"/>
      <c r="BLV68" s="12"/>
      <c r="BLW68" s="12"/>
      <c r="BLX68" s="12"/>
      <c r="BLY68" s="12"/>
      <c r="BLZ68" s="12"/>
      <c r="BMA68" s="12"/>
      <c r="BMB68" s="12"/>
      <c r="BMC68" s="12"/>
      <c r="BMD68" s="12"/>
      <c r="BME68" s="12"/>
      <c r="BMF68" s="12"/>
      <c r="BMG68" s="12"/>
      <c r="BMH68" s="12"/>
      <c r="BMI68" s="12"/>
      <c r="BMJ68" s="12"/>
      <c r="BMK68" s="12"/>
      <c r="BML68" s="12"/>
      <c r="BMM68" s="12"/>
      <c r="BMN68" s="12"/>
      <c r="BMO68" s="12"/>
      <c r="BMP68" s="12"/>
      <c r="BMQ68" s="12"/>
      <c r="BMR68" s="12"/>
      <c r="BMS68" s="12"/>
      <c r="BMT68" s="12"/>
      <c r="BMU68" s="12"/>
      <c r="BMV68" s="12"/>
      <c r="BMW68" s="12"/>
      <c r="BMX68" s="12"/>
      <c r="BMY68" s="12"/>
      <c r="BMZ68" s="12"/>
      <c r="BNA68" s="12"/>
      <c r="BNB68" s="12"/>
      <c r="BNC68" s="12"/>
      <c r="BND68" s="12"/>
      <c r="BNE68" s="12"/>
      <c r="BNF68" s="12"/>
      <c r="BNG68" s="12"/>
      <c r="BNH68" s="12"/>
      <c r="BNI68" s="12"/>
      <c r="BNJ68" s="12"/>
      <c r="BNK68" s="12"/>
      <c r="BNL68" s="12"/>
      <c r="BNM68" s="12"/>
      <c r="BNN68" s="12"/>
      <c r="BNO68" s="12"/>
      <c r="BNP68" s="12"/>
      <c r="BNQ68" s="12"/>
      <c r="BNR68" s="12"/>
      <c r="BNS68" s="12"/>
      <c r="BNT68" s="12"/>
      <c r="BNU68" s="12"/>
      <c r="BNV68" s="12"/>
      <c r="BNW68" s="12"/>
      <c r="BNX68" s="12"/>
      <c r="BNY68" s="12"/>
      <c r="BNZ68" s="12"/>
      <c r="BOA68" s="12"/>
      <c r="BOB68" s="12"/>
      <c r="BOC68" s="12"/>
      <c r="BOD68" s="12"/>
      <c r="BOE68" s="12"/>
      <c r="BOF68" s="12"/>
      <c r="BOG68" s="12"/>
      <c r="BOH68" s="12"/>
      <c r="BOI68" s="12"/>
      <c r="BOJ68" s="12"/>
      <c r="BOK68" s="12"/>
      <c r="BOL68" s="12"/>
      <c r="BOM68" s="12"/>
      <c r="BON68" s="12"/>
      <c r="BOO68" s="12"/>
      <c r="BOP68" s="12"/>
      <c r="BOQ68" s="12"/>
      <c r="BOR68" s="12"/>
      <c r="BOS68" s="12"/>
      <c r="BOT68" s="12"/>
      <c r="BOU68" s="12"/>
      <c r="BOV68" s="12"/>
      <c r="BOW68" s="12"/>
      <c r="BOX68" s="12"/>
      <c r="BOY68" s="12"/>
      <c r="BOZ68" s="12"/>
      <c r="BPA68" s="12"/>
      <c r="BPB68" s="12"/>
      <c r="BPC68" s="12"/>
      <c r="BPD68" s="12"/>
      <c r="BPE68" s="12"/>
      <c r="BPF68" s="12"/>
      <c r="BPG68" s="12"/>
      <c r="BPH68" s="12"/>
      <c r="BPI68" s="12"/>
      <c r="BPJ68" s="12"/>
      <c r="BPK68" s="12"/>
      <c r="BPL68" s="12"/>
      <c r="BPM68" s="12"/>
      <c r="BPN68" s="12"/>
      <c r="BPO68" s="12"/>
      <c r="BPP68" s="12"/>
      <c r="BPQ68" s="12"/>
      <c r="BPR68" s="12"/>
      <c r="BPS68" s="12"/>
      <c r="BPT68" s="12"/>
      <c r="BPU68" s="12"/>
      <c r="BPV68" s="12"/>
      <c r="BPW68" s="12"/>
      <c r="BPX68" s="12"/>
      <c r="BPY68" s="12"/>
      <c r="BPZ68" s="12"/>
      <c r="BQA68" s="12"/>
      <c r="BQB68" s="12"/>
      <c r="BQC68" s="12"/>
      <c r="BQD68" s="12"/>
      <c r="BQE68" s="12"/>
      <c r="BQF68" s="12"/>
      <c r="BQG68" s="12"/>
      <c r="BQH68" s="12"/>
      <c r="BQI68" s="12"/>
      <c r="BQJ68" s="12"/>
      <c r="BQK68" s="12"/>
      <c r="BQL68" s="12"/>
      <c r="BQM68" s="12"/>
      <c r="BQN68" s="12"/>
      <c r="BQO68" s="12"/>
      <c r="BQP68" s="12"/>
      <c r="BQQ68" s="12"/>
      <c r="BQR68" s="12"/>
      <c r="BQS68" s="12"/>
      <c r="BQT68" s="12"/>
      <c r="BQU68" s="12"/>
      <c r="BQV68" s="12"/>
      <c r="BQW68" s="12"/>
      <c r="BQX68" s="12"/>
      <c r="BQY68" s="12"/>
      <c r="BQZ68" s="12"/>
      <c r="BRA68" s="12"/>
      <c r="BRB68" s="12"/>
      <c r="BRC68" s="12"/>
      <c r="BRD68" s="12"/>
      <c r="BRE68" s="12"/>
      <c r="BRF68" s="12"/>
      <c r="BRG68" s="12"/>
      <c r="BRH68" s="12"/>
      <c r="BRI68" s="12"/>
      <c r="BRJ68" s="12"/>
      <c r="BRK68" s="12"/>
      <c r="BRL68" s="12"/>
      <c r="BRM68" s="12"/>
      <c r="BRN68" s="12"/>
      <c r="BRO68" s="12"/>
      <c r="BRP68" s="12"/>
      <c r="BRQ68" s="12"/>
      <c r="BRR68" s="12"/>
      <c r="BRS68" s="12"/>
      <c r="BRT68" s="12"/>
      <c r="BRU68" s="12"/>
      <c r="BRV68" s="12"/>
      <c r="BRW68" s="12"/>
      <c r="BRX68" s="12"/>
      <c r="BRY68" s="12"/>
      <c r="BRZ68" s="12"/>
      <c r="BSA68" s="12"/>
      <c r="BSB68" s="12"/>
      <c r="BSC68" s="12"/>
      <c r="BSD68" s="12"/>
      <c r="BSE68" s="12"/>
      <c r="BSF68" s="12"/>
      <c r="BSG68" s="12"/>
      <c r="BSH68" s="12"/>
      <c r="BSI68" s="12"/>
      <c r="BSJ68" s="12"/>
      <c r="BSK68" s="12"/>
      <c r="BSL68" s="12"/>
      <c r="BSM68" s="12"/>
      <c r="BSN68" s="12"/>
      <c r="BSO68" s="12"/>
      <c r="BSP68" s="12"/>
      <c r="BSQ68" s="12"/>
      <c r="BSR68" s="12"/>
      <c r="BSS68" s="12"/>
      <c r="BST68" s="12"/>
      <c r="BSU68" s="12"/>
      <c r="BSV68" s="12"/>
      <c r="BSW68" s="12"/>
      <c r="BSX68" s="12"/>
      <c r="BSY68" s="12"/>
      <c r="BSZ68" s="12"/>
      <c r="BTA68" s="12"/>
      <c r="BTB68" s="12"/>
      <c r="BTC68" s="12"/>
      <c r="BTD68" s="12"/>
      <c r="BTE68" s="12"/>
      <c r="BTF68" s="12"/>
      <c r="BTG68" s="12"/>
      <c r="BTH68" s="12"/>
      <c r="BTI68" s="12"/>
      <c r="BTJ68" s="12"/>
      <c r="BTK68" s="12"/>
      <c r="BTL68" s="12"/>
      <c r="BTM68" s="12"/>
      <c r="BTN68" s="12"/>
      <c r="BTO68" s="12"/>
      <c r="BTP68" s="12"/>
      <c r="BTQ68" s="12"/>
      <c r="BTR68" s="12"/>
      <c r="BTS68" s="12"/>
      <c r="BTT68" s="12"/>
      <c r="BTU68" s="12"/>
      <c r="BTV68" s="12"/>
      <c r="BTW68" s="12"/>
      <c r="BTX68" s="12"/>
      <c r="BTY68" s="12"/>
      <c r="BTZ68" s="12"/>
      <c r="BUA68" s="12"/>
      <c r="BUB68" s="12"/>
      <c r="BUC68" s="12"/>
      <c r="BUD68" s="12"/>
      <c r="BUE68" s="12"/>
      <c r="BUF68" s="12"/>
      <c r="BUG68" s="12"/>
      <c r="BUH68" s="12"/>
      <c r="BUI68" s="12"/>
      <c r="BUJ68" s="12"/>
      <c r="BUK68" s="12"/>
      <c r="BUL68" s="12"/>
      <c r="BUM68" s="12"/>
      <c r="BUN68" s="12"/>
      <c r="BUO68" s="12"/>
      <c r="BUP68" s="12"/>
      <c r="BUQ68" s="12"/>
      <c r="BUR68" s="12"/>
      <c r="BUS68" s="12"/>
      <c r="BUT68" s="12"/>
      <c r="BUU68" s="12"/>
      <c r="BUV68" s="12"/>
      <c r="BUW68" s="12"/>
      <c r="BUX68" s="12"/>
      <c r="BUY68" s="12"/>
      <c r="BUZ68" s="12"/>
      <c r="BVA68" s="12"/>
      <c r="BVB68" s="12"/>
      <c r="BVC68" s="12"/>
      <c r="BVD68" s="12"/>
      <c r="BVE68" s="12"/>
      <c r="BVF68" s="12"/>
      <c r="BVG68" s="12"/>
      <c r="BVH68" s="12"/>
      <c r="BVI68" s="12"/>
      <c r="BVJ68" s="12"/>
      <c r="BVK68" s="12"/>
      <c r="BVL68" s="12"/>
      <c r="BVM68" s="12"/>
      <c r="BVN68" s="12"/>
      <c r="BVO68" s="12"/>
      <c r="BVP68" s="12"/>
      <c r="BVQ68" s="12"/>
      <c r="BVR68" s="12"/>
      <c r="BVS68" s="12"/>
      <c r="BVT68" s="12"/>
      <c r="BVU68" s="12"/>
      <c r="BVV68" s="12"/>
      <c r="BVW68" s="12"/>
      <c r="BVX68" s="12"/>
      <c r="BVY68" s="12"/>
      <c r="BVZ68" s="12"/>
      <c r="BWA68" s="12"/>
      <c r="BWB68" s="12"/>
      <c r="BWC68" s="12"/>
      <c r="BWD68" s="12"/>
      <c r="BWE68" s="12"/>
      <c r="BWF68" s="12"/>
      <c r="BWG68" s="12"/>
      <c r="BWH68" s="12"/>
      <c r="BWI68" s="12"/>
      <c r="BWJ68" s="12"/>
      <c r="BWK68" s="12"/>
      <c r="BWL68" s="12"/>
      <c r="BWM68" s="12"/>
      <c r="BWN68" s="12"/>
      <c r="BWO68" s="12"/>
      <c r="BWP68" s="12"/>
      <c r="BWQ68" s="12"/>
      <c r="BWR68" s="12"/>
      <c r="BWS68" s="12"/>
      <c r="BWT68" s="12"/>
      <c r="BWU68" s="12"/>
      <c r="BWV68" s="12"/>
      <c r="BWW68" s="12"/>
      <c r="BWX68" s="12"/>
      <c r="BWY68" s="12"/>
      <c r="BWZ68" s="12"/>
      <c r="BXA68" s="12"/>
      <c r="BXB68" s="12"/>
      <c r="BXC68" s="12"/>
      <c r="BXD68" s="12"/>
      <c r="BXE68" s="12"/>
      <c r="BXF68" s="12"/>
      <c r="BXG68" s="12"/>
      <c r="BXH68" s="12"/>
      <c r="BXI68" s="12"/>
      <c r="BXJ68" s="12"/>
      <c r="BXK68" s="12"/>
      <c r="BXL68" s="12"/>
      <c r="BXM68" s="12"/>
      <c r="BXN68" s="12"/>
      <c r="BXO68" s="12"/>
      <c r="BXP68" s="12"/>
      <c r="BXQ68" s="12"/>
      <c r="BXR68" s="12"/>
      <c r="BXS68" s="12"/>
      <c r="BXT68" s="12"/>
      <c r="BXU68" s="12"/>
      <c r="BXV68" s="12"/>
      <c r="BXW68" s="12"/>
      <c r="BXX68" s="12"/>
      <c r="BXY68" s="12"/>
      <c r="BXZ68" s="12"/>
      <c r="BYA68" s="12"/>
      <c r="BYB68" s="12"/>
      <c r="BYC68" s="12"/>
      <c r="BYD68" s="12"/>
      <c r="BYE68" s="12"/>
      <c r="BYF68" s="12"/>
      <c r="BYG68" s="12"/>
      <c r="BYH68" s="12"/>
      <c r="BYI68" s="12"/>
      <c r="BYJ68" s="12"/>
      <c r="BYK68" s="12"/>
      <c r="BYL68" s="12"/>
      <c r="BYM68" s="12"/>
      <c r="BYN68" s="12"/>
      <c r="BYO68" s="12"/>
      <c r="BYP68" s="12"/>
      <c r="BYQ68" s="12"/>
      <c r="BYR68" s="12"/>
      <c r="BYS68" s="12"/>
      <c r="BYT68" s="12"/>
      <c r="BYU68" s="12"/>
      <c r="BYV68" s="12"/>
      <c r="BYW68" s="12"/>
      <c r="BYX68" s="12"/>
      <c r="BYY68" s="12"/>
      <c r="BYZ68" s="12"/>
      <c r="BZA68" s="12"/>
      <c r="BZB68" s="12"/>
      <c r="BZC68" s="12"/>
      <c r="BZD68" s="12"/>
      <c r="BZE68" s="12"/>
      <c r="BZF68" s="12"/>
      <c r="BZG68" s="12"/>
      <c r="BZH68" s="12"/>
      <c r="BZI68" s="12"/>
      <c r="BZJ68" s="12"/>
      <c r="BZK68" s="12"/>
      <c r="BZL68" s="12"/>
      <c r="BZM68" s="12"/>
      <c r="BZN68" s="12"/>
      <c r="BZO68" s="12"/>
      <c r="BZP68" s="12"/>
      <c r="BZQ68" s="12"/>
      <c r="BZR68" s="12"/>
      <c r="BZS68" s="12"/>
      <c r="BZT68" s="12"/>
      <c r="BZU68" s="12"/>
      <c r="BZV68" s="12"/>
      <c r="BZW68" s="12"/>
      <c r="BZX68" s="12"/>
      <c r="BZY68" s="12"/>
      <c r="BZZ68" s="12"/>
      <c r="CAA68" s="12"/>
      <c r="CAB68" s="12"/>
      <c r="CAC68" s="12"/>
      <c r="CAD68" s="12"/>
      <c r="CAE68" s="12"/>
      <c r="CAF68" s="12"/>
      <c r="CAG68" s="12"/>
      <c r="CAH68" s="12"/>
      <c r="CAI68" s="12"/>
      <c r="CAJ68" s="12"/>
      <c r="CAK68" s="12"/>
      <c r="CAL68" s="12"/>
      <c r="CAM68" s="12"/>
      <c r="CAN68" s="12"/>
      <c r="CAO68" s="12"/>
      <c r="CAP68" s="12"/>
      <c r="CAQ68" s="12"/>
      <c r="CAR68" s="12"/>
      <c r="CAS68" s="12"/>
      <c r="CAT68" s="12"/>
      <c r="CAU68" s="12"/>
      <c r="CAV68" s="12"/>
      <c r="CAW68" s="12"/>
      <c r="CAX68" s="12"/>
      <c r="CAY68" s="12"/>
      <c r="CAZ68" s="12"/>
      <c r="CBA68" s="12"/>
      <c r="CBB68" s="12"/>
      <c r="CBC68" s="12"/>
      <c r="CBD68" s="12"/>
      <c r="CBE68" s="12"/>
      <c r="CBF68" s="12"/>
      <c r="CBG68" s="12"/>
      <c r="CBH68" s="12"/>
      <c r="CBI68" s="12"/>
      <c r="CBJ68" s="12"/>
      <c r="CBK68" s="12"/>
      <c r="CBL68" s="12"/>
      <c r="CBM68" s="12"/>
      <c r="CBN68" s="12"/>
      <c r="CBO68" s="12"/>
      <c r="CBP68" s="12"/>
      <c r="CBQ68" s="12"/>
      <c r="CBR68" s="12"/>
      <c r="CBS68" s="12"/>
      <c r="CBT68" s="12"/>
      <c r="CBU68" s="12"/>
      <c r="CBV68" s="12"/>
      <c r="CBW68" s="12"/>
      <c r="CBX68" s="12"/>
      <c r="CBY68" s="12"/>
      <c r="CBZ68" s="12"/>
      <c r="CCA68" s="12"/>
      <c r="CCB68" s="12"/>
      <c r="CCC68" s="12"/>
      <c r="CCD68" s="12"/>
      <c r="CCE68" s="12"/>
      <c r="CCF68" s="12"/>
      <c r="CCG68" s="12"/>
      <c r="CCH68" s="12"/>
      <c r="CCI68" s="12"/>
      <c r="CCJ68" s="12"/>
      <c r="CCK68" s="12"/>
      <c r="CCL68" s="12"/>
      <c r="CCM68" s="12"/>
      <c r="CCN68" s="12"/>
      <c r="CCO68" s="12"/>
      <c r="CCP68" s="12"/>
      <c r="CCQ68" s="12"/>
      <c r="CCR68" s="12"/>
      <c r="CCS68" s="12"/>
      <c r="CCT68" s="12"/>
      <c r="CCU68" s="12"/>
      <c r="CCV68" s="12"/>
      <c r="CCW68" s="12"/>
      <c r="CCX68" s="12"/>
      <c r="CCY68" s="12"/>
      <c r="CCZ68" s="12"/>
      <c r="CDA68" s="12"/>
      <c r="CDB68" s="12"/>
      <c r="CDC68" s="12"/>
      <c r="CDD68" s="12"/>
      <c r="CDE68" s="12"/>
      <c r="CDF68" s="12"/>
      <c r="CDG68" s="12"/>
      <c r="CDH68" s="12"/>
      <c r="CDI68" s="12"/>
      <c r="CDJ68" s="12"/>
      <c r="CDK68" s="12"/>
      <c r="CDL68" s="12"/>
      <c r="CDM68" s="12"/>
      <c r="CDN68" s="12"/>
      <c r="CDO68" s="12"/>
      <c r="CDP68" s="12"/>
      <c r="CDQ68" s="12"/>
      <c r="CDR68" s="12"/>
      <c r="CDS68" s="12"/>
      <c r="CDT68" s="12"/>
      <c r="CDU68" s="12"/>
      <c r="CDV68" s="12"/>
      <c r="CDW68" s="12"/>
      <c r="CDX68" s="12"/>
      <c r="CDY68" s="12"/>
      <c r="CDZ68" s="12"/>
      <c r="CEA68" s="12"/>
      <c r="CEB68" s="12"/>
      <c r="CEC68" s="12"/>
      <c r="CED68" s="12"/>
      <c r="CEE68" s="12"/>
      <c r="CEF68" s="12"/>
      <c r="CEG68" s="12"/>
      <c r="CEH68" s="12"/>
      <c r="CEI68" s="12"/>
      <c r="CEJ68" s="12"/>
      <c r="CEK68" s="12"/>
      <c r="CEL68" s="12"/>
      <c r="CEM68" s="12"/>
      <c r="CEN68" s="12"/>
      <c r="CEO68" s="12"/>
      <c r="CEP68" s="12"/>
      <c r="CEQ68" s="12"/>
      <c r="CER68" s="12"/>
      <c r="CES68" s="12"/>
      <c r="CET68" s="12"/>
      <c r="CEU68" s="12"/>
      <c r="CEV68" s="12"/>
      <c r="CEW68" s="12"/>
      <c r="CEX68" s="12"/>
      <c r="CEY68" s="12"/>
      <c r="CEZ68" s="12"/>
      <c r="CFA68" s="12"/>
      <c r="CFB68" s="12"/>
      <c r="CFC68" s="12"/>
      <c r="CFD68" s="12"/>
      <c r="CFE68" s="12"/>
      <c r="CFF68" s="12"/>
      <c r="CFG68" s="12"/>
      <c r="CFH68" s="12"/>
      <c r="CFI68" s="12"/>
      <c r="CFJ68" s="12"/>
      <c r="CFK68" s="12"/>
      <c r="CFL68" s="12"/>
      <c r="CFM68" s="12"/>
      <c r="CFN68" s="12"/>
      <c r="CFO68" s="12"/>
      <c r="CFP68" s="12"/>
      <c r="CFQ68" s="12"/>
      <c r="CFR68" s="12"/>
      <c r="CFS68" s="12"/>
      <c r="CFT68" s="12"/>
      <c r="CFU68" s="12"/>
      <c r="CFV68" s="12"/>
      <c r="CFW68" s="12"/>
      <c r="CFX68" s="12"/>
      <c r="CFY68" s="12"/>
      <c r="CFZ68" s="12"/>
      <c r="CGA68" s="12"/>
      <c r="CGB68" s="12"/>
      <c r="CGC68" s="12"/>
      <c r="CGD68" s="12"/>
      <c r="CGE68" s="12"/>
      <c r="CGF68" s="12"/>
      <c r="CGG68" s="12"/>
      <c r="CGH68" s="12"/>
      <c r="CGI68" s="12"/>
      <c r="CGJ68" s="12"/>
      <c r="CGK68" s="12"/>
      <c r="CGL68" s="12"/>
      <c r="CGM68" s="12"/>
      <c r="CGN68" s="12"/>
      <c r="CGO68" s="12"/>
      <c r="CGP68" s="12"/>
      <c r="CGQ68" s="12"/>
      <c r="CGR68" s="12"/>
      <c r="CGS68" s="12"/>
      <c r="CGT68" s="12"/>
      <c r="CGU68" s="12"/>
      <c r="CGV68" s="12"/>
      <c r="CGW68" s="12"/>
      <c r="CGX68" s="12"/>
      <c r="CGY68" s="12"/>
      <c r="CGZ68" s="12"/>
      <c r="CHA68" s="12"/>
      <c r="CHB68" s="12"/>
      <c r="CHC68" s="12"/>
      <c r="CHD68" s="12"/>
      <c r="CHE68" s="12"/>
      <c r="CHF68" s="12"/>
      <c r="CHG68" s="12"/>
      <c r="CHH68" s="12"/>
      <c r="CHI68" s="12"/>
      <c r="CHJ68" s="12"/>
      <c r="CHK68" s="12"/>
      <c r="CHL68" s="12"/>
      <c r="CHM68" s="12"/>
      <c r="CHN68" s="12"/>
      <c r="CHO68" s="12"/>
      <c r="CHP68" s="12"/>
      <c r="CHQ68" s="12"/>
      <c r="CHR68" s="12"/>
      <c r="CHS68" s="12"/>
      <c r="CHT68" s="12"/>
      <c r="CHU68" s="12"/>
      <c r="CHV68" s="12"/>
      <c r="CHW68" s="12"/>
      <c r="CHX68" s="12"/>
      <c r="CHY68" s="12"/>
      <c r="CHZ68" s="12"/>
      <c r="CIA68" s="12"/>
      <c r="CIB68" s="12"/>
      <c r="CIC68" s="12"/>
      <c r="CID68" s="12"/>
      <c r="CIE68" s="12"/>
      <c r="CIF68" s="12"/>
      <c r="CIG68" s="12"/>
      <c r="CIH68" s="12"/>
      <c r="CII68" s="12"/>
      <c r="CIJ68" s="12"/>
      <c r="CIK68" s="12"/>
      <c r="CIL68" s="12"/>
      <c r="CIM68" s="12"/>
      <c r="CIN68" s="12"/>
      <c r="CIO68" s="12"/>
      <c r="CIP68" s="12"/>
      <c r="CIQ68" s="12"/>
      <c r="CIR68" s="12"/>
      <c r="CIS68" s="12"/>
      <c r="CIT68" s="12"/>
      <c r="CIU68" s="12"/>
      <c r="CIV68" s="12"/>
      <c r="CIW68" s="12"/>
      <c r="CIX68" s="12"/>
      <c r="CIY68" s="12"/>
      <c r="CIZ68" s="12"/>
      <c r="CJA68" s="12"/>
      <c r="CJB68" s="12"/>
      <c r="CJC68" s="12"/>
      <c r="CJD68" s="12"/>
      <c r="CJE68" s="12"/>
      <c r="CJF68" s="12"/>
      <c r="CJG68" s="12"/>
      <c r="CJH68" s="12"/>
      <c r="CJI68" s="12"/>
      <c r="CJJ68" s="12"/>
      <c r="CJK68" s="12"/>
      <c r="CJL68" s="12"/>
      <c r="CJM68" s="12"/>
      <c r="CJN68" s="12"/>
      <c r="CJO68" s="12"/>
      <c r="CJP68" s="12"/>
      <c r="CJQ68" s="12"/>
      <c r="CJR68" s="12"/>
      <c r="CJS68" s="12"/>
      <c r="CJT68" s="12"/>
      <c r="CJU68" s="12"/>
      <c r="CJV68" s="12"/>
      <c r="CJW68" s="12"/>
      <c r="CJX68" s="12"/>
      <c r="CJY68" s="12"/>
      <c r="CJZ68" s="12"/>
      <c r="CKA68" s="12"/>
      <c r="CKB68" s="12"/>
      <c r="CKC68" s="12"/>
      <c r="CKD68" s="12"/>
      <c r="CKE68" s="12"/>
      <c r="CKF68" s="12"/>
      <c r="CKG68" s="12"/>
      <c r="CKH68" s="12"/>
      <c r="CKI68" s="12"/>
      <c r="CKJ68" s="12"/>
      <c r="CKK68" s="12"/>
      <c r="CKL68" s="12"/>
      <c r="CKM68" s="12"/>
      <c r="CKN68" s="12"/>
      <c r="CKO68" s="12"/>
      <c r="CKP68" s="12"/>
      <c r="CKQ68" s="12"/>
      <c r="CKR68" s="12"/>
      <c r="CKS68" s="12"/>
      <c r="CKT68" s="12"/>
      <c r="CKU68" s="12"/>
      <c r="CKV68" s="12"/>
      <c r="CKW68" s="12"/>
      <c r="CKX68" s="12"/>
      <c r="CKY68" s="12"/>
      <c r="CKZ68" s="12"/>
      <c r="CLA68" s="12"/>
      <c r="CLB68" s="12"/>
      <c r="CLC68" s="12"/>
      <c r="CLD68" s="12"/>
      <c r="CLE68" s="12"/>
      <c r="CLF68" s="12"/>
      <c r="CLG68" s="12"/>
      <c r="CLH68" s="12"/>
      <c r="CLI68" s="12"/>
      <c r="CLJ68" s="12"/>
      <c r="CLK68" s="12"/>
      <c r="CLL68" s="12"/>
      <c r="CLM68" s="12"/>
      <c r="CLN68" s="12"/>
      <c r="CLO68" s="12"/>
      <c r="CLP68" s="12"/>
      <c r="CLQ68" s="12"/>
      <c r="CLR68" s="12"/>
      <c r="CLS68" s="12"/>
      <c r="CLT68" s="12"/>
      <c r="CLU68" s="12"/>
      <c r="CLV68" s="12"/>
      <c r="CLW68" s="12"/>
      <c r="CLX68" s="12"/>
      <c r="CLY68" s="12"/>
      <c r="CLZ68" s="12"/>
      <c r="CMA68" s="12"/>
      <c r="CMB68" s="12"/>
      <c r="CMC68" s="12"/>
      <c r="CMD68" s="12"/>
      <c r="CME68" s="12"/>
      <c r="CMF68" s="12"/>
      <c r="CMG68" s="12"/>
      <c r="CMH68" s="12"/>
      <c r="CMI68" s="12"/>
      <c r="CMJ68" s="12"/>
      <c r="CMK68" s="12"/>
      <c r="CML68" s="12"/>
      <c r="CMM68" s="12"/>
      <c r="CMN68" s="12"/>
      <c r="CMO68" s="12"/>
      <c r="CMP68" s="12"/>
      <c r="CMQ68" s="12"/>
      <c r="CMR68" s="12"/>
      <c r="CMS68" s="12"/>
      <c r="CMT68" s="12"/>
      <c r="CMU68" s="12"/>
      <c r="CMV68" s="12"/>
      <c r="CMW68" s="12"/>
      <c r="CMX68" s="12"/>
      <c r="CMY68" s="12"/>
      <c r="CMZ68" s="12"/>
      <c r="CNA68" s="12"/>
      <c r="CNB68" s="12"/>
      <c r="CNC68" s="12"/>
      <c r="CND68" s="12"/>
      <c r="CNE68" s="12"/>
      <c r="CNF68" s="12"/>
      <c r="CNG68" s="12"/>
      <c r="CNH68" s="12"/>
      <c r="CNI68" s="12"/>
      <c r="CNJ68" s="12"/>
      <c r="CNK68" s="12"/>
      <c r="CNL68" s="12"/>
      <c r="CNM68" s="12"/>
      <c r="CNN68" s="12"/>
      <c r="CNO68" s="12"/>
      <c r="CNP68" s="12"/>
      <c r="CNQ68" s="12"/>
      <c r="CNR68" s="12"/>
      <c r="CNS68" s="12"/>
      <c r="CNT68" s="12"/>
      <c r="CNU68" s="12"/>
      <c r="CNV68" s="12"/>
      <c r="CNW68" s="12"/>
      <c r="CNX68" s="12"/>
      <c r="CNY68" s="12"/>
      <c r="CNZ68" s="12"/>
      <c r="COA68" s="12"/>
      <c r="COB68" s="12"/>
      <c r="COC68" s="12"/>
      <c r="COD68" s="12"/>
      <c r="COE68" s="12"/>
      <c r="COF68" s="12"/>
      <c r="COG68" s="12"/>
      <c r="COH68" s="12"/>
      <c r="COI68" s="12"/>
      <c r="COJ68" s="12"/>
      <c r="COK68" s="12"/>
      <c r="COL68" s="12"/>
      <c r="COM68" s="12"/>
      <c r="CON68" s="12"/>
      <c r="COO68" s="12"/>
      <c r="COP68" s="12"/>
      <c r="COQ68" s="12"/>
      <c r="COR68" s="12"/>
      <c r="COS68" s="12"/>
      <c r="COT68" s="12"/>
      <c r="COU68" s="12"/>
      <c r="COV68" s="12"/>
      <c r="COW68" s="12"/>
      <c r="COX68" s="12"/>
      <c r="COY68" s="12"/>
      <c r="COZ68" s="12"/>
      <c r="CPA68" s="12"/>
      <c r="CPB68" s="12"/>
      <c r="CPC68" s="12"/>
      <c r="CPD68" s="12"/>
      <c r="CPE68" s="12"/>
      <c r="CPF68" s="12"/>
      <c r="CPG68" s="12"/>
      <c r="CPH68" s="12"/>
      <c r="CPI68" s="12"/>
      <c r="CPJ68" s="12"/>
      <c r="CPK68" s="12"/>
      <c r="CPL68" s="12"/>
      <c r="CPM68" s="12"/>
      <c r="CPN68" s="12"/>
      <c r="CPO68" s="12"/>
      <c r="CPP68" s="12"/>
      <c r="CPQ68" s="12"/>
      <c r="CPR68" s="12"/>
      <c r="CPS68" s="12"/>
      <c r="CPT68" s="12"/>
      <c r="CPU68" s="12"/>
      <c r="CPV68" s="12"/>
      <c r="CPW68" s="12"/>
      <c r="CPX68" s="12"/>
      <c r="CPY68" s="12"/>
      <c r="CPZ68" s="12"/>
      <c r="CQA68" s="12"/>
      <c r="CQB68" s="12"/>
      <c r="CQC68" s="12"/>
      <c r="CQD68" s="12"/>
      <c r="CQE68" s="12"/>
      <c r="CQF68" s="12"/>
      <c r="CQG68" s="12"/>
      <c r="CQH68" s="12"/>
      <c r="CQI68" s="12"/>
      <c r="CQJ68" s="12"/>
      <c r="CQK68" s="12"/>
      <c r="CQL68" s="12"/>
      <c r="CQM68" s="12"/>
      <c r="CQN68" s="12"/>
      <c r="CQO68" s="12"/>
      <c r="CQP68" s="12"/>
      <c r="CQQ68" s="12"/>
      <c r="CQR68" s="12"/>
      <c r="CQS68" s="12"/>
      <c r="CQT68" s="12"/>
      <c r="CQU68" s="12"/>
      <c r="CQV68" s="12"/>
      <c r="CQW68" s="12"/>
      <c r="CQX68" s="12"/>
      <c r="CQY68" s="12"/>
      <c r="CQZ68" s="12"/>
      <c r="CRA68" s="12"/>
      <c r="CRB68" s="12"/>
      <c r="CRC68" s="12"/>
      <c r="CRD68" s="12"/>
      <c r="CRE68" s="12"/>
      <c r="CRF68" s="12"/>
      <c r="CRG68" s="12"/>
      <c r="CRH68" s="12"/>
      <c r="CRI68" s="12"/>
      <c r="CRJ68" s="12"/>
      <c r="CRK68" s="12"/>
      <c r="CRL68" s="12"/>
      <c r="CRM68" s="12"/>
      <c r="CRN68" s="12"/>
      <c r="CRO68" s="12"/>
      <c r="CRP68" s="12"/>
      <c r="CRQ68" s="12"/>
      <c r="CRR68" s="12"/>
      <c r="CRS68" s="12"/>
      <c r="CRT68" s="12"/>
      <c r="CRU68" s="12"/>
      <c r="CRV68" s="12"/>
      <c r="CRW68" s="12"/>
      <c r="CRX68" s="12"/>
      <c r="CRY68" s="12"/>
      <c r="CRZ68" s="12"/>
      <c r="CSA68" s="12"/>
      <c r="CSB68" s="12"/>
      <c r="CSC68" s="12"/>
      <c r="CSD68" s="12"/>
      <c r="CSE68" s="12"/>
      <c r="CSF68" s="12"/>
      <c r="CSG68" s="12"/>
      <c r="CSH68" s="12"/>
      <c r="CSI68" s="12"/>
      <c r="CSJ68" s="12"/>
      <c r="CSK68" s="12"/>
      <c r="CSL68" s="12"/>
      <c r="CSM68" s="12"/>
      <c r="CSN68" s="12"/>
      <c r="CSO68" s="12"/>
      <c r="CSP68" s="12"/>
      <c r="CSQ68" s="12"/>
      <c r="CSR68" s="12"/>
      <c r="CSS68" s="12"/>
      <c r="CST68" s="12"/>
      <c r="CSU68" s="12"/>
      <c r="CSV68" s="12"/>
      <c r="CSW68" s="12"/>
      <c r="CSX68" s="12"/>
      <c r="CSY68" s="12"/>
      <c r="CSZ68" s="12"/>
      <c r="CTA68" s="12"/>
      <c r="CTB68" s="12"/>
      <c r="CTC68" s="12"/>
      <c r="CTD68" s="12"/>
      <c r="CTE68" s="12"/>
      <c r="CTF68" s="12"/>
      <c r="CTG68" s="12"/>
      <c r="CTH68" s="12"/>
      <c r="CTI68" s="12"/>
      <c r="CTJ68" s="12"/>
      <c r="CTK68" s="12"/>
      <c r="CTL68" s="12"/>
      <c r="CTM68" s="12"/>
      <c r="CTN68" s="12"/>
      <c r="CTO68" s="12"/>
      <c r="CTP68" s="12"/>
      <c r="CTQ68" s="12"/>
      <c r="CTR68" s="12"/>
      <c r="CTS68" s="12"/>
      <c r="CTT68" s="12"/>
      <c r="CTU68" s="12"/>
      <c r="CTV68" s="12"/>
      <c r="CTW68" s="12"/>
      <c r="CTX68" s="12"/>
      <c r="CTY68" s="12"/>
      <c r="CTZ68" s="12"/>
      <c r="CUA68" s="12"/>
      <c r="CUB68" s="12"/>
      <c r="CUC68" s="12"/>
      <c r="CUD68" s="12"/>
      <c r="CUE68" s="12"/>
      <c r="CUF68" s="12"/>
      <c r="CUG68" s="12"/>
      <c r="CUH68" s="12"/>
      <c r="CUI68" s="12"/>
      <c r="CUJ68" s="12"/>
      <c r="CUK68" s="12"/>
      <c r="CUL68" s="12"/>
      <c r="CUM68" s="12"/>
      <c r="CUN68" s="12"/>
      <c r="CUO68" s="12"/>
      <c r="CUP68" s="12"/>
      <c r="CUQ68" s="12"/>
      <c r="CUR68" s="12"/>
      <c r="CUS68" s="12"/>
      <c r="CUT68" s="12"/>
      <c r="CUU68" s="12"/>
      <c r="CUV68" s="12"/>
      <c r="CUW68" s="12"/>
      <c r="CUX68" s="12"/>
      <c r="CUY68" s="12"/>
      <c r="CUZ68" s="12"/>
      <c r="CVA68" s="12"/>
      <c r="CVB68" s="12"/>
      <c r="CVC68" s="12"/>
      <c r="CVD68" s="12"/>
      <c r="CVE68" s="12"/>
      <c r="CVF68" s="12"/>
      <c r="CVG68" s="12"/>
      <c r="CVH68" s="12"/>
      <c r="CVI68" s="12"/>
      <c r="CVJ68" s="12"/>
      <c r="CVK68" s="12"/>
      <c r="CVL68" s="12"/>
      <c r="CVM68" s="12"/>
      <c r="CVN68" s="12"/>
      <c r="CVO68" s="12"/>
      <c r="CVP68" s="12"/>
      <c r="CVQ68" s="12"/>
      <c r="CVR68" s="12"/>
      <c r="CVS68" s="12"/>
      <c r="CVT68" s="12"/>
      <c r="CVU68" s="12"/>
      <c r="CVV68" s="12"/>
      <c r="CVW68" s="12"/>
      <c r="CVX68" s="12"/>
      <c r="CVY68" s="12"/>
      <c r="CVZ68" s="12"/>
      <c r="CWA68" s="12"/>
      <c r="CWB68" s="12"/>
      <c r="CWC68" s="12"/>
      <c r="CWD68" s="12"/>
      <c r="CWE68" s="12"/>
      <c r="CWF68" s="12"/>
      <c r="CWG68" s="12"/>
      <c r="CWH68" s="12"/>
      <c r="CWI68" s="12"/>
      <c r="CWJ68" s="12"/>
      <c r="CWK68" s="12"/>
      <c r="CWL68" s="12"/>
      <c r="CWM68" s="12"/>
      <c r="CWN68" s="12"/>
      <c r="CWO68" s="12"/>
      <c r="CWP68" s="12"/>
      <c r="CWQ68" s="12"/>
      <c r="CWR68" s="12"/>
      <c r="CWS68" s="12"/>
      <c r="CWT68" s="12"/>
      <c r="CWU68" s="12"/>
      <c r="CWV68" s="12"/>
      <c r="CWW68" s="12"/>
      <c r="CWX68" s="12"/>
      <c r="CWY68" s="12"/>
      <c r="CWZ68" s="12"/>
      <c r="CXA68" s="12"/>
      <c r="CXB68" s="12"/>
      <c r="CXC68" s="12"/>
      <c r="CXD68" s="12"/>
      <c r="CXE68" s="12"/>
      <c r="CXF68" s="12"/>
      <c r="CXG68" s="12"/>
      <c r="CXH68" s="12"/>
      <c r="CXI68" s="12"/>
      <c r="CXJ68" s="12"/>
      <c r="CXK68" s="12"/>
      <c r="CXL68" s="12"/>
      <c r="CXM68" s="12"/>
      <c r="CXN68" s="12"/>
      <c r="CXO68" s="12"/>
      <c r="CXP68" s="12"/>
      <c r="CXQ68" s="12"/>
      <c r="CXR68" s="12"/>
      <c r="CXS68" s="12"/>
      <c r="CXT68" s="12"/>
      <c r="CXU68" s="12"/>
      <c r="CXV68" s="12"/>
      <c r="CXW68" s="12"/>
      <c r="CXX68" s="12"/>
      <c r="CXY68" s="12"/>
      <c r="CXZ68" s="12"/>
      <c r="CYA68" s="12"/>
      <c r="CYB68" s="12"/>
      <c r="CYC68" s="12"/>
      <c r="CYD68" s="12"/>
      <c r="CYE68" s="12"/>
      <c r="CYF68" s="12"/>
      <c r="CYG68" s="12"/>
      <c r="CYH68" s="12"/>
      <c r="CYI68" s="12"/>
      <c r="CYJ68" s="12"/>
      <c r="CYK68" s="12"/>
      <c r="CYL68" s="12"/>
      <c r="CYM68" s="12"/>
      <c r="CYN68" s="12"/>
      <c r="CYO68" s="12"/>
      <c r="CYP68" s="12"/>
      <c r="CYQ68" s="12"/>
      <c r="CYR68" s="12"/>
      <c r="CYS68" s="12"/>
      <c r="CYT68" s="12"/>
      <c r="CYU68" s="12"/>
      <c r="CYV68" s="12"/>
      <c r="CYW68" s="12"/>
      <c r="CYX68" s="12"/>
      <c r="CYY68" s="12"/>
      <c r="CYZ68" s="12"/>
      <c r="CZA68" s="12"/>
      <c r="CZB68" s="12"/>
      <c r="CZC68" s="12"/>
      <c r="CZD68" s="12"/>
      <c r="CZE68" s="12"/>
      <c r="CZF68" s="12"/>
      <c r="CZG68" s="12"/>
      <c r="CZH68" s="12"/>
      <c r="CZI68" s="12"/>
      <c r="CZJ68" s="12"/>
      <c r="CZK68" s="12"/>
      <c r="CZL68" s="12"/>
      <c r="CZM68" s="12"/>
      <c r="CZN68" s="12"/>
      <c r="CZO68" s="12"/>
      <c r="CZP68" s="12"/>
      <c r="CZQ68" s="12"/>
      <c r="CZR68" s="12"/>
      <c r="CZS68" s="12"/>
      <c r="CZT68" s="12"/>
      <c r="CZU68" s="12"/>
      <c r="CZV68" s="12"/>
      <c r="CZW68" s="12"/>
      <c r="CZX68" s="12"/>
      <c r="CZY68" s="12"/>
      <c r="CZZ68" s="12"/>
      <c r="DAA68" s="12"/>
      <c r="DAB68" s="12"/>
      <c r="DAC68" s="12"/>
      <c r="DAD68" s="12"/>
      <c r="DAE68" s="12"/>
      <c r="DAF68" s="12"/>
      <c r="DAG68" s="12"/>
      <c r="DAH68" s="12"/>
      <c r="DAI68" s="12"/>
      <c r="DAJ68" s="12"/>
      <c r="DAK68" s="12"/>
      <c r="DAL68" s="12"/>
      <c r="DAM68" s="12"/>
      <c r="DAN68" s="12"/>
      <c r="DAO68" s="12"/>
      <c r="DAP68" s="12"/>
      <c r="DAQ68" s="12"/>
      <c r="DAR68" s="12"/>
      <c r="DAS68" s="12"/>
      <c r="DAT68" s="12"/>
      <c r="DAU68" s="12"/>
      <c r="DAV68" s="12"/>
      <c r="DAW68" s="12"/>
      <c r="DAX68" s="12"/>
      <c r="DAY68" s="12"/>
      <c r="DAZ68" s="12"/>
      <c r="DBA68" s="12"/>
      <c r="DBB68" s="12"/>
      <c r="DBC68" s="12"/>
      <c r="DBD68" s="12"/>
      <c r="DBE68" s="12"/>
      <c r="DBF68" s="12"/>
      <c r="DBG68" s="12"/>
      <c r="DBH68" s="12"/>
      <c r="DBI68" s="12"/>
      <c r="DBJ68" s="12"/>
      <c r="DBK68" s="12"/>
      <c r="DBL68" s="12"/>
      <c r="DBM68" s="12"/>
      <c r="DBN68" s="12"/>
      <c r="DBO68" s="12"/>
      <c r="DBP68" s="12"/>
      <c r="DBQ68" s="12"/>
      <c r="DBR68" s="12"/>
      <c r="DBS68" s="12"/>
      <c r="DBT68" s="12"/>
      <c r="DBU68" s="12"/>
      <c r="DBV68" s="12"/>
      <c r="DBW68" s="12"/>
      <c r="DBX68" s="12"/>
      <c r="DBY68" s="12"/>
      <c r="DBZ68" s="12"/>
      <c r="DCA68" s="12"/>
      <c r="DCB68" s="12"/>
      <c r="DCC68" s="12"/>
      <c r="DCD68" s="12"/>
      <c r="DCE68" s="12"/>
      <c r="DCF68" s="12"/>
      <c r="DCG68" s="12"/>
      <c r="DCH68" s="12"/>
      <c r="DCI68" s="12"/>
      <c r="DCJ68" s="12"/>
      <c r="DCK68" s="12"/>
      <c r="DCL68" s="12"/>
      <c r="DCM68" s="12"/>
      <c r="DCN68" s="12"/>
      <c r="DCO68" s="12"/>
      <c r="DCP68" s="12"/>
      <c r="DCQ68" s="12"/>
      <c r="DCR68" s="12"/>
      <c r="DCS68" s="12"/>
      <c r="DCT68" s="12"/>
      <c r="DCU68" s="12"/>
      <c r="DCV68" s="12"/>
      <c r="DCW68" s="12"/>
      <c r="DCX68" s="12"/>
      <c r="DCY68" s="12"/>
      <c r="DCZ68" s="12"/>
      <c r="DDA68" s="12"/>
      <c r="DDB68" s="12"/>
      <c r="DDC68" s="12"/>
      <c r="DDD68" s="12"/>
      <c r="DDE68" s="12"/>
      <c r="DDF68" s="12"/>
      <c r="DDG68" s="12"/>
      <c r="DDH68" s="12"/>
      <c r="DDI68" s="12"/>
      <c r="DDJ68" s="12"/>
      <c r="DDK68" s="12"/>
      <c r="DDL68" s="12"/>
      <c r="DDM68" s="12"/>
      <c r="DDN68" s="12"/>
      <c r="DDO68" s="12"/>
      <c r="DDP68" s="12"/>
      <c r="DDQ68" s="12"/>
      <c r="DDR68" s="12"/>
      <c r="DDS68" s="12"/>
      <c r="DDT68" s="12"/>
      <c r="DDU68" s="12"/>
      <c r="DDV68" s="12"/>
      <c r="DDW68" s="12"/>
      <c r="DDX68" s="12"/>
      <c r="DDY68" s="12"/>
      <c r="DDZ68" s="12"/>
      <c r="DEA68" s="12"/>
      <c r="DEB68" s="12"/>
      <c r="DEC68" s="12"/>
      <c r="DED68" s="12"/>
      <c r="DEE68" s="12"/>
      <c r="DEF68" s="12"/>
      <c r="DEG68" s="12"/>
      <c r="DEH68" s="12"/>
      <c r="DEI68" s="12"/>
      <c r="DEJ68" s="12"/>
      <c r="DEK68" s="12"/>
      <c r="DEL68" s="12"/>
      <c r="DEM68" s="12"/>
      <c r="DEN68" s="12"/>
      <c r="DEO68" s="12"/>
      <c r="DEP68" s="12"/>
      <c r="DEQ68" s="12"/>
      <c r="DER68" s="12"/>
      <c r="DES68" s="12"/>
      <c r="DET68" s="12"/>
      <c r="DEU68" s="12"/>
      <c r="DEV68" s="12"/>
      <c r="DEW68" s="12"/>
      <c r="DEX68" s="12"/>
      <c r="DEY68" s="12"/>
      <c r="DEZ68" s="12"/>
      <c r="DFA68" s="12"/>
      <c r="DFB68" s="12"/>
      <c r="DFC68" s="12"/>
      <c r="DFD68" s="12"/>
      <c r="DFE68" s="12"/>
      <c r="DFF68" s="12"/>
      <c r="DFG68" s="12"/>
      <c r="DFH68" s="12"/>
      <c r="DFI68" s="12"/>
      <c r="DFJ68" s="12"/>
      <c r="DFK68" s="12"/>
      <c r="DFL68" s="12"/>
      <c r="DFM68" s="12"/>
      <c r="DFN68" s="12"/>
      <c r="DFO68" s="12"/>
      <c r="DFP68" s="12"/>
      <c r="DFQ68" s="12"/>
      <c r="DFR68" s="12"/>
      <c r="DFS68" s="12"/>
      <c r="DFT68" s="12"/>
      <c r="DFU68" s="12"/>
      <c r="DFV68" s="12"/>
      <c r="DFW68" s="12"/>
      <c r="DFX68" s="12"/>
      <c r="DFY68" s="12"/>
      <c r="DFZ68" s="12"/>
      <c r="DGA68" s="12"/>
      <c r="DGB68" s="12"/>
      <c r="DGC68" s="12"/>
      <c r="DGD68" s="12"/>
      <c r="DGE68" s="12"/>
      <c r="DGF68" s="12"/>
      <c r="DGG68" s="12"/>
      <c r="DGH68" s="12"/>
      <c r="DGI68" s="12"/>
      <c r="DGJ68" s="12"/>
      <c r="DGK68" s="12"/>
      <c r="DGL68" s="12"/>
      <c r="DGM68" s="12"/>
      <c r="DGN68" s="12"/>
      <c r="DGO68" s="12"/>
      <c r="DGP68" s="12"/>
      <c r="DGQ68" s="12"/>
      <c r="DGR68" s="12"/>
      <c r="DGS68" s="12"/>
      <c r="DGT68" s="12"/>
      <c r="DGU68" s="12"/>
      <c r="DGV68" s="12"/>
      <c r="DGW68" s="12"/>
      <c r="DGX68" s="12"/>
      <c r="DGY68" s="12"/>
      <c r="DGZ68" s="12"/>
      <c r="DHA68" s="12"/>
      <c r="DHB68" s="12"/>
      <c r="DHC68" s="12"/>
      <c r="DHD68" s="12"/>
      <c r="DHE68" s="12"/>
      <c r="DHF68" s="12"/>
      <c r="DHG68" s="12"/>
      <c r="DHH68" s="12"/>
      <c r="DHI68" s="12"/>
      <c r="DHJ68" s="12"/>
      <c r="DHK68" s="12"/>
      <c r="DHL68" s="12"/>
      <c r="DHM68" s="12"/>
      <c r="DHN68" s="12"/>
      <c r="DHO68" s="12"/>
      <c r="DHP68" s="12"/>
      <c r="DHQ68" s="12"/>
      <c r="DHR68" s="12"/>
      <c r="DHS68" s="12"/>
      <c r="DHT68" s="12"/>
      <c r="DHU68" s="12"/>
      <c r="DHV68" s="12"/>
      <c r="DHW68" s="12"/>
      <c r="DHX68" s="12"/>
      <c r="DHY68" s="12"/>
      <c r="DHZ68" s="12"/>
      <c r="DIA68" s="12"/>
      <c r="DIB68" s="12"/>
      <c r="DIC68" s="12"/>
      <c r="DID68" s="12"/>
      <c r="DIE68" s="12"/>
      <c r="DIF68" s="12"/>
      <c r="DIG68" s="12"/>
      <c r="DIH68" s="12"/>
      <c r="DII68" s="12"/>
      <c r="DIJ68" s="12"/>
      <c r="DIK68" s="12"/>
      <c r="DIL68" s="12"/>
      <c r="DIM68" s="12"/>
      <c r="DIN68" s="12"/>
      <c r="DIO68" s="12"/>
      <c r="DIP68" s="12"/>
      <c r="DIQ68" s="12"/>
      <c r="DIR68" s="12"/>
      <c r="DIS68" s="12"/>
      <c r="DIT68" s="12"/>
      <c r="DIU68" s="12"/>
      <c r="DIV68" s="12"/>
      <c r="DIW68" s="12"/>
      <c r="DIX68" s="12"/>
      <c r="DIY68" s="12"/>
      <c r="DIZ68" s="12"/>
      <c r="DJA68" s="12"/>
      <c r="DJB68" s="12"/>
      <c r="DJC68" s="12"/>
      <c r="DJD68" s="12"/>
      <c r="DJE68" s="12"/>
      <c r="DJF68" s="12"/>
      <c r="DJG68" s="12"/>
      <c r="DJH68" s="12"/>
      <c r="DJI68" s="12"/>
      <c r="DJJ68" s="12"/>
      <c r="DJK68" s="12"/>
      <c r="DJL68" s="12"/>
      <c r="DJM68" s="12"/>
      <c r="DJN68" s="12"/>
      <c r="DJO68" s="12"/>
      <c r="DJP68" s="12"/>
      <c r="DJQ68" s="12"/>
      <c r="DJR68" s="12"/>
      <c r="DJS68" s="12"/>
      <c r="DJT68" s="12"/>
      <c r="DJU68" s="12"/>
      <c r="DJV68" s="12"/>
      <c r="DJW68" s="12"/>
      <c r="DJX68" s="12"/>
      <c r="DJY68" s="12"/>
      <c r="DJZ68" s="12"/>
      <c r="DKA68" s="12"/>
      <c r="DKB68" s="12"/>
      <c r="DKC68" s="12"/>
      <c r="DKD68" s="12"/>
      <c r="DKE68" s="12"/>
      <c r="DKF68" s="12"/>
      <c r="DKG68" s="12"/>
      <c r="DKH68" s="12"/>
      <c r="DKI68" s="12"/>
      <c r="DKJ68" s="12"/>
      <c r="DKK68" s="12"/>
      <c r="DKL68" s="12"/>
      <c r="DKM68" s="12"/>
      <c r="DKN68" s="12"/>
      <c r="DKO68" s="12"/>
      <c r="DKP68" s="12"/>
      <c r="DKQ68" s="12"/>
      <c r="DKR68" s="12"/>
      <c r="DKS68" s="12"/>
      <c r="DKT68" s="12"/>
      <c r="DKU68" s="12"/>
      <c r="DKV68" s="12"/>
      <c r="DKW68" s="12"/>
      <c r="DKX68" s="12"/>
      <c r="DKY68" s="12"/>
      <c r="DKZ68" s="12"/>
      <c r="DLA68" s="12"/>
      <c r="DLB68" s="12"/>
      <c r="DLC68" s="12"/>
      <c r="DLD68" s="12"/>
      <c r="DLE68" s="12"/>
      <c r="DLF68" s="12"/>
      <c r="DLG68" s="12"/>
      <c r="DLH68" s="12"/>
      <c r="DLI68" s="12"/>
      <c r="DLJ68" s="12"/>
      <c r="DLK68" s="12"/>
      <c r="DLL68" s="12"/>
      <c r="DLM68" s="12"/>
      <c r="DLN68" s="12"/>
      <c r="DLO68" s="12"/>
      <c r="DLP68" s="12"/>
      <c r="DLQ68" s="12"/>
      <c r="DLR68" s="12"/>
      <c r="DLS68" s="12"/>
      <c r="DLT68" s="12"/>
      <c r="DLU68" s="12"/>
      <c r="DLV68" s="12"/>
      <c r="DLW68" s="12"/>
      <c r="DLX68" s="12"/>
      <c r="DLY68" s="12"/>
      <c r="DLZ68" s="12"/>
      <c r="DMA68" s="12"/>
      <c r="DMB68" s="12"/>
      <c r="DMC68" s="12"/>
      <c r="DMD68" s="12"/>
      <c r="DME68" s="12"/>
      <c r="DMF68" s="12"/>
      <c r="DMG68" s="12"/>
      <c r="DMH68" s="12"/>
      <c r="DMI68" s="12"/>
      <c r="DMJ68" s="12"/>
      <c r="DMK68" s="12"/>
      <c r="DML68" s="12"/>
      <c r="DMM68" s="12"/>
      <c r="DMN68" s="12"/>
      <c r="DMO68" s="12"/>
      <c r="DMP68" s="12"/>
      <c r="DMQ68" s="12"/>
      <c r="DMR68" s="12"/>
      <c r="DMS68" s="12"/>
      <c r="DMT68" s="12"/>
      <c r="DMU68" s="12"/>
      <c r="DMV68" s="12"/>
      <c r="DMW68" s="12"/>
      <c r="DMX68" s="12"/>
      <c r="DMY68" s="12"/>
      <c r="DMZ68" s="12"/>
      <c r="DNA68" s="12"/>
      <c r="DNB68" s="12"/>
      <c r="DNC68" s="12"/>
      <c r="DND68" s="12"/>
      <c r="DNE68" s="12"/>
      <c r="DNF68" s="12"/>
      <c r="DNG68" s="12"/>
      <c r="DNH68" s="12"/>
      <c r="DNI68" s="12"/>
      <c r="DNJ68" s="12"/>
      <c r="DNK68" s="12"/>
      <c r="DNL68" s="12"/>
      <c r="DNM68" s="12"/>
      <c r="DNN68" s="12"/>
      <c r="DNO68" s="12"/>
      <c r="DNP68" s="12"/>
      <c r="DNQ68" s="12"/>
      <c r="DNR68" s="12"/>
      <c r="DNS68" s="12"/>
      <c r="DNT68" s="12"/>
      <c r="DNU68" s="12"/>
      <c r="DNV68" s="12"/>
      <c r="DNW68" s="12"/>
      <c r="DNX68" s="12"/>
      <c r="DNY68" s="12"/>
      <c r="DNZ68" s="12"/>
      <c r="DOA68" s="12"/>
      <c r="DOB68" s="12"/>
      <c r="DOC68" s="12"/>
      <c r="DOD68" s="12"/>
      <c r="DOE68" s="12"/>
      <c r="DOF68" s="12"/>
      <c r="DOG68" s="12"/>
      <c r="DOH68" s="12"/>
      <c r="DOI68" s="12"/>
      <c r="DOJ68" s="12"/>
      <c r="DOK68" s="12"/>
      <c r="DOL68" s="12"/>
      <c r="DOM68" s="12"/>
      <c r="DON68" s="12"/>
      <c r="DOO68" s="12"/>
      <c r="DOP68" s="12"/>
      <c r="DOQ68" s="12"/>
      <c r="DOR68" s="12"/>
      <c r="DOS68" s="12"/>
      <c r="DOT68" s="12"/>
      <c r="DOU68" s="12"/>
      <c r="DOV68" s="12"/>
      <c r="DOW68" s="12"/>
      <c r="DOX68" s="12"/>
      <c r="DOY68" s="12"/>
      <c r="DOZ68" s="12"/>
      <c r="DPA68" s="12"/>
      <c r="DPB68" s="12"/>
      <c r="DPC68" s="12"/>
      <c r="DPD68" s="12"/>
      <c r="DPE68" s="12"/>
      <c r="DPF68" s="12"/>
      <c r="DPG68" s="12"/>
      <c r="DPH68" s="12"/>
      <c r="DPI68" s="12"/>
      <c r="DPJ68" s="12"/>
      <c r="DPK68" s="12"/>
      <c r="DPL68" s="12"/>
      <c r="DPM68" s="12"/>
      <c r="DPN68" s="12"/>
      <c r="DPO68" s="12"/>
      <c r="DPP68" s="12"/>
      <c r="DPQ68" s="12"/>
      <c r="DPR68" s="12"/>
      <c r="DPS68" s="12"/>
      <c r="DPT68" s="12"/>
      <c r="DPU68" s="12"/>
      <c r="DPV68" s="12"/>
      <c r="DPW68" s="12"/>
      <c r="DPX68" s="12"/>
      <c r="DPY68" s="12"/>
      <c r="DPZ68" s="12"/>
      <c r="DQA68" s="12"/>
      <c r="DQB68" s="12"/>
      <c r="DQC68" s="12"/>
      <c r="DQD68" s="12"/>
      <c r="DQE68" s="12"/>
      <c r="DQF68" s="12"/>
      <c r="DQG68" s="12"/>
      <c r="DQH68" s="12"/>
      <c r="DQI68" s="12"/>
      <c r="DQJ68" s="12"/>
      <c r="DQK68" s="12"/>
      <c r="DQL68" s="12"/>
      <c r="DQM68" s="12"/>
      <c r="DQN68" s="12"/>
      <c r="DQO68" s="12"/>
      <c r="DQP68" s="12"/>
      <c r="DQQ68" s="12"/>
      <c r="DQR68" s="12"/>
      <c r="DQS68" s="12"/>
      <c r="DQT68" s="12"/>
      <c r="DQU68" s="12"/>
      <c r="DQV68" s="12"/>
      <c r="DQW68" s="12"/>
      <c r="DQX68" s="12"/>
      <c r="DQY68" s="12"/>
      <c r="DQZ68" s="12"/>
      <c r="DRA68" s="12"/>
      <c r="DRB68" s="12"/>
      <c r="DRC68" s="12"/>
      <c r="DRD68" s="12"/>
      <c r="DRE68" s="12"/>
      <c r="DRF68" s="12"/>
      <c r="DRG68" s="12"/>
      <c r="DRH68" s="12"/>
      <c r="DRI68" s="12"/>
      <c r="DRJ68" s="12"/>
      <c r="DRK68" s="12"/>
      <c r="DRL68" s="12"/>
      <c r="DRM68" s="12"/>
      <c r="DRN68" s="12"/>
      <c r="DRO68" s="12"/>
      <c r="DRP68" s="12"/>
      <c r="DRQ68" s="12"/>
      <c r="DRR68" s="12"/>
      <c r="DRS68" s="12"/>
      <c r="DRT68" s="12"/>
      <c r="DRU68" s="12"/>
      <c r="DRV68" s="12"/>
      <c r="DRW68" s="12"/>
      <c r="DRX68" s="12"/>
      <c r="DRY68" s="12"/>
      <c r="DRZ68" s="12"/>
      <c r="DSA68" s="12"/>
      <c r="DSB68" s="12"/>
      <c r="DSC68" s="12"/>
      <c r="DSD68" s="12"/>
      <c r="DSE68" s="12"/>
      <c r="DSF68" s="12"/>
      <c r="DSG68" s="12"/>
      <c r="DSH68" s="12"/>
      <c r="DSI68" s="12"/>
      <c r="DSJ68" s="12"/>
      <c r="DSK68" s="12"/>
      <c r="DSL68" s="12"/>
      <c r="DSM68" s="12"/>
      <c r="DSN68" s="12"/>
      <c r="DSO68" s="12"/>
      <c r="DSP68" s="12"/>
      <c r="DSQ68" s="12"/>
      <c r="DSR68" s="12"/>
      <c r="DSS68" s="12"/>
      <c r="DST68" s="12"/>
      <c r="DSU68" s="12"/>
      <c r="DSV68" s="12"/>
      <c r="DSW68" s="12"/>
      <c r="DSX68" s="12"/>
      <c r="DSY68" s="12"/>
      <c r="DSZ68" s="12"/>
      <c r="DTA68" s="12"/>
      <c r="DTB68" s="12"/>
      <c r="DTC68" s="12"/>
      <c r="DTD68" s="12"/>
      <c r="DTE68" s="12"/>
      <c r="DTF68" s="12"/>
      <c r="DTG68" s="12"/>
      <c r="DTH68" s="12"/>
      <c r="DTI68" s="12"/>
      <c r="DTJ68" s="12"/>
      <c r="DTK68" s="12"/>
      <c r="DTL68" s="12"/>
      <c r="DTM68" s="12"/>
      <c r="DTN68" s="12"/>
      <c r="DTO68" s="12"/>
      <c r="DTP68" s="12"/>
      <c r="DTQ68" s="12"/>
      <c r="DTR68" s="12"/>
      <c r="DTS68" s="12"/>
      <c r="DTT68" s="12"/>
      <c r="DTU68" s="12"/>
      <c r="DTV68" s="12"/>
      <c r="DTW68" s="12"/>
      <c r="DTX68" s="12"/>
      <c r="DTY68" s="12"/>
      <c r="DTZ68" s="12"/>
      <c r="DUA68" s="12"/>
      <c r="DUB68" s="12"/>
      <c r="DUC68" s="12"/>
      <c r="DUD68" s="12"/>
      <c r="DUE68" s="12"/>
      <c r="DUF68" s="12"/>
      <c r="DUG68" s="12"/>
      <c r="DUH68" s="12"/>
      <c r="DUI68" s="12"/>
      <c r="DUJ68" s="12"/>
      <c r="DUK68" s="12"/>
      <c r="DUL68" s="12"/>
      <c r="DUM68" s="12"/>
      <c r="DUN68" s="12"/>
      <c r="DUO68" s="12"/>
      <c r="DUP68" s="12"/>
      <c r="DUQ68" s="12"/>
      <c r="DUR68" s="12"/>
      <c r="DUS68" s="12"/>
      <c r="DUT68" s="12"/>
      <c r="DUU68" s="12"/>
      <c r="DUV68" s="12"/>
      <c r="DUW68" s="12"/>
      <c r="DUX68" s="12"/>
      <c r="DUY68" s="12"/>
      <c r="DUZ68" s="12"/>
      <c r="DVA68" s="12"/>
      <c r="DVB68" s="12"/>
      <c r="DVC68" s="12"/>
      <c r="DVD68" s="12"/>
      <c r="DVE68" s="12"/>
      <c r="DVF68" s="12"/>
      <c r="DVG68" s="12"/>
      <c r="DVH68" s="12"/>
      <c r="DVI68" s="12"/>
      <c r="DVJ68" s="12"/>
      <c r="DVK68" s="12"/>
      <c r="DVL68" s="12"/>
      <c r="DVM68" s="12"/>
      <c r="DVN68" s="12"/>
      <c r="DVO68" s="12"/>
      <c r="DVP68" s="12"/>
      <c r="DVQ68" s="12"/>
      <c r="DVR68" s="12"/>
      <c r="DVS68" s="12"/>
      <c r="DVT68" s="12"/>
      <c r="DVU68" s="12"/>
      <c r="DVV68" s="12"/>
      <c r="DVW68" s="12"/>
      <c r="DVX68" s="12"/>
      <c r="DVY68" s="12"/>
      <c r="DVZ68" s="12"/>
      <c r="DWA68" s="12"/>
      <c r="DWB68" s="12"/>
      <c r="DWC68" s="12"/>
      <c r="DWD68" s="12"/>
      <c r="DWE68" s="12"/>
      <c r="DWF68" s="12"/>
      <c r="DWG68" s="12"/>
      <c r="DWH68" s="12"/>
      <c r="DWI68" s="12"/>
      <c r="DWJ68" s="12"/>
      <c r="DWK68" s="12"/>
      <c r="DWL68" s="12"/>
      <c r="DWM68" s="12"/>
      <c r="DWN68" s="12"/>
      <c r="DWO68" s="12"/>
      <c r="DWP68" s="12"/>
      <c r="DWQ68" s="12"/>
      <c r="DWR68" s="12"/>
      <c r="DWS68" s="12"/>
      <c r="DWT68" s="12"/>
      <c r="DWU68" s="12"/>
      <c r="DWV68" s="12"/>
      <c r="DWW68" s="12"/>
      <c r="DWX68" s="12"/>
      <c r="DWY68" s="12"/>
      <c r="DWZ68" s="12"/>
      <c r="DXA68" s="12"/>
      <c r="DXB68" s="12"/>
      <c r="DXC68" s="12"/>
      <c r="DXD68" s="12"/>
      <c r="DXE68" s="12"/>
      <c r="DXF68" s="12"/>
      <c r="DXG68" s="12"/>
      <c r="DXH68" s="12"/>
      <c r="DXI68" s="12"/>
      <c r="DXJ68" s="12"/>
      <c r="DXK68" s="12"/>
      <c r="DXL68" s="12"/>
      <c r="DXM68" s="12"/>
      <c r="DXN68" s="12"/>
      <c r="DXO68" s="12"/>
      <c r="DXP68" s="12"/>
      <c r="DXQ68" s="12"/>
      <c r="DXR68" s="12"/>
      <c r="DXS68" s="12"/>
      <c r="DXT68" s="12"/>
      <c r="DXU68" s="12"/>
      <c r="DXV68" s="12"/>
      <c r="DXW68" s="12"/>
      <c r="DXX68" s="12"/>
      <c r="DXY68" s="12"/>
      <c r="DXZ68" s="12"/>
      <c r="DYA68" s="12"/>
      <c r="DYB68" s="12"/>
      <c r="DYC68" s="12"/>
      <c r="DYD68" s="12"/>
      <c r="DYE68" s="12"/>
      <c r="DYF68" s="12"/>
      <c r="DYG68" s="12"/>
      <c r="DYH68" s="12"/>
      <c r="DYI68" s="12"/>
      <c r="DYJ68" s="12"/>
      <c r="DYK68" s="12"/>
      <c r="DYL68" s="12"/>
      <c r="DYM68" s="12"/>
      <c r="DYN68" s="12"/>
      <c r="DYO68" s="12"/>
      <c r="DYP68" s="12"/>
      <c r="DYQ68" s="12"/>
      <c r="DYR68" s="12"/>
      <c r="DYS68" s="12"/>
      <c r="DYT68" s="12"/>
      <c r="DYU68" s="12"/>
      <c r="DYV68" s="12"/>
      <c r="DYW68" s="12"/>
      <c r="DYX68" s="12"/>
      <c r="DYY68" s="12"/>
      <c r="DYZ68" s="12"/>
      <c r="DZA68" s="12"/>
      <c r="DZB68" s="12"/>
      <c r="DZC68" s="12"/>
      <c r="DZD68" s="12"/>
      <c r="DZE68" s="12"/>
      <c r="DZF68" s="12"/>
      <c r="DZG68" s="12"/>
      <c r="DZH68" s="12"/>
      <c r="DZI68" s="12"/>
      <c r="DZJ68" s="12"/>
      <c r="DZK68" s="12"/>
      <c r="DZL68" s="12"/>
      <c r="DZM68" s="12"/>
      <c r="DZN68" s="12"/>
      <c r="DZO68" s="12"/>
      <c r="DZP68" s="12"/>
      <c r="DZQ68" s="12"/>
      <c r="DZR68" s="12"/>
      <c r="DZS68" s="12"/>
      <c r="DZT68" s="12"/>
      <c r="DZU68" s="12"/>
      <c r="DZV68" s="12"/>
      <c r="DZW68" s="12"/>
      <c r="DZX68" s="12"/>
      <c r="DZY68" s="12"/>
      <c r="DZZ68" s="12"/>
      <c r="EAA68" s="12"/>
      <c r="EAB68" s="12"/>
      <c r="EAC68" s="12"/>
      <c r="EAD68" s="12"/>
      <c r="EAE68" s="12"/>
      <c r="EAF68" s="12"/>
      <c r="EAG68" s="12"/>
      <c r="EAH68" s="12"/>
      <c r="EAI68" s="12"/>
      <c r="EAJ68" s="12"/>
      <c r="EAK68" s="12"/>
      <c r="EAL68" s="12"/>
      <c r="EAM68" s="12"/>
      <c r="EAN68" s="12"/>
      <c r="EAO68" s="12"/>
      <c r="EAP68" s="12"/>
      <c r="EAQ68" s="12"/>
      <c r="EAR68" s="12"/>
      <c r="EAS68" s="12"/>
      <c r="EAT68" s="12"/>
      <c r="EAU68" s="12"/>
      <c r="EAV68" s="12"/>
      <c r="EAW68" s="12"/>
      <c r="EAX68" s="12"/>
      <c r="EAY68" s="12"/>
      <c r="EAZ68" s="12"/>
      <c r="EBA68" s="12"/>
      <c r="EBB68" s="12"/>
      <c r="EBC68" s="12"/>
      <c r="EBD68" s="12"/>
      <c r="EBE68" s="12"/>
      <c r="EBF68" s="12"/>
      <c r="EBG68" s="12"/>
      <c r="EBH68" s="12"/>
      <c r="EBI68" s="12"/>
      <c r="EBJ68" s="12"/>
      <c r="EBK68" s="12"/>
      <c r="EBL68" s="12"/>
      <c r="EBM68" s="12"/>
      <c r="EBN68" s="12"/>
      <c r="EBO68" s="12"/>
      <c r="EBP68" s="12"/>
      <c r="EBQ68" s="12"/>
      <c r="EBR68" s="12"/>
      <c r="EBS68" s="12"/>
      <c r="EBT68" s="12"/>
      <c r="EBU68" s="12"/>
      <c r="EBV68" s="12"/>
      <c r="EBW68" s="12"/>
      <c r="EBX68" s="12"/>
      <c r="EBY68" s="12"/>
      <c r="EBZ68" s="12"/>
      <c r="ECA68" s="12"/>
      <c r="ECB68" s="12"/>
      <c r="ECC68" s="12"/>
      <c r="ECD68" s="12"/>
      <c r="ECE68" s="12"/>
      <c r="ECF68" s="12"/>
      <c r="ECG68" s="12"/>
      <c r="ECH68" s="12"/>
      <c r="ECI68" s="12"/>
      <c r="ECJ68" s="12"/>
      <c r="ECK68" s="12"/>
      <c r="ECL68" s="12"/>
      <c r="ECM68" s="12"/>
      <c r="ECN68" s="12"/>
      <c r="ECO68" s="12"/>
      <c r="ECP68" s="12"/>
      <c r="ECQ68" s="12"/>
      <c r="ECR68" s="12"/>
      <c r="ECS68" s="12"/>
      <c r="ECT68" s="12"/>
      <c r="ECU68" s="12"/>
      <c r="ECV68" s="12"/>
      <c r="ECW68" s="12"/>
      <c r="ECX68" s="12"/>
      <c r="ECY68" s="12"/>
      <c r="ECZ68" s="12"/>
      <c r="EDA68" s="12"/>
      <c r="EDB68" s="12"/>
      <c r="EDC68" s="12"/>
      <c r="EDD68" s="12"/>
      <c r="EDE68" s="12"/>
      <c r="EDF68" s="12"/>
      <c r="EDG68" s="12"/>
      <c r="EDH68" s="12"/>
      <c r="EDI68" s="12"/>
      <c r="EDJ68" s="12"/>
      <c r="EDK68" s="12"/>
      <c r="EDL68" s="12"/>
      <c r="EDM68" s="12"/>
      <c r="EDN68" s="12"/>
      <c r="EDO68" s="12"/>
      <c r="EDP68" s="12"/>
      <c r="EDQ68" s="12"/>
      <c r="EDR68" s="12"/>
      <c r="EDS68" s="12"/>
      <c r="EDT68" s="12"/>
      <c r="EDU68" s="12"/>
      <c r="EDV68" s="12"/>
      <c r="EDW68" s="12"/>
      <c r="EDX68" s="12"/>
      <c r="EDY68" s="12"/>
      <c r="EDZ68" s="12"/>
      <c r="EEA68" s="12"/>
      <c r="EEB68" s="12"/>
      <c r="EEC68" s="12"/>
      <c r="EED68" s="12"/>
      <c r="EEE68" s="12"/>
      <c r="EEF68" s="12"/>
      <c r="EEG68" s="12"/>
      <c r="EEH68" s="12"/>
      <c r="EEI68" s="12"/>
      <c r="EEJ68" s="12"/>
      <c r="EEK68" s="12"/>
      <c r="EEL68" s="12"/>
      <c r="EEM68" s="12"/>
      <c r="EEN68" s="12"/>
      <c r="EEO68" s="12"/>
      <c r="EEP68" s="12"/>
      <c r="EEQ68" s="12"/>
      <c r="EER68" s="12"/>
      <c r="EES68" s="12"/>
      <c r="EET68" s="12"/>
      <c r="EEU68" s="12"/>
      <c r="EEV68" s="12"/>
      <c r="EEW68" s="12"/>
      <c r="EEX68" s="12"/>
      <c r="EEY68" s="12"/>
      <c r="EEZ68" s="12"/>
      <c r="EFA68" s="12"/>
      <c r="EFB68" s="12"/>
      <c r="EFC68" s="12"/>
      <c r="EFD68" s="12"/>
      <c r="EFE68" s="12"/>
      <c r="EFF68" s="12"/>
      <c r="EFG68" s="12"/>
      <c r="EFH68" s="12"/>
      <c r="EFI68" s="12"/>
      <c r="EFJ68" s="12"/>
      <c r="EFK68" s="12"/>
      <c r="EFL68" s="12"/>
      <c r="EFM68" s="12"/>
      <c r="EFN68" s="12"/>
      <c r="EFO68" s="12"/>
      <c r="EFP68" s="12"/>
      <c r="EFQ68" s="12"/>
      <c r="EFR68" s="12"/>
      <c r="EFS68" s="12"/>
      <c r="EFT68" s="12"/>
      <c r="EFU68" s="12"/>
      <c r="EFV68" s="12"/>
      <c r="EFW68" s="12"/>
      <c r="EFX68" s="12"/>
      <c r="EFY68" s="12"/>
      <c r="EFZ68" s="12"/>
      <c r="EGA68" s="12"/>
      <c r="EGB68" s="12"/>
      <c r="EGC68" s="12"/>
      <c r="EGD68" s="12"/>
      <c r="EGE68" s="12"/>
      <c r="EGF68" s="12"/>
      <c r="EGG68" s="12"/>
      <c r="EGH68" s="12"/>
      <c r="EGI68" s="12"/>
      <c r="EGJ68" s="12"/>
      <c r="EGK68" s="12"/>
      <c r="EGL68" s="12"/>
      <c r="EGM68" s="12"/>
      <c r="EGN68" s="12"/>
      <c r="EGO68" s="12"/>
      <c r="EGP68" s="12"/>
      <c r="EGQ68" s="12"/>
      <c r="EGR68" s="12"/>
      <c r="EGS68" s="12"/>
      <c r="EGT68" s="12"/>
      <c r="EGU68" s="12"/>
      <c r="EGV68" s="12"/>
      <c r="EGW68" s="12"/>
      <c r="EGX68" s="12"/>
      <c r="EGY68" s="12"/>
      <c r="EGZ68" s="12"/>
      <c r="EHA68" s="12"/>
      <c r="EHB68" s="12"/>
      <c r="EHC68" s="12"/>
      <c r="EHD68" s="12"/>
      <c r="EHE68" s="12"/>
      <c r="EHF68" s="12"/>
      <c r="EHG68" s="12"/>
      <c r="EHH68" s="12"/>
      <c r="EHI68" s="12"/>
      <c r="EHJ68" s="12"/>
      <c r="EHK68" s="12"/>
      <c r="EHL68" s="12"/>
      <c r="EHM68" s="12"/>
      <c r="EHN68" s="12"/>
      <c r="EHO68" s="12"/>
      <c r="EHP68" s="12"/>
      <c r="EHQ68" s="12"/>
      <c r="EHR68" s="12"/>
      <c r="EHS68" s="12"/>
      <c r="EHT68" s="12"/>
      <c r="EHU68" s="12"/>
      <c r="EHV68" s="12"/>
      <c r="EHW68" s="12"/>
      <c r="EHX68" s="12"/>
      <c r="EHY68" s="12"/>
      <c r="EHZ68" s="12"/>
      <c r="EIA68" s="12"/>
      <c r="EIB68" s="12"/>
      <c r="EIC68" s="12"/>
      <c r="EID68" s="12"/>
      <c r="EIE68" s="12"/>
      <c r="EIF68" s="12"/>
      <c r="EIG68" s="12"/>
      <c r="EIH68" s="12"/>
      <c r="EII68" s="12"/>
      <c r="EIJ68" s="12"/>
      <c r="EIK68" s="12"/>
      <c r="EIL68" s="12"/>
      <c r="EIM68" s="12"/>
      <c r="EIN68" s="12"/>
      <c r="EIO68" s="12"/>
      <c r="EIP68" s="12"/>
      <c r="EIQ68" s="12"/>
      <c r="EIR68" s="12"/>
      <c r="EIS68" s="12"/>
      <c r="EIT68" s="12"/>
      <c r="EIU68" s="12"/>
      <c r="EIV68" s="12"/>
      <c r="EIW68" s="12"/>
      <c r="EIX68" s="12"/>
      <c r="EIY68" s="12"/>
      <c r="EIZ68" s="12"/>
      <c r="EJA68" s="12"/>
      <c r="EJB68" s="12"/>
      <c r="EJC68" s="12"/>
      <c r="EJD68" s="12"/>
      <c r="EJE68" s="12"/>
      <c r="EJF68" s="12"/>
      <c r="EJG68" s="12"/>
      <c r="EJH68" s="12"/>
      <c r="EJI68" s="12"/>
      <c r="EJJ68" s="12"/>
      <c r="EJK68" s="12"/>
      <c r="EJL68" s="12"/>
      <c r="EJM68" s="12"/>
      <c r="EJN68" s="12"/>
      <c r="EJO68" s="12"/>
      <c r="EJP68" s="12"/>
      <c r="EJQ68" s="12"/>
      <c r="EJR68" s="12"/>
      <c r="EJS68" s="12"/>
      <c r="EJT68" s="12"/>
      <c r="EJU68" s="12"/>
      <c r="EJV68" s="12"/>
      <c r="EJW68" s="12"/>
      <c r="EJX68" s="12"/>
      <c r="EJY68" s="12"/>
      <c r="EJZ68" s="12"/>
      <c r="EKA68" s="12"/>
      <c r="EKB68" s="12"/>
      <c r="EKC68" s="12"/>
      <c r="EKD68" s="12"/>
      <c r="EKE68" s="12"/>
      <c r="EKF68" s="12"/>
      <c r="EKG68" s="12"/>
      <c r="EKH68" s="12"/>
      <c r="EKI68" s="12"/>
      <c r="EKJ68" s="12"/>
      <c r="EKK68" s="12"/>
      <c r="EKL68" s="12"/>
      <c r="EKM68" s="12"/>
      <c r="EKN68" s="12"/>
      <c r="EKO68" s="12"/>
      <c r="EKP68" s="12"/>
      <c r="EKQ68" s="12"/>
      <c r="EKR68" s="12"/>
      <c r="EKS68" s="12"/>
      <c r="EKT68" s="12"/>
      <c r="EKU68" s="12"/>
      <c r="EKV68" s="12"/>
      <c r="EKW68" s="12"/>
      <c r="EKX68" s="12"/>
      <c r="EKY68" s="12"/>
      <c r="EKZ68" s="12"/>
      <c r="ELA68" s="12"/>
      <c r="ELB68" s="12"/>
      <c r="ELC68" s="12"/>
      <c r="ELD68" s="12"/>
      <c r="ELE68" s="12"/>
      <c r="ELF68" s="12"/>
      <c r="ELG68" s="12"/>
      <c r="ELH68" s="12"/>
      <c r="ELI68" s="12"/>
      <c r="ELJ68" s="12"/>
      <c r="ELK68" s="12"/>
      <c r="ELL68" s="12"/>
      <c r="ELM68" s="12"/>
      <c r="ELN68" s="12"/>
      <c r="ELO68" s="12"/>
      <c r="ELP68" s="12"/>
      <c r="ELQ68" s="12"/>
      <c r="ELR68" s="12"/>
      <c r="ELS68" s="12"/>
      <c r="ELT68" s="12"/>
      <c r="ELU68" s="12"/>
      <c r="ELV68" s="12"/>
      <c r="ELW68" s="12"/>
      <c r="ELX68" s="12"/>
      <c r="ELY68" s="12"/>
      <c r="ELZ68" s="12"/>
      <c r="EMA68" s="12"/>
      <c r="EMB68" s="12"/>
      <c r="EMC68" s="12"/>
      <c r="EMD68" s="12"/>
      <c r="EME68" s="12"/>
      <c r="EMF68" s="12"/>
      <c r="EMG68" s="12"/>
      <c r="EMH68" s="12"/>
      <c r="EMI68" s="12"/>
      <c r="EMJ68" s="12"/>
      <c r="EMK68" s="12"/>
      <c r="EML68" s="12"/>
      <c r="EMM68" s="12"/>
      <c r="EMN68" s="12"/>
      <c r="EMO68" s="12"/>
      <c r="EMP68" s="12"/>
      <c r="EMQ68" s="12"/>
      <c r="EMR68" s="12"/>
      <c r="EMS68" s="12"/>
      <c r="EMT68" s="12"/>
      <c r="EMU68" s="12"/>
      <c r="EMV68" s="12"/>
      <c r="EMW68" s="12"/>
      <c r="EMX68" s="12"/>
      <c r="EMY68" s="12"/>
      <c r="EMZ68" s="12"/>
      <c r="ENA68" s="12"/>
      <c r="ENB68" s="12"/>
      <c r="ENC68" s="12"/>
      <c r="END68" s="12"/>
      <c r="ENE68" s="12"/>
      <c r="ENF68" s="12"/>
      <c r="ENG68" s="12"/>
      <c r="ENH68" s="12"/>
      <c r="ENI68" s="12"/>
      <c r="ENJ68" s="12"/>
      <c r="ENK68" s="12"/>
      <c r="ENL68" s="12"/>
      <c r="ENM68" s="12"/>
      <c r="ENN68" s="12"/>
      <c r="ENO68" s="12"/>
      <c r="ENP68" s="12"/>
      <c r="ENQ68" s="12"/>
      <c r="ENR68" s="12"/>
      <c r="ENS68" s="12"/>
      <c r="ENT68" s="12"/>
      <c r="ENU68" s="12"/>
      <c r="ENV68" s="12"/>
      <c r="ENW68" s="12"/>
      <c r="ENX68" s="12"/>
      <c r="ENY68" s="12"/>
      <c r="ENZ68" s="12"/>
      <c r="EOA68" s="12"/>
      <c r="EOB68" s="12"/>
      <c r="EOC68" s="12"/>
      <c r="EOD68" s="12"/>
      <c r="EOE68" s="12"/>
      <c r="EOF68" s="12"/>
      <c r="EOG68" s="12"/>
      <c r="EOH68" s="12"/>
      <c r="EOI68" s="12"/>
      <c r="EOJ68" s="12"/>
      <c r="EOK68" s="12"/>
      <c r="EOL68" s="12"/>
      <c r="EOM68" s="12"/>
      <c r="EON68" s="12"/>
      <c r="EOO68" s="12"/>
      <c r="EOP68" s="12"/>
      <c r="EOQ68" s="12"/>
      <c r="EOR68" s="12"/>
      <c r="EOS68" s="12"/>
      <c r="EOT68" s="12"/>
      <c r="EOU68" s="12"/>
      <c r="EOV68" s="12"/>
      <c r="EOW68" s="12"/>
      <c r="EOX68" s="12"/>
      <c r="EOY68" s="12"/>
      <c r="EOZ68" s="12"/>
      <c r="EPA68" s="12"/>
      <c r="EPB68" s="12"/>
      <c r="EPC68" s="12"/>
      <c r="EPD68" s="12"/>
      <c r="EPE68" s="12"/>
      <c r="EPF68" s="12"/>
      <c r="EPG68" s="12"/>
      <c r="EPH68" s="12"/>
      <c r="EPI68" s="12"/>
      <c r="EPJ68" s="12"/>
      <c r="EPK68" s="12"/>
      <c r="EPL68" s="12"/>
      <c r="EPM68" s="12"/>
      <c r="EPN68" s="12"/>
      <c r="EPO68" s="12"/>
      <c r="EPP68" s="12"/>
      <c r="EPQ68" s="12"/>
      <c r="EPR68" s="12"/>
      <c r="EPS68" s="12"/>
      <c r="EPT68" s="12"/>
      <c r="EPU68" s="12"/>
      <c r="EPV68" s="12"/>
      <c r="EPW68" s="12"/>
      <c r="EPX68" s="12"/>
      <c r="EPY68" s="12"/>
      <c r="EPZ68" s="12"/>
      <c r="EQA68" s="12"/>
      <c r="EQB68" s="12"/>
      <c r="EQC68" s="12"/>
      <c r="EQD68" s="12"/>
      <c r="EQE68" s="12"/>
      <c r="EQF68" s="12"/>
      <c r="EQG68" s="12"/>
      <c r="EQH68" s="12"/>
      <c r="EQI68" s="12"/>
      <c r="EQJ68" s="12"/>
      <c r="EQK68" s="12"/>
      <c r="EQL68" s="12"/>
      <c r="EQM68" s="12"/>
      <c r="EQN68" s="12"/>
      <c r="EQO68" s="12"/>
      <c r="EQP68" s="12"/>
      <c r="EQQ68" s="12"/>
      <c r="EQR68" s="12"/>
      <c r="EQS68" s="12"/>
      <c r="EQT68" s="12"/>
      <c r="EQU68" s="12"/>
      <c r="EQV68" s="12"/>
      <c r="EQW68" s="12"/>
      <c r="EQX68" s="12"/>
      <c r="EQY68" s="12"/>
      <c r="EQZ68" s="12"/>
      <c r="ERA68" s="12"/>
      <c r="ERB68" s="12"/>
      <c r="ERC68" s="12"/>
      <c r="ERD68" s="12"/>
      <c r="ERE68" s="12"/>
      <c r="ERF68" s="12"/>
      <c r="ERG68" s="12"/>
      <c r="ERH68" s="12"/>
      <c r="ERI68" s="12"/>
      <c r="ERJ68" s="12"/>
      <c r="ERK68" s="12"/>
      <c r="ERL68" s="12"/>
      <c r="ERM68" s="12"/>
      <c r="ERN68" s="12"/>
      <c r="ERO68" s="12"/>
      <c r="ERP68" s="12"/>
      <c r="ERQ68" s="12"/>
      <c r="ERR68" s="12"/>
      <c r="ERS68" s="12"/>
      <c r="ERT68" s="12"/>
      <c r="ERU68" s="12"/>
      <c r="ERV68" s="12"/>
      <c r="ERW68" s="12"/>
      <c r="ERX68" s="12"/>
      <c r="ERY68" s="12"/>
      <c r="ERZ68" s="12"/>
      <c r="ESA68" s="12"/>
      <c r="ESB68" s="12"/>
      <c r="ESC68" s="12"/>
      <c r="ESD68" s="12"/>
      <c r="ESE68" s="12"/>
      <c r="ESF68" s="12"/>
      <c r="ESG68" s="12"/>
      <c r="ESH68" s="12"/>
      <c r="ESI68" s="12"/>
      <c r="ESJ68" s="12"/>
      <c r="ESK68" s="12"/>
      <c r="ESL68" s="12"/>
      <c r="ESM68" s="12"/>
      <c r="ESN68" s="12"/>
      <c r="ESO68" s="12"/>
      <c r="ESP68" s="12"/>
      <c r="ESQ68" s="12"/>
      <c r="ESR68" s="12"/>
      <c r="ESS68" s="12"/>
      <c r="EST68" s="12"/>
      <c r="ESU68" s="12"/>
      <c r="ESV68" s="12"/>
      <c r="ESW68" s="12"/>
      <c r="ESX68" s="12"/>
      <c r="ESY68" s="12"/>
      <c r="ESZ68" s="12"/>
      <c r="ETA68" s="12"/>
      <c r="ETB68" s="12"/>
      <c r="ETC68" s="12"/>
      <c r="ETD68" s="12"/>
      <c r="ETE68" s="12"/>
      <c r="ETF68" s="12"/>
      <c r="ETG68" s="12"/>
      <c r="ETH68" s="12"/>
      <c r="ETI68" s="12"/>
      <c r="ETJ68" s="12"/>
      <c r="ETK68" s="12"/>
      <c r="ETL68" s="12"/>
      <c r="ETM68" s="12"/>
      <c r="ETN68" s="12"/>
      <c r="ETO68" s="12"/>
      <c r="ETP68" s="12"/>
      <c r="ETQ68" s="12"/>
      <c r="ETR68" s="12"/>
      <c r="ETS68" s="12"/>
      <c r="ETT68" s="12"/>
      <c r="ETU68" s="12"/>
      <c r="ETV68" s="12"/>
      <c r="ETW68" s="12"/>
      <c r="ETX68" s="12"/>
      <c r="ETY68" s="12"/>
      <c r="ETZ68" s="12"/>
      <c r="EUA68" s="12"/>
      <c r="EUB68" s="12"/>
      <c r="EUC68" s="12"/>
      <c r="EUD68" s="12"/>
      <c r="EUE68" s="12"/>
      <c r="EUF68" s="12"/>
      <c r="EUG68" s="12"/>
      <c r="EUH68" s="12"/>
      <c r="EUI68" s="12"/>
      <c r="EUJ68" s="12"/>
      <c r="EUK68" s="12"/>
      <c r="EUL68" s="12"/>
      <c r="EUM68" s="12"/>
      <c r="EUN68" s="12"/>
      <c r="EUO68" s="12"/>
      <c r="EUP68" s="12"/>
      <c r="EUQ68" s="12"/>
      <c r="EUR68" s="12"/>
      <c r="EUS68" s="12"/>
      <c r="EUT68" s="12"/>
      <c r="EUU68" s="12"/>
      <c r="EUV68" s="12"/>
      <c r="EUW68" s="12"/>
      <c r="EUX68" s="12"/>
      <c r="EUY68" s="12"/>
      <c r="EUZ68" s="12"/>
      <c r="EVA68" s="12"/>
      <c r="EVB68" s="12"/>
      <c r="EVC68" s="12"/>
      <c r="EVD68" s="12"/>
      <c r="EVE68" s="12"/>
      <c r="EVF68" s="12"/>
      <c r="EVG68" s="12"/>
      <c r="EVH68" s="12"/>
      <c r="EVI68" s="12"/>
      <c r="EVJ68" s="12"/>
      <c r="EVK68" s="12"/>
      <c r="EVL68" s="12"/>
      <c r="EVM68" s="12"/>
      <c r="EVN68" s="12"/>
      <c r="EVO68" s="12"/>
      <c r="EVP68" s="12"/>
      <c r="EVQ68" s="12"/>
      <c r="EVR68" s="12"/>
      <c r="EVS68" s="12"/>
      <c r="EVT68" s="12"/>
      <c r="EVU68" s="12"/>
      <c r="EVV68" s="12"/>
      <c r="EVW68" s="12"/>
      <c r="EVX68" s="12"/>
      <c r="EVY68" s="12"/>
      <c r="EVZ68" s="12"/>
      <c r="EWA68" s="12"/>
      <c r="EWB68" s="12"/>
      <c r="EWC68" s="12"/>
      <c r="EWD68" s="12"/>
      <c r="EWE68" s="12"/>
      <c r="EWF68" s="12"/>
      <c r="EWG68" s="12"/>
      <c r="EWH68" s="12"/>
      <c r="EWI68" s="12"/>
      <c r="EWJ68" s="12"/>
      <c r="EWK68" s="12"/>
      <c r="EWL68" s="12"/>
      <c r="EWM68" s="12"/>
      <c r="EWN68" s="12"/>
      <c r="EWO68" s="12"/>
      <c r="EWP68" s="12"/>
      <c r="EWQ68" s="12"/>
      <c r="EWR68" s="12"/>
      <c r="EWS68" s="12"/>
      <c r="EWT68" s="12"/>
      <c r="EWU68" s="12"/>
      <c r="EWV68" s="12"/>
      <c r="EWW68" s="12"/>
      <c r="EWX68" s="12"/>
      <c r="EWY68" s="12"/>
      <c r="EWZ68" s="12"/>
      <c r="EXA68" s="12"/>
      <c r="EXB68" s="12"/>
      <c r="EXC68" s="12"/>
      <c r="EXD68" s="12"/>
      <c r="EXE68" s="12"/>
      <c r="EXF68" s="12"/>
      <c r="EXG68" s="12"/>
      <c r="EXH68" s="12"/>
      <c r="EXI68" s="12"/>
      <c r="EXJ68" s="12"/>
      <c r="EXK68" s="12"/>
      <c r="EXL68" s="12"/>
      <c r="EXM68" s="12"/>
      <c r="EXN68" s="12"/>
      <c r="EXO68" s="12"/>
      <c r="EXP68" s="12"/>
      <c r="EXQ68" s="12"/>
      <c r="EXR68" s="12"/>
      <c r="EXS68" s="12"/>
      <c r="EXT68" s="12"/>
      <c r="EXU68" s="12"/>
      <c r="EXV68" s="12"/>
      <c r="EXW68" s="12"/>
      <c r="EXX68" s="12"/>
      <c r="EXY68" s="12"/>
      <c r="EXZ68" s="12"/>
      <c r="EYA68" s="12"/>
      <c r="EYB68" s="12"/>
      <c r="EYC68" s="12"/>
      <c r="EYD68" s="12"/>
      <c r="EYE68" s="12"/>
      <c r="EYF68" s="12"/>
      <c r="EYG68" s="12"/>
      <c r="EYH68" s="12"/>
      <c r="EYI68" s="12"/>
      <c r="EYJ68" s="12"/>
      <c r="EYK68" s="12"/>
      <c r="EYL68" s="12"/>
      <c r="EYM68" s="12"/>
      <c r="EYN68" s="12"/>
      <c r="EYO68" s="12"/>
      <c r="EYP68" s="12"/>
      <c r="EYQ68" s="12"/>
      <c r="EYR68" s="12"/>
      <c r="EYS68" s="12"/>
      <c r="EYT68" s="12"/>
      <c r="EYU68" s="12"/>
      <c r="EYV68" s="12"/>
      <c r="EYW68" s="12"/>
      <c r="EYX68" s="12"/>
      <c r="EYY68" s="12"/>
      <c r="EYZ68" s="12"/>
      <c r="EZA68" s="12"/>
      <c r="EZB68" s="12"/>
      <c r="EZC68" s="12"/>
      <c r="EZD68" s="12"/>
      <c r="EZE68" s="12"/>
      <c r="EZF68" s="12"/>
      <c r="EZG68" s="12"/>
      <c r="EZH68" s="12"/>
      <c r="EZI68" s="12"/>
      <c r="EZJ68" s="12"/>
      <c r="EZK68" s="12"/>
      <c r="EZL68" s="12"/>
      <c r="EZM68" s="12"/>
      <c r="EZN68" s="12"/>
      <c r="EZO68" s="12"/>
      <c r="EZP68" s="12"/>
      <c r="EZQ68" s="12"/>
      <c r="EZR68" s="12"/>
      <c r="EZS68" s="12"/>
      <c r="EZT68" s="12"/>
      <c r="EZU68" s="12"/>
      <c r="EZV68" s="12"/>
      <c r="EZW68" s="12"/>
      <c r="EZX68" s="12"/>
      <c r="EZY68" s="12"/>
      <c r="EZZ68" s="12"/>
      <c r="FAA68" s="12"/>
      <c r="FAB68" s="12"/>
      <c r="FAC68" s="12"/>
      <c r="FAD68" s="12"/>
      <c r="FAE68" s="12"/>
      <c r="FAF68" s="12"/>
      <c r="FAG68" s="12"/>
      <c r="FAH68" s="12"/>
      <c r="FAI68" s="12"/>
      <c r="FAJ68" s="12"/>
      <c r="FAK68" s="12"/>
      <c r="FAL68" s="12"/>
      <c r="FAM68" s="12"/>
      <c r="FAN68" s="12"/>
      <c r="FAO68" s="12"/>
      <c r="FAP68" s="12"/>
      <c r="FAQ68" s="12"/>
      <c r="FAR68" s="12"/>
      <c r="FAS68" s="12"/>
      <c r="FAT68" s="12"/>
      <c r="FAU68" s="12"/>
      <c r="FAV68" s="12"/>
      <c r="FAW68" s="12"/>
      <c r="FAX68" s="12"/>
      <c r="FAY68" s="12"/>
      <c r="FAZ68" s="12"/>
      <c r="FBA68" s="12"/>
      <c r="FBB68" s="12"/>
      <c r="FBC68" s="12"/>
      <c r="FBD68" s="12"/>
      <c r="FBE68" s="12"/>
      <c r="FBF68" s="12"/>
      <c r="FBG68" s="12"/>
      <c r="FBH68" s="12"/>
      <c r="FBI68" s="12"/>
      <c r="FBJ68" s="12"/>
      <c r="FBK68" s="12"/>
      <c r="FBL68" s="12"/>
      <c r="FBM68" s="12"/>
      <c r="FBN68" s="12"/>
      <c r="FBO68" s="12"/>
      <c r="FBP68" s="12"/>
      <c r="FBQ68" s="12"/>
      <c r="FBR68" s="12"/>
      <c r="FBS68" s="12"/>
      <c r="FBT68" s="12"/>
      <c r="FBU68" s="12"/>
      <c r="FBV68" s="12"/>
      <c r="FBW68" s="12"/>
      <c r="FBX68" s="12"/>
      <c r="FBY68" s="12"/>
      <c r="FBZ68" s="12"/>
      <c r="FCA68" s="12"/>
      <c r="FCB68" s="12"/>
      <c r="FCC68" s="12"/>
      <c r="FCD68" s="12"/>
      <c r="FCE68" s="12"/>
      <c r="FCF68" s="12"/>
      <c r="FCG68" s="12"/>
      <c r="FCH68" s="12"/>
      <c r="FCI68" s="12"/>
      <c r="FCJ68" s="12"/>
      <c r="FCK68" s="12"/>
      <c r="FCL68" s="12"/>
      <c r="FCM68" s="12"/>
      <c r="FCN68" s="12"/>
      <c r="FCO68" s="12"/>
      <c r="FCP68" s="12"/>
      <c r="FCQ68" s="12"/>
      <c r="FCR68" s="12"/>
      <c r="FCS68" s="12"/>
      <c r="FCT68" s="12"/>
      <c r="FCU68" s="12"/>
      <c r="FCV68" s="12"/>
      <c r="FCW68" s="12"/>
      <c r="FCX68" s="12"/>
      <c r="FCY68" s="12"/>
      <c r="FCZ68" s="12"/>
      <c r="FDA68" s="12"/>
      <c r="FDB68" s="12"/>
      <c r="FDC68" s="12"/>
      <c r="FDD68" s="12"/>
      <c r="FDE68" s="12"/>
      <c r="FDF68" s="12"/>
      <c r="FDG68" s="12"/>
      <c r="FDH68" s="12"/>
      <c r="FDI68" s="12"/>
      <c r="FDJ68" s="12"/>
      <c r="FDK68" s="12"/>
      <c r="FDL68" s="12"/>
      <c r="FDM68" s="12"/>
      <c r="FDN68" s="12"/>
      <c r="FDO68" s="12"/>
      <c r="FDP68" s="12"/>
      <c r="FDQ68" s="12"/>
      <c r="FDR68" s="12"/>
      <c r="FDS68" s="12"/>
      <c r="FDT68" s="12"/>
      <c r="FDU68" s="12"/>
      <c r="FDV68" s="12"/>
      <c r="FDW68" s="12"/>
      <c r="FDX68" s="12"/>
      <c r="FDY68" s="12"/>
      <c r="FDZ68" s="12"/>
      <c r="FEA68" s="12"/>
      <c r="FEB68" s="12"/>
      <c r="FEC68" s="12"/>
      <c r="FED68" s="12"/>
      <c r="FEE68" s="12"/>
      <c r="FEF68" s="12"/>
      <c r="FEG68" s="12"/>
      <c r="FEH68" s="12"/>
      <c r="FEI68" s="12"/>
      <c r="FEJ68" s="12"/>
      <c r="FEK68" s="12"/>
      <c r="FEL68" s="12"/>
      <c r="FEM68" s="12"/>
      <c r="FEN68" s="12"/>
      <c r="FEO68" s="12"/>
      <c r="FEP68" s="12"/>
      <c r="FEQ68" s="12"/>
      <c r="FER68" s="12"/>
      <c r="FES68" s="12"/>
      <c r="FET68" s="12"/>
      <c r="FEU68" s="12"/>
      <c r="FEV68" s="12"/>
      <c r="FEW68" s="12"/>
      <c r="FEX68" s="12"/>
      <c r="FEY68" s="12"/>
      <c r="FEZ68" s="12"/>
      <c r="FFA68" s="12"/>
      <c r="FFB68" s="12"/>
      <c r="FFC68" s="12"/>
      <c r="FFD68" s="12"/>
      <c r="FFE68" s="12"/>
      <c r="FFF68" s="12"/>
      <c r="FFG68" s="12"/>
      <c r="FFH68" s="12"/>
      <c r="FFI68" s="12"/>
      <c r="FFJ68" s="12"/>
      <c r="FFK68" s="12"/>
      <c r="FFL68" s="12"/>
      <c r="FFM68" s="12"/>
      <c r="FFN68" s="12"/>
      <c r="FFO68" s="12"/>
      <c r="FFP68" s="12"/>
      <c r="FFQ68" s="12"/>
      <c r="FFR68" s="12"/>
      <c r="FFS68" s="12"/>
      <c r="FFT68" s="12"/>
      <c r="FFU68" s="12"/>
      <c r="FFV68" s="12"/>
      <c r="FFW68" s="12"/>
      <c r="FFX68" s="12"/>
      <c r="FFY68" s="12"/>
      <c r="FFZ68" s="12"/>
      <c r="FGA68" s="12"/>
      <c r="FGB68" s="12"/>
      <c r="FGC68" s="12"/>
      <c r="FGD68" s="12"/>
      <c r="FGE68" s="12"/>
      <c r="FGF68" s="12"/>
      <c r="FGG68" s="12"/>
      <c r="FGH68" s="12"/>
      <c r="FGI68" s="12"/>
      <c r="FGJ68" s="12"/>
      <c r="FGK68" s="12"/>
      <c r="FGL68" s="12"/>
      <c r="FGM68" s="12"/>
      <c r="FGN68" s="12"/>
      <c r="FGO68" s="12"/>
      <c r="FGP68" s="12"/>
      <c r="FGQ68" s="12"/>
      <c r="FGR68" s="12"/>
      <c r="FGS68" s="12"/>
      <c r="FGT68" s="12"/>
      <c r="FGU68" s="12"/>
      <c r="FGV68" s="12"/>
      <c r="FGW68" s="12"/>
      <c r="FGX68" s="12"/>
      <c r="FGY68" s="12"/>
      <c r="FGZ68" s="12"/>
      <c r="FHA68" s="12"/>
      <c r="FHB68" s="12"/>
      <c r="FHC68" s="12"/>
      <c r="FHD68" s="12"/>
      <c r="FHE68" s="12"/>
      <c r="FHF68" s="12"/>
      <c r="FHG68" s="12"/>
      <c r="FHH68" s="12"/>
      <c r="FHI68" s="12"/>
      <c r="FHJ68" s="12"/>
      <c r="FHK68" s="12"/>
      <c r="FHL68" s="12"/>
      <c r="FHM68" s="12"/>
      <c r="FHN68" s="12"/>
      <c r="FHO68" s="12"/>
      <c r="FHP68" s="12"/>
      <c r="FHQ68" s="12"/>
      <c r="FHR68" s="12"/>
      <c r="FHS68" s="12"/>
      <c r="FHT68" s="12"/>
      <c r="FHU68" s="12"/>
      <c r="FHV68" s="12"/>
      <c r="FHW68" s="12"/>
      <c r="FHX68" s="12"/>
      <c r="FHY68" s="12"/>
      <c r="FHZ68" s="12"/>
      <c r="FIA68" s="12"/>
      <c r="FIB68" s="12"/>
      <c r="FIC68" s="12"/>
      <c r="FID68" s="12"/>
      <c r="FIE68" s="12"/>
      <c r="FIF68" s="12"/>
      <c r="FIG68" s="12"/>
      <c r="FIH68" s="12"/>
      <c r="FII68" s="12"/>
      <c r="FIJ68" s="12"/>
      <c r="FIK68" s="12"/>
      <c r="FIL68" s="12"/>
      <c r="FIM68" s="12"/>
      <c r="FIN68" s="12"/>
      <c r="FIO68" s="12"/>
      <c r="FIP68" s="12"/>
      <c r="FIQ68" s="12"/>
      <c r="FIR68" s="12"/>
      <c r="FIS68" s="12"/>
      <c r="FIT68" s="12"/>
      <c r="FIU68" s="12"/>
      <c r="FIV68" s="12"/>
      <c r="FIW68" s="12"/>
      <c r="FIX68" s="12"/>
      <c r="FIY68" s="12"/>
      <c r="FIZ68" s="12"/>
      <c r="FJA68" s="12"/>
      <c r="FJB68" s="12"/>
      <c r="FJC68" s="12"/>
      <c r="FJD68" s="12"/>
      <c r="FJE68" s="12"/>
      <c r="FJF68" s="12"/>
      <c r="FJG68" s="12"/>
      <c r="FJH68" s="12"/>
      <c r="FJI68" s="12"/>
      <c r="FJJ68" s="12"/>
      <c r="FJK68" s="12"/>
      <c r="FJL68" s="12"/>
      <c r="FJM68" s="12"/>
      <c r="FJN68" s="12"/>
      <c r="FJO68" s="12"/>
      <c r="FJP68" s="12"/>
      <c r="FJQ68" s="12"/>
      <c r="FJR68" s="12"/>
      <c r="FJS68" s="12"/>
      <c r="FJT68" s="12"/>
      <c r="FJU68" s="12"/>
      <c r="FJV68" s="12"/>
      <c r="FJW68" s="12"/>
      <c r="FJX68" s="12"/>
      <c r="FJY68" s="12"/>
      <c r="FJZ68" s="12"/>
      <c r="FKA68" s="12"/>
      <c r="FKB68" s="12"/>
      <c r="FKC68" s="12"/>
      <c r="FKD68" s="12"/>
      <c r="FKE68" s="12"/>
      <c r="FKF68" s="12"/>
      <c r="FKG68" s="12"/>
      <c r="FKH68" s="12"/>
      <c r="FKI68" s="12"/>
      <c r="FKJ68" s="12"/>
      <c r="FKK68" s="12"/>
      <c r="FKL68" s="12"/>
      <c r="FKM68" s="12"/>
      <c r="FKN68" s="12"/>
      <c r="FKO68" s="12"/>
      <c r="FKP68" s="12"/>
      <c r="FKQ68" s="12"/>
      <c r="FKR68" s="12"/>
      <c r="FKS68" s="12"/>
      <c r="FKT68" s="12"/>
      <c r="FKU68" s="12"/>
      <c r="FKV68" s="12"/>
      <c r="FKW68" s="12"/>
      <c r="FKX68" s="12"/>
      <c r="FKY68" s="12"/>
      <c r="FKZ68" s="12"/>
      <c r="FLA68" s="12"/>
      <c r="FLB68" s="12"/>
      <c r="FLC68" s="12"/>
      <c r="FLD68" s="12"/>
      <c r="FLE68" s="12"/>
      <c r="FLF68" s="12"/>
      <c r="FLG68" s="12"/>
      <c r="FLH68" s="12"/>
      <c r="FLI68" s="12"/>
      <c r="FLJ68" s="12"/>
      <c r="FLK68" s="12"/>
      <c r="FLL68" s="12"/>
      <c r="FLM68" s="12"/>
      <c r="FLN68" s="12"/>
      <c r="FLO68" s="12"/>
      <c r="FLP68" s="12"/>
      <c r="FLQ68" s="12"/>
      <c r="FLR68" s="12"/>
      <c r="FLS68" s="12"/>
      <c r="FLT68" s="12"/>
      <c r="FLU68" s="12"/>
      <c r="FLV68" s="12"/>
      <c r="FLW68" s="12"/>
      <c r="FLX68" s="12"/>
      <c r="FLY68" s="12"/>
      <c r="FLZ68" s="12"/>
      <c r="FMA68" s="12"/>
      <c r="FMB68" s="12"/>
      <c r="FMC68" s="12"/>
      <c r="FMD68" s="12"/>
      <c r="FME68" s="12"/>
      <c r="FMF68" s="12"/>
      <c r="FMG68" s="12"/>
      <c r="FMH68" s="12"/>
      <c r="FMI68" s="12"/>
      <c r="FMJ68" s="12"/>
      <c r="FMK68" s="12"/>
      <c r="FML68" s="12"/>
      <c r="FMM68" s="12"/>
      <c r="FMN68" s="12"/>
      <c r="FMO68" s="12"/>
      <c r="FMP68" s="12"/>
      <c r="FMQ68" s="12"/>
      <c r="FMR68" s="12"/>
      <c r="FMS68" s="12"/>
      <c r="FMT68" s="12"/>
      <c r="FMU68" s="12"/>
      <c r="FMV68" s="12"/>
      <c r="FMW68" s="12"/>
      <c r="FMX68" s="12"/>
      <c r="FMY68" s="12"/>
      <c r="FMZ68" s="12"/>
      <c r="FNA68" s="12"/>
      <c r="FNB68" s="12"/>
      <c r="FNC68" s="12"/>
      <c r="FND68" s="12"/>
      <c r="FNE68" s="12"/>
      <c r="FNF68" s="12"/>
      <c r="FNG68" s="12"/>
      <c r="FNH68" s="12"/>
      <c r="FNI68" s="12"/>
      <c r="FNJ68" s="12"/>
      <c r="FNK68" s="12"/>
      <c r="FNL68" s="12"/>
      <c r="FNM68" s="12"/>
      <c r="FNN68" s="12"/>
      <c r="FNO68" s="12"/>
      <c r="FNP68" s="12"/>
      <c r="FNQ68" s="12"/>
      <c r="FNR68" s="12"/>
      <c r="FNS68" s="12"/>
      <c r="FNT68" s="12"/>
      <c r="FNU68" s="12"/>
      <c r="FNV68" s="12"/>
      <c r="FNW68" s="12"/>
      <c r="FNX68" s="12"/>
      <c r="FNY68" s="12"/>
      <c r="FNZ68" s="12"/>
      <c r="FOA68" s="12"/>
      <c r="FOB68" s="12"/>
      <c r="FOC68" s="12"/>
      <c r="FOD68" s="12"/>
      <c r="FOE68" s="12"/>
      <c r="FOF68" s="12"/>
      <c r="FOG68" s="12"/>
      <c r="FOH68" s="12"/>
      <c r="FOI68" s="12"/>
      <c r="FOJ68" s="12"/>
      <c r="FOK68" s="12"/>
      <c r="FOL68" s="12"/>
      <c r="FOM68" s="12"/>
      <c r="FON68" s="12"/>
      <c r="FOO68" s="12"/>
      <c r="FOP68" s="12"/>
      <c r="FOQ68" s="12"/>
      <c r="FOR68" s="12"/>
      <c r="FOS68" s="12"/>
      <c r="FOT68" s="12"/>
      <c r="FOU68" s="12"/>
      <c r="FOV68" s="12"/>
      <c r="FOW68" s="12"/>
      <c r="FOX68" s="12"/>
      <c r="FOY68" s="12"/>
      <c r="FOZ68" s="12"/>
      <c r="FPA68" s="12"/>
      <c r="FPB68" s="12"/>
      <c r="FPC68" s="12"/>
      <c r="FPD68" s="12"/>
      <c r="FPE68" s="12"/>
      <c r="FPF68" s="12"/>
      <c r="FPG68" s="12"/>
      <c r="FPH68" s="12"/>
      <c r="FPI68" s="12"/>
      <c r="FPJ68" s="12"/>
      <c r="FPK68" s="12"/>
      <c r="FPL68" s="12"/>
      <c r="FPM68" s="12"/>
      <c r="FPN68" s="12"/>
      <c r="FPO68" s="12"/>
      <c r="FPP68" s="12"/>
      <c r="FPQ68" s="12"/>
      <c r="FPR68" s="12"/>
      <c r="FPS68" s="12"/>
      <c r="FPT68" s="12"/>
      <c r="FPU68" s="12"/>
      <c r="FPV68" s="12"/>
      <c r="FPW68" s="12"/>
      <c r="FPX68" s="12"/>
      <c r="FPY68" s="12"/>
      <c r="FPZ68" s="12"/>
      <c r="FQA68" s="12"/>
      <c r="FQB68" s="12"/>
      <c r="FQC68" s="12"/>
      <c r="FQD68" s="12"/>
      <c r="FQE68" s="12"/>
      <c r="FQF68" s="12"/>
      <c r="FQG68" s="12"/>
      <c r="FQH68" s="12"/>
      <c r="FQI68" s="12"/>
      <c r="FQJ68" s="12"/>
      <c r="FQK68" s="12"/>
      <c r="FQL68" s="12"/>
      <c r="FQM68" s="12"/>
      <c r="FQN68" s="12"/>
      <c r="FQO68" s="12"/>
      <c r="FQP68" s="12"/>
      <c r="FQQ68" s="12"/>
      <c r="FQR68" s="12"/>
      <c r="FQS68" s="12"/>
      <c r="FQT68" s="12"/>
      <c r="FQU68" s="12"/>
      <c r="FQV68" s="12"/>
      <c r="FQW68" s="12"/>
      <c r="FQX68" s="12"/>
      <c r="FQY68" s="12"/>
      <c r="FQZ68" s="12"/>
      <c r="FRA68" s="12"/>
      <c r="FRB68" s="12"/>
      <c r="FRC68" s="12"/>
      <c r="FRD68" s="12"/>
      <c r="FRE68" s="12"/>
      <c r="FRF68" s="12"/>
      <c r="FRG68" s="12"/>
      <c r="FRH68" s="12"/>
      <c r="FRI68" s="12"/>
      <c r="FRJ68" s="12"/>
      <c r="FRK68" s="12"/>
      <c r="FRL68" s="12"/>
      <c r="FRM68" s="12"/>
      <c r="FRN68" s="12"/>
      <c r="FRO68" s="12"/>
      <c r="FRP68" s="12"/>
      <c r="FRQ68" s="12"/>
      <c r="FRR68" s="12"/>
      <c r="FRS68" s="12"/>
      <c r="FRT68" s="12"/>
      <c r="FRU68" s="12"/>
      <c r="FRV68" s="12"/>
      <c r="FRW68" s="12"/>
      <c r="FRX68" s="12"/>
      <c r="FRY68" s="12"/>
      <c r="FRZ68" s="12"/>
      <c r="FSA68" s="12"/>
      <c r="FSB68" s="12"/>
      <c r="FSC68" s="12"/>
      <c r="FSD68" s="12"/>
      <c r="FSE68" s="12"/>
      <c r="FSF68" s="12"/>
      <c r="FSG68" s="12"/>
      <c r="FSH68" s="12"/>
      <c r="FSI68" s="12"/>
      <c r="FSJ68" s="12"/>
      <c r="FSK68" s="12"/>
      <c r="FSL68" s="12"/>
      <c r="FSM68" s="12"/>
      <c r="FSN68" s="12"/>
      <c r="FSO68" s="12"/>
      <c r="FSP68" s="12"/>
      <c r="FSQ68" s="12"/>
      <c r="FSR68" s="12"/>
      <c r="FSS68" s="12"/>
      <c r="FST68" s="12"/>
      <c r="FSU68" s="12"/>
      <c r="FSV68" s="12"/>
      <c r="FSW68" s="12"/>
      <c r="FSX68" s="12"/>
      <c r="FSY68" s="12"/>
      <c r="FSZ68" s="12"/>
      <c r="FTA68" s="12"/>
      <c r="FTB68" s="12"/>
      <c r="FTC68" s="12"/>
      <c r="FTD68" s="12"/>
      <c r="FTE68" s="12"/>
      <c r="FTF68" s="12"/>
      <c r="FTG68" s="12"/>
      <c r="FTH68" s="12"/>
      <c r="FTI68" s="12"/>
      <c r="FTJ68" s="12"/>
      <c r="FTK68" s="12"/>
      <c r="FTL68" s="12"/>
      <c r="FTM68" s="12"/>
      <c r="FTN68" s="12"/>
      <c r="FTO68" s="12"/>
      <c r="FTP68" s="12"/>
      <c r="FTQ68" s="12"/>
      <c r="FTR68" s="12"/>
      <c r="FTS68" s="12"/>
      <c r="FTT68" s="12"/>
      <c r="FTU68" s="12"/>
      <c r="FTV68" s="12"/>
      <c r="FTW68" s="12"/>
      <c r="FTX68" s="12"/>
      <c r="FTY68" s="12"/>
      <c r="FTZ68" s="12"/>
      <c r="FUA68" s="12"/>
      <c r="FUB68" s="12"/>
      <c r="FUC68" s="12"/>
      <c r="FUD68" s="12"/>
      <c r="FUE68" s="12"/>
      <c r="FUF68" s="12"/>
      <c r="FUG68" s="12"/>
      <c r="FUH68" s="12"/>
      <c r="FUI68" s="12"/>
      <c r="FUJ68" s="12"/>
      <c r="FUK68" s="12"/>
      <c r="FUL68" s="12"/>
      <c r="FUM68" s="12"/>
      <c r="FUN68" s="12"/>
      <c r="FUO68" s="12"/>
      <c r="FUP68" s="12"/>
      <c r="FUQ68" s="12"/>
      <c r="FUR68" s="12"/>
      <c r="FUS68" s="12"/>
      <c r="FUT68" s="12"/>
      <c r="FUU68" s="12"/>
      <c r="FUV68" s="12"/>
      <c r="FUW68" s="12"/>
      <c r="FUX68" s="12"/>
      <c r="FUY68" s="12"/>
      <c r="FUZ68" s="12"/>
      <c r="FVA68" s="12"/>
      <c r="FVB68" s="12"/>
      <c r="FVC68" s="12"/>
      <c r="FVD68" s="12"/>
      <c r="FVE68" s="12"/>
      <c r="FVF68" s="12"/>
      <c r="FVG68" s="12"/>
      <c r="FVH68" s="12"/>
      <c r="FVI68" s="12"/>
      <c r="FVJ68" s="12"/>
      <c r="FVK68" s="12"/>
      <c r="FVL68" s="12"/>
      <c r="FVM68" s="12"/>
      <c r="FVN68" s="12"/>
      <c r="FVO68" s="12"/>
      <c r="FVP68" s="12"/>
      <c r="FVQ68" s="12"/>
      <c r="FVR68" s="12"/>
      <c r="FVS68" s="12"/>
      <c r="FVT68" s="12"/>
      <c r="FVU68" s="12"/>
      <c r="FVV68" s="12"/>
      <c r="FVW68" s="12"/>
      <c r="FVX68" s="12"/>
      <c r="FVY68" s="12"/>
      <c r="FVZ68" s="12"/>
      <c r="FWA68" s="12"/>
      <c r="FWB68" s="12"/>
      <c r="FWC68" s="12"/>
      <c r="FWD68" s="12"/>
      <c r="FWE68" s="12"/>
      <c r="FWF68" s="12"/>
      <c r="FWG68" s="12"/>
      <c r="FWH68" s="12"/>
      <c r="FWI68" s="12"/>
      <c r="FWJ68" s="12"/>
      <c r="FWK68" s="12"/>
      <c r="FWL68" s="12"/>
      <c r="FWM68" s="12"/>
      <c r="FWN68" s="12"/>
      <c r="FWO68" s="12"/>
      <c r="FWP68" s="12"/>
      <c r="FWQ68" s="12"/>
      <c r="FWR68" s="12"/>
      <c r="FWS68" s="12"/>
      <c r="FWT68" s="12"/>
      <c r="FWU68" s="12"/>
      <c r="FWV68" s="12"/>
      <c r="FWW68" s="12"/>
      <c r="FWX68" s="12"/>
      <c r="FWY68" s="12"/>
      <c r="FWZ68" s="12"/>
      <c r="FXA68" s="12"/>
      <c r="FXB68" s="12"/>
      <c r="FXC68" s="12"/>
      <c r="FXD68" s="12"/>
      <c r="FXE68" s="12"/>
      <c r="FXF68" s="12"/>
      <c r="FXG68" s="12"/>
      <c r="FXH68" s="12"/>
      <c r="FXI68" s="12"/>
      <c r="FXJ68" s="12"/>
      <c r="FXK68" s="12"/>
      <c r="FXL68" s="12"/>
      <c r="FXM68" s="12"/>
      <c r="FXN68" s="12"/>
      <c r="FXO68" s="12"/>
      <c r="FXP68" s="12"/>
      <c r="FXQ68" s="12"/>
      <c r="FXR68" s="12"/>
      <c r="FXS68" s="12"/>
      <c r="FXT68" s="12"/>
      <c r="FXU68" s="12"/>
      <c r="FXV68" s="12"/>
      <c r="FXW68" s="12"/>
      <c r="FXX68" s="12"/>
      <c r="FXY68" s="12"/>
      <c r="FXZ68" s="12"/>
      <c r="FYA68" s="12"/>
      <c r="FYB68" s="12"/>
      <c r="FYC68" s="12"/>
      <c r="FYD68" s="12"/>
      <c r="FYE68" s="12"/>
      <c r="FYF68" s="12"/>
      <c r="FYG68" s="12"/>
      <c r="FYH68" s="12"/>
      <c r="FYI68" s="12"/>
      <c r="FYJ68" s="12"/>
      <c r="FYK68" s="12"/>
      <c r="FYL68" s="12"/>
      <c r="FYM68" s="12"/>
      <c r="FYN68" s="12"/>
      <c r="FYO68" s="12"/>
      <c r="FYP68" s="12"/>
      <c r="FYQ68" s="12"/>
      <c r="FYR68" s="12"/>
      <c r="FYS68" s="12"/>
      <c r="FYT68" s="12"/>
      <c r="FYU68" s="12"/>
      <c r="FYV68" s="12"/>
      <c r="FYW68" s="12"/>
      <c r="FYX68" s="12"/>
      <c r="FYY68" s="12"/>
      <c r="FYZ68" s="12"/>
      <c r="FZA68" s="12"/>
      <c r="FZB68" s="12"/>
      <c r="FZC68" s="12"/>
      <c r="FZD68" s="12"/>
      <c r="FZE68" s="12"/>
      <c r="FZF68" s="12"/>
      <c r="FZG68" s="12"/>
      <c r="FZH68" s="12"/>
      <c r="FZI68" s="12"/>
      <c r="FZJ68" s="12"/>
      <c r="FZK68" s="12"/>
      <c r="FZL68" s="12"/>
      <c r="FZM68" s="12"/>
      <c r="FZN68" s="12"/>
      <c r="FZO68" s="12"/>
      <c r="FZP68" s="12"/>
      <c r="FZQ68" s="12"/>
      <c r="FZR68" s="12"/>
      <c r="FZS68" s="12"/>
      <c r="FZT68" s="12"/>
      <c r="FZU68" s="12"/>
      <c r="FZV68" s="12"/>
      <c r="FZW68" s="12"/>
      <c r="FZX68" s="12"/>
      <c r="FZY68" s="12"/>
      <c r="FZZ68" s="12"/>
      <c r="GAA68" s="12"/>
      <c r="GAB68" s="12"/>
      <c r="GAC68" s="12"/>
      <c r="GAD68" s="12"/>
      <c r="GAE68" s="12"/>
      <c r="GAF68" s="12"/>
      <c r="GAG68" s="12"/>
      <c r="GAH68" s="12"/>
      <c r="GAI68" s="12"/>
      <c r="GAJ68" s="12"/>
      <c r="GAK68" s="12"/>
      <c r="GAL68" s="12"/>
      <c r="GAM68" s="12"/>
      <c r="GAN68" s="12"/>
      <c r="GAO68" s="12"/>
      <c r="GAP68" s="12"/>
      <c r="GAQ68" s="12"/>
      <c r="GAR68" s="12"/>
      <c r="GAS68" s="12"/>
      <c r="GAT68" s="12"/>
      <c r="GAU68" s="12"/>
      <c r="GAV68" s="12"/>
      <c r="GAW68" s="12"/>
      <c r="GAX68" s="12"/>
      <c r="GAY68" s="12"/>
      <c r="GAZ68" s="12"/>
      <c r="GBA68" s="12"/>
      <c r="GBB68" s="12"/>
      <c r="GBC68" s="12"/>
      <c r="GBD68" s="12"/>
      <c r="GBE68" s="12"/>
      <c r="GBF68" s="12"/>
      <c r="GBG68" s="12"/>
      <c r="GBH68" s="12"/>
      <c r="GBI68" s="12"/>
      <c r="GBJ68" s="12"/>
      <c r="GBK68" s="12"/>
      <c r="GBL68" s="12"/>
      <c r="GBM68" s="12"/>
      <c r="GBN68" s="12"/>
      <c r="GBO68" s="12"/>
      <c r="GBP68" s="12"/>
      <c r="GBQ68" s="12"/>
      <c r="GBR68" s="12"/>
      <c r="GBS68" s="12"/>
      <c r="GBT68" s="12"/>
      <c r="GBU68" s="12"/>
      <c r="GBV68" s="12"/>
      <c r="GBW68" s="12"/>
      <c r="GBX68" s="12"/>
      <c r="GBY68" s="12"/>
      <c r="GBZ68" s="12"/>
      <c r="GCA68" s="12"/>
      <c r="GCB68" s="12"/>
      <c r="GCC68" s="12"/>
      <c r="GCD68" s="12"/>
      <c r="GCE68" s="12"/>
      <c r="GCF68" s="12"/>
      <c r="GCG68" s="12"/>
      <c r="GCH68" s="12"/>
      <c r="GCI68" s="12"/>
      <c r="GCJ68" s="12"/>
      <c r="GCK68" s="12"/>
      <c r="GCL68" s="12"/>
      <c r="GCM68" s="12"/>
      <c r="GCN68" s="12"/>
      <c r="GCO68" s="12"/>
      <c r="GCP68" s="12"/>
      <c r="GCQ68" s="12"/>
      <c r="GCR68" s="12"/>
      <c r="GCS68" s="12"/>
      <c r="GCT68" s="12"/>
      <c r="GCU68" s="12"/>
      <c r="GCV68" s="12"/>
      <c r="GCW68" s="12"/>
      <c r="GCX68" s="12"/>
      <c r="GCY68" s="12"/>
      <c r="GCZ68" s="12"/>
      <c r="GDA68" s="12"/>
      <c r="GDB68" s="12"/>
      <c r="GDC68" s="12"/>
      <c r="GDD68" s="12"/>
      <c r="GDE68" s="12"/>
      <c r="GDF68" s="12"/>
      <c r="GDG68" s="12"/>
      <c r="GDH68" s="12"/>
      <c r="GDI68" s="12"/>
      <c r="GDJ68" s="12"/>
      <c r="GDK68" s="12"/>
      <c r="GDL68" s="12"/>
      <c r="GDM68" s="12"/>
      <c r="GDN68" s="12"/>
      <c r="GDO68" s="12"/>
      <c r="GDP68" s="12"/>
      <c r="GDQ68" s="12"/>
      <c r="GDR68" s="12"/>
      <c r="GDS68" s="12"/>
      <c r="GDT68" s="12"/>
      <c r="GDU68" s="12"/>
      <c r="GDV68" s="12"/>
      <c r="GDW68" s="12"/>
      <c r="GDX68" s="12"/>
      <c r="GDY68" s="12"/>
      <c r="GDZ68" s="12"/>
      <c r="GEA68" s="12"/>
      <c r="GEB68" s="12"/>
      <c r="GEC68" s="12"/>
      <c r="GED68" s="12"/>
      <c r="GEE68" s="12"/>
      <c r="GEF68" s="12"/>
      <c r="GEG68" s="12"/>
      <c r="GEH68" s="12"/>
      <c r="GEI68" s="12"/>
      <c r="GEJ68" s="12"/>
      <c r="GEK68" s="12"/>
      <c r="GEL68" s="12"/>
      <c r="GEM68" s="12"/>
      <c r="GEN68" s="12"/>
      <c r="GEO68" s="12"/>
      <c r="GEP68" s="12"/>
      <c r="GEQ68" s="12"/>
      <c r="GER68" s="12"/>
      <c r="GES68" s="12"/>
      <c r="GET68" s="12"/>
      <c r="GEU68" s="12"/>
      <c r="GEV68" s="12"/>
      <c r="GEW68" s="12"/>
      <c r="GEX68" s="12"/>
      <c r="GEY68" s="12"/>
      <c r="GEZ68" s="12"/>
      <c r="GFA68" s="12"/>
      <c r="GFB68" s="12"/>
      <c r="GFC68" s="12"/>
      <c r="GFD68" s="12"/>
      <c r="GFE68" s="12"/>
      <c r="GFF68" s="12"/>
      <c r="GFG68" s="12"/>
      <c r="GFH68" s="12"/>
      <c r="GFI68" s="12"/>
      <c r="GFJ68" s="12"/>
      <c r="GFK68" s="12"/>
      <c r="GFL68" s="12"/>
      <c r="GFM68" s="12"/>
      <c r="GFN68" s="12"/>
      <c r="GFO68" s="12"/>
      <c r="GFP68" s="12"/>
      <c r="GFQ68" s="12"/>
      <c r="GFR68" s="12"/>
      <c r="GFS68" s="12"/>
      <c r="GFT68" s="12"/>
      <c r="GFU68" s="12"/>
      <c r="GFV68" s="12"/>
      <c r="GFW68" s="12"/>
      <c r="GFX68" s="12"/>
      <c r="GFY68" s="12"/>
      <c r="GFZ68" s="12"/>
      <c r="GGA68" s="12"/>
      <c r="GGB68" s="12"/>
      <c r="GGC68" s="12"/>
      <c r="GGD68" s="12"/>
      <c r="GGE68" s="12"/>
      <c r="GGF68" s="12"/>
      <c r="GGG68" s="12"/>
      <c r="GGH68" s="12"/>
      <c r="GGI68" s="12"/>
      <c r="GGJ68" s="12"/>
      <c r="GGK68" s="12"/>
      <c r="GGL68" s="12"/>
      <c r="GGM68" s="12"/>
      <c r="GGN68" s="12"/>
      <c r="GGO68" s="12"/>
      <c r="GGP68" s="12"/>
      <c r="GGQ68" s="12"/>
      <c r="GGR68" s="12"/>
      <c r="GGS68" s="12"/>
      <c r="GGT68" s="12"/>
      <c r="GGU68" s="12"/>
      <c r="GGV68" s="12"/>
      <c r="GGW68" s="12"/>
      <c r="GGX68" s="12"/>
      <c r="GGY68" s="12"/>
      <c r="GGZ68" s="12"/>
      <c r="GHA68" s="12"/>
      <c r="GHB68" s="12"/>
      <c r="GHC68" s="12"/>
      <c r="GHD68" s="12"/>
      <c r="GHE68" s="12"/>
      <c r="GHF68" s="12"/>
      <c r="GHG68" s="12"/>
      <c r="GHH68" s="12"/>
      <c r="GHI68" s="12"/>
      <c r="GHJ68" s="12"/>
      <c r="GHK68" s="12"/>
      <c r="GHL68" s="12"/>
      <c r="GHM68" s="12"/>
      <c r="GHN68" s="12"/>
      <c r="GHO68" s="12"/>
      <c r="GHP68" s="12"/>
      <c r="GHQ68" s="12"/>
      <c r="GHR68" s="12"/>
      <c r="GHS68" s="12"/>
      <c r="GHT68" s="12"/>
      <c r="GHU68" s="12"/>
      <c r="GHV68" s="12"/>
      <c r="GHW68" s="12"/>
      <c r="GHX68" s="12"/>
      <c r="GHY68" s="12"/>
      <c r="GHZ68" s="12"/>
      <c r="GIA68" s="12"/>
      <c r="GIB68" s="12"/>
      <c r="GIC68" s="12"/>
      <c r="GID68" s="12"/>
      <c r="GIE68" s="12"/>
      <c r="GIF68" s="12"/>
      <c r="GIG68" s="12"/>
      <c r="GIH68" s="12"/>
      <c r="GII68" s="12"/>
      <c r="GIJ68" s="12"/>
      <c r="GIK68" s="12"/>
      <c r="GIL68" s="12"/>
      <c r="GIM68" s="12"/>
      <c r="GIN68" s="12"/>
      <c r="GIO68" s="12"/>
      <c r="GIP68" s="12"/>
      <c r="GIQ68" s="12"/>
      <c r="GIR68" s="12"/>
      <c r="GIS68" s="12"/>
      <c r="GIT68" s="12"/>
      <c r="GIU68" s="12"/>
      <c r="GIV68" s="12"/>
      <c r="GIW68" s="12"/>
      <c r="GIX68" s="12"/>
      <c r="GIY68" s="12"/>
      <c r="GIZ68" s="12"/>
      <c r="GJA68" s="12"/>
      <c r="GJB68" s="12"/>
      <c r="GJC68" s="12"/>
      <c r="GJD68" s="12"/>
      <c r="GJE68" s="12"/>
      <c r="GJF68" s="12"/>
      <c r="GJG68" s="12"/>
      <c r="GJH68" s="12"/>
      <c r="GJI68" s="12"/>
      <c r="GJJ68" s="12"/>
      <c r="GJK68" s="12"/>
      <c r="GJL68" s="12"/>
      <c r="GJM68" s="12"/>
      <c r="GJN68" s="12"/>
      <c r="GJO68" s="12"/>
      <c r="GJP68" s="12"/>
      <c r="GJQ68" s="12"/>
      <c r="GJR68" s="12"/>
      <c r="GJS68" s="12"/>
      <c r="GJT68" s="12"/>
      <c r="GJU68" s="12"/>
      <c r="GJV68" s="12"/>
      <c r="GJW68" s="12"/>
      <c r="GJX68" s="12"/>
      <c r="GJY68" s="12"/>
      <c r="GJZ68" s="12"/>
      <c r="GKA68" s="12"/>
      <c r="GKB68" s="12"/>
      <c r="GKC68" s="12"/>
      <c r="GKD68" s="12"/>
      <c r="GKE68" s="12"/>
      <c r="GKF68" s="12"/>
      <c r="GKG68" s="12"/>
      <c r="GKH68" s="12"/>
      <c r="GKI68" s="12"/>
      <c r="GKJ68" s="12"/>
      <c r="GKK68" s="12"/>
      <c r="GKL68" s="12"/>
      <c r="GKM68" s="12"/>
      <c r="GKN68" s="12"/>
      <c r="GKO68" s="12"/>
      <c r="GKP68" s="12"/>
      <c r="GKQ68" s="12"/>
      <c r="GKR68" s="12"/>
      <c r="GKS68" s="12"/>
      <c r="GKT68" s="12"/>
      <c r="GKU68" s="12"/>
      <c r="GKV68" s="12"/>
      <c r="GKW68" s="12"/>
      <c r="GKX68" s="12"/>
      <c r="GKY68" s="12"/>
      <c r="GKZ68" s="12"/>
      <c r="GLA68" s="12"/>
      <c r="GLB68" s="12"/>
      <c r="GLC68" s="12"/>
      <c r="GLD68" s="12"/>
      <c r="GLE68" s="12"/>
      <c r="GLF68" s="12"/>
      <c r="GLG68" s="12"/>
      <c r="GLH68" s="12"/>
      <c r="GLI68" s="12"/>
      <c r="GLJ68" s="12"/>
      <c r="GLK68" s="12"/>
      <c r="GLL68" s="12"/>
      <c r="GLM68" s="12"/>
      <c r="GLN68" s="12"/>
      <c r="GLO68" s="12"/>
      <c r="GLP68" s="12"/>
      <c r="GLQ68" s="12"/>
      <c r="GLR68" s="12"/>
      <c r="GLS68" s="12"/>
      <c r="GLT68" s="12"/>
      <c r="GLU68" s="12"/>
      <c r="GLV68" s="12"/>
      <c r="GLW68" s="12"/>
      <c r="GLX68" s="12"/>
      <c r="GLY68" s="12"/>
      <c r="GLZ68" s="12"/>
      <c r="GMA68" s="12"/>
      <c r="GMB68" s="12"/>
      <c r="GMC68" s="12"/>
      <c r="GMD68" s="12"/>
      <c r="GME68" s="12"/>
      <c r="GMF68" s="12"/>
      <c r="GMG68" s="12"/>
      <c r="GMH68" s="12"/>
      <c r="GMI68" s="12"/>
      <c r="GMJ68" s="12"/>
      <c r="GMK68" s="12"/>
      <c r="GML68" s="12"/>
      <c r="GMM68" s="12"/>
      <c r="GMN68" s="12"/>
      <c r="GMO68" s="12"/>
      <c r="GMP68" s="12"/>
      <c r="GMQ68" s="12"/>
      <c r="GMR68" s="12"/>
      <c r="GMS68" s="12"/>
      <c r="GMT68" s="12"/>
      <c r="GMU68" s="12"/>
      <c r="GMV68" s="12"/>
      <c r="GMW68" s="12"/>
      <c r="GMX68" s="12"/>
      <c r="GMY68" s="12"/>
      <c r="GMZ68" s="12"/>
      <c r="GNA68" s="12"/>
      <c r="GNB68" s="12"/>
      <c r="GNC68" s="12"/>
      <c r="GND68" s="12"/>
      <c r="GNE68" s="12"/>
      <c r="GNF68" s="12"/>
      <c r="GNG68" s="12"/>
      <c r="GNH68" s="12"/>
      <c r="GNI68" s="12"/>
      <c r="GNJ68" s="12"/>
      <c r="GNK68" s="12"/>
      <c r="GNL68" s="12"/>
      <c r="GNM68" s="12"/>
      <c r="GNN68" s="12"/>
      <c r="GNO68" s="12"/>
      <c r="GNP68" s="12"/>
      <c r="GNQ68" s="12"/>
      <c r="GNR68" s="12"/>
      <c r="GNS68" s="12"/>
      <c r="GNT68" s="12"/>
      <c r="GNU68" s="12"/>
      <c r="GNV68" s="12"/>
      <c r="GNW68" s="12"/>
      <c r="GNX68" s="12"/>
      <c r="GNY68" s="12"/>
      <c r="GNZ68" s="12"/>
      <c r="GOA68" s="12"/>
      <c r="GOB68" s="12"/>
      <c r="GOC68" s="12"/>
      <c r="GOD68" s="12"/>
      <c r="GOE68" s="12"/>
      <c r="GOF68" s="12"/>
      <c r="GOG68" s="12"/>
      <c r="GOH68" s="12"/>
      <c r="GOI68" s="12"/>
      <c r="GOJ68" s="12"/>
      <c r="GOK68" s="12"/>
      <c r="GOL68" s="12"/>
      <c r="GOM68" s="12"/>
      <c r="GON68" s="12"/>
      <c r="GOO68" s="12"/>
      <c r="GOP68" s="12"/>
      <c r="GOQ68" s="12"/>
      <c r="GOR68" s="12"/>
      <c r="GOS68" s="12"/>
      <c r="GOT68" s="12"/>
      <c r="GOU68" s="12"/>
      <c r="GOV68" s="12"/>
      <c r="GOW68" s="12"/>
      <c r="GOX68" s="12"/>
      <c r="GOY68" s="12"/>
      <c r="GOZ68" s="12"/>
      <c r="GPA68" s="12"/>
      <c r="GPB68" s="12"/>
      <c r="GPC68" s="12"/>
      <c r="GPD68" s="12"/>
      <c r="GPE68" s="12"/>
      <c r="GPF68" s="12"/>
      <c r="GPG68" s="12"/>
      <c r="GPH68" s="12"/>
      <c r="GPI68" s="12"/>
      <c r="GPJ68" s="12"/>
      <c r="GPK68" s="12"/>
      <c r="GPL68" s="12"/>
      <c r="GPM68" s="12"/>
      <c r="GPN68" s="12"/>
      <c r="GPO68" s="12"/>
      <c r="GPP68" s="12"/>
      <c r="GPQ68" s="12"/>
      <c r="GPR68" s="12"/>
      <c r="GPS68" s="12"/>
      <c r="GPT68" s="12"/>
      <c r="GPU68" s="12"/>
      <c r="GPV68" s="12"/>
      <c r="GPW68" s="12"/>
      <c r="GPX68" s="12"/>
      <c r="GPY68" s="12"/>
      <c r="GPZ68" s="12"/>
      <c r="GQA68" s="12"/>
      <c r="GQB68" s="12"/>
      <c r="GQC68" s="12"/>
      <c r="GQD68" s="12"/>
      <c r="GQE68" s="12"/>
      <c r="GQF68" s="12"/>
      <c r="GQG68" s="12"/>
      <c r="GQH68" s="12"/>
      <c r="GQI68" s="12"/>
      <c r="GQJ68" s="12"/>
      <c r="GQK68" s="12"/>
      <c r="GQL68" s="12"/>
      <c r="GQM68" s="12"/>
      <c r="GQN68" s="12"/>
      <c r="GQO68" s="12"/>
      <c r="GQP68" s="12"/>
      <c r="GQQ68" s="12"/>
      <c r="GQR68" s="12"/>
      <c r="GQS68" s="12"/>
      <c r="GQT68" s="12"/>
      <c r="GQU68" s="12"/>
      <c r="GQV68" s="12"/>
      <c r="GQW68" s="12"/>
      <c r="GQX68" s="12"/>
      <c r="GQY68" s="12"/>
      <c r="GQZ68" s="12"/>
      <c r="GRA68" s="12"/>
      <c r="GRB68" s="12"/>
      <c r="GRC68" s="12"/>
      <c r="GRD68" s="12"/>
      <c r="GRE68" s="12"/>
      <c r="GRF68" s="12"/>
      <c r="GRG68" s="12"/>
      <c r="GRH68" s="12"/>
      <c r="GRI68" s="12"/>
      <c r="GRJ68" s="12"/>
      <c r="GRK68" s="12"/>
      <c r="GRL68" s="12"/>
      <c r="GRM68" s="12"/>
      <c r="GRN68" s="12"/>
      <c r="GRO68" s="12"/>
      <c r="GRP68" s="12"/>
      <c r="GRQ68" s="12"/>
      <c r="GRR68" s="12"/>
      <c r="GRS68" s="12"/>
      <c r="GRT68" s="12"/>
      <c r="GRU68" s="12"/>
      <c r="GRV68" s="12"/>
      <c r="GRW68" s="12"/>
      <c r="GRX68" s="12"/>
      <c r="GRY68" s="12"/>
      <c r="GRZ68" s="12"/>
      <c r="GSA68" s="12"/>
      <c r="GSB68" s="12"/>
      <c r="GSC68" s="12"/>
      <c r="GSD68" s="12"/>
      <c r="GSE68" s="12"/>
      <c r="GSF68" s="12"/>
      <c r="GSG68" s="12"/>
      <c r="GSH68" s="12"/>
      <c r="GSI68" s="12"/>
      <c r="GSJ68" s="12"/>
      <c r="GSK68" s="12"/>
      <c r="GSL68" s="12"/>
      <c r="GSM68" s="12"/>
      <c r="GSN68" s="12"/>
      <c r="GSO68" s="12"/>
      <c r="GSP68" s="12"/>
      <c r="GSQ68" s="12"/>
      <c r="GSR68" s="12"/>
      <c r="GSS68" s="12"/>
      <c r="GST68" s="12"/>
      <c r="GSU68" s="12"/>
      <c r="GSV68" s="12"/>
      <c r="GSW68" s="12"/>
      <c r="GSX68" s="12"/>
      <c r="GSY68" s="12"/>
      <c r="GSZ68" s="12"/>
      <c r="GTA68" s="12"/>
      <c r="GTB68" s="12"/>
      <c r="GTC68" s="12"/>
      <c r="GTD68" s="12"/>
      <c r="GTE68" s="12"/>
      <c r="GTF68" s="12"/>
      <c r="GTG68" s="12"/>
      <c r="GTH68" s="12"/>
      <c r="GTI68" s="12"/>
      <c r="GTJ68" s="12"/>
      <c r="GTK68" s="12"/>
      <c r="GTL68" s="12"/>
      <c r="GTM68" s="12"/>
      <c r="GTN68" s="12"/>
      <c r="GTO68" s="12"/>
      <c r="GTP68" s="12"/>
      <c r="GTQ68" s="12"/>
      <c r="GTR68" s="12"/>
      <c r="GTS68" s="12"/>
      <c r="GTT68" s="12"/>
      <c r="GTU68" s="12"/>
      <c r="GTV68" s="12"/>
      <c r="GTW68" s="12"/>
      <c r="GTX68" s="12"/>
      <c r="GTY68" s="12"/>
      <c r="GTZ68" s="12"/>
      <c r="GUA68" s="12"/>
      <c r="GUB68" s="12"/>
      <c r="GUC68" s="12"/>
      <c r="GUD68" s="12"/>
      <c r="GUE68" s="12"/>
      <c r="GUF68" s="12"/>
      <c r="GUG68" s="12"/>
      <c r="GUH68" s="12"/>
      <c r="GUI68" s="12"/>
      <c r="GUJ68" s="12"/>
      <c r="GUK68" s="12"/>
      <c r="GUL68" s="12"/>
      <c r="GUM68" s="12"/>
      <c r="GUN68" s="12"/>
      <c r="GUO68" s="12"/>
      <c r="GUP68" s="12"/>
      <c r="GUQ68" s="12"/>
      <c r="GUR68" s="12"/>
      <c r="GUS68" s="12"/>
      <c r="GUT68" s="12"/>
      <c r="GUU68" s="12"/>
      <c r="GUV68" s="12"/>
      <c r="GUW68" s="12"/>
      <c r="GUX68" s="12"/>
      <c r="GUY68" s="12"/>
      <c r="GUZ68" s="12"/>
      <c r="GVA68" s="12"/>
      <c r="GVB68" s="12"/>
      <c r="GVC68" s="12"/>
      <c r="GVD68" s="12"/>
      <c r="GVE68" s="12"/>
      <c r="GVF68" s="12"/>
      <c r="GVG68" s="12"/>
      <c r="GVH68" s="12"/>
      <c r="GVI68" s="12"/>
      <c r="GVJ68" s="12"/>
      <c r="GVK68" s="12"/>
      <c r="GVL68" s="12"/>
      <c r="GVM68" s="12"/>
      <c r="GVN68" s="12"/>
      <c r="GVO68" s="12"/>
      <c r="GVP68" s="12"/>
      <c r="GVQ68" s="12"/>
      <c r="GVR68" s="12"/>
      <c r="GVS68" s="12"/>
      <c r="GVT68" s="12"/>
      <c r="GVU68" s="12"/>
      <c r="GVV68" s="12"/>
      <c r="GVW68" s="12"/>
      <c r="GVX68" s="12"/>
      <c r="GVY68" s="12"/>
      <c r="GVZ68" s="12"/>
      <c r="GWA68" s="12"/>
      <c r="GWB68" s="12"/>
      <c r="GWC68" s="12"/>
      <c r="GWD68" s="12"/>
      <c r="GWE68" s="12"/>
      <c r="GWF68" s="12"/>
      <c r="GWG68" s="12"/>
      <c r="GWH68" s="12"/>
      <c r="GWI68" s="12"/>
      <c r="GWJ68" s="12"/>
      <c r="GWK68" s="12"/>
      <c r="GWL68" s="12"/>
      <c r="GWM68" s="12"/>
      <c r="GWN68" s="12"/>
      <c r="GWO68" s="12"/>
      <c r="GWP68" s="12"/>
      <c r="GWQ68" s="12"/>
      <c r="GWR68" s="12"/>
      <c r="GWS68" s="12"/>
      <c r="GWT68" s="12"/>
      <c r="GWU68" s="12"/>
      <c r="GWV68" s="12"/>
      <c r="GWW68" s="12"/>
      <c r="GWX68" s="12"/>
      <c r="GWY68" s="12"/>
      <c r="GWZ68" s="12"/>
      <c r="GXA68" s="12"/>
      <c r="GXB68" s="12"/>
      <c r="GXC68" s="12"/>
      <c r="GXD68" s="12"/>
      <c r="GXE68" s="12"/>
      <c r="GXF68" s="12"/>
      <c r="GXG68" s="12"/>
      <c r="GXH68" s="12"/>
      <c r="GXI68" s="12"/>
      <c r="GXJ68" s="12"/>
      <c r="GXK68" s="12"/>
      <c r="GXL68" s="12"/>
      <c r="GXM68" s="12"/>
      <c r="GXN68" s="12"/>
      <c r="GXO68" s="12"/>
      <c r="GXP68" s="12"/>
      <c r="GXQ68" s="12"/>
      <c r="GXR68" s="12"/>
      <c r="GXS68" s="12"/>
      <c r="GXT68" s="12"/>
      <c r="GXU68" s="12"/>
      <c r="GXV68" s="12"/>
      <c r="GXW68" s="12"/>
      <c r="GXX68" s="12"/>
      <c r="GXY68" s="12"/>
      <c r="GXZ68" s="12"/>
      <c r="GYA68" s="12"/>
      <c r="GYB68" s="12"/>
      <c r="GYC68" s="12"/>
      <c r="GYD68" s="12"/>
      <c r="GYE68" s="12"/>
      <c r="GYF68" s="12"/>
      <c r="GYG68" s="12"/>
      <c r="GYH68" s="12"/>
      <c r="GYI68" s="12"/>
      <c r="GYJ68" s="12"/>
      <c r="GYK68" s="12"/>
      <c r="GYL68" s="12"/>
      <c r="GYM68" s="12"/>
      <c r="GYN68" s="12"/>
      <c r="GYO68" s="12"/>
      <c r="GYP68" s="12"/>
      <c r="GYQ68" s="12"/>
      <c r="GYR68" s="12"/>
      <c r="GYS68" s="12"/>
      <c r="GYT68" s="12"/>
      <c r="GYU68" s="12"/>
      <c r="GYV68" s="12"/>
      <c r="GYW68" s="12"/>
      <c r="GYX68" s="12"/>
      <c r="GYY68" s="12"/>
      <c r="GYZ68" s="12"/>
      <c r="GZA68" s="12"/>
      <c r="GZB68" s="12"/>
      <c r="GZC68" s="12"/>
      <c r="GZD68" s="12"/>
      <c r="GZE68" s="12"/>
      <c r="GZF68" s="12"/>
      <c r="GZG68" s="12"/>
      <c r="GZH68" s="12"/>
      <c r="GZI68" s="12"/>
      <c r="GZJ68" s="12"/>
      <c r="GZK68" s="12"/>
      <c r="GZL68" s="12"/>
      <c r="GZM68" s="12"/>
      <c r="GZN68" s="12"/>
      <c r="GZO68" s="12"/>
      <c r="GZP68" s="12"/>
      <c r="GZQ68" s="12"/>
      <c r="GZR68" s="12"/>
      <c r="GZS68" s="12"/>
      <c r="GZT68" s="12"/>
      <c r="GZU68" s="12"/>
      <c r="GZV68" s="12"/>
      <c r="GZW68" s="12"/>
      <c r="GZX68" s="12"/>
      <c r="GZY68" s="12"/>
      <c r="GZZ68" s="12"/>
      <c r="HAA68" s="12"/>
      <c r="HAB68" s="12"/>
      <c r="HAC68" s="12"/>
      <c r="HAD68" s="12"/>
      <c r="HAE68" s="12"/>
      <c r="HAF68" s="12"/>
      <c r="HAG68" s="12"/>
      <c r="HAH68" s="12"/>
      <c r="HAI68" s="12"/>
      <c r="HAJ68" s="12"/>
      <c r="HAK68" s="12"/>
      <c r="HAL68" s="12"/>
      <c r="HAM68" s="12"/>
      <c r="HAN68" s="12"/>
      <c r="HAO68" s="12"/>
      <c r="HAP68" s="12"/>
      <c r="HAQ68" s="12"/>
      <c r="HAR68" s="12"/>
      <c r="HAS68" s="12"/>
      <c r="HAT68" s="12"/>
      <c r="HAU68" s="12"/>
      <c r="HAV68" s="12"/>
      <c r="HAW68" s="12"/>
      <c r="HAX68" s="12"/>
      <c r="HAY68" s="12"/>
      <c r="HAZ68" s="12"/>
      <c r="HBA68" s="12"/>
      <c r="HBB68" s="12"/>
      <c r="HBC68" s="12"/>
      <c r="HBD68" s="12"/>
      <c r="HBE68" s="12"/>
      <c r="HBF68" s="12"/>
      <c r="HBG68" s="12"/>
      <c r="HBH68" s="12"/>
      <c r="HBI68" s="12"/>
      <c r="HBJ68" s="12"/>
      <c r="HBK68" s="12"/>
      <c r="HBL68" s="12"/>
      <c r="HBM68" s="12"/>
      <c r="HBN68" s="12"/>
      <c r="HBO68" s="12"/>
      <c r="HBP68" s="12"/>
      <c r="HBQ68" s="12"/>
      <c r="HBR68" s="12"/>
      <c r="HBS68" s="12"/>
      <c r="HBT68" s="12"/>
      <c r="HBU68" s="12"/>
      <c r="HBV68" s="12"/>
      <c r="HBW68" s="12"/>
      <c r="HBX68" s="12"/>
      <c r="HBY68" s="12"/>
      <c r="HBZ68" s="12"/>
      <c r="HCA68" s="12"/>
      <c r="HCB68" s="12"/>
      <c r="HCC68" s="12"/>
      <c r="HCD68" s="12"/>
      <c r="HCE68" s="12"/>
      <c r="HCF68" s="12"/>
      <c r="HCG68" s="12"/>
      <c r="HCH68" s="12"/>
      <c r="HCI68" s="12"/>
      <c r="HCJ68" s="12"/>
      <c r="HCK68" s="12"/>
      <c r="HCL68" s="12"/>
      <c r="HCM68" s="12"/>
      <c r="HCN68" s="12"/>
      <c r="HCO68" s="12"/>
      <c r="HCP68" s="12"/>
      <c r="HCQ68" s="12"/>
      <c r="HCR68" s="12"/>
      <c r="HCS68" s="12"/>
      <c r="HCT68" s="12"/>
      <c r="HCU68" s="12"/>
      <c r="HCV68" s="12"/>
      <c r="HCW68" s="12"/>
      <c r="HCX68" s="12"/>
      <c r="HCY68" s="12"/>
      <c r="HCZ68" s="12"/>
      <c r="HDA68" s="12"/>
      <c r="HDB68" s="12"/>
      <c r="HDC68" s="12"/>
      <c r="HDD68" s="12"/>
      <c r="HDE68" s="12"/>
      <c r="HDF68" s="12"/>
      <c r="HDG68" s="12"/>
      <c r="HDH68" s="12"/>
      <c r="HDI68" s="12"/>
      <c r="HDJ68" s="12"/>
      <c r="HDK68" s="12"/>
      <c r="HDL68" s="12"/>
      <c r="HDM68" s="12"/>
      <c r="HDN68" s="12"/>
      <c r="HDO68" s="12"/>
      <c r="HDP68" s="12"/>
      <c r="HDQ68" s="12"/>
      <c r="HDR68" s="12"/>
      <c r="HDS68" s="12"/>
      <c r="HDT68" s="12"/>
      <c r="HDU68" s="12"/>
      <c r="HDV68" s="12"/>
      <c r="HDW68" s="12"/>
      <c r="HDX68" s="12"/>
      <c r="HDY68" s="12"/>
      <c r="HDZ68" s="12"/>
      <c r="HEA68" s="12"/>
      <c r="HEB68" s="12"/>
      <c r="HEC68" s="12"/>
      <c r="HED68" s="12"/>
      <c r="HEE68" s="12"/>
      <c r="HEF68" s="12"/>
      <c r="HEG68" s="12"/>
      <c r="HEH68" s="12"/>
      <c r="HEI68" s="12"/>
      <c r="HEJ68" s="12"/>
      <c r="HEK68" s="12"/>
      <c r="HEL68" s="12"/>
      <c r="HEM68" s="12"/>
      <c r="HEN68" s="12"/>
      <c r="HEO68" s="12"/>
      <c r="HEP68" s="12"/>
      <c r="HEQ68" s="12"/>
      <c r="HER68" s="12"/>
      <c r="HES68" s="12"/>
      <c r="HET68" s="12"/>
      <c r="HEU68" s="12"/>
      <c r="HEV68" s="12"/>
      <c r="HEW68" s="12"/>
      <c r="HEX68" s="12"/>
      <c r="HEY68" s="12"/>
      <c r="HEZ68" s="12"/>
      <c r="HFA68" s="12"/>
      <c r="HFB68" s="12"/>
      <c r="HFC68" s="12"/>
      <c r="HFD68" s="12"/>
      <c r="HFE68" s="12"/>
      <c r="HFF68" s="12"/>
      <c r="HFG68" s="12"/>
      <c r="HFH68" s="12"/>
      <c r="HFI68" s="12"/>
      <c r="HFJ68" s="12"/>
      <c r="HFK68" s="12"/>
      <c r="HFL68" s="12"/>
      <c r="HFM68" s="12"/>
      <c r="HFN68" s="12"/>
      <c r="HFO68" s="12"/>
      <c r="HFP68" s="12"/>
      <c r="HFQ68" s="12"/>
      <c r="HFR68" s="12"/>
      <c r="HFS68" s="12"/>
      <c r="HFT68" s="12"/>
      <c r="HFU68" s="12"/>
      <c r="HFV68" s="12"/>
      <c r="HFW68" s="12"/>
      <c r="HFX68" s="12"/>
      <c r="HFY68" s="12"/>
      <c r="HFZ68" s="12"/>
      <c r="HGA68" s="12"/>
      <c r="HGB68" s="12"/>
      <c r="HGC68" s="12"/>
      <c r="HGD68" s="12"/>
      <c r="HGE68" s="12"/>
      <c r="HGF68" s="12"/>
      <c r="HGG68" s="12"/>
      <c r="HGH68" s="12"/>
      <c r="HGI68" s="12"/>
      <c r="HGJ68" s="12"/>
      <c r="HGK68" s="12"/>
      <c r="HGL68" s="12"/>
      <c r="HGM68" s="12"/>
      <c r="HGN68" s="12"/>
      <c r="HGO68" s="12"/>
      <c r="HGP68" s="12"/>
      <c r="HGQ68" s="12"/>
      <c r="HGR68" s="12"/>
      <c r="HGS68" s="12"/>
      <c r="HGT68" s="12"/>
      <c r="HGU68" s="12"/>
      <c r="HGV68" s="12"/>
      <c r="HGW68" s="12"/>
      <c r="HGX68" s="12"/>
      <c r="HGY68" s="12"/>
      <c r="HGZ68" s="12"/>
      <c r="HHA68" s="12"/>
      <c r="HHB68" s="12"/>
      <c r="HHC68" s="12"/>
      <c r="HHD68" s="12"/>
      <c r="HHE68" s="12"/>
      <c r="HHF68" s="12"/>
      <c r="HHG68" s="12"/>
      <c r="HHH68" s="12"/>
      <c r="HHI68" s="12"/>
      <c r="HHJ68" s="12"/>
      <c r="HHK68" s="12"/>
      <c r="HHL68" s="12"/>
      <c r="HHM68" s="12"/>
      <c r="HHN68" s="12"/>
      <c r="HHO68" s="12"/>
      <c r="HHP68" s="12"/>
      <c r="HHQ68" s="12"/>
      <c r="HHR68" s="12"/>
      <c r="HHS68" s="12"/>
      <c r="HHT68" s="12"/>
      <c r="HHU68" s="12"/>
      <c r="HHV68" s="12"/>
      <c r="HHW68" s="12"/>
      <c r="HHX68" s="12"/>
      <c r="HHY68" s="12"/>
      <c r="HHZ68" s="12"/>
      <c r="HIA68" s="12"/>
      <c r="HIB68" s="12"/>
      <c r="HIC68" s="12"/>
      <c r="HID68" s="12"/>
      <c r="HIE68" s="12"/>
      <c r="HIF68" s="12"/>
      <c r="HIG68" s="12"/>
      <c r="HIH68" s="12"/>
      <c r="HII68" s="12"/>
      <c r="HIJ68" s="12"/>
      <c r="HIK68" s="12"/>
      <c r="HIL68" s="12"/>
      <c r="HIM68" s="12"/>
      <c r="HIN68" s="12"/>
      <c r="HIO68" s="12"/>
      <c r="HIP68" s="12"/>
      <c r="HIQ68" s="12"/>
      <c r="HIR68" s="12"/>
      <c r="HIS68" s="12"/>
      <c r="HIT68" s="12"/>
      <c r="HIU68" s="12"/>
      <c r="HIV68" s="12"/>
      <c r="HIW68" s="12"/>
      <c r="HIX68" s="12"/>
      <c r="HIY68" s="12"/>
      <c r="HIZ68" s="12"/>
      <c r="HJA68" s="12"/>
      <c r="HJB68" s="12"/>
      <c r="HJC68" s="12"/>
      <c r="HJD68" s="12"/>
      <c r="HJE68" s="12"/>
      <c r="HJF68" s="12"/>
      <c r="HJG68" s="12"/>
      <c r="HJH68" s="12"/>
      <c r="HJI68" s="12"/>
      <c r="HJJ68" s="12"/>
      <c r="HJK68" s="12"/>
      <c r="HJL68" s="12"/>
      <c r="HJM68" s="12"/>
      <c r="HJN68" s="12"/>
      <c r="HJO68" s="12"/>
      <c r="HJP68" s="12"/>
      <c r="HJQ68" s="12"/>
      <c r="HJR68" s="12"/>
      <c r="HJS68" s="12"/>
      <c r="HJT68" s="12"/>
      <c r="HJU68" s="12"/>
      <c r="HJV68" s="12"/>
      <c r="HJW68" s="12"/>
      <c r="HJX68" s="12"/>
      <c r="HJY68" s="12"/>
      <c r="HJZ68" s="12"/>
      <c r="HKA68" s="12"/>
      <c r="HKB68" s="12"/>
      <c r="HKC68" s="12"/>
      <c r="HKD68" s="12"/>
      <c r="HKE68" s="12"/>
      <c r="HKF68" s="12"/>
      <c r="HKG68" s="12"/>
      <c r="HKH68" s="12"/>
      <c r="HKI68" s="12"/>
      <c r="HKJ68" s="12"/>
      <c r="HKK68" s="12"/>
      <c r="HKL68" s="12"/>
      <c r="HKM68" s="12"/>
      <c r="HKN68" s="12"/>
      <c r="HKO68" s="12"/>
      <c r="HKP68" s="12"/>
      <c r="HKQ68" s="12"/>
      <c r="HKR68" s="12"/>
      <c r="HKS68" s="12"/>
      <c r="HKT68" s="12"/>
      <c r="HKU68" s="12"/>
      <c r="HKV68" s="12"/>
      <c r="HKW68" s="12"/>
      <c r="HKX68" s="12"/>
      <c r="HKY68" s="12"/>
      <c r="HKZ68" s="12"/>
      <c r="HLA68" s="12"/>
      <c r="HLB68" s="12"/>
      <c r="HLC68" s="12"/>
      <c r="HLD68" s="12"/>
      <c r="HLE68" s="12"/>
      <c r="HLF68" s="12"/>
      <c r="HLG68" s="12"/>
      <c r="HLH68" s="12"/>
      <c r="HLI68" s="12"/>
      <c r="HLJ68" s="12"/>
      <c r="HLK68" s="12"/>
      <c r="HLL68" s="12"/>
      <c r="HLM68" s="12"/>
      <c r="HLN68" s="12"/>
      <c r="HLO68" s="12"/>
      <c r="HLP68" s="12"/>
      <c r="HLQ68" s="12"/>
      <c r="HLR68" s="12"/>
      <c r="HLS68" s="12"/>
      <c r="HLT68" s="12"/>
      <c r="HLU68" s="12"/>
      <c r="HLV68" s="12"/>
      <c r="HLW68" s="12"/>
      <c r="HLX68" s="12"/>
      <c r="HLY68" s="12"/>
      <c r="HLZ68" s="12"/>
      <c r="HMA68" s="12"/>
      <c r="HMB68" s="12"/>
      <c r="HMC68" s="12"/>
      <c r="HMD68" s="12"/>
      <c r="HME68" s="12"/>
      <c r="HMF68" s="12"/>
      <c r="HMG68" s="12"/>
      <c r="HMH68" s="12"/>
      <c r="HMI68" s="12"/>
      <c r="HMJ68" s="12"/>
      <c r="HMK68" s="12"/>
      <c r="HML68" s="12"/>
      <c r="HMM68" s="12"/>
      <c r="HMN68" s="12"/>
      <c r="HMO68" s="12"/>
      <c r="HMP68" s="12"/>
      <c r="HMQ68" s="12"/>
      <c r="HMR68" s="12"/>
      <c r="HMS68" s="12"/>
      <c r="HMT68" s="12"/>
      <c r="HMU68" s="12"/>
      <c r="HMV68" s="12"/>
      <c r="HMW68" s="12"/>
      <c r="HMX68" s="12"/>
      <c r="HMY68" s="12"/>
      <c r="HMZ68" s="12"/>
      <c r="HNA68" s="12"/>
      <c r="HNB68" s="12"/>
      <c r="HNC68" s="12"/>
      <c r="HND68" s="12"/>
      <c r="HNE68" s="12"/>
      <c r="HNF68" s="12"/>
      <c r="HNG68" s="12"/>
      <c r="HNH68" s="12"/>
      <c r="HNI68" s="12"/>
      <c r="HNJ68" s="12"/>
      <c r="HNK68" s="12"/>
      <c r="HNL68" s="12"/>
      <c r="HNM68" s="12"/>
      <c r="HNN68" s="12"/>
      <c r="HNO68" s="12"/>
      <c r="HNP68" s="12"/>
      <c r="HNQ68" s="12"/>
      <c r="HNR68" s="12"/>
      <c r="HNS68" s="12"/>
      <c r="HNT68" s="12"/>
      <c r="HNU68" s="12"/>
      <c r="HNV68" s="12"/>
      <c r="HNW68" s="12"/>
      <c r="HNX68" s="12"/>
      <c r="HNY68" s="12"/>
      <c r="HNZ68" s="12"/>
      <c r="HOA68" s="12"/>
      <c r="HOB68" s="12"/>
      <c r="HOC68" s="12"/>
      <c r="HOD68" s="12"/>
      <c r="HOE68" s="12"/>
      <c r="HOF68" s="12"/>
      <c r="HOG68" s="12"/>
      <c r="HOH68" s="12"/>
      <c r="HOI68" s="12"/>
      <c r="HOJ68" s="12"/>
      <c r="HOK68" s="12"/>
      <c r="HOL68" s="12"/>
      <c r="HOM68" s="12"/>
      <c r="HON68" s="12"/>
      <c r="HOO68" s="12"/>
      <c r="HOP68" s="12"/>
      <c r="HOQ68" s="12"/>
      <c r="HOR68" s="12"/>
      <c r="HOS68" s="12"/>
      <c r="HOT68" s="12"/>
      <c r="HOU68" s="12"/>
      <c r="HOV68" s="12"/>
      <c r="HOW68" s="12"/>
      <c r="HOX68" s="12"/>
      <c r="HOY68" s="12"/>
      <c r="HOZ68" s="12"/>
      <c r="HPA68" s="12"/>
      <c r="HPB68" s="12"/>
      <c r="HPC68" s="12"/>
      <c r="HPD68" s="12"/>
      <c r="HPE68" s="12"/>
      <c r="HPF68" s="12"/>
      <c r="HPG68" s="12"/>
      <c r="HPH68" s="12"/>
      <c r="HPI68" s="12"/>
      <c r="HPJ68" s="12"/>
      <c r="HPK68" s="12"/>
      <c r="HPL68" s="12"/>
      <c r="HPM68" s="12"/>
      <c r="HPN68" s="12"/>
      <c r="HPO68" s="12"/>
      <c r="HPP68" s="12"/>
      <c r="HPQ68" s="12"/>
      <c r="HPR68" s="12"/>
      <c r="HPS68" s="12"/>
      <c r="HPT68" s="12"/>
      <c r="HPU68" s="12"/>
      <c r="HPV68" s="12"/>
      <c r="HPW68" s="12"/>
      <c r="HPX68" s="12"/>
      <c r="HPY68" s="12"/>
      <c r="HPZ68" s="12"/>
      <c r="HQA68" s="12"/>
      <c r="HQB68" s="12"/>
      <c r="HQC68" s="12"/>
      <c r="HQD68" s="12"/>
      <c r="HQE68" s="12"/>
      <c r="HQF68" s="12"/>
      <c r="HQG68" s="12"/>
      <c r="HQH68" s="12"/>
      <c r="HQI68" s="12"/>
      <c r="HQJ68" s="12"/>
      <c r="HQK68" s="12"/>
      <c r="HQL68" s="12"/>
      <c r="HQM68" s="12"/>
      <c r="HQN68" s="12"/>
      <c r="HQO68" s="12"/>
      <c r="HQP68" s="12"/>
      <c r="HQQ68" s="12"/>
      <c r="HQR68" s="12"/>
      <c r="HQS68" s="12"/>
      <c r="HQT68" s="12"/>
      <c r="HQU68" s="12"/>
      <c r="HQV68" s="12"/>
      <c r="HQW68" s="12"/>
      <c r="HQX68" s="12"/>
      <c r="HQY68" s="12"/>
      <c r="HQZ68" s="12"/>
      <c r="HRA68" s="12"/>
      <c r="HRB68" s="12"/>
      <c r="HRC68" s="12"/>
      <c r="HRD68" s="12"/>
      <c r="HRE68" s="12"/>
      <c r="HRF68" s="12"/>
      <c r="HRG68" s="12"/>
      <c r="HRH68" s="12"/>
      <c r="HRI68" s="12"/>
      <c r="HRJ68" s="12"/>
      <c r="HRK68" s="12"/>
      <c r="HRL68" s="12"/>
      <c r="HRM68" s="12"/>
      <c r="HRN68" s="12"/>
      <c r="HRO68" s="12"/>
      <c r="HRP68" s="12"/>
      <c r="HRQ68" s="12"/>
      <c r="HRR68" s="12"/>
      <c r="HRS68" s="12"/>
      <c r="HRT68" s="12"/>
      <c r="HRU68" s="12"/>
      <c r="HRV68" s="12"/>
      <c r="HRW68" s="12"/>
      <c r="HRX68" s="12"/>
      <c r="HRY68" s="12"/>
      <c r="HRZ68" s="12"/>
      <c r="HSA68" s="12"/>
      <c r="HSB68" s="12"/>
      <c r="HSC68" s="12"/>
      <c r="HSD68" s="12"/>
      <c r="HSE68" s="12"/>
      <c r="HSF68" s="12"/>
      <c r="HSG68" s="12"/>
      <c r="HSH68" s="12"/>
      <c r="HSI68" s="12"/>
      <c r="HSJ68" s="12"/>
      <c r="HSK68" s="12"/>
      <c r="HSL68" s="12"/>
      <c r="HSM68" s="12"/>
      <c r="HSN68" s="12"/>
      <c r="HSO68" s="12"/>
      <c r="HSP68" s="12"/>
      <c r="HSQ68" s="12"/>
      <c r="HSR68" s="12"/>
      <c r="HSS68" s="12"/>
      <c r="HST68" s="12"/>
      <c r="HSU68" s="12"/>
      <c r="HSV68" s="12"/>
      <c r="HSW68" s="12"/>
      <c r="HSX68" s="12"/>
      <c r="HSY68" s="12"/>
      <c r="HSZ68" s="12"/>
      <c r="HTA68" s="12"/>
      <c r="HTB68" s="12"/>
      <c r="HTC68" s="12"/>
      <c r="HTD68" s="12"/>
      <c r="HTE68" s="12"/>
      <c r="HTF68" s="12"/>
      <c r="HTG68" s="12"/>
      <c r="HTH68" s="12"/>
      <c r="HTI68" s="12"/>
      <c r="HTJ68" s="12"/>
      <c r="HTK68" s="12"/>
      <c r="HTL68" s="12"/>
      <c r="HTM68" s="12"/>
      <c r="HTN68" s="12"/>
      <c r="HTO68" s="12"/>
      <c r="HTP68" s="12"/>
      <c r="HTQ68" s="12"/>
      <c r="HTR68" s="12"/>
      <c r="HTS68" s="12"/>
      <c r="HTT68" s="12"/>
      <c r="HTU68" s="12"/>
      <c r="HTV68" s="12"/>
      <c r="HTW68" s="12"/>
      <c r="HTX68" s="12"/>
      <c r="HTY68" s="12"/>
      <c r="HTZ68" s="12"/>
      <c r="HUA68" s="12"/>
      <c r="HUB68" s="12"/>
      <c r="HUC68" s="12"/>
      <c r="HUD68" s="12"/>
      <c r="HUE68" s="12"/>
      <c r="HUF68" s="12"/>
      <c r="HUG68" s="12"/>
      <c r="HUH68" s="12"/>
      <c r="HUI68" s="12"/>
      <c r="HUJ68" s="12"/>
      <c r="HUK68" s="12"/>
      <c r="HUL68" s="12"/>
      <c r="HUM68" s="12"/>
      <c r="HUN68" s="12"/>
      <c r="HUO68" s="12"/>
      <c r="HUP68" s="12"/>
      <c r="HUQ68" s="12"/>
      <c r="HUR68" s="12"/>
      <c r="HUS68" s="12"/>
      <c r="HUT68" s="12"/>
      <c r="HUU68" s="12"/>
      <c r="HUV68" s="12"/>
      <c r="HUW68" s="12"/>
      <c r="HUX68" s="12"/>
      <c r="HUY68" s="12"/>
      <c r="HUZ68" s="12"/>
      <c r="HVA68" s="12"/>
      <c r="HVB68" s="12"/>
      <c r="HVC68" s="12"/>
      <c r="HVD68" s="12"/>
      <c r="HVE68" s="12"/>
      <c r="HVF68" s="12"/>
      <c r="HVG68" s="12"/>
      <c r="HVH68" s="12"/>
      <c r="HVI68" s="12"/>
      <c r="HVJ68" s="12"/>
      <c r="HVK68" s="12"/>
      <c r="HVL68" s="12"/>
      <c r="HVM68" s="12"/>
      <c r="HVN68" s="12"/>
      <c r="HVO68" s="12"/>
      <c r="HVP68" s="12"/>
      <c r="HVQ68" s="12"/>
      <c r="HVR68" s="12"/>
      <c r="HVS68" s="12"/>
      <c r="HVT68" s="12"/>
      <c r="HVU68" s="12"/>
      <c r="HVV68" s="12"/>
      <c r="HVW68" s="12"/>
      <c r="HVX68" s="12"/>
      <c r="HVY68" s="12"/>
      <c r="HVZ68" s="12"/>
      <c r="HWA68" s="12"/>
      <c r="HWB68" s="12"/>
      <c r="HWC68" s="12"/>
      <c r="HWD68" s="12"/>
      <c r="HWE68" s="12"/>
      <c r="HWF68" s="12"/>
      <c r="HWG68" s="12"/>
      <c r="HWH68" s="12"/>
      <c r="HWI68" s="12"/>
      <c r="HWJ68" s="12"/>
      <c r="HWK68" s="12"/>
      <c r="HWL68" s="12"/>
      <c r="HWM68" s="12"/>
      <c r="HWN68" s="12"/>
      <c r="HWO68" s="12"/>
      <c r="HWP68" s="12"/>
      <c r="HWQ68" s="12"/>
      <c r="HWR68" s="12"/>
      <c r="HWS68" s="12"/>
      <c r="HWT68" s="12"/>
      <c r="HWU68" s="12"/>
      <c r="HWV68" s="12"/>
      <c r="HWW68" s="12"/>
      <c r="HWX68" s="12"/>
      <c r="HWY68" s="12"/>
      <c r="HWZ68" s="12"/>
      <c r="HXA68" s="12"/>
      <c r="HXB68" s="12"/>
      <c r="HXC68" s="12"/>
      <c r="HXD68" s="12"/>
      <c r="HXE68" s="12"/>
      <c r="HXF68" s="12"/>
      <c r="HXG68" s="12"/>
      <c r="HXH68" s="12"/>
      <c r="HXI68" s="12"/>
      <c r="HXJ68" s="12"/>
      <c r="HXK68" s="12"/>
      <c r="HXL68" s="12"/>
      <c r="HXM68" s="12"/>
      <c r="HXN68" s="12"/>
      <c r="HXO68" s="12"/>
      <c r="HXP68" s="12"/>
      <c r="HXQ68" s="12"/>
      <c r="HXR68" s="12"/>
      <c r="HXS68" s="12"/>
      <c r="HXT68" s="12"/>
      <c r="HXU68" s="12"/>
      <c r="HXV68" s="12"/>
      <c r="HXW68" s="12"/>
      <c r="HXX68" s="12"/>
      <c r="HXY68" s="12"/>
      <c r="HXZ68" s="12"/>
      <c r="HYA68" s="12"/>
      <c r="HYB68" s="12"/>
      <c r="HYC68" s="12"/>
      <c r="HYD68" s="12"/>
      <c r="HYE68" s="12"/>
      <c r="HYF68" s="12"/>
      <c r="HYG68" s="12"/>
      <c r="HYH68" s="12"/>
      <c r="HYI68" s="12"/>
      <c r="HYJ68" s="12"/>
      <c r="HYK68" s="12"/>
      <c r="HYL68" s="12"/>
      <c r="HYM68" s="12"/>
      <c r="HYN68" s="12"/>
      <c r="HYO68" s="12"/>
      <c r="HYP68" s="12"/>
      <c r="HYQ68" s="12"/>
      <c r="HYR68" s="12"/>
      <c r="HYS68" s="12"/>
      <c r="HYT68" s="12"/>
      <c r="HYU68" s="12"/>
      <c r="HYV68" s="12"/>
      <c r="HYW68" s="12"/>
      <c r="HYX68" s="12"/>
      <c r="HYY68" s="12"/>
      <c r="HYZ68" s="12"/>
      <c r="HZA68" s="12"/>
      <c r="HZB68" s="12"/>
      <c r="HZC68" s="12"/>
      <c r="HZD68" s="12"/>
      <c r="HZE68" s="12"/>
      <c r="HZF68" s="12"/>
      <c r="HZG68" s="12"/>
      <c r="HZH68" s="12"/>
      <c r="HZI68" s="12"/>
      <c r="HZJ68" s="12"/>
      <c r="HZK68" s="12"/>
      <c r="HZL68" s="12"/>
      <c r="HZM68" s="12"/>
      <c r="HZN68" s="12"/>
      <c r="HZO68" s="12"/>
      <c r="HZP68" s="12"/>
      <c r="HZQ68" s="12"/>
      <c r="HZR68" s="12"/>
      <c r="HZS68" s="12"/>
      <c r="HZT68" s="12"/>
      <c r="HZU68" s="12"/>
      <c r="HZV68" s="12"/>
      <c r="HZW68" s="12"/>
      <c r="HZX68" s="12"/>
      <c r="HZY68" s="12"/>
      <c r="HZZ68" s="12"/>
      <c r="IAA68" s="12"/>
      <c r="IAB68" s="12"/>
      <c r="IAC68" s="12"/>
      <c r="IAD68" s="12"/>
      <c r="IAE68" s="12"/>
      <c r="IAF68" s="12"/>
      <c r="IAG68" s="12"/>
      <c r="IAH68" s="12"/>
      <c r="IAI68" s="12"/>
      <c r="IAJ68" s="12"/>
      <c r="IAK68" s="12"/>
      <c r="IAL68" s="12"/>
      <c r="IAM68" s="12"/>
      <c r="IAN68" s="12"/>
      <c r="IAO68" s="12"/>
      <c r="IAP68" s="12"/>
      <c r="IAQ68" s="12"/>
      <c r="IAR68" s="12"/>
      <c r="IAS68" s="12"/>
      <c r="IAT68" s="12"/>
      <c r="IAU68" s="12"/>
      <c r="IAV68" s="12"/>
      <c r="IAW68" s="12"/>
      <c r="IAX68" s="12"/>
      <c r="IAY68" s="12"/>
      <c r="IAZ68" s="12"/>
      <c r="IBA68" s="12"/>
      <c r="IBB68" s="12"/>
      <c r="IBC68" s="12"/>
      <c r="IBD68" s="12"/>
      <c r="IBE68" s="12"/>
      <c r="IBF68" s="12"/>
      <c r="IBG68" s="12"/>
      <c r="IBH68" s="12"/>
      <c r="IBI68" s="12"/>
      <c r="IBJ68" s="12"/>
      <c r="IBK68" s="12"/>
      <c r="IBL68" s="12"/>
      <c r="IBM68" s="12"/>
      <c r="IBN68" s="12"/>
      <c r="IBO68" s="12"/>
      <c r="IBP68" s="12"/>
      <c r="IBQ68" s="12"/>
      <c r="IBR68" s="12"/>
      <c r="IBS68" s="12"/>
      <c r="IBT68" s="12"/>
      <c r="IBU68" s="12"/>
      <c r="IBV68" s="12"/>
      <c r="IBW68" s="12"/>
      <c r="IBX68" s="12"/>
      <c r="IBY68" s="12"/>
      <c r="IBZ68" s="12"/>
      <c r="ICA68" s="12"/>
      <c r="ICB68" s="12"/>
      <c r="ICC68" s="12"/>
      <c r="ICD68" s="12"/>
      <c r="ICE68" s="12"/>
      <c r="ICF68" s="12"/>
      <c r="ICG68" s="12"/>
      <c r="ICH68" s="12"/>
      <c r="ICI68" s="12"/>
      <c r="ICJ68" s="12"/>
      <c r="ICK68" s="12"/>
      <c r="ICL68" s="12"/>
      <c r="ICM68" s="12"/>
      <c r="ICN68" s="12"/>
      <c r="ICO68" s="12"/>
      <c r="ICP68" s="12"/>
      <c r="ICQ68" s="12"/>
      <c r="ICR68" s="12"/>
      <c r="ICS68" s="12"/>
      <c r="ICT68" s="12"/>
      <c r="ICU68" s="12"/>
      <c r="ICV68" s="12"/>
      <c r="ICW68" s="12"/>
      <c r="ICX68" s="12"/>
      <c r="ICY68" s="12"/>
      <c r="ICZ68" s="12"/>
      <c r="IDA68" s="12"/>
      <c r="IDB68" s="12"/>
      <c r="IDC68" s="12"/>
      <c r="IDD68" s="12"/>
      <c r="IDE68" s="12"/>
      <c r="IDF68" s="12"/>
      <c r="IDG68" s="12"/>
      <c r="IDH68" s="12"/>
      <c r="IDI68" s="12"/>
      <c r="IDJ68" s="12"/>
      <c r="IDK68" s="12"/>
      <c r="IDL68" s="12"/>
      <c r="IDM68" s="12"/>
      <c r="IDN68" s="12"/>
      <c r="IDO68" s="12"/>
      <c r="IDP68" s="12"/>
      <c r="IDQ68" s="12"/>
      <c r="IDR68" s="12"/>
      <c r="IDS68" s="12"/>
      <c r="IDT68" s="12"/>
      <c r="IDU68" s="12"/>
      <c r="IDV68" s="12"/>
      <c r="IDW68" s="12"/>
      <c r="IDX68" s="12"/>
      <c r="IDY68" s="12"/>
      <c r="IDZ68" s="12"/>
      <c r="IEA68" s="12"/>
      <c r="IEB68" s="12"/>
      <c r="IEC68" s="12"/>
      <c r="IED68" s="12"/>
      <c r="IEE68" s="12"/>
      <c r="IEF68" s="12"/>
      <c r="IEG68" s="12"/>
      <c r="IEH68" s="12"/>
      <c r="IEI68" s="12"/>
      <c r="IEJ68" s="12"/>
      <c r="IEK68" s="12"/>
      <c r="IEL68" s="12"/>
      <c r="IEM68" s="12"/>
      <c r="IEN68" s="12"/>
      <c r="IEO68" s="12"/>
      <c r="IEP68" s="12"/>
      <c r="IEQ68" s="12"/>
      <c r="IER68" s="12"/>
      <c r="IES68" s="12"/>
      <c r="IET68" s="12"/>
      <c r="IEU68" s="12"/>
      <c r="IEV68" s="12"/>
      <c r="IEW68" s="12"/>
      <c r="IEX68" s="12"/>
      <c r="IEY68" s="12"/>
      <c r="IEZ68" s="12"/>
      <c r="IFA68" s="12"/>
      <c r="IFB68" s="12"/>
      <c r="IFC68" s="12"/>
      <c r="IFD68" s="12"/>
      <c r="IFE68" s="12"/>
      <c r="IFF68" s="12"/>
      <c r="IFG68" s="12"/>
      <c r="IFH68" s="12"/>
      <c r="IFI68" s="12"/>
      <c r="IFJ68" s="12"/>
      <c r="IFK68" s="12"/>
      <c r="IFL68" s="12"/>
      <c r="IFM68" s="12"/>
      <c r="IFN68" s="12"/>
      <c r="IFO68" s="12"/>
      <c r="IFP68" s="12"/>
      <c r="IFQ68" s="12"/>
      <c r="IFR68" s="12"/>
      <c r="IFS68" s="12"/>
      <c r="IFT68" s="12"/>
      <c r="IFU68" s="12"/>
      <c r="IFV68" s="12"/>
      <c r="IFW68" s="12"/>
      <c r="IFX68" s="12"/>
      <c r="IFY68" s="12"/>
      <c r="IFZ68" s="12"/>
      <c r="IGA68" s="12"/>
      <c r="IGB68" s="12"/>
      <c r="IGC68" s="12"/>
      <c r="IGD68" s="12"/>
      <c r="IGE68" s="12"/>
      <c r="IGF68" s="12"/>
      <c r="IGG68" s="12"/>
      <c r="IGH68" s="12"/>
      <c r="IGI68" s="12"/>
      <c r="IGJ68" s="12"/>
      <c r="IGK68" s="12"/>
      <c r="IGL68" s="12"/>
      <c r="IGM68" s="12"/>
      <c r="IGN68" s="12"/>
      <c r="IGO68" s="12"/>
      <c r="IGP68" s="12"/>
      <c r="IGQ68" s="12"/>
      <c r="IGR68" s="12"/>
      <c r="IGS68" s="12"/>
      <c r="IGT68" s="12"/>
      <c r="IGU68" s="12"/>
      <c r="IGV68" s="12"/>
      <c r="IGW68" s="12"/>
      <c r="IGX68" s="12"/>
      <c r="IGY68" s="12"/>
      <c r="IGZ68" s="12"/>
      <c r="IHA68" s="12"/>
      <c r="IHB68" s="12"/>
      <c r="IHC68" s="12"/>
      <c r="IHD68" s="12"/>
      <c r="IHE68" s="12"/>
      <c r="IHF68" s="12"/>
      <c r="IHG68" s="12"/>
      <c r="IHH68" s="12"/>
      <c r="IHI68" s="12"/>
      <c r="IHJ68" s="12"/>
      <c r="IHK68" s="12"/>
      <c r="IHL68" s="12"/>
      <c r="IHM68" s="12"/>
      <c r="IHN68" s="12"/>
      <c r="IHO68" s="12"/>
      <c r="IHP68" s="12"/>
      <c r="IHQ68" s="12"/>
      <c r="IHR68" s="12"/>
      <c r="IHS68" s="12"/>
      <c r="IHT68" s="12"/>
      <c r="IHU68" s="12"/>
      <c r="IHV68" s="12"/>
      <c r="IHW68" s="12"/>
      <c r="IHX68" s="12"/>
      <c r="IHY68" s="12"/>
      <c r="IHZ68" s="12"/>
      <c r="IIA68" s="12"/>
      <c r="IIB68" s="12"/>
      <c r="IIC68" s="12"/>
      <c r="IID68" s="12"/>
      <c r="IIE68" s="12"/>
      <c r="IIF68" s="12"/>
      <c r="IIG68" s="12"/>
      <c r="IIH68" s="12"/>
      <c r="III68" s="12"/>
      <c r="IIJ68" s="12"/>
      <c r="IIK68" s="12"/>
      <c r="IIL68" s="12"/>
      <c r="IIM68" s="12"/>
      <c r="IIN68" s="12"/>
      <c r="IIO68" s="12"/>
      <c r="IIP68" s="12"/>
      <c r="IIQ68" s="12"/>
      <c r="IIR68" s="12"/>
      <c r="IIS68" s="12"/>
      <c r="IIT68" s="12"/>
      <c r="IIU68" s="12"/>
      <c r="IIV68" s="12"/>
      <c r="IIW68" s="12"/>
      <c r="IIX68" s="12"/>
      <c r="IIY68" s="12"/>
      <c r="IIZ68" s="12"/>
      <c r="IJA68" s="12"/>
      <c r="IJB68" s="12"/>
      <c r="IJC68" s="12"/>
      <c r="IJD68" s="12"/>
      <c r="IJE68" s="12"/>
      <c r="IJF68" s="12"/>
      <c r="IJG68" s="12"/>
      <c r="IJH68" s="12"/>
      <c r="IJI68" s="12"/>
      <c r="IJJ68" s="12"/>
      <c r="IJK68" s="12"/>
      <c r="IJL68" s="12"/>
      <c r="IJM68" s="12"/>
      <c r="IJN68" s="12"/>
      <c r="IJO68" s="12"/>
      <c r="IJP68" s="12"/>
      <c r="IJQ68" s="12"/>
      <c r="IJR68" s="12"/>
      <c r="IJS68" s="12"/>
      <c r="IJT68" s="12"/>
      <c r="IJU68" s="12"/>
      <c r="IJV68" s="12"/>
      <c r="IJW68" s="12"/>
      <c r="IJX68" s="12"/>
      <c r="IJY68" s="12"/>
      <c r="IJZ68" s="12"/>
      <c r="IKA68" s="12"/>
      <c r="IKB68" s="12"/>
      <c r="IKC68" s="12"/>
      <c r="IKD68" s="12"/>
      <c r="IKE68" s="12"/>
      <c r="IKF68" s="12"/>
      <c r="IKG68" s="12"/>
      <c r="IKH68" s="12"/>
      <c r="IKI68" s="12"/>
      <c r="IKJ68" s="12"/>
      <c r="IKK68" s="12"/>
      <c r="IKL68" s="12"/>
      <c r="IKM68" s="12"/>
      <c r="IKN68" s="12"/>
      <c r="IKO68" s="12"/>
      <c r="IKP68" s="12"/>
      <c r="IKQ68" s="12"/>
      <c r="IKR68" s="12"/>
      <c r="IKS68" s="12"/>
      <c r="IKT68" s="12"/>
      <c r="IKU68" s="12"/>
      <c r="IKV68" s="12"/>
      <c r="IKW68" s="12"/>
      <c r="IKX68" s="12"/>
      <c r="IKY68" s="12"/>
      <c r="IKZ68" s="12"/>
      <c r="ILA68" s="12"/>
      <c r="ILB68" s="12"/>
      <c r="ILC68" s="12"/>
      <c r="ILD68" s="12"/>
      <c r="ILE68" s="12"/>
      <c r="ILF68" s="12"/>
      <c r="ILG68" s="12"/>
      <c r="ILH68" s="12"/>
      <c r="ILI68" s="12"/>
      <c r="ILJ68" s="12"/>
      <c r="ILK68" s="12"/>
      <c r="ILL68" s="12"/>
      <c r="ILM68" s="12"/>
      <c r="ILN68" s="12"/>
      <c r="ILO68" s="12"/>
      <c r="ILP68" s="12"/>
      <c r="ILQ68" s="12"/>
      <c r="ILR68" s="12"/>
      <c r="ILS68" s="12"/>
      <c r="ILT68" s="12"/>
      <c r="ILU68" s="12"/>
      <c r="ILV68" s="12"/>
      <c r="ILW68" s="12"/>
      <c r="ILX68" s="12"/>
      <c r="ILY68" s="12"/>
      <c r="ILZ68" s="12"/>
      <c r="IMA68" s="12"/>
      <c r="IMB68" s="12"/>
      <c r="IMC68" s="12"/>
      <c r="IMD68" s="12"/>
      <c r="IME68" s="12"/>
      <c r="IMF68" s="12"/>
      <c r="IMG68" s="12"/>
      <c r="IMH68" s="12"/>
      <c r="IMI68" s="12"/>
      <c r="IMJ68" s="12"/>
      <c r="IMK68" s="12"/>
      <c r="IML68" s="12"/>
      <c r="IMM68" s="12"/>
      <c r="IMN68" s="12"/>
      <c r="IMO68" s="12"/>
      <c r="IMP68" s="12"/>
      <c r="IMQ68" s="12"/>
      <c r="IMR68" s="12"/>
      <c r="IMS68" s="12"/>
      <c r="IMT68" s="12"/>
      <c r="IMU68" s="12"/>
      <c r="IMV68" s="12"/>
      <c r="IMW68" s="12"/>
      <c r="IMX68" s="12"/>
      <c r="IMY68" s="12"/>
      <c r="IMZ68" s="12"/>
      <c r="INA68" s="12"/>
      <c r="INB68" s="12"/>
      <c r="INC68" s="12"/>
      <c r="IND68" s="12"/>
      <c r="INE68" s="12"/>
      <c r="INF68" s="12"/>
      <c r="ING68" s="12"/>
      <c r="INH68" s="12"/>
      <c r="INI68" s="12"/>
      <c r="INJ68" s="12"/>
      <c r="INK68" s="12"/>
      <c r="INL68" s="12"/>
      <c r="INM68" s="12"/>
      <c r="INN68" s="12"/>
      <c r="INO68" s="12"/>
      <c r="INP68" s="12"/>
      <c r="INQ68" s="12"/>
      <c r="INR68" s="12"/>
      <c r="INS68" s="12"/>
      <c r="INT68" s="12"/>
      <c r="INU68" s="12"/>
      <c r="INV68" s="12"/>
      <c r="INW68" s="12"/>
      <c r="INX68" s="12"/>
      <c r="INY68" s="12"/>
      <c r="INZ68" s="12"/>
      <c r="IOA68" s="12"/>
      <c r="IOB68" s="12"/>
      <c r="IOC68" s="12"/>
      <c r="IOD68" s="12"/>
      <c r="IOE68" s="12"/>
      <c r="IOF68" s="12"/>
      <c r="IOG68" s="12"/>
      <c r="IOH68" s="12"/>
      <c r="IOI68" s="12"/>
      <c r="IOJ68" s="12"/>
      <c r="IOK68" s="12"/>
      <c r="IOL68" s="12"/>
      <c r="IOM68" s="12"/>
      <c r="ION68" s="12"/>
      <c r="IOO68" s="12"/>
      <c r="IOP68" s="12"/>
      <c r="IOQ68" s="12"/>
      <c r="IOR68" s="12"/>
      <c r="IOS68" s="12"/>
      <c r="IOT68" s="12"/>
      <c r="IOU68" s="12"/>
      <c r="IOV68" s="12"/>
      <c r="IOW68" s="12"/>
      <c r="IOX68" s="12"/>
      <c r="IOY68" s="12"/>
      <c r="IOZ68" s="12"/>
      <c r="IPA68" s="12"/>
      <c r="IPB68" s="12"/>
      <c r="IPC68" s="12"/>
      <c r="IPD68" s="12"/>
      <c r="IPE68" s="12"/>
      <c r="IPF68" s="12"/>
      <c r="IPG68" s="12"/>
      <c r="IPH68" s="12"/>
      <c r="IPI68" s="12"/>
      <c r="IPJ68" s="12"/>
      <c r="IPK68" s="12"/>
      <c r="IPL68" s="12"/>
      <c r="IPM68" s="12"/>
      <c r="IPN68" s="12"/>
      <c r="IPO68" s="12"/>
      <c r="IPP68" s="12"/>
      <c r="IPQ68" s="12"/>
      <c r="IPR68" s="12"/>
      <c r="IPS68" s="12"/>
      <c r="IPT68" s="12"/>
      <c r="IPU68" s="12"/>
      <c r="IPV68" s="12"/>
      <c r="IPW68" s="12"/>
      <c r="IPX68" s="12"/>
      <c r="IPY68" s="12"/>
      <c r="IPZ68" s="12"/>
      <c r="IQA68" s="12"/>
      <c r="IQB68" s="12"/>
      <c r="IQC68" s="12"/>
      <c r="IQD68" s="12"/>
      <c r="IQE68" s="12"/>
      <c r="IQF68" s="12"/>
      <c r="IQG68" s="12"/>
      <c r="IQH68" s="12"/>
      <c r="IQI68" s="12"/>
      <c r="IQJ68" s="12"/>
      <c r="IQK68" s="12"/>
      <c r="IQL68" s="12"/>
      <c r="IQM68" s="12"/>
      <c r="IQN68" s="12"/>
      <c r="IQO68" s="12"/>
      <c r="IQP68" s="12"/>
      <c r="IQQ68" s="12"/>
      <c r="IQR68" s="12"/>
      <c r="IQS68" s="12"/>
      <c r="IQT68" s="12"/>
      <c r="IQU68" s="12"/>
      <c r="IQV68" s="12"/>
      <c r="IQW68" s="12"/>
      <c r="IQX68" s="12"/>
      <c r="IQY68" s="12"/>
      <c r="IQZ68" s="12"/>
      <c r="IRA68" s="12"/>
      <c r="IRB68" s="12"/>
      <c r="IRC68" s="12"/>
      <c r="IRD68" s="12"/>
      <c r="IRE68" s="12"/>
      <c r="IRF68" s="12"/>
      <c r="IRG68" s="12"/>
      <c r="IRH68" s="12"/>
      <c r="IRI68" s="12"/>
      <c r="IRJ68" s="12"/>
      <c r="IRK68" s="12"/>
      <c r="IRL68" s="12"/>
      <c r="IRM68" s="12"/>
      <c r="IRN68" s="12"/>
      <c r="IRO68" s="12"/>
      <c r="IRP68" s="12"/>
      <c r="IRQ68" s="12"/>
      <c r="IRR68" s="12"/>
      <c r="IRS68" s="12"/>
      <c r="IRT68" s="12"/>
      <c r="IRU68" s="12"/>
      <c r="IRV68" s="12"/>
      <c r="IRW68" s="12"/>
      <c r="IRX68" s="12"/>
      <c r="IRY68" s="12"/>
      <c r="IRZ68" s="12"/>
      <c r="ISA68" s="12"/>
      <c r="ISB68" s="12"/>
      <c r="ISC68" s="12"/>
      <c r="ISD68" s="12"/>
      <c r="ISE68" s="12"/>
      <c r="ISF68" s="12"/>
      <c r="ISG68" s="12"/>
      <c r="ISH68" s="12"/>
      <c r="ISI68" s="12"/>
      <c r="ISJ68" s="12"/>
      <c r="ISK68" s="12"/>
      <c r="ISL68" s="12"/>
      <c r="ISM68" s="12"/>
      <c r="ISN68" s="12"/>
      <c r="ISO68" s="12"/>
      <c r="ISP68" s="12"/>
      <c r="ISQ68" s="12"/>
      <c r="ISR68" s="12"/>
      <c r="ISS68" s="12"/>
      <c r="IST68" s="12"/>
      <c r="ISU68" s="12"/>
      <c r="ISV68" s="12"/>
      <c r="ISW68" s="12"/>
      <c r="ISX68" s="12"/>
      <c r="ISY68" s="12"/>
      <c r="ISZ68" s="12"/>
      <c r="ITA68" s="12"/>
      <c r="ITB68" s="12"/>
      <c r="ITC68" s="12"/>
      <c r="ITD68" s="12"/>
      <c r="ITE68" s="12"/>
      <c r="ITF68" s="12"/>
      <c r="ITG68" s="12"/>
      <c r="ITH68" s="12"/>
      <c r="ITI68" s="12"/>
      <c r="ITJ68" s="12"/>
      <c r="ITK68" s="12"/>
      <c r="ITL68" s="12"/>
      <c r="ITM68" s="12"/>
      <c r="ITN68" s="12"/>
      <c r="ITO68" s="12"/>
      <c r="ITP68" s="12"/>
      <c r="ITQ68" s="12"/>
      <c r="ITR68" s="12"/>
      <c r="ITS68" s="12"/>
      <c r="ITT68" s="12"/>
      <c r="ITU68" s="12"/>
      <c r="ITV68" s="12"/>
      <c r="ITW68" s="12"/>
      <c r="ITX68" s="12"/>
      <c r="ITY68" s="12"/>
      <c r="ITZ68" s="12"/>
      <c r="IUA68" s="12"/>
      <c r="IUB68" s="12"/>
      <c r="IUC68" s="12"/>
      <c r="IUD68" s="12"/>
      <c r="IUE68" s="12"/>
      <c r="IUF68" s="12"/>
      <c r="IUG68" s="12"/>
      <c r="IUH68" s="12"/>
      <c r="IUI68" s="12"/>
      <c r="IUJ68" s="12"/>
      <c r="IUK68" s="12"/>
      <c r="IUL68" s="12"/>
      <c r="IUM68" s="12"/>
      <c r="IUN68" s="12"/>
      <c r="IUO68" s="12"/>
      <c r="IUP68" s="12"/>
      <c r="IUQ68" s="12"/>
      <c r="IUR68" s="12"/>
      <c r="IUS68" s="12"/>
      <c r="IUT68" s="12"/>
      <c r="IUU68" s="12"/>
      <c r="IUV68" s="12"/>
      <c r="IUW68" s="12"/>
      <c r="IUX68" s="12"/>
      <c r="IUY68" s="12"/>
      <c r="IUZ68" s="12"/>
      <c r="IVA68" s="12"/>
      <c r="IVB68" s="12"/>
      <c r="IVC68" s="12"/>
      <c r="IVD68" s="12"/>
      <c r="IVE68" s="12"/>
      <c r="IVF68" s="12"/>
      <c r="IVG68" s="12"/>
      <c r="IVH68" s="12"/>
      <c r="IVI68" s="12"/>
      <c r="IVJ68" s="12"/>
      <c r="IVK68" s="12"/>
      <c r="IVL68" s="12"/>
      <c r="IVM68" s="12"/>
      <c r="IVN68" s="12"/>
      <c r="IVO68" s="12"/>
      <c r="IVP68" s="12"/>
      <c r="IVQ68" s="12"/>
      <c r="IVR68" s="12"/>
      <c r="IVS68" s="12"/>
      <c r="IVT68" s="12"/>
      <c r="IVU68" s="12"/>
      <c r="IVV68" s="12"/>
      <c r="IVW68" s="12"/>
      <c r="IVX68" s="12"/>
      <c r="IVY68" s="12"/>
      <c r="IVZ68" s="12"/>
      <c r="IWA68" s="12"/>
      <c r="IWB68" s="12"/>
      <c r="IWC68" s="12"/>
      <c r="IWD68" s="12"/>
      <c r="IWE68" s="12"/>
      <c r="IWF68" s="12"/>
      <c r="IWG68" s="12"/>
      <c r="IWH68" s="12"/>
      <c r="IWI68" s="12"/>
      <c r="IWJ68" s="12"/>
      <c r="IWK68" s="12"/>
      <c r="IWL68" s="12"/>
      <c r="IWM68" s="12"/>
      <c r="IWN68" s="12"/>
      <c r="IWO68" s="12"/>
      <c r="IWP68" s="12"/>
      <c r="IWQ68" s="12"/>
      <c r="IWR68" s="12"/>
      <c r="IWS68" s="12"/>
      <c r="IWT68" s="12"/>
      <c r="IWU68" s="12"/>
      <c r="IWV68" s="12"/>
      <c r="IWW68" s="12"/>
      <c r="IWX68" s="12"/>
      <c r="IWY68" s="12"/>
      <c r="IWZ68" s="12"/>
      <c r="IXA68" s="12"/>
      <c r="IXB68" s="12"/>
      <c r="IXC68" s="12"/>
      <c r="IXD68" s="12"/>
      <c r="IXE68" s="12"/>
      <c r="IXF68" s="12"/>
      <c r="IXG68" s="12"/>
      <c r="IXH68" s="12"/>
      <c r="IXI68" s="12"/>
      <c r="IXJ68" s="12"/>
      <c r="IXK68" s="12"/>
      <c r="IXL68" s="12"/>
      <c r="IXM68" s="12"/>
      <c r="IXN68" s="12"/>
      <c r="IXO68" s="12"/>
      <c r="IXP68" s="12"/>
      <c r="IXQ68" s="12"/>
      <c r="IXR68" s="12"/>
      <c r="IXS68" s="12"/>
      <c r="IXT68" s="12"/>
      <c r="IXU68" s="12"/>
      <c r="IXV68" s="12"/>
      <c r="IXW68" s="12"/>
      <c r="IXX68" s="12"/>
      <c r="IXY68" s="12"/>
      <c r="IXZ68" s="12"/>
      <c r="IYA68" s="12"/>
      <c r="IYB68" s="12"/>
      <c r="IYC68" s="12"/>
      <c r="IYD68" s="12"/>
      <c r="IYE68" s="12"/>
      <c r="IYF68" s="12"/>
      <c r="IYG68" s="12"/>
      <c r="IYH68" s="12"/>
      <c r="IYI68" s="12"/>
      <c r="IYJ68" s="12"/>
      <c r="IYK68" s="12"/>
      <c r="IYL68" s="12"/>
      <c r="IYM68" s="12"/>
      <c r="IYN68" s="12"/>
      <c r="IYO68" s="12"/>
      <c r="IYP68" s="12"/>
      <c r="IYQ68" s="12"/>
      <c r="IYR68" s="12"/>
      <c r="IYS68" s="12"/>
      <c r="IYT68" s="12"/>
      <c r="IYU68" s="12"/>
      <c r="IYV68" s="12"/>
      <c r="IYW68" s="12"/>
      <c r="IYX68" s="12"/>
      <c r="IYY68" s="12"/>
      <c r="IYZ68" s="12"/>
      <c r="IZA68" s="12"/>
      <c r="IZB68" s="12"/>
      <c r="IZC68" s="12"/>
      <c r="IZD68" s="12"/>
      <c r="IZE68" s="12"/>
      <c r="IZF68" s="12"/>
      <c r="IZG68" s="12"/>
      <c r="IZH68" s="12"/>
      <c r="IZI68" s="12"/>
      <c r="IZJ68" s="12"/>
      <c r="IZK68" s="12"/>
      <c r="IZL68" s="12"/>
      <c r="IZM68" s="12"/>
      <c r="IZN68" s="12"/>
      <c r="IZO68" s="12"/>
      <c r="IZP68" s="12"/>
      <c r="IZQ68" s="12"/>
      <c r="IZR68" s="12"/>
      <c r="IZS68" s="12"/>
      <c r="IZT68" s="12"/>
      <c r="IZU68" s="12"/>
      <c r="IZV68" s="12"/>
      <c r="IZW68" s="12"/>
      <c r="IZX68" s="12"/>
      <c r="IZY68" s="12"/>
      <c r="IZZ68" s="12"/>
      <c r="JAA68" s="12"/>
      <c r="JAB68" s="12"/>
      <c r="JAC68" s="12"/>
      <c r="JAD68" s="12"/>
      <c r="JAE68" s="12"/>
      <c r="JAF68" s="12"/>
      <c r="JAG68" s="12"/>
      <c r="JAH68" s="12"/>
      <c r="JAI68" s="12"/>
      <c r="JAJ68" s="12"/>
      <c r="JAK68" s="12"/>
      <c r="JAL68" s="12"/>
      <c r="JAM68" s="12"/>
      <c r="JAN68" s="12"/>
      <c r="JAO68" s="12"/>
      <c r="JAP68" s="12"/>
      <c r="JAQ68" s="12"/>
      <c r="JAR68" s="12"/>
      <c r="JAS68" s="12"/>
      <c r="JAT68" s="12"/>
      <c r="JAU68" s="12"/>
      <c r="JAV68" s="12"/>
      <c r="JAW68" s="12"/>
      <c r="JAX68" s="12"/>
      <c r="JAY68" s="12"/>
      <c r="JAZ68" s="12"/>
      <c r="JBA68" s="12"/>
      <c r="JBB68" s="12"/>
      <c r="JBC68" s="12"/>
      <c r="JBD68" s="12"/>
      <c r="JBE68" s="12"/>
      <c r="JBF68" s="12"/>
      <c r="JBG68" s="12"/>
      <c r="JBH68" s="12"/>
      <c r="JBI68" s="12"/>
      <c r="JBJ68" s="12"/>
      <c r="JBK68" s="12"/>
      <c r="JBL68" s="12"/>
      <c r="JBM68" s="12"/>
      <c r="JBN68" s="12"/>
      <c r="JBO68" s="12"/>
      <c r="JBP68" s="12"/>
      <c r="JBQ68" s="12"/>
      <c r="JBR68" s="12"/>
      <c r="JBS68" s="12"/>
      <c r="JBT68" s="12"/>
      <c r="JBU68" s="12"/>
      <c r="JBV68" s="12"/>
      <c r="JBW68" s="12"/>
      <c r="JBX68" s="12"/>
      <c r="JBY68" s="12"/>
      <c r="JBZ68" s="12"/>
      <c r="JCA68" s="12"/>
      <c r="JCB68" s="12"/>
      <c r="JCC68" s="12"/>
      <c r="JCD68" s="12"/>
      <c r="JCE68" s="12"/>
      <c r="JCF68" s="12"/>
      <c r="JCG68" s="12"/>
      <c r="JCH68" s="12"/>
      <c r="JCI68" s="12"/>
      <c r="JCJ68" s="12"/>
      <c r="JCK68" s="12"/>
      <c r="JCL68" s="12"/>
      <c r="JCM68" s="12"/>
      <c r="JCN68" s="12"/>
      <c r="JCO68" s="12"/>
      <c r="JCP68" s="12"/>
      <c r="JCQ68" s="12"/>
      <c r="JCR68" s="12"/>
      <c r="JCS68" s="12"/>
      <c r="JCT68" s="12"/>
      <c r="JCU68" s="12"/>
      <c r="JCV68" s="12"/>
      <c r="JCW68" s="12"/>
      <c r="JCX68" s="12"/>
      <c r="JCY68" s="12"/>
      <c r="JCZ68" s="12"/>
      <c r="JDA68" s="12"/>
      <c r="JDB68" s="12"/>
      <c r="JDC68" s="12"/>
      <c r="JDD68" s="12"/>
      <c r="JDE68" s="12"/>
      <c r="JDF68" s="12"/>
      <c r="JDG68" s="12"/>
      <c r="JDH68" s="12"/>
      <c r="JDI68" s="12"/>
      <c r="JDJ68" s="12"/>
      <c r="JDK68" s="12"/>
      <c r="JDL68" s="12"/>
      <c r="JDM68" s="12"/>
      <c r="JDN68" s="12"/>
      <c r="JDO68" s="12"/>
      <c r="JDP68" s="12"/>
      <c r="JDQ68" s="12"/>
      <c r="JDR68" s="12"/>
      <c r="JDS68" s="12"/>
      <c r="JDT68" s="12"/>
      <c r="JDU68" s="12"/>
      <c r="JDV68" s="12"/>
      <c r="JDW68" s="12"/>
      <c r="JDX68" s="12"/>
      <c r="JDY68" s="12"/>
      <c r="JDZ68" s="12"/>
      <c r="JEA68" s="12"/>
      <c r="JEB68" s="12"/>
      <c r="JEC68" s="12"/>
      <c r="JED68" s="12"/>
      <c r="JEE68" s="12"/>
      <c r="JEF68" s="12"/>
      <c r="JEG68" s="12"/>
      <c r="JEH68" s="12"/>
      <c r="JEI68" s="12"/>
      <c r="JEJ68" s="12"/>
      <c r="JEK68" s="12"/>
      <c r="JEL68" s="12"/>
      <c r="JEM68" s="12"/>
      <c r="JEN68" s="12"/>
      <c r="JEO68" s="12"/>
      <c r="JEP68" s="12"/>
      <c r="JEQ68" s="12"/>
      <c r="JER68" s="12"/>
      <c r="JES68" s="12"/>
      <c r="JET68" s="12"/>
      <c r="JEU68" s="12"/>
      <c r="JEV68" s="12"/>
      <c r="JEW68" s="12"/>
      <c r="JEX68" s="12"/>
      <c r="JEY68" s="12"/>
      <c r="JEZ68" s="12"/>
      <c r="JFA68" s="12"/>
      <c r="JFB68" s="12"/>
      <c r="JFC68" s="12"/>
      <c r="JFD68" s="12"/>
      <c r="JFE68" s="12"/>
      <c r="JFF68" s="12"/>
      <c r="JFG68" s="12"/>
      <c r="JFH68" s="12"/>
      <c r="JFI68" s="12"/>
      <c r="JFJ68" s="12"/>
      <c r="JFK68" s="12"/>
      <c r="JFL68" s="12"/>
      <c r="JFM68" s="12"/>
      <c r="JFN68" s="12"/>
      <c r="JFO68" s="12"/>
      <c r="JFP68" s="12"/>
      <c r="JFQ68" s="12"/>
      <c r="JFR68" s="12"/>
      <c r="JFS68" s="12"/>
      <c r="JFT68" s="12"/>
      <c r="JFU68" s="12"/>
      <c r="JFV68" s="12"/>
      <c r="JFW68" s="12"/>
      <c r="JFX68" s="12"/>
      <c r="JFY68" s="12"/>
      <c r="JFZ68" s="12"/>
      <c r="JGA68" s="12"/>
      <c r="JGB68" s="12"/>
      <c r="JGC68" s="12"/>
      <c r="JGD68" s="12"/>
      <c r="JGE68" s="12"/>
      <c r="JGF68" s="12"/>
      <c r="JGG68" s="12"/>
      <c r="JGH68" s="12"/>
      <c r="JGI68" s="12"/>
      <c r="JGJ68" s="12"/>
      <c r="JGK68" s="12"/>
      <c r="JGL68" s="12"/>
      <c r="JGM68" s="12"/>
      <c r="JGN68" s="12"/>
      <c r="JGO68" s="12"/>
      <c r="JGP68" s="12"/>
      <c r="JGQ68" s="12"/>
      <c r="JGR68" s="12"/>
      <c r="JGS68" s="12"/>
      <c r="JGT68" s="12"/>
      <c r="JGU68" s="12"/>
      <c r="JGV68" s="12"/>
      <c r="JGW68" s="12"/>
      <c r="JGX68" s="12"/>
      <c r="JGY68" s="12"/>
      <c r="JGZ68" s="12"/>
      <c r="JHA68" s="12"/>
      <c r="JHB68" s="12"/>
      <c r="JHC68" s="12"/>
      <c r="JHD68" s="12"/>
      <c r="JHE68" s="12"/>
      <c r="JHF68" s="12"/>
      <c r="JHG68" s="12"/>
      <c r="JHH68" s="12"/>
      <c r="JHI68" s="12"/>
      <c r="JHJ68" s="12"/>
      <c r="JHK68" s="12"/>
      <c r="JHL68" s="12"/>
      <c r="JHM68" s="12"/>
      <c r="JHN68" s="12"/>
      <c r="JHO68" s="12"/>
      <c r="JHP68" s="12"/>
      <c r="JHQ68" s="12"/>
      <c r="JHR68" s="12"/>
      <c r="JHS68" s="12"/>
      <c r="JHT68" s="12"/>
      <c r="JHU68" s="12"/>
      <c r="JHV68" s="12"/>
      <c r="JHW68" s="12"/>
      <c r="JHX68" s="12"/>
      <c r="JHY68" s="12"/>
      <c r="JHZ68" s="12"/>
      <c r="JIA68" s="12"/>
      <c r="JIB68" s="12"/>
      <c r="JIC68" s="12"/>
      <c r="JID68" s="12"/>
      <c r="JIE68" s="12"/>
      <c r="JIF68" s="12"/>
      <c r="JIG68" s="12"/>
      <c r="JIH68" s="12"/>
      <c r="JII68" s="12"/>
      <c r="JIJ68" s="12"/>
      <c r="JIK68" s="12"/>
      <c r="JIL68" s="12"/>
      <c r="JIM68" s="12"/>
      <c r="JIN68" s="12"/>
      <c r="JIO68" s="12"/>
      <c r="JIP68" s="12"/>
      <c r="JIQ68" s="12"/>
      <c r="JIR68" s="12"/>
      <c r="JIS68" s="12"/>
      <c r="JIT68" s="12"/>
      <c r="JIU68" s="12"/>
      <c r="JIV68" s="12"/>
      <c r="JIW68" s="12"/>
      <c r="JIX68" s="12"/>
      <c r="JIY68" s="12"/>
      <c r="JIZ68" s="12"/>
      <c r="JJA68" s="12"/>
      <c r="JJB68" s="12"/>
      <c r="JJC68" s="12"/>
      <c r="JJD68" s="12"/>
      <c r="JJE68" s="12"/>
      <c r="JJF68" s="12"/>
      <c r="JJG68" s="12"/>
      <c r="JJH68" s="12"/>
      <c r="JJI68" s="12"/>
      <c r="JJJ68" s="12"/>
      <c r="JJK68" s="12"/>
      <c r="JJL68" s="12"/>
      <c r="JJM68" s="12"/>
      <c r="JJN68" s="12"/>
      <c r="JJO68" s="12"/>
      <c r="JJP68" s="12"/>
      <c r="JJQ68" s="12"/>
      <c r="JJR68" s="12"/>
      <c r="JJS68" s="12"/>
      <c r="JJT68" s="12"/>
      <c r="JJU68" s="12"/>
      <c r="JJV68" s="12"/>
      <c r="JJW68" s="12"/>
      <c r="JJX68" s="12"/>
      <c r="JJY68" s="12"/>
      <c r="JJZ68" s="12"/>
      <c r="JKA68" s="12"/>
      <c r="JKB68" s="12"/>
      <c r="JKC68" s="12"/>
      <c r="JKD68" s="12"/>
      <c r="JKE68" s="12"/>
      <c r="JKF68" s="12"/>
      <c r="JKG68" s="12"/>
      <c r="JKH68" s="12"/>
      <c r="JKI68" s="12"/>
      <c r="JKJ68" s="12"/>
      <c r="JKK68" s="12"/>
      <c r="JKL68" s="12"/>
      <c r="JKM68" s="12"/>
      <c r="JKN68" s="12"/>
      <c r="JKO68" s="12"/>
      <c r="JKP68" s="12"/>
      <c r="JKQ68" s="12"/>
      <c r="JKR68" s="12"/>
      <c r="JKS68" s="12"/>
      <c r="JKT68" s="12"/>
      <c r="JKU68" s="12"/>
      <c r="JKV68" s="12"/>
      <c r="JKW68" s="12"/>
      <c r="JKX68" s="12"/>
      <c r="JKY68" s="12"/>
      <c r="JKZ68" s="12"/>
      <c r="JLA68" s="12"/>
      <c r="JLB68" s="12"/>
      <c r="JLC68" s="12"/>
      <c r="JLD68" s="12"/>
      <c r="JLE68" s="12"/>
      <c r="JLF68" s="12"/>
      <c r="JLG68" s="12"/>
      <c r="JLH68" s="12"/>
      <c r="JLI68" s="12"/>
      <c r="JLJ68" s="12"/>
      <c r="JLK68" s="12"/>
      <c r="JLL68" s="12"/>
      <c r="JLM68" s="12"/>
      <c r="JLN68" s="12"/>
      <c r="JLO68" s="12"/>
      <c r="JLP68" s="12"/>
      <c r="JLQ68" s="12"/>
      <c r="JLR68" s="12"/>
      <c r="JLS68" s="12"/>
      <c r="JLT68" s="12"/>
      <c r="JLU68" s="12"/>
      <c r="JLV68" s="12"/>
      <c r="JLW68" s="12"/>
      <c r="JLX68" s="12"/>
      <c r="JLY68" s="12"/>
      <c r="JLZ68" s="12"/>
      <c r="JMA68" s="12"/>
      <c r="JMB68" s="12"/>
      <c r="JMC68" s="12"/>
      <c r="JMD68" s="12"/>
      <c r="JME68" s="12"/>
      <c r="JMF68" s="12"/>
      <c r="JMG68" s="12"/>
      <c r="JMH68" s="12"/>
      <c r="JMI68" s="12"/>
      <c r="JMJ68" s="12"/>
      <c r="JMK68" s="12"/>
      <c r="JML68" s="12"/>
      <c r="JMM68" s="12"/>
      <c r="JMN68" s="12"/>
      <c r="JMO68" s="12"/>
      <c r="JMP68" s="12"/>
      <c r="JMQ68" s="12"/>
      <c r="JMR68" s="12"/>
      <c r="JMS68" s="12"/>
      <c r="JMT68" s="12"/>
      <c r="JMU68" s="12"/>
      <c r="JMV68" s="12"/>
      <c r="JMW68" s="12"/>
      <c r="JMX68" s="12"/>
      <c r="JMY68" s="12"/>
      <c r="JMZ68" s="12"/>
      <c r="JNA68" s="12"/>
      <c r="JNB68" s="12"/>
      <c r="JNC68" s="12"/>
      <c r="JND68" s="12"/>
      <c r="JNE68" s="12"/>
      <c r="JNF68" s="12"/>
      <c r="JNG68" s="12"/>
      <c r="JNH68" s="12"/>
      <c r="JNI68" s="12"/>
      <c r="JNJ68" s="12"/>
      <c r="JNK68" s="12"/>
      <c r="JNL68" s="12"/>
      <c r="JNM68" s="12"/>
      <c r="JNN68" s="12"/>
      <c r="JNO68" s="12"/>
      <c r="JNP68" s="12"/>
      <c r="JNQ68" s="12"/>
      <c r="JNR68" s="12"/>
      <c r="JNS68" s="12"/>
      <c r="JNT68" s="12"/>
      <c r="JNU68" s="12"/>
      <c r="JNV68" s="12"/>
      <c r="JNW68" s="12"/>
      <c r="JNX68" s="12"/>
      <c r="JNY68" s="12"/>
      <c r="JNZ68" s="12"/>
      <c r="JOA68" s="12"/>
      <c r="JOB68" s="12"/>
      <c r="JOC68" s="12"/>
      <c r="JOD68" s="12"/>
      <c r="JOE68" s="12"/>
      <c r="JOF68" s="12"/>
      <c r="JOG68" s="12"/>
      <c r="JOH68" s="12"/>
      <c r="JOI68" s="12"/>
      <c r="JOJ68" s="12"/>
      <c r="JOK68" s="12"/>
      <c r="JOL68" s="12"/>
      <c r="JOM68" s="12"/>
      <c r="JON68" s="12"/>
      <c r="JOO68" s="12"/>
      <c r="JOP68" s="12"/>
      <c r="JOQ68" s="12"/>
      <c r="JOR68" s="12"/>
      <c r="JOS68" s="12"/>
      <c r="JOT68" s="12"/>
      <c r="JOU68" s="12"/>
      <c r="JOV68" s="12"/>
      <c r="JOW68" s="12"/>
      <c r="JOX68" s="12"/>
      <c r="JOY68" s="12"/>
      <c r="JOZ68" s="12"/>
      <c r="JPA68" s="12"/>
      <c r="JPB68" s="12"/>
      <c r="JPC68" s="12"/>
      <c r="JPD68" s="12"/>
      <c r="JPE68" s="12"/>
      <c r="JPF68" s="12"/>
      <c r="JPG68" s="12"/>
      <c r="JPH68" s="12"/>
      <c r="JPI68" s="12"/>
      <c r="JPJ68" s="12"/>
      <c r="JPK68" s="12"/>
      <c r="JPL68" s="12"/>
      <c r="JPM68" s="12"/>
      <c r="JPN68" s="12"/>
      <c r="JPO68" s="12"/>
      <c r="JPP68" s="12"/>
      <c r="JPQ68" s="12"/>
      <c r="JPR68" s="12"/>
      <c r="JPS68" s="12"/>
      <c r="JPT68" s="12"/>
      <c r="JPU68" s="12"/>
      <c r="JPV68" s="12"/>
      <c r="JPW68" s="12"/>
      <c r="JPX68" s="12"/>
      <c r="JPY68" s="12"/>
      <c r="JPZ68" s="12"/>
      <c r="JQA68" s="12"/>
      <c r="JQB68" s="12"/>
      <c r="JQC68" s="12"/>
      <c r="JQD68" s="12"/>
      <c r="JQE68" s="12"/>
      <c r="JQF68" s="12"/>
      <c r="JQG68" s="12"/>
      <c r="JQH68" s="12"/>
      <c r="JQI68" s="12"/>
      <c r="JQJ68" s="12"/>
      <c r="JQK68" s="12"/>
      <c r="JQL68" s="12"/>
      <c r="JQM68" s="12"/>
      <c r="JQN68" s="12"/>
      <c r="JQO68" s="12"/>
      <c r="JQP68" s="12"/>
      <c r="JQQ68" s="12"/>
      <c r="JQR68" s="12"/>
      <c r="JQS68" s="12"/>
      <c r="JQT68" s="12"/>
      <c r="JQU68" s="12"/>
      <c r="JQV68" s="12"/>
      <c r="JQW68" s="12"/>
      <c r="JQX68" s="12"/>
      <c r="JQY68" s="12"/>
      <c r="JQZ68" s="12"/>
      <c r="JRA68" s="12"/>
      <c r="JRB68" s="12"/>
      <c r="JRC68" s="12"/>
      <c r="JRD68" s="12"/>
      <c r="JRE68" s="12"/>
      <c r="JRF68" s="12"/>
      <c r="JRG68" s="12"/>
      <c r="JRH68" s="12"/>
      <c r="JRI68" s="12"/>
      <c r="JRJ68" s="12"/>
      <c r="JRK68" s="12"/>
      <c r="JRL68" s="12"/>
      <c r="JRM68" s="12"/>
      <c r="JRN68" s="12"/>
      <c r="JRO68" s="12"/>
      <c r="JRP68" s="12"/>
      <c r="JRQ68" s="12"/>
      <c r="JRR68" s="12"/>
      <c r="JRS68" s="12"/>
      <c r="JRT68" s="12"/>
      <c r="JRU68" s="12"/>
      <c r="JRV68" s="12"/>
      <c r="JRW68" s="12"/>
      <c r="JRX68" s="12"/>
      <c r="JRY68" s="12"/>
      <c r="JRZ68" s="12"/>
      <c r="JSA68" s="12"/>
      <c r="JSB68" s="12"/>
      <c r="JSC68" s="12"/>
      <c r="JSD68" s="12"/>
      <c r="JSE68" s="12"/>
      <c r="JSF68" s="12"/>
      <c r="JSG68" s="12"/>
      <c r="JSH68" s="12"/>
      <c r="JSI68" s="12"/>
      <c r="JSJ68" s="12"/>
      <c r="JSK68" s="12"/>
      <c r="JSL68" s="12"/>
      <c r="JSM68" s="12"/>
      <c r="JSN68" s="12"/>
      <c r="JSO68" s="12"/>
      <c r="JSP68" s="12"/>
      <c r="JSQ68" s="12"/>
      <c r="JSR68" s="12"/>
      <c r="JSS68" s="12"/>
      <c r="JST68" s="12"/>
      <c r="JSU68" s="12"/>
      <c r="JSV68" s="12"/>
      <c r="JSW68" s="12"/>
      <c r="JSX68" s="12"/>
      <c r="JSY68" s="12"/>
      <c r="JSZ68" s="12"/>
      <c r="JTA68" s="12"/>
      <c r="JTB68" s="12"/>
      <c r="JTC68" s="12"/>
      <c r="JTD68" s="12"/>
      <c r="JTE68" s="12"/>
      <c r="JTF68" s="12"/>
      <c r="JTG68" s="12"/>
      <c r="JTH68" s="12"/>
      <c r="JTI68" s="12"/>
      <c r="JTJ68" s="12"/>
      <c r="JTK68" s="12"/>
      <c r="JTL68" s="12"/>
      <c r="JTM68" s="12"/>
      <c r="JTN68" s="12"/>
      <c r="JTO68" s="12"/>
      <c r="JTP68" s="12"/>
      <c r="JTQ68" s="12"/>
      <c r="JTR68" s="12"/>
      <c r="JTS68" s="12"/>
      <c r="JTT68" s="12"/>
      <c r="JTU68" s="12"/>
      <c r="JTV68" s="12"/>
      <c r="JTW68" s="12"/>
      <c r="JTX68" s="12"/>
      <c r="JTY68" s="12"/>
      <c r="JTZ68" s="12"/>
      <c r="JUA68" s="12"/>
      <c r="JUB68" s="12"/>
      <c r="JUC68" s="12"/>
      <c r="JUD68" s="12"/>
      <c r="JUE68" s="12"/>
      <c r="JUF68" s="12"/>
      <c r="JUG68" s="12"/>
      <c r="JUH68" s="12"/>
      <c r="JUI68" s="12"/>
      <c r="JUJ68" s="12"/>
      <c r="JUK68" s="12"/>
      <c r="JUL68" s="12"/>
      <c r="JUM68" s="12"/>
      <c r="JUN68" s="12"/>
      <c r="JUO68" s="12"/>
      <c r="JUP68" s="12"/>
      <c r="JUQ68" s="12"/>
      <c r="JUR68" s="12"/>
      <c r="JUS68" s="12"/>
      <c r="JUT68" s="12"/>
      <c r="JUU68" s="12"/>
      <c r="JUV68" s="12"/>
      <c r="JUW68" s="12"/>
      <c r="JUX68" s="12"/>
      <c r="JUY68" s="12"/>
      <c r="JUZ68" s="12"/>
      <c r="JVA68" s="12"/>
      <c r="JVB68" s="12"/>
      <c r="JVC68" s="12"/>
      <c r="JVD68" s="12"/>
      <c r="JVE68" s="12"/>
      <c r="JVF68" s="12"/>
      <c r="JVG68" s="12"/>
      <c r="JVH68" s="12"/>
      <c r="JVI68" s="12"/>
      <c r="JVJ68" s="12"/>
      <c r="JVK68" s="12"/>
      <c r="JVL68" s="12"/>
      <c r="JVM68" s="12"/>
      <c r="JVN68" s="12"/>
      <c r="JVO68" s="12"/>
      <c r="JVP68" s="12"/>
      <c r="JVQ68" s="12"/>
      <c r="JVR68" s="12"/>
      <c r="JVS68" s="12"/>
      <c r="JVT68" s="12"/>
      <c r="JVU68" s="12"/>
      <c r="JVV68" s="12"/>
      <c r="JVW68" s="12"/>
      <c r="JVX68" s="12"/>
      <c r="JVY68" s="12"/>
      <c r="JVZ68" s="12"/>
      <c r="JWA68" s="12"/>
      <c r="JWB68" s="12"/>
      <c r="JWC68" s="12"/>
      <c r="JWD68" s="12"/>
      <c r="JWE68" s="12"/>
      <c r="JWF68" s="12"/>
      <c r="JWG68" s="12"/>
      <c r="JWH68" s="12"/>
      <c r="JWI68" s="12"/>
      <c r="JWJ68" s="12"/>
      <c r="JWK68" s="12"/>
      <c r="JWL68" s="12"/>
      <c r="JWM68" s="12"/>
      <c r="JWN68" s="12"/>
      <c r="JWO68" s="12"/>
      <c r="JWP68" s="12"/>
      <c r="JWQ68" s="12"/>
      <c r="JWR68" s="12"/>
      <c r="JWS68" s="12"/>
      <c r="JWT68" s="12"/>
      <c r="JWU68" s="12"/>
      <c r="JWV68" s="12"/>
      <c r="JWW68" s="12"/>
      <c r="JWX68" s="12"/>
      <c r="JWY68" s="12"/>
      <c r="JWZ68" s="12"/>
      <c r="JXA68" s="12"/>
      <c r="JXB68" s="12"/>
      <c r="JXC68" s="12"/>
      <c r="JXD68" s="12"/>
      <c r="JXE68" s="12"/>
      <c r="JXF68" s="12"/>
      <c r="JXG68" s="12"/>
      <c r="JXH68" s="12"/>
      <c r="JXI68" s="12"/>
      <c r="JXJ68" s="12"/>
      <c r="JXK68" s="12"/>
      <c r="JXL68" s="12"/>
      <c r="JXM68" s="12"/>
      <c r="JXN68" s="12"/>
      <c r="JXO68" s="12"/>
      <c r="JXP68" s="12"/>
      <c r="JXQ68" s="12"/>
      <c r="JXR68" s="12"/>
      <c r="JXS68" s="12"/>
      <c r="JXT68" s="12"/>
      <c r="JXU68" s="12"/>
      <c r="JXV68" s="12"/>
      <c r="JXW68" s="12"/>
      <c r="JXX68" s="12"/>
      <c r="JXY68" s="12"/>
      <c r="JXZ68" s="12"/>
      <c r="JYA68" s="12"/>
      <c r="JYB68" s="12"/>
      <c r="JYC68" s="12"/>
      <c r="JYD68" s="12"/>
      <c r="JYE68" s="12"/>
      <c r="JYF68" s="12"/>
      <c r="JYG68" s="12"/>
      <c r="JYH68" s="12"/>
      <c r="JYI68" s="12"/>
      <c r="JYJ68" s="12"/>
      <c r="JYK68" s="12"/>
      <c r="JYL68" s="12"/>
      <c r="JYM68" s="12"/>
      <c r="JYN68" s="12"/>
      <c r="JYO68" s="12"/>
      <c r="JYP68" s="12"/>
      <c r="JYQ68" s="12"/>
      <c r="JYR68" s="12"/>
      <c r="JYS68" s="12"/>
      <c r="JYT68" s="12"/>
      <c r="JYU68" s="12"/>
      <c r="JYV68" s="12"/>
      <c r="JYW68" s="12"/>
      <c r="JYX68" s="12"/>
      <c r="JYY68" s="12"/>
      <c r="JYZ68" s="12"/>
      <c r="JZA68" s="12"/>
      <c r="JZB68" s="12"/>
      <c r="JZC68" s="12"/>
      <c r="JZD68" s="12"/>
      <c r="JZE68" s="12"/>
      <c r="JZF68" s="12"/>
      <c r="JZG68" s="12"/>
      <c r="JZH68" s="12"/>
      <c r="JZI68" s="12"/>
      <c r="JZJ68" s="12"/>
      <c r="JZK68" s="12"/>
      <c r="JZL68" s="12"/>
      <c r="JZM68" s="12"/>
      <c r="JZN68" s="12"/>
      <c r="JZO68" s="12"/>
      <c r="JZP68" s="12"/>
      <c r="JZQ68" s="12"/>
      <c r="JZR68" s="12"/>
      <c r="JZS68" s="12"/>
      <c r="JZT68" s="12"/>
      <c r="JZU68" s="12"/>
      <c r="JZV68" s="12"/>
      <c r="JZW68" s="12"/>
      <c r="JZX68" s="12"/>
      <c r="JZY68" s="12"/>
      <c r="JZZ68" s="12"/>
      <c r="KAA68" s="12"/>
      <c r="KAB68" s="12"/>
      <c r="KAC68" s="12"/>
      <c r="KAD68" s="12"/>
      <c r="KAE68" s="12"/>
      <c r="KAF68" s="12"/>
      <c r="KAG68" s="12"/>
      <c r="KAH68" s="12"/>
      <c r="KAI68" s="12"/>
      <c r="KAJ68" s="12"/>
      <c r="KAK68" s="12"/>
      <c r="KAL68" s="12"/>
      <c r="KAM68" s="12"/>
      <c r="KAN68" s="12"/>
      <c r="KAO68" s="12"/>
      <c r="KAP68" s="12"/>
      <c r="KAQ68" s="12"/>
      <c r="KAR68" s="12"/>
      <c r="KAS68" s="12"/>
      <c r="KAT68" s="12"/>
      <c r="KAU68" s="12"/>
      <c r="KAV68" s="12"/>
      <c r="KAW68" s="12"/>
      <c r="KAX68" s="12"/>
      <c r="KAY68" s="12"/>
      <c r="KAZ68" s="12"/>
      <c r="KBA68" s="12"/>
      <c r="KBB68" s="12"/>
      <c r="KBC68" s="12"/>
      <c r="KBD68" s="12"/>
      <c r="KBE68" s="12"/>
      <c r="KBF68" s="12"/>
      <c r="KBG68" s="12"/>
      <c r="KBH68" s="12"/>
      <c r="KBI68" s="12"/>
      <c r="KBJ68" s="12"/>
      <c r="KBK68" s="12"/>
      <c r="KBL68" s="12"/>
      <c r="KBM68" s="12"/>
      <c r="KBN68" s="12"/>
      <c r="KBO68" s="12"/>
      <c r="KBP68" s="12"/>
      <c r="KBQ68" s="12"/>
      <c r="KBR68" s="12"/>
      <c r="KBS68" s="12"/>
      <c r="KBT68" s="12"/>
      <c r="KBU68" s="12"/>
      <c r="KBV68" s="12"/>
      <c r="KBW68" s="12"/>
      <c r="KBX68" s="12"/>
      <c r="KBY68" s="12"/>
      <c r="KBZ68" s="12"/>
      <c r="KCA68" s="12"/>
      <c r="KCB68" s="12"/>
      <c r="KCC68" s="12"/>
      <c r="KCD68" s="12"/>
      <c r="KCE68" s="12"/>
      <c r="KCF68" s="12"/>
      <c r="KCG68" s="12"/>
      <c r="KCH68" s="12"/>
      <c r="KCI68" s="12"/>
      <c r="KCJ68" s="12"/>
      <c r="KCK68" s="12"/>
      <c r="KCL68" s="12"/>
      <c r="KCM68" s="12"/>
      <c r="KCN68" s="12"/>
      <c r="KCO68" s="12"/>
      <c r="KCP68" s="12"/>
      <c r="KCQ68" s="12"/>
      <c r="KCR68" s="12"/>
      <c r="KCS68" s="12"/>
      <c r="KCT68" s="12"/>
      <c r="KCU68" s="12"/>
      <c r="KCV68" s="12"/>
      <c r="KCW68" s="12"/>
      <c r="KCX68" s="12"/>
      <c r="KCY68" s="12"/>
      <c r="KCZ68" s="12"/>
      <c r="KDA68" s="12"/>
      <c r="KDB68" s="12"/>
      <c r="KDC68" s="12"/>
      <c r="KDD68" s="12"/>
      <c r="KDE68" s="12"/>
      <c r="KDF68" s="12"/>
      <c r="KDG68" s="12"/>
      <c r="KDH68" s="12"/>
      <c r="KDI68" s="12"/>
      <c r="KDJ68" s="12"/>
      <c r="KDK68" s="12"/>
      <c r="KDL68" s="12"/>
      <c r="KDM68" s="12"/>
      <c r="KDN68" s="12"/>
      <c r="KDO68" s="12"/>
      <c r="KDP68" s="12"/>
      <c r="KDQ68" s="12"/>
      <c r="KDR68" s="12"/>
      <c r="KDS68" s="12"/>
      <c r="KDT68" s="12"/>
      <c r="KDU68" s="12"/>
      <c r="KDV68" s="12"/>
      <c r="KDW68" s="12"/>
      <c r="KDX68" s="12"/>
      <c r="KDY68" s="12"/>
      <c r="KDZ68" s="12"/>
      <c r="KEA68" s="12"/>
      <c r="KEB68" s="12"/>
      <c r="KEC68" s="12"/>
      <c r="KED68" s="12"/>
      <c r="KEE68" s="12"/>
      <c r="KEF68" s="12"/>
      <c r="KEG68" s="12"/>
      <c r="KEH68" s="12"/>
      <c r="KEI68" s="12"/>
      <c r="KEJ68" s="12"/>
      <c r="KEK68" s="12"/>
      <c r="KEL68" s="12"/>
      <c r="KEM68" s="12"/>
      <c r="KEN68" s="12"/>
      <c r="KEO68" s="12"/>
      <c r="KEP68" s="12"/>
      <c r="KEQ68" s="12"/>
      <c r="KER68" s="12"/>
      <c r="KES68" s="12"/>
      <c r="KET68" s="12"/>
      <c r="KEU68" s="12"/>
      <c r="KEV68" s="12"/>
      <c r="KEW68" s="12"/>
      <c r="KEX68" s="12"/>
      <c r="KEY68" s="12"/>
      <c r="KEZ68" s="12"/>
      <c r="KFA68" s="12"/>
      <c r="KFB68" s="12"/>
      <c r="KFC68" s="12"/>
      <c r="KFD68" s="12"/>
      <c r="KFE68" s="12"/>
      <c r="KFF68" s="12"/>
      <c r="KFG68" s="12"/>
      <c r="KFH68" s="12"/>
      <c r="KFI68" s="12"/>
      <c r="KFJ68" s="12"/>
      <c r="KFK68" s="12"/>
      <c r="KFL68" s="12"/>
      <c r="KFM68" s="12"/>
      <c r="KFN68" s="12"/>
      <c r="KFO68" s="12"/>
      <c r="KFP68" s="12"/>
      <c r="KFQ68" s="12"/>
      <c r="KFR68" s="12"/>
      <c r="KFS68" s="12"/>
      <c r="KFT68" s="12"/>
      <c r="KFU68" s="12"/>
      <c r="KFV68" s="12"/>
      <c r="KFW68" s="12"/>
      <c r="KFX68" s="12"/>
      <c r="KFY68" s="12"/>
      <c r="KFZ68" s="12"/>
      <c r="KGA68" s="12"/>
      <c r="KGB68" s="12"/>
      <c r="KGC68" s="12"/>
      <c r="KGD68" s="12"/>
      <c r="KGE68" s="12"/>
      <c r="KGF68" s="12"/>
      <c r="KGG68" s="12"/>
      <c r="KGH68" s="12"/>
      <c r="KGI68" s="12"/>
      <c r="KGJ68" s="12"/>
      <c r="KGK68" s="12"/>
      <c r="KGL68" s="12"/>
      <c r="KGM68" s="12"/>
      <c r="KGN68" s="12"/>
      <c r="KGO68" s="12"/>
      <c r="KGP68" s="12"/>
      <c r="KGQ68" s="12"/>
      <c r="KGR68" s="12"/>
      <c r="KGS68" s="12"/>
      <c r="KGT68" s="12"/>
      <c r="KGU68" s="12"/>
      <c r="KGV68" s="12"/>
      <c r="KGW68" s="12"/>
      <c r="KGX68" s="12"/>
      <c r="KGY68" s="12"/>
      <c r="KGZ68" s="12"/>
      <c r="KHA68" s="12"/>
      <c r="KHB68" s="12"/>
      <c r="KHC68" s="12"/>
      <c r="KHD68" s="12"/>
      <c r="KHE68" s="12"/>
      <c r="KHF68" s="12"/>
      <c r="KHG68" s="12"/>
      <c r="KHH68" s="12"/>
      <c r="KHI68" s="12"/>
      <c r="KHJ68" s="12"/>
      <c r="KHK68" s="12"/>
      <c r="KHL68" s="12"/>
      <c r="KHM68" s="12"/>
      <c r="KHN68" s="12"/>
      <c r="KHO68" s="12"/>
      <c r="KHP68" s="12"/>
      <c r="KHQ68" s="12"/>
      <c r="KHR68" s="12"/>
      <c r="KHS68" s="12"/>
      <c r="KHT68" s="12"/>
      <c r="KHU68" s="12"/>
      <c r="KHV68" s="12"/>
      <c r="KHW68" s="12"/>
      <c r="KHX68" s="12"/>
      <c r="KHY68" s="12"/>
      <c r="KHZ68" s="12"/>
      <c r="KIA68" s="12"/>
      <c r="KIB68" s="12"/>
      <c r="KIC68" s="12"/>
      <c r="KID68" s="12"/>
      <c r="KIE68" s="12"/>
      <c r="KIF68" s="12"/>
      <c r="KIG68" s="12"/>
      <c r="KIH68" s="12"/>
      <c r="KII68" s="12"/>
      <c r="KIJ68" s="12"/>
      <c r="KIK68" s="12"/>
      <c r="KIL68" s="12"/>
      <c r="KIM68" s="12"/>
      <c r="KIN68" s="12"/>
      <c r="KIO68" s="12"/>
      <c r="KIP68" s="12"/>
      <c r="KIQ68" s="12"/>
      <c r="KIR68" s="12"/>
      <c r="KIS68" s="12"/>
      <c r="KIT68" s="12"/>
      <c r="KIU68" s="12"/>
      <c r="KIV68" s="12"/>
      <c r="KIW68" s="12"/>
      <c r="KIX68" s="12"/>
      <c r="KIY68" s="12"/>
      <c r="KIZ68" s="12"/>
      <c r="KJA68" s="12"/>
      <c r="KJB68" s="12"/>
      <c r="KJC68" s="12"/>
      <c r="KJD68" s="12"/>
      <c r="KJE68" s="12"/>
      <c r="KJF68" s="12"/>
      <c r="KJG68" s="12"/>
      <c r="KJH68" s="12"/>
      <c r="KJI68" s="12"/>
      <c r="KJJ68" s="12"/>
      <c r="KJK68" s="12"/>
      <c r="KJL68" s="12"/>
      <c r="KJM68" s="12"/>
      <c r="KJN68" s="12"/>
      <c r="KJO68" s="12"/>
      <c r="KJP68" s="12"/>
      <c r="KJQ68" s="12"/>
      <c r="KJR68" s="12"/>
      <c r="KJS68" s="12"/>
      <c r="KJT68" s="12"/>
      <c r="KJU68" s="12"/>
      <c r="KJV68" s="12"/>
      <c r="KJW68" s="12"/>
      <c r="KJX68" s="12"/>
      <c r="KJY68" s="12"/>
      <c r="KJZ68" s="12"/>
      <c r="KKA68" s="12"/>
      <c r="KKB68" s="12"/>
      <c r="KKC68" s="12"/>
      <c r="KKD68" s="12"/>
      <c r="KKE68" s="12"/>
      <c r="KKF68" s="12"/>
      <c r="KKG68" s="12"/>
      <c r="KKH68" s="12"/>
      <c r="KKI68" s="12"/>
      <c r="KKJ68" s="12"/>
      <c r="KKK68" s="12"/>
      <c r="KKL68" s="12"/>
      <c r="KKM68" s="12"/>
      <c r="KKN68" s="12"/>
      <c r="KKO68" s="12"/>
      <c r="KKP68" s="12"/>
      <c r="KKQ68" s="12"/>
      <c r="KKR68" s="12"/>
      <c r="KKS68" s="12"/>
      <c r="KKT68" s="12"/>
      <c r="KKU68" s="12"/>
      <c r="KKV68" s="12"/>
      <c r="KKW68" s="12"/>
      <c r="KKX68" s="12"/>
      <c r="KKY68" s="12"/>
      <c r="KKZ68" s="12"/>
      <c r="KLA68" s="12"/>
      <c r="KLB68" s="12"/>
      <c r="KLC68" s="12"/>
      <c r="KLD68" s="12"/>
      <c r="KLE68" s="12"/>
      <c r="KLF68" s="12"/>
      <c r="KLG68" s="12"/>
      <c r="KLH68" s="12"/>
      <c r="KLI68" s="12"/>
      <c r="KLJ68" s="12"/>
      <c r="KLK68" s="12"/>
      <c r="KLL68" s="12"/>
      <c r="KLM68" s="12"/>
      <c r="KLN68" s="12"/>
      <c r="KLO68" s="12"/>
      <c r="KLP68" s="12"/>
      <c r="KLQ68" s="12"/>
      <c r="KLR68" s="12"/>
      <c r="KLS68" s="12"/>
      <c r="KLT68" s="12"/>
      <c r="KLU68" s="12"/>
      <c r="KLV68" s="12"/>
      <c r="KLW68" s="12"/>
      <c r="KLX68" s="12"/>
      <c r="KLY68" s="12"/>
      <c r="KLZ68" s="12"/>
      <c r="KMA68" s="12"/>
      <c r="KMB68" s="12"/>
      <c r="KMC68" s="12"/>
      <c r="KMD68" s="12"/>
      <c r="KME68" s="12"/>
      <c r="KMF68" s="12"/>
      <c r="KMG68" s="12"/>
      <c r="KMH68" s="12"/>
      <c r="KMI68" s="12"/>
      <c r="KMJ68" s="12"/>
      <c r="KMK68" s="12"/>
      <c r="KML68" s="12"/>
      <c r="KMM68" s="12"/>
      <c r="KMN68" s="12"/>
      <c r="KMO68" s="12"/>
      <c r="KMP68" s="12"/>
      <c r="KMQ68" s="12"/>
      <c r="KMR68" s="12"/>
      <c r="KMS68" s="12"/>
      <c r="KMT68" s="12"/>
      <c r="KMU68" s="12"/>
      <c r="KMV68" s="12"/>
      <c r="KMW68" s="12"/>
      <c r="KMX68" s="12"/>
      <c r="KMY68" s="12"/>
      <c r="KMZ68" s="12"/>
      <c r="KNA68" s="12"/>
      <c r="KNB68" s="12"/>
      <c r="KNC68" s="12"/>
      <c r="KND68" s="12"/>
      <c r="KNE68" s="12"/>
      <c r="KNF68" s="12"/>
      <c r="KNG68" s="12"/>
      <c r="KNH68" s="12"/>
      <c r="KNI68" s="12"/>
      <c r="KNJ68" s="12"/>
      <c r="KNK68" s="12"/>
      <c r="KNL68" s="12"/>
      <c r="KNM68" s="12"/>
      <c r="KNN68" s="12"/>
      <c r="KNO68" s="12"/>
      <c r="KNP68" s="12"/>
      <c r="KNQ68" s="12"/>
      <c r="KNR68" s="12"/>
      <c r="KNS68" s="12"/>
      <c r="KNT68" s="12"/>
      <c r="KNU68" s="12"/>
      <c r="KNV68" s="12"/>
      <c r="KNW68" s="12"/>
      <c r="KNX68" s="12"/>
      <c r="KNY68" s="12"/>
      <c r="KNZ68" s="12"/>
      <c r="KOA68" s="12"/>
      <c r="KOB68" s="12"/>
      <c r="KOC68" s="12"/>
      <c r="KOD68" s="12"/>
      <c r="KOE68" s="12"/>
      <c r="KOF68" s="12"/>
      <c r="KOG68" s="12"/>
      <c r="KOH68" s="12"/>
      <c r="KOI68" s="12"/>
      <c r="KOJ68" s="12"/>
      <c r="KOK68" s="12"/>
      <c r="KOL68" s="12"/>
      <c r="KOM68" s="12"/>
      <c r="KON68" s="12"/>
      <c r="KOO68" s="12"/>
      <c r="KOP68" s="12"/>
      <c r="KOQ68" s="12"/>
      <c r="KOR68" s="12"/>
      <c r="KOS68" s="12"/>
      <c r="KOT68" s="12"/>
      <c r="KOU68" s="12"/>
      <c r="KOV68" s="12"/>
      <c r="KOW68" s="12"/>
      <c r="KOX68" s="12"/>
      <c r="KOY68" s="12"/>
      <c r="KOZ68" s="12"/>
      <c r="KPA68" s="12"/>
      <c r="KPB68" s="12"/>
      <c r="KPC68" s="12"/>
      <c r="KPD68" s="12"/>
      <c r="KPE68" s="12"/>
      <c r="KPF68" s="12"/>
      <c r="KPG68" s="12"/>
      <c r="KPH68" s="12"/>
      <c r="KPI68" s="12"/>
      <c r="KPJ68" s="12"/>
      <c r="KPK68" s="12"/>
      <c r="KPL68" s="12"/>
      <c r="KPM68" s="12"/>
      <c r="KPN68" s="12"/>
      <c r="KPO68" s="12"/>
      <c r="KPP68" s="12"/>
      <c r="KPQ68" s="12"/>
      <c r="KPR68" s="12"/>
      <c r="KPS68" s="12"/>
      <c r="KPT68" s="12"/>
      <c r="KPU68" s="12"/>
      <c r="KPV68" s="12"/>
      <c r="KPW68" s="12"/>
      <c r="KPX68" s="12"/>
      <c r="KPY68" s="12"/>
      <c r="KPZ68" s="12"/>
      <c r="KQA68" s="12"/>
      <c r="KQB68" s="12"/>
      <c r="KQC68" s="12"/>
      <c r="KQD68" s="12"/>
      <c r="KQE68" s="12"/>
      <c r="KQF68" s="12"/>
      <c r="KQG68" s="12"/>
      <c r="KQH68" s="12"/>
      <c r="KQI68" s="12"/>
      <c r="KQJ68" s="12"/>
      <c r="KQK68" s="12"/>
      <c r="KQL68" s="12"/>
      <c r="KQM68" s="12"/>
      <c r="KQN68" s="12"/>
      <c r="KQO68" s="12"/>
      <c r="KQP68" s="12"/>
      <c r="KQQ68" s="12"/>
      <c r="KQR68" s="12"/>
      <c r="KQS68" s="12"/>
      <c r="KQT68" s="12"/>
      <c r="KQU68" s="12"/>
      <c r="KQV68" s="12"/>
      <c r="KQW68" s="12"/>
      <c r="KQX68" s="12"/>
      <c r="KQY68" s="12"/>
      <c r="KQZ68" s="12"/>
      <c r="KRA68" s="12"/>
      <c r="KRB68" s="12"/>
      <c r="KRC68" s="12"/>
      <c r="KRD68" s="12"/>
      <c r="KRE68" s="12"/>
      <c r="KRF68" s="12"/>
      <c r="KRG68" s="12"/>
      <c r="KRH68" s="12"/>
      <c r="KRI68" s="12"/>
      <c r="KRJ68" s="12"/>
      <c r="KRK68" s="12"/>
      <c r="KRL68" s="12"/>
      <c r="KRM68" s="12"/>
      <c r="KRN68" s="12"/>
      <c r="KRO68" s="12"/>
      <c r="KRP68" s="12"/>
      <c r="KRQ68" s="12"/>
      <c r="KRR68" s="12"/>
      <c r="KRS68" s="12"/>
      <c r="KRT68" s="12"/>
      <c r="KRU68" s="12"/>
      <c r="KRV68" s="12"/>
      <c r="KRW68" s="12"/>
      <c r="KRX68" s="12"/>
      <c r="KRY68" s="12"/>
      <c r="KRZ68" s="12"/>
      <c r="KSA68" s="12"/>
      <c r="KSB68" s="12"/>
      <c r="KSC68" s="12"/>
      <c r="KSD68" s="12"/>
      <c r="KSE68" s="12"/>
      <c r="KSF68" s="12"/>
      <c r="KSG68" s="12"/>
      <c r="KSH68" s="12"/>
      <c r="KSI68" s="12"/>
      <c r="KSJ68" s="12"/>
      <c r="KSK68" s="12"/>
      <c r="KSL68" s="12"/>
      <c r="KSM68" s="12"/>
      <c r="KSN68" s="12"/>
      <c r="KSO68" s="12"/>
      <c r="KSP68" s="12"/>
      <c r="KSQ68" s="12"/>
      <c r="KSR68" s="12"/>
      <c r="KSS68" s="12"/>
      <c r="KST68" s="12"/>
      <c r="KSU68" s="12"/>
      <c r="KSV68" s="12"/>
      <c r="KSW68" s="12"/>
      <c r="KSX68" s="12"/>
      <c r="KSY68" s="12"/>
      <c r="KSZ68" s="12"/>
      <c r="KTA68" s="12"/>
      <c r="KTB68" s="12"/>
      <c r="KTC68" s="12"/>
      <c r="KTD68" s="12"/>
      <c r="KTE68" s="12"/>
      <c r="KTF68" s="12"/>
      <c r="KTG68" s="12"/>
      <c r="KTH68" s="12"/>
      <c r="KTI68" s="12"/>
      <c r="KTJ68" s="12"/>
      <c r="KTK68" s="12"/>
      <c r="KTL68" s="12"/>
      <c r="KTM68" s="12"/>
      <c r="KTN68" s="12"/>
      <c r="KTO68" s="12"/>
      <c r="KTP68" s="12"/>
      <c r="KTQ68" s="12"/>
      <c r="KTR68" s="12"/>
      <c r="KTS68" s="12"/>
      <c r="KTT68" s="12"/>
      <c r="KTU68" s="12"/>
      <c r="KTV68" s="12"/>
      <c r="KTW68" s="12"/>
      <c r="KTX68" s="12"/>
      <c r="KTY68" s="12"/>
      <c r="KTZ68" s="12"/>
      <c r="KUA68" s="12"/>
      <c r="KUB68" s="12"/>
      <c r="KUC68" s="12"/>
      <c r="KUD68" s="12"/>
      <c r="KUE68" s="12"/>
      <c r="KUF68" s="12"/>
      <c r="KUG68" s="12"/>
      <c r="KUH68" s="12"/>
      <c r="KUI68" s="12"/>
      <c r="KUJ68" s="12"/>
      <c r="KUK68" s="12"/>
      <c r="KUL68" s="12"/>
      <c r="KUM68" s="12"/>
      <c r="KUN68" s="12"/>
      <c r="KUO68" s="12"/>
      <c r="KUP68" s="12"/>
      <c r="KUQ68" s="12"/>
      <c r="KUR68" s="12"/>
      <c r="KUS68" s="12"/>
      <c r="KUT68" s="12"/>
      <c r="KUU68" s="12"/>
      <c r="KUV68" s="12"/>
      <c r="KUW68" s="12"/>
      <c r="KUX68" s="12"/>
      <c r="KUY68" s="12"/>
      <c r="KUZ68" s="12"/>
      <c r="KVA68" s="12"/>
      <c r="KVB68" s="12"/>
      <c r="KVC68" s="12"/>
      <c r="KVD68" s="12"/>
      <c r="KVE68" s="12"/>
      <c r="KVF68" s="12"/>
      <c r="KVG68" s="12"/>
      <c r="KVH68" s="12"/>
      <c r="KVI68" s="12"/>
      <c r="KVJ68" s="12"/>
      <c r="KVK68" s="12"/>
      <c r="KVL68" s="12"/>
      <c r="KVM68" s="12"/>
      <c r="KVN68" s="12"/>
      <c r="KVO68" s="12"/>
      <c r="KVP68" s="12"/>
      <c r="KVQ68" s="12"/>
      <c r="KVR68" s="12"/>
      <c r="KVS68" s="12"/>
      <c r="KVT68" s="12"/>
      <c r="KVU68" s="12"/>
      <c r="KVV68" s="12"/>
      <c r="KVW68" s="12"/>
      <c r="KVX68" s="12"/>
      <c r="KVY68" s="12"/>
      <c r="KVZ68" s="12"/>
      <c r="KWA68" s="12"/>
      <c r="KWB68" s="12"/>
      <c r="KWC68" s="12"/>
      <c r="KWD68" s="12"/>
      <c r="KWE68" s="12"/>
      <c r="KWF68" s="12"/>
      <c r="KWG68" s="12"/>
      <c r="KWH68" s="12"/>
      <c r="KWI68" s="12"/>
      <c r="KWJ68" s="12"/>
      <c r="KWK68" s="12"/>
      <c r="KWL68" s="12"/>
      <c r="KWM68" s="12"/>
      <c r="KWN68" s="12"/>
      <c r="KWO68" s="12"/>
      <c r="KWP68" s="12"/>
      <c r="KWQ68" s="12"/>
      <c r="KWR68" s="12"/>
      <c r="KWS68" s="12"/>
      <c r="KWT68" s="12"/>
      <c r="KWU68" s="12"/>
      <c r="KWV68" s="12"/>
      <c r="KWW68" s="12"/>
      <c r="KWX68" s="12"/>
      <c r="KWY68" s="12"/>
      <c r="KWZ68" s="12"/>
      <c r="KXA68" s="12"/>
      <c r="KXB68" s="12"/>
      <c r="KXC68" s="12"/>
      <c r="KXD68" s="12"/>
      <c r="KXE68" s="12"/>
      <c r="KXF68" s="12"/>
      <c r="KXG68" s="12"/>
      <c r="KXH68" s="12"/>
      <c r="KXI68" s="12"/>
      <c r="KXJ68" s="12"/>
      <c r="KXK68" s="12"/>
      <c r="KXL68" s="12"/>
      <c r="KXM68" s="12"/>
      <c r="KXN68" s="12"/>
      <c r="KXO68" s="12"/>
      <c r="KXP68" s="12"/>
      <c r="KXQ68" s="12"/>
      <c r="KXR68" s="12"/>
      <c r="KXS68" s="12"/>
      <c r="KXT68" s="12"/>
      <c r="KXU68" s="12"/>
      <c r="KXV68" s="12"/>
      <c r="KXW68" s="12"/>
      <c r="KXX68" s="12"/>
      <c r="KXY68" s="12"/>
      <c r="KXZ68" s="12"/>
      <c r="KYA68" s="12"/>
      <c r="KYB68" s="12"/>
      <c r="KYC68" s="12"/>
      <c r="KYD68" s="12"/>
      <c r="KYE68" s="12"/>
      <c r="KYF68" s="12"/>
      <c r="KYG68" s="12"/>
      <c r="KYH68" s="12"/>
      <c r="KYI68" s="12"/>
      <c r="KYJ68" s="12"/>
      <c r="KYK68" s="12"/>
      <c r="KYL68" s="12"/>
      <c r="KYM68" s="12"/>
      <c r="KYN68" s="12"/>
      <c r="KYO68" s="12"/>
      <c r="KYP68" s="12"/>
      <c r="KYQ68" s="12"/>
      <c r="KYR68" s="12"/>
      <c r="KYS68" s="12"/>
      <c r="KYT68" s="12"/>
      <c r="KYU68" s="12"/>
      <c r="KYV68" s="12"/>
      <c r="KYW68" s="12"/>
      <c r="KYX68" s="12"/>
      <c r="KYY68" s="12"/>
      <c r="KYZ68" s="12"/>
      <c r="KZA68" s="12"/>
      <c r="KZB68" s="12"/>
      <c r="KZC68" s="12"/>
      <c r="KZD68" s="12"/>
      <c r="KZE68" s="12"/>
      <c r="KZF68" s="12"/>
      <c r="KZG68" s="12"/>
      <c r="KZH68" s="12"/>
      <c r="KZI68" s="12"/>
      <c r="KZJ68" s="12"/>
      <c r="KZK68" s="12"/>
      <c r="KZL68" s="12"/>
      <c r="KZM68" s="12"/>
      <c r="KZN68" s="12"/>
      <c r="KZO68" s="12"/>
      <c r="KZP68" s="12"/>
      <c r="KZQ68" s="12"/>
      <c r="KZR68" s="12"/>
      <c r="KZS68" s="12"/>
      <c r="KZT68" s="12"/>
      <c r="KZU68" s="12"/>
      <c r="KZV68" s="12"/>
      <c r="KZW68" s="12"/>
      <c r="KZX68" s="12"/>
      <c r="KZY68" s="12"/>
      <c r="KZZ68" s="12"/>
      <c r="LAA68" s="12"/>
      <c r="LAB68" s="12"/>
      <c r="LAC68" s="12"/>
      <c r="LAD68" s="12"/>
      <c r="LAE68" s="12"/>
      <c r="LAF68" s="12"/>
      <c r="LAG68" s="12"/>
      <c r="LAH68" s="12"/>
      <c r="LAI68" s="12"/>
      <c r="LAJ68" s="12"/>
      <c r="LAK68" s="12"/>
      <c r="LAL68" s="12"/>
      <c r="LAM68" s="12"/>
      <c r="LAN68" s="12"/>
      <c r="LAO68" s="12"/>
      <c r="LAP68" s="12"/>
      <c r="LAQ68" s="12"/>
      <c r="LAR68" s="12"/>
      <c r="LAS68" s="12"/>
      <c r="LAT68" s="12"/>
      <c r="LAU68" s="12"/>
      <c r="LAV68" s="12"/>
      <c r="LAW68" s="12"/>
      <c r="LAX68" s="12"/>
      <c r="LAY68" s="12"/>
      <c r="LAZ68" s="12"/>
      <c r="LBA68" s="12"/>
      <c r="LBB68" s="12"/>
      <c r="LBC68" s="12"/>
      <c r="LBD68" s="12"/>
      <c r="LBE68" s="12"/>
      <c r="LBF68" s="12"/>
      <c r="LBG68" s="12"/>
      <c r="LBH68" s="12"/>
      <c r="LBI68" s="12"/>
      <c r="LBJ68" s="12"/>
      <c r="LBK68" s="12"/>
      <c r="LBL68" s="12"/>
      <c r="LBM68" s="12"/>
      <c r="LBN68" s="12"/>
      <c r="LBO68" s="12"/>
      <c r="LBP68" s="12"/>
      <c r="LBQ68" s="12"/>
      <c r="LBR68" s="12"/>
      <c r="LBS68" s="12"/>
      <c r="LBT68" s="12"/>
      <c r="LBU68" s="12"/>
      <c r="LBV68" s="12"/>
      <c r="LBW68" s="12"/>
      <c r="LBX68" s="12"/>
      <c r="LBY68" s="12"/>
      <c r="LBZ68" s="12"/>
      <c r="LCA68" s="12"/>
      <c r="LCB68" s="12"/>
      <c r="LCC68" s="12"/>
      <c r="LCD68" s="12"/>
      <c r="LCE68" s="12"/>
      <c r="LCF68" s="12"/>
      <c r="LCG68" s="12"/>
      <c r="LCH68" s="12"/>
      <c r="LCI68" s="12"/>
      <c r="LCJ68" s="12"/>
      <c r="LCK68" s="12"/>
      <c r="LCL68" s="12"/>
      <c r="LCM68" s="12"/>
      <c r="LCN68" s="12"/>
      <c r="LCO68" s="12"/>
      <c r="LCP68" s="12"/>
      <c r="LCQ68" s="12"/>
      <c r="LCR68" s="12"/>
      <c r="LCS68" s="12"/>
      <c r="LCT68" s="12"/>
      <c r="LCU68" s="12"/>
      <c r="LCV68" s="12"/>
      <c r="LCW68" s="12"/>
      <c r="LCX68" s="12"/>
      <c r="LCY68" s="12"/>
      <c r="LCZ68" s="12"/>
      <c r="LDA68" s="12"/>
      <c r="LDB68" s="12"/>
      <c r="LDC68" s="12"/>
      <c r="LDD68" s="12"/>
      <c r="LDE68" s="12"/>
      <c r="LDF68" s="12"/>
      <c r="LDG68" s="12"/>
      <c r="LDH68" s="12"/>
      <c r="LDI68" s="12"/>
      <c r="LDJ68" s="12"/>
      <c r="LDK68" s="12"/>
      <c r="LDL68" s="12"/>
      <c r="LDM68" s="12"/>
      <c r="LDN68" s="12"/>
      <c r="LDO68" s="12"/>
      <c r="LDP68" s="12"/>
      <c r="LDQ68" s="12"/>
      <c r="LDR68" s="12"/>
      <c r="LDS68" s="12"/>
      <c r="LDT68" s="12"/>
      <c r="LDU68" s="12"/>
      <c r="LDV68" s="12"/>
      <c r="LDW68" s="12"/>
      <c r="LDX68" s="12"/>
      <c r="LDY68" s="12"/>
      <c r="LDZ68" s="12"/>
      <c r="LEA68" s="12"/>
      <c r="LEB68" s="12"/>
      <c r="LEC68" s="12"/>
      <c r="LED68" s="12"/>
      <c r="LEE68" s="12"/>
      <c r="LEF68" s="12"/>
      <c r="LEG68" s="12"/>
      <c r="LEH68" s="12"/>
      <c r="LEI68" s="12"/>
      <c r="LEJ68" s="12"/>
      <c r="LEK68" s="12"/>
      <c r="LEL68" s="12"/>
      <c r="LEM68" s="12"/>
      <c r="LEN68" s="12"/>
      <c r="LEO68" s="12"/>
      <c r="LEP68" s="12"/>
      <c r="LEQ68" s="12"/>
      <c r="LER68" s="12"/>
      <c r="LES68" s="12"/>
      <c r="LET68" s="12"/>
      <c r="LEU68" s="12"/>
      <c r="LEV68" s="12"/>
      <c r="LEW68" s="12"/>
      <c r="LEX68" s="12"/>
      <c r="LEY68" s="12"/>
      <c r="LEZ68" s="12"/>
      <c r="LFA68" s="12"/>
      <c r="LFB68" s="12"/>
      <c r="LFC68" s="12"/>
      <c r="LFD68" s="12"/>
      <c r="LFE68" s="12"/>
      <c r="LFF68" s="12"/>
      <c r="LFG68" s="12"/>
      <c r="LFH68" s="12"/>
      <c r="LFI68" s="12"/>
      <c r="LFJ68" s="12"/>
      <c r="LFK68" s="12"/>
      <c r="LFL68" s="12"/>
      <c r="LFM68" s="12"/>
      <c r="LFN68" s="12"/>
      <c r="LFO68" s="12"/>
      <c r="LFP68" s="12"/>
      <c r="LFQ68" s="12"/>
      <c r="LFR68" s="12"/>
      <c r="LFS68" s="12"/>
      <c r="LFT68" s="12"/>
      <c r="LFU68" s="12"/>
      <c r="LFV68" s="12"/>
      <c r="LFW68" s="12"/>
      <c r="LFX68" s="12"/>
      <c r="LFY68" s="12"/>
      <c r="LFZ68" s="12"/>
      <c r="LGA68" s="12"/>
      <c r="LGB68" s="12"/>
      <c r="LGC68" s="12"/>
      <c r="LGD68" s="12"/>
      <c r="LGE68" s="12"/>
      <c r="LGF68" s="12"/>
      <c r="LGG68" s="12"/>
      <c r="LGH68" s="12"/>
      <c r="LGI68" s="12"/>
      <c r="LGJ68" s="12"/>
      <c r="LGK68" s="12"/>
      <c r="LGL68" s="12"/>
      <c r="LGM68" s="12"/>
      <c r="LGN68" s="12"/>
      <c r="LGO68" s="12"/>
      <c r="LGP68" s="12"/>
      <c r="LGQ68" s="12"/>
      <c r="LGR68" s="12"/>
      <c r="LGS68" s="12"/>
      <c r="LGT68" s="12"/>
      <c r="LGU68" s="12"/>
      <c r="LGV68" s="12"/>
      <c r="LGW68" s="12"/>
      <c r="LGX68" s="12"/>
      <c r="LGY68" s="12"/>
      <c r="LGZ68" s="12"/>
      <c r="LHA68" s="12"/>
      <c r="LHB68" s="12"/>
      <c r="LHC68" s="12"/>
      <c r="LHD68" s="12"/>
      <c r="LHE68" s="12"/>
      <c r="LHF68" s="12"/>
      <c r="LHG68" s="12"/>
      <c r="LHH68" s="12"/>
      <c r="LHI68" s="12"/>
      <c r="LHJ68" s="12"/>
      <c r="LHK68" s="12"/>
      <c r="LHL68" s="12"/>
      <c r="LHM68" s="12"/>
      <c r="LHN68" s="12"/>
      <c r="LHO68" s="12"/>
      <c r="LHP68" s="12"/>
      <c r="LHQ68" s="12"/>
      <c r="LHR68" s="12"/>
      <c r="LHS68" s="12"/>
      <c r="LHT68" s="12"/>
      <c r="LHU68" s="12"/>
      <c r="LHV68" s="12"/>
      <c r="LHW68" s="12"/>
      <c r="LHX68" s="12"/>
      <c r="LHY68" s="12"/>
      <c r="LHZ68" s="12"/>
      <c r="LIA68" s="12"/>
      <c r="LIB68" s="12"/>
      <c r="LIC68" s="12"/>
      <c r="LID68" s="12"/>
      <c r="LIE68" s="12"/>
      <c r="LIF68" s="12"/>
      <c r="LIG68" s="12"/>
      <c r="LIH68" s="12"/>
      <c r="LII68" s="12"/>
      <c r="LIJ68" s="12"/>
      <c r="LIK68" s="12"/>
      <c r="LIL68" s="12"/>
      <c r="LIM68" s="12"/>
      <c r="LIN68" s="12"/>
      <c r="LIO68" s="12"/>
      <c r="LIP68" s="12"/>
      <c r="LIQ68" s="12"/>
      <c r="LIR68" s="12"/>
      <c r="LIS68" s="12"/>
      <c r="LIT68" s="12"/>
      <c r="LIU68" s="12"/>
      <c r="LIV68" s="12"/>
      <c r="LIW68" s="12"/>
      <c r="LIX68" s="12"/>
      <c r="LIY68" s="12"/>
      <c r="LIZ68" s="12"/>
      <c r="LJA68" s="12"/>
      <c r="LJB68" s="12"/>
      <c r="LJC68" s="12"/>
      <c r="LJD68" s="12"/>
      <c r="LJE68" s="12"/>
      <c r="LJF68" s="12"/>
      <c r="LJG68" s="12"/>
      <c r="LJH68" s="12"/>
      <c r="LJI68" s="12"/>
      <c r="LJJ68" s="12"/>
      <c r="LJK68" s="12"/>
      <c r="LJL68" s="12"/>
      <c r="LJM68" s="12"/>
      <c r="LJN68" s="12"/>
      <c r="LJO68" s="12"/>
      <c r="LJP68" s="12"/>
      <c r="LJQ68" s="12"/>
      <c r="LJR68" s="12"/>
      <c r="LJS68" s="12"/>
      <c r="LJT68" s="12"/>
      <c r="LJU68" s="12"/>
      <c r="LJV68" s="12"/>
      <c r="LJW68" s="12"/>
      <c r="LJX68" s="12"/>
      <c r="LJY68" s="12"/>
      <c r="LJZ68" s="12"/>
      <c r="LKA68" s="12"/>
      <c r="LKB68" s="12"/>
      <c r="LKC68" s="12"/>
      <c r="LKD68" s="12"/>
      <c r="LKE68" s="12"/>
      <c r="LKF68" s="12"/>
      <c r="LKG68" s="12"/>
      <c r="LKH68" s="12"/>
      <c r="LKI68" s="12"/>
      <c r="LKJ68" s="12"/>
      <c r="LKK68" s="12"/>
      <c r="LKL68" s="12"/>
      <c r="LKM68" s="12"/>
      <c r="LKN68" s="12"/>
      <c r="LKO68" s="12"/>
      <c r="LKP68" s="12"/>
      <c r="LKQ68" s="12"/>
      <c r="LKR68" s="12"/>
      <c r="LKS68" s="12"/>
      <c r="LKT68" s="12"/>
      <c r="LKU68" s="12"/>
      <c r="LKV68" s="12"/>
      <c r="LKW68" s="12"/>
      <c r="LKX68" s="12"/>
      <c r="LKY68" s="12"/>
      <c r="LKZ68" s="12"/>
      <c r="LLA68" s="12"/>
      <c r="LLB68" s="12"/>
      <c r="LLC68" s="12"/>
      <c r="LLD68" s="12"/>
      <c r="LLE68" s="12"/>
      <c r="LLF68" s="12"/>
      <c r="LLG68" s="12"/>
      <c r="LLH68" s="12"/>
      <c r="LLI68" s="12"/>
      <c r="LLJ68" s="12"/>
      <c r="LLK68" s="12"/>
      <c r="LLL68" s="12"/>
      <c r="LLM68" s="12"/>
      <c r="LLN68" s="12"/>
      <c r="LLO68" s="12"/>
      <c r="LLP68" s="12"/>
      <c r="LLQ68" s="12"/>
      <c r="LLR68" s="12"/>
      <c r="LLS68" s="12"/>
      <c r="LLT68" s="12"/>
      <c r="LLU68" s="12"/>
      <c r="LLV68" s="12"/>
      <c r="LLW68" s="12"/>
      <c r="LLX68" s="12"/>
      <c r="LLY68" s="12"/>
      <c r="LLZ68" s="12"/>
      <c r="LMA68" s="12"/>
      <c r="LMB68" s="12"/>
      <c r="LMC68" s="12"/>
      <c r="LMD68" s="12"/>
      <c r="LME68" s="12"/>
      <c r="LMF68" s="12"/>
      <c r="LMG68" s="12"/>
      <c r="LMH68" s="12"/>
      <c r="LMI68" s="12"/>
      <c r="LMJ68" s="12"/>
      <c r="LMK68" s="12"/>
      <c r="LML68" s="12"/>
      <c r="LMM68" s="12"/>
      <c r="LMN68" s="12"/>
      <c r="LMO68" s="12"/>
      <c r="LMP68" s="12"/>
      <c r="LMQ68" s="12"/>
      <c r="LMR68" s="12"/>
      <c r="LMS68" s="12"/>
      <c r="LMT68" s="12"/>
      <c r="LMU68" s="12"/>
      <c r="LMV68" s="12"/>
      <c r="LMW68" s="12"/>
      <c r="LMX68" s="12"/>
      <c r="LMY68" s="12"/>
      <c r="LMZ68" s="12"/>
      <c r="LNA68" s="12"/>
      <c r="LNB68" s="12"/>
      <c r="LNC68" s="12"/>
      <c r="LND68" s="12"/>
      <c r="LNE68" s="12"/>
      <c r="LNF68" s="12"/>
      <c r="LNG68" s="12"/>
      <c r="LNH68" s="12"/>
      <c r="LNI68" s="12"/>
      <c r="LNJ68" s="12"/>
      <c r="LNK68" s="12"/>
      <c r="LNL68" s="12"/>
      <c r="LNM68" s="12"/>
      <c r="LNN68" s="12"/>
      <c r="LNO68" s="12"/>
      <c r="LNP68" s="12"/>
      <c r="LNQ68" s="12"/>
      <c r="LNR68" s="12"/>
      <c r="LNS68" s="12"/>
      <c r="LNT68" s="12"/>
      <c r="LNU68" s="12"/>
      <c r="LNV68" s="12"/>
      <c r="LNW68" s="12"/>
      <c r="LNX68" s="12"/>
      <c r="LNY68" s="12"/>
      <c r="LNZ68" s="12"/>
      <c r="LOA68" s="12"/>
      <c r="LOB68" s="12"/>
      <c r="LOC68" s="12"/>
      <c r="LOD68" s="12"/>
      <c r="LOE68" s="12"/>
      <c r="LOF68" s="12"/>
      <c r="LOG68" s="12"/>
      <c r="LOH68" s="12"/>
      <c r="LOI68" s="12"/>
      <c r="LOJ68" s="12"/>
      <c r="LOK68" s="12"/>
      <c r="LOL68" s="12"/>
      <c r="LOM68" s="12"/>
      <c r="LON68" s="12"/>
      <c r="LOO68" s="12"/>
      <c r="LOP68" s="12"/>
      <c r="LOQ68" s="12"/>
      <c r="LOR68" s="12"/>
      <c r="LOS68" s="12"/>
      <c r="LOT68" s="12"/>
      <c r="LOU68" s="12"/>
      <c r="LOV68" s="12"/>
      <c r="LOW68" s="12"/>
      <c r="LOX68" s="12"/>
      <c r="LOY68" s="12"/>
      <c r="LOZ68" s="12"/>
      <c r="LPA68" s="12"/>
      <c r="LPB68" s="12"/>
      <c r="LPC68" s="12"/>
      <c r="LPD68" s="12"/>
      <c r="LPE68" s="12"/>
      <c r="LPF68" s="12"/>
      <c r="LPG68" s="12"/>
      <c r="LPH68" s="12"/>
      <c r="LPI68" s="12"/>
      <c r="LPJ68" s="12"/>
      <c r="LPK68" s="12"/>
      <c r="LPL68" s="12"/>
      <c r="LPM68" s="12"/>
      <c r="LPN68" s="12"/>
      <c r="LPO68" s="12"/>
      <c r="LPP68" s="12"/>
      <c r="LPQ68" s="12"/>
      <c r="LPR68" s="12"/>
      <c r="LPS68" s="12"/>
      <c r="LPT68" s="12"/>
      <c r="LPU68" s="12"/>
      <c r="LPV68" s="12"/>
      <c r="LPW68" s="12"/>
      <c r="LPX68" s="12"/>
      <c r="LPY68" s="12"/>
      <c r="LPZ68" s="12"/>
      <c r="LQA68" s="12"/>
      <c r="LQB68" s="12"/>
      <c r="LQC68" s="12"/>
      <c r="LQD68" s="12"/>
      <c r="LQE68" s="12"/>
      <c r="LQF68" s="12"/>
      <c r="LQG68" s="12"/>
      <c r="LQH68" s="12"/>
      <c r="LQI68" s="12"/>
      <c r="LQJ68" s="12"/>
      <c r="LQK68" s="12"/>
      <c r="LQL68" s="12"/>
      <c r="LQM68" s="12"/>
      <c r="LQN68" s="12"/>
      <c r="LQO68" s="12"/>
      <c r="LQP68" s="12"/>
      <c r="LQQ68" s="12"/>
      <c r="LQR68" s="12"/>
      <c r="LQS68" s="12"/>
      <c r="LQT68" s="12"/>
      <c r="LQU68" s="12"/>
      <c r="LQV68" s="12"/>
      <c r="LQW68" s="12"/>
      <c r="LQX68" s="12"/>
      <c r="LQY68" s="12"/>
      <c r="LQZ68" s="12"/>
      <c r="LRA68" s="12"/>
      <c r="LRB68" s="12"/>
      <c r="LRC68" s="12"/>
      <c r="LRD68" s="12"/>
      <c r="LRE68" s="12"/>
      <c r="LRF68" s="12"/>
      <c r="LRG68" s="12"/>
      <c r="LRH68" s="12"/>
      <c r="LRI68" s="12"/>
      <c r="LRJ68" s="12"/>
      <c r="LRK68" s="12"/>
      <c r="LRL68" s="12"/>
      <c r="LRM68" s="12"/>
      <c r="LRN68" s="12"/>
      <c r="LRO68" s="12"/>
      <c r="LRP68" s="12"/>
      <c r="LRQ68" s="12"/>
      <c r="LRR68" s="12"/>
      <c r="LRS68" s="12"/>
      <c r="LRT68" s="12"/>
      <c r="LRU68" s="12"/>
      <c r="LRV68" s="12"/>
      <c r="LRW68" s="12"/>
      <c r="LRX68" s="12"/>
      <c r="LRY68" s="12"/>
      <c r="LRZ68" s="12"/>
      <c r="LSA68" s="12"/>
      <c r="LSB68" s="12"/>
      <c r="LSC68" s="12"/>
      <c r="LSD68" s="12"/>
      <c r="LSE68" s="12"/>
      <c r="LSF68" s="12"/>
      <c r="LSG68" s="12"/>
      <c r="LSH68" s="12"/>
      <c r="LSI68" s="12"/>
      <c r="LSJ68" s="12"/>
      <c r="LSK68" s="12"/>
      <c r="LSL68" s="12"/>
      <c r="LSM68" s="12"/>
      <c r="LSN68" s="12"/>
      <c r="LSO68" s="12"/>
      <c r="LSP68" s="12"/>
      <c r="LSQ68" s="12"/>
      <c r="LSR68" s="12"/>
      <c r="LSS68" s="12"/>
      <c r="LST68" s="12"/>
      <c r="LSU68" s="12"/>
      <c r="LSV68" s="12"/>
      <c r="LSW68" s="12"/>
      <c r="LSX68" s="12"/>
      <c r="LSY68" s="12"/>
      <c r="LSZ68" s="12"/>
      <c r="LTA68" s="12"/>
      <c r="LTB68" s="12"/>
      <c r="LTC68" s="12"/>
      <c r="LTD68" s="12"/>
      <c r="LTE68" s="12"/>
      <c r="LTF68" s="12"/>
      <c r="LTG68" s="12"/>
      <c r="LTH68" s="12"/>
      <c r="LTI68" s="12"/>
      <c r="LTJ68" s="12"/>
      <c r="LTK68" s="12"/>
      <c r="LTL68" s="12"/>
      <c r="LTM68" s="12"/>
      <c r="LTN68" s="12"/>
      <c r="LTO68" s="12"/>
      <c r="LTP68" s="12"/>
      <c r="LTQ68" s="12"/>
      <c r="LTR68" s="12"/>
      <c r="LTS68" s="12"/>
      <c r="LTT68" s="12"/>
      <c r="LTU68" s="12"/>
      <c r="LTV68" s="12"/>
      <c r="LTW68" s="12"/>
      <c r="LTX68" s="12"/>
      <c r="LTY68" s="12"/>
      <c r="LTZ68" s="12"/>
      <c r="LUA68" s="12"/>
      <c r="LUB68" s="12"/>
      <c r="LUC68" s="12"/>
      <c r="LUD68" s="12"/>
      <c r="LUE68" s="12"/>
      <c r="LUF68" s="12"/>
      <c r="LUG68" s="12"/>
      <c r="LUH68" s="12"/>
      <c r="LUI68" s="12"/>
      <c r="LUJ68" s="12"/>
      <c r="LUK68" s="12"/>
      <c r="LUL68" s="12"/>
      <c r="LUM68" s="12"/>
      <c r="LUN68" s="12"/>
      <c r="LUO68" s="12"/>
      <c r="LUP68" s="12"/>
      <c r="LUQ68" s="12"/>
      <c r="LUR68" s="12"/>
      <c r="LUS68" s="12"/>
      <c r="LUT68" s="12"/>
      <c r="LUU68" s="12"/>
      <c r="LUV68" s="12"/>
      <c r="LUW68" s="12"/>
      <c r="LUX68" s="12"/>
      <c r="LUY68" s="12"/>
      <c r="LUZ68" s="12"/>
      <c r="LVA68" s="12"/>
      <c r="LVB68" s="12"/>
      <c r="LVC68" s="12"/>
      <c r="LVD68" s="12"/>
      <c r="LVE68" s="12"/>
      <c r="LVF68" s="12"/>
      <c r="LVG68" s="12"/>
      <c r="LVH68" s="12"/>
      <c r="LVI68" s="12"/>
      <c r="LVJ68" s="12"/>
      <c r="LVK68" s="12"/>
      <c r="LVL68" s="12"/>
      <c r="LVM68" s="12"/>
      <c r="LVN68" s="12"/>
      <c r="LVO68" s="12"/>
      <c r="LVP68" s="12"/>
      <c r="LVQ68" s="12"/>
      <c r="LVR68" s="12"/>
      <c r="LVS68" s="12"/>
      <c r="LVT68" s="12"/>
      <c r="LVU68" s="12"/>
      <c r="LVV68" s="12"/>
      <c r="LVW68" s="12"/>
      <c r="LVX68" s="12"/>
      <c r="LVY68" s="12"/>
      <c r="LVZ68" s="12"/>
      <c r="LWA68" s="12"/>
      <c r="LWB68" s="12"/>
      <c r="LWC68" s="12"/>
      <c r="LWD68" s="12"/>
      <c r="LWE68" s="12"/>
      <c r="LWF68" s="12"/>
      <c r="LWG68" s="12"/>
      <c r="LWH68" s="12"/>
      <c r="LWI68" s="12"/>
      <c r="LWJ68" s="12"/>
      <c r="LWK68" s="12"/>
      <c r="LWL68" s="12"/>
      <c r="LWM68" s="12"/>
      <c r="LWN68" s="12"/>
      <c r="LWO68" s="12"/>
      <c r="LWP68" s="12"/>
      <c r="LWQ68" s="12"/>
      <c r="LWR68" s="12"/>
      <c r="LWS68" s="12"/>
      <c r="LWT68" s="12"/>
      <c r="LWU68" s="12"/>
      <c r="LWV68" s="12"/>
      <c r="LWW68" s="12"/>
      <c r="LWX68" s="12"/>
      <c r="LWY68" s="12"/>
      <c r="LWZ68" s="12"/>
      <c r="LXA68" s="12"/>
      <c r="LXB68" s="12"/>
      <c r="LXC68" s="12"/>
      <c r="LXD68" s="12"/>
      <c r="LXE68" s="12"/>
      <c r="LXF68" s="12"/>
      <c r="LXG68" s="12"/>
      <c r="LXH68" s="12"/>
      <c r="LXI68" s="12"/>
      <c r="LXJ68" s="12"/>
      <c r="LXK68" s="12"/>
      <c r="LXL68" s="12"/>
      <c r="LXM68" s="12"/>
      <c r="LXN68" s="12"/>
      <c r="LXO68" s="12"/>
      <c r="LXP68" s="12"/>
      <c r="LXQ68" s="12"/>
      <c r="LXR68" s="12"/>
      <c r="LXS68" s="12"/>
      <c r="LXT68" s="12"/>
      <c r="LXU68" s="12"/>
      <c r="LXV68" s="12"/>
      <c r="LXW68" s="12"/>
      <c r="LXX68" s="12"/>
      <c r="LXY68" s="12"/>
      <c r="LXZ68" s="12"/>
      <c r="LYA68" s="12"/>
      <c r="LYB68" s="12"/>
      <c r="LYC68" s="12"/>
      <c r="LYD68" s="12"/>
      <c r="LYE68" s="12"/>
      <c r="LYF68" s="12"/>
      <c r="LYG68" s="12"/>
      <c r="LYH68" s="12"/>
      <c r="LYI68" s="12"/>
      <c r="LYJ68" s="12"/>
      <c r="LYK68" s="12"/>
      <c r="LYL68" s="12"/>
      <c r="LYM68" s="12"/>
      <c r="LYN68" s="12"/>
      <c r="LYO68" s="12"/>
      <c r="LYP68" s="12"/>
      <c r="LYQ68" s="12"/>
      <c r="LYR68" s="12"/>
      <c r="LYS68" s="12"/>
      <c r="LYT68" s="12"/>
      <c r="LYU68" s="12"/>
      <c r="LYV68" s="12"/>
      <c r="LYW68" s="12"/>
      <c r="LYX68" s="12"/>
      <c r="LYY68" s="12"/>
      <c r="LYZ68" s="12"/>
      <c r="LZA68" s="12"/>
      <c r="LZB68" s="12"/>
      <c r="LZC68" s="12"/>
      <c r="LZD68" s="12"/>
      <c r="LZE68" s="12"/>
      <c r="LZF68" s="12"/>
      <c r="LZG68" s="12"/>
      <c r="LZH68" s="12"/>
      <c r="LZI68" s="12"/>
      <c r="LZJ68" s="12"/>
      <c r="LZK68" s="12"/>
      <c r="LZL68" s="12"/>
      <c r="LZM68" s="12"/>
      <c r="LZN68" s="12"/>
      <c r="LZO68" s="12"/>
      <c r="LZP68" s="12"/>
      <c r="LZQ68" s="12"/>
      <c r="LZR68" s="12"/>
      <c r="LZS68" s="12"/>
      <c r="LZT68" s="12"/>
      <c r="LZU68" s="12"/>
      <c r="LZV68" s="12"/>
      <c r="LZW68" s="12"/>
      <c r="LZX68" s="12"/>
      <c r="LZY68" s="12"/>
      <c r="LZZ68" s="12"/>
      <c r="MAA68" s="12"/>
      <c r="MAB68" s="12"/>
      <c r="MAC68" s="12"/>
      <c r="MAD68" s="12"/>
      <c r="MAE68" s="12"/>
      <c r="MAF68" s="12"/>
      <c r="MAG68" s="12"/>
      <c r="MAH68" s="12"/>
      <c r="MAI68" s="12"/>
      <c r="MAJ68" s="12"/>
      <c r="MAK68" s="12"/>
      <c r="MAL68" s="12"/>
      <c r="MAM68" s="12"/>
      <c r="MAN68" s="12"/>
      <c r="MAO68" s="12"/>
      <c r="MAP68" s="12"/>
      <c r="MAQ68" s="12"/>
      <c r="MAR68" s="12"/>
      <c r="MAS68" s="12"/>
      <c r="MAT68" s="12"/>
      <c r="MAU68" s="12"/>
      <c r="MAV68" s="12"/>
      <c r="MAW68" s="12"/>
      <c r="MAX68" s="12"/>
      <c r="MAY68" s="12"/>
      <c r="MAZ68" s="12"/>
      <c r="MBA68" s="12"/>
      <c r="MBB68" s="12"/>
      <c r="MBC68" s="12"/>
      <c r="MBD68" s="12"/>
      <c r="MBE68" s="12"/>
      <c r="MBF68" s="12"/>
      <c r="MBG68" s="12"/>
      <c r="MBH68" s="12"/>
      <c r="MBI68" s="12"/>
      <c r="MBJ68" s="12"/>
      <c r="MBK68" s="12"/>
      <c r="MBL68" s="12"/>
      <c r="MBM68" s="12"/>
      <c r="MBN68" s="12"/>
      <c r="MBO68" s="12"/>
      <c r="MBP68" s="12"/>
      <c r="MBQ68" s="12"/>
      <c r="MBR68" s="12"/>
      <c r="MBS68" s="12"/>
      <c r="MBT68" s="12"/>
      <c r="MBU68" s="12"/>
      <c r="MBV68" s="12"/>
      <c r="MBW68" s="12"/>
      <c r="MBX68" s="12"/>
      <c r="MBY68" s="12"/>
      <c r="MBZ68" s="12"/>
      <c r="MCA68" s="12"/>
      <c r="MCB68" s="12"/>
      <c r="MCC68" s="12"/>
      <c r="MCD68" s="12"/>
      <c r="MCE68" s="12"/>
      <c r="MCF68" s="12"/>
      <c r="MCG68" s="12"/>
      <c r="MCH68" s="12"/>
      <c r="MCI68" s="12"/>
      <c r="MCJ68" s="12"/>
      <c r="MCK68" s="12"/>
      <c r="MCL68" s="12"/>
      <c r="MCM68" s="12"/>
      <c r="MCN68" s="12"/>
      <c r="MCO68" s="12"/>
      <c r="MCP68" s="12"/>
      <c r="MCQ68" s="12"/>
      <c r="MCR68" s="12"/>
      <c r="MCS68" s="12"/>
      <c r="MCT68" s="12"/>
      <c r="MCU68" s="12"/>
      <c r="MCV68" s="12"/>
      <c r="MCW68" s="12"/>
      <c r="MCX68" s="12"/>
      <c r="MCY68" s="12"/>
      <c r="MCZ68" s="12"/>
      <c r="MDA68" s="12"/>
      <c r="MDB68" s="12"/>
      <c r="MDC68" s="12"/>
      <c r="MDD68" s="12"/>
      <c r="MDE68" s="12"/>
      <c r="MDF68" s="12"/>
      <c r="MDG68" s="12"/>
      <c r="MDH68" s="12"/>
      <c r="MDI68" s="12"/>
      <c r="MDJ68" s="12"/>
      <c r="MDK68" s="12"/>
      <c r="MDL68" s="12"/>
      <c r="MDM68" s="12"/>
      <c r="MDN68" s="12"/>
      <c r="MDO68" s="12"/>
      <c r="MDP68" s="12"/>
      <c r="MDQ68" s="12"/>
      <c r="MDR68" s="12"/>
      <c r="MDS68" s="12"/>
      <c r="MDT68" s="12"/>
      <c r="MDU68" s="12"/>
      <c r="MDV68" s="12"/>
      <c r="MDW68" s="12"/>
      <c r="MDX68" s="12"/>
      <c r="MDY68" s="12"/>
      <c r="MDZ68" s="12"/>
      <c r="MEA68" s="12"/>
      <c r="MEB68" s="12"/>
      <c r="MEC68" s="12"/>
      <c r="MED68" s="12"/>
      <c r="MEE68" s="12"/>
      <c r="MEF68" s="12"/>
      <c r="MEG68" s="12"/>
      <c r="MEH68" s="12"/>
      <c r="MEI68" s="12"/>
      <c r="MEJ68" s="12"/>
      <c r="MEK68" s="12"/>
      <c r="MEL68" s="12"/>
      <c r="MEM68" s="12"/>
      <c r="MEN68" s="12"/>
      <c r="MEO68" s="12"/>
      <c r="MEP68" s="12"/>
      <c r="MEQ68" s="12"/>
      <c r="MER68" s="12"/>
      <c r="MES68" s="12"/>
      <c r="MET68" s="12"/>
      <c r="MEU68" s="12"/>
      <c r="MEV68" s="12"/>
      <c r="MEW68" s="12"/>
      <c r="MEX68" s="12"/>
      <c r="MEY68" s="12"/>
      <c r="MEZ68" s="12"/>
      <c r="MFA68" s="12"/>
      <c r="MFB68" s="12"/>
      <c r="MFC68" s="12"/>
      <c r="MFD68" s="12"/>
      <c r="MFE68" s="12"/>
      <c r="MFF68" s="12"/>
      <c r="MFG68" s="12"/>
      <c r="MFH68" s="12"/>
      <c r="MFI68" s="12"/>
      <c r="MFJ68" s="12"/>
      <c r="MFK68" s="12"/>
      <c r="MFL68" s="12"/>
      <c r="MFM68" s="12"/>
      <c r="MFN68" s="12"/>
      <c r="MFO68" s="12"/>
      <c r="MFP68" s="12"/>
      <c r="MFQ68" s="12"/>
      <c r="MFR68" s="12"/>
      <c r="MFS68" s="12"/>
      <c r="MFT68" s="12"/>
      <c r="MFU68" s="12"/>
      <c r="MFV68" s="12"/>
      <c r="MFW68" s="12"/>
      <c r="MFX68" s="12"/>
      <c r="MFY68" s="12"/>
      <c r="MFZ68" s="12"/>
      <c r="MGA68" s="12"/>
      <c r="MGB68" s="12"/>
      <c r="MGC68" s="12"/>
      <c r="MGD68" s="12"/>
      <c r="MGE68" s="12"/>
      <c r="MGF68" s="12"/>
      <c r="MGG68" s="12"/>
      <c r="MGH68" s="12"/>
      <c r="MGI68" s="12"/>
      <c r="MGJ68" s="12"/>
      <c r="MGK68" s="12"/>
      <c r="MGL68" s="12"/>
      <c r="MGM68" s="12"/>
      <c r="MGN68" s="12"/>
      <c r="MGO68" s="12"/>
      <c r="MGP68" s="12"/>
      <c r="MGQ68" s="12"/>
      <c r="MGR68" s="12"/>
      <c r="MGS68" s="12"/>
      <c r="MGT68" s="12"/>
      <c r="MGU68" s="12"/>
      <c r="MGV68" s="12"/>
      <c r="MGW68" s="12"/>
      <c r="MGX68" s="12"/>
      <c r="MGY68" s="12"/>
      <c r="MGZ68" s="12"/>
      <c r="MHA68" s="12"/>
      <c r="MHB68" s="12"/>
      <c r="MHC68" s="12"/>
      <c r="MHD68" s="12"/>
      <c r="MHE68" s="12"/>
      <c r="MHF68" s="12"/>
      <c r="MHG68" s="12"/>
      <c r="MHH68" s="12"/>
      <c r="MHI68" s="12"/>
      <c r="MHJ68" s="12"/>
      <c r="MHK68" s="12"/>
      <c r="MHL68" s="12"/>
      <c r="MHM68" s="12"/>
      <c r="MHN68" s="12"/>
      <c r="MHO68" s="12"/>
      <c r="MHP68" s="12"/>
      <c r="MHQ68" s="12"/>
      <c r="MHR68" s="12"/>
      <c r="MHS68" s="12"/>
      <c r="MHT68" s="12"/>
      <c r="MHU68" s="12"/>
      <c r="MHV68" s="12"/>
      <c r="MHW68" s="12"/>
      <c r="MHX68" s="12"/>
      <c r="MHY68" s="12"/>
      <c r="MHZ68" s="12"/>
      <c r="MIA68" s="12"/>
      <c r="MIB68" s="12"/>
      <c r="MIC68" s="12"/>
      <c r="MID68" s="12"/>
      <c r="MIE68" s="12"/>
      <c r="MIF68" s="12"/>
      <c r="MIG68" s="12"/>
      <c r="MIH68" s="12"/>
      <c r="MII68" s="12"/>
      <c r="MIJ68" s="12"/>
      <c r="MIK68" s="12"/>
      <c r="MIL68" s="12"/>
      <c r="MIM68" s="12"/>
      <c r="MIN68" s="12"/>
      <c r="MIO68" s="12"/>
      <c r="MIP68" s="12"/>
      <c r="MIQ68" s="12"/>
      <c r="MIR68" s="12"/>
      <c r="MIS68" s="12"/>
      <c r="MIT68" s="12"/>
      <c r="MIU68" s="12"/>
      <c r="MIV68" s="12"/>
      <c r="MIW68" s="12"/>
      <c r="MIX68" s="12"/>
      <c r="MIY68" s="12"/>
      <c r="MIZ68" s="12"/>
      <c r="MJA68" s="12"/>
      <c r="MJB68" s="12"/>
      <c r="MJC68" s="12"/>
      <c r="MJD68" s="12"/>
      <c r="MJE68" s="12"/>
      <c r="MJF68" s="12"/>
      <c r="MJG68" s="12"/>
      <c r="MJH68" s="12"/>
      <c r="MJI68" s="12"/>
      <c r="MJJ68" s="12"/>
      <c r="MJK68" s="12"/>
      <c r="MJL68" s="12"/>
      <c r="MJM68" s="12"/>
      <c r="MJN68" s="12"/>
      <c r="MJO68" s="12"/>
      <c r="MJP68" s="12"/>
      <c r="MJQ68" s="12"/>
      <c r="MJR68" s="12"/>
      <c r="MJS68" s="12"/>
      <c r="MJT68" s="12"/>
      <c r="MJU68" s="12"/>
      <c r="MJV68" s="12"/>
      <c r="MJW68" s="12"/>
      <c r="MJX68" s="12"/>
      <c r="MJY68" s="12"/>
      <c r="MJZ68" s="12"/>
      <c r="MKA68" s="12"/>
      <c r="MKB68" s="12"/>
      <c r="MKC68" s="12"/>
      <c r="MKD68" s="12"/>
      <c r="MKE68" s="12"/>
      <c r="MKF68" s="12"/>
      <c r="MKG68" s="12"/>
      <c r="MKH68" s="12"/>
      <c r="MKI68" s="12"/>
      <c r="MKJ68" s="12"/>
      <c r="MKK68" s="12"/>
      <c r="MKL68" s="12"/>
      <c r="MKM68" s="12"/>
      <c r="MKN68" s="12"/>
      <c r="MKO68" s="12"/>
      <c r="MKP68" s="12"/>
      <c r="MKQ68" s="12"/>
      <c r="MKR68" s="12"/>
      <c r="MKS68" s="12"/>
      <c r="MKT68" s="12"/>
      <c r="MKU68" s="12"/>
      <c r="MKV68" s="12"/>
      <c r="MKW68" s="12"/>
      <c r="MKX68" s="12"/>
      <c r="MKY68" s="12"/>
      <c r="MKZ68" s="12"/>
      <c r="MLA68" s="12"/>
      <c r="MLB68" s="12"/>
      <c r="MLC68" s="12"/>
      <c r="MLD68" s="12"/>
      <c r="MLE68" s="12"/>
      <c r="MLF68" s="12"/>
      <c r="MLG68" s="12"/>
      <c r="MLH68" s="12"/>
      <c r="MLI68" s="12"/>
      <c r="MLJ68" s="12"/>
      <c r="MLK68" s="12"/>
      <c r="MLL68" s="12"/>
      <c r="MLM68" s="12"/>
      <c r="MLN68" s="12"/>
      <c r="MLO68" s="12"/>
      <c r="MLP68" s="12"/>
      <c r="MLQ68" s="12"/>
      <c r="MLR68" s="12"/>
      <c r="MLS68" s="12"/>
      <c r="MLT68" s="12"/>
      <c r="MLU68" s="12"/>
      <c r="MLV68" s="12"/>
      <c r="MLW68" s="12"/>
      <c r="MLX68" s="12"/>
      <c r="MLY68" s="12"/>
      <c r="MLZ68" s="12"/>
      <c r="MMA68" s="12"/>
      <c r="MMB68" s="12"/>
      <c r="MMC68" s="12"/>
      <c r="MMD68" s="12"/>
      <c r="MME68" s="12"/>
      <c r="MMF68" s="12"/>
      <c r="MMG68" s="12"/>
      <c r="MMH68" s="12"/>
      <c r="MMI68" s="12"/>
      <c r="MMJ68" s="12"/>
      <c r="MMK68" s="12"/>
      <c r="MML68" s="12"/>
      <c r="MMM68" s="12"/>
      <c r="MMN68" s="12"/>
      <c r="MMO68" s="12"/>
      <c r="MMP68" s="12"/>
      <c r="MMQ68" s="12"/>
      <c r="MMR68" s="12"/>
      <c r="MMS68" s="12"/>
      <c r="MMT68" s="12"/>
      <c r="MMU68" s="12"/>
      <c r="MMV68" s="12"/>
      <c r="MMW68" s="12"/>
      <c r="MMX68" s="12"/>
      <c r="MMY68" s="12"/>
      <c r="MMZ68" s="12"/>
      <c r="MNA68" s="12"/>
      <c r="MNB68" s="12"/>
      <c r="MNC68" s="12"/>
      <c r="MND68" s="12"/>
      <c r="MNE68" s="12"/>
      <c r="MNF68" s="12"/>
      <c r="MNG68" s="12"/>
      <c r="MNH68" s="12"/>
      <c r="MNI68" s="12"/>
      <c r="MNJ68" s="12"/>
      <c r="MNK68" s="12"/>
      <c r="MNL68" s="12"/>
      <c r="MNM68" s="12"/>
      <c r="MNN68" s="12"/>
      <c r="MNO68" s="12"/>
      <c r="MNP68" s="12"/>
      <c r="MNQ68" s="12"/>
      <c r="MNR68" s="12"/>
      <c r="MNS68" s="12"/>
      <c r="MNT68" s="12"/>
      <c r="MNU68" s="12"/>
      <c r="MNV68" s="12"/>
      <c r="MNW68" s="12"/>
      <c r="MNX68" s="12"/>
      <c r="MNY68" s="12"/>
      <c r="MNZ68" s="12"/>
      <c r="MOA68" s="12"/>
      <c r="MOB68" s="12"/>
      <c r="MOC68" s="12"/>
      <c r="MOD68" s="12"/>
      <c r="MOE68" s="12"/>
      <c r="MOF68" s="12"/>
      <c r="MOG68" s="12"/>
      <c r="MOH68" s="12"/>
      <c r="MOI68" s="12"/>
      <c r="MOJ68" s="12"/>
      <c r="MOK68" s="12"/>
      <c r="MOL68" s="12"/>
      <c r="MOM68" s="12"/>
      <c r="MON68" s="12"/>
      <c r="MOO68" s="12"/>
      <c r="MOP68" s="12"/>
      <c r="MOQ68" s="12"/>
      <c r="MOR68" s="12"/>
      <c r="MOS68" s="12"/>
      <c r="MOT68" s="12"/>
      <c r="MOU68" s="12"/>
      <c r="MOV68" s="12"/>
      <c r="MOW68" s="12"/>
      <c r="MOX68" s="12"/>
      <c r="MOY68" s="12"/>
      <c r="MOZ68" s="12"/>
      <c r="MPA68" s="12"/>
      <c r="MPB68" s="12"/>
      <c r="MPC68" s="12"/>
      <c r="MPD68" s="12"/>
      <c r="MPE68" s="12"/>
      <c r="MPF68" s="12"/>
      <c r="MPG68" s="12"/>
      <c r="MPH68" s="12"/>
      <c r="MPI68" s="12"/>
      <c r="MPJ68" s="12"/>
      <c r="MPK68" s="12"/>
      <c r="MPL68" s="12"/>
      <c r="MPM68" s="12"/>
      <c r="MPN68" s="12"/>
      <c r="MPO68" s="12"/>
      <c r="MPP68" s="12"/>
      <c r="MPQ68" s="12"/>
      <c r="MPR68" s="12"/>
      <c r="MPS68" s="12"/>
      <c r="MPT68" s="12"/>
      <c r="MPU68" s="12"/>
      <c r="MPV68" s="12"/>
      <c r="MPW68" s="12"/>
      <c r="MPX68" s="12"/>
      <c r="MPY68" s="12"/>
      <c r="MPZ68" s="12"/>
      <c r="MQA68" s="12"/>
      <c r="MQB68" s="12"/>
      <c r="MQC68" s="12"/>
      <c r="MQD68" s="12"/>
      <c r="MQE68" s="12"/>
      <c r="MQF68" s="12"/>
      <c r="MQG68" s="12"/>
      <c r="MQH68" s="12"/>
      <c r="MQI68" s="12"/>
      <c r="MQJ68" s="12"/>
      <c r="MQK68" s="12"/>
      <c r="MQL68" s="12"/>
      <c r="MQM68" s="12"/>
      <c r="MQN68" s="12"/>
      <c r="MQO68" s="12"/>
      <c r="MQP68" s="12"/>
      <c r="MQQ68" s="12"/>
      <c r="MQR68" s="12"/>
      <c r="MQS68" s="12"/>
      <c r="MQT68" s="12"/>
      <c r="MQU68" s="12"/>
      <c r="MQV68" s="12"/>
      <c r="MQW68" s="12"/>
      <c r="MQX68" s="12"/>
      <c r="MQY68" s="12"/>
      <c r="MQZ68" s="12"/>
      <c r="MRA68" s="12"/>
      <c r="MRB68" s="12"/>
      <c r="MRC68" s="12"/>
      <c r="MRD68" s="12"/>
      <c r="MRE68" s="12"/>
      <c r="MRF68" s="12"/>
      <c r="MRG68" s="12"/>
      <c r="MRH68" s="12"/>
      <c r="MRI68" s="12"/>
      <c r="MRJ68" s="12"/>
      <c r="MRK68" s="12"/>
      <c r="MRL68" s="12"/>
      <c r="MRM68" s="12"/>
      <c r="MRN68" s="12"/>
      <c r="MRO68" s="12"/>
      <c r="MRP68" s="12"/>
      <c r="MRQ68" s="12"/>
      <c r="MRR68" s="12"/>
      <c r="MRS68" s="12"/>
      <c r="MRT68" s="12"/>
      <c r="MRU68" s="12"/>
      <c r="MRV68" s="12"/>
      <c r="MRW68" s="12"/>
      <c r="MRX68" s="12"/>
      <c r="MRY68" s="12"/>
      <c r="MRZ68" s="12"/>
      <c r="MSA68" s="12"/>
      <c r="MSB68" s="12"/>
      <c r="MSC68" s="12"/>
      <c r="MSD68" s="12"/>
      <c r="MSE68" s="12"/>
      <c r="MSF68" s="12"/>
      <c r="MSG68" s="12"/>
      <c r="MSH68" s="12"/>
      <c r="MSI68" s="12"/>
      <c r="MSJ68" s="12"/>
      <c r="MSK68" s="12"/>
      <c r="MSL68" s="12"/>
      <c r="MSM68" s="12"/>
      <c r="MSN68" s="12"/>
      <c r="MSO68" s="12"/>
      <c r="MSP68" s="12"/>
      <c r="MSQ68" s="12"/>
      <c r="MSR68" s="12"/>
      <c r="MSS68" s="12"/>
      <c r="MST68" s="12"/>
      <c r="MSU68" s="12"/>
      <c r="MSV68" s="12"/>
      <c r="MSW68" s="12"/>
      <c r="MSX68" s="12"/>
      <c r="MSY68" s="12"/>
      <c r="MSZ68" s="12"/>
      <c r="MTA68" s="12"/>
      <c r="MTB68" s="12"/>
      <c r="MTC68" s="12"/>
      <c r="MTD68" s="12"/>
      <c r="MTE68" s="12"/>
      <c r="MTF68" s="12"/>
      <c r="MTG68" s="12"/>
      <c r="MTH68" s="12"/>
      <c r="MTI68" s="12"/>
      <c r="MTJ68" s="12"/>
      <c r="MTK68" s="12"/>
      <c r="MTL68" s="12"/>
      <c r="MTM68" s="12"/>
      <c r="MTN68" s="12"/>
      <c r="MTO68" s="12"/>
      <c r="MTP68" s="12"/>
      <c r="MTQ68" s="12"/>
      <c r="MTR68" s="12"/>
      <c r="MTS68" s="12"/>
      <c r="MTT68" s="12"/>
      <c r="MTU68" s="12"/>
      <c r="MTV68" s="12"/>
      <c r="MTW68" s="12"/>
      <c r="MTX68" s="12"/>
      <c r="MTY68" s="12"/>
      <c r="MTZ68" s="12"/>
      <c r="MUA68" s="12"/>
      <c r="MUB68" s="12"/>
      <c r="MUC68" s="12"/>
      <c r="MUD68" s="12"/>
      <c r="MUE68" s="12"/>
      <c r="MUF68" s="12"/>
      <c r="MUG68" s="12"/>
      <c r="MUH68" s="12"/>
      <c r="MUI68" s="12"/>
      <c r="MUJ68" s="12"/>
      <c r="MUK68" s="12"/>
      <c r="MUL68" s="12"/>
      <c r="MUM68" s="12"/>
      <c r="MUN68" s="12"/>
      <c r="MUO68" s="12"/>
      <c r="MUP68" s="12"/>
      <c r="MUQ68" s="12"/>
      <c r="MUR68" s="12"/>
      <c r="MUS68" s="12"/>
      <c r="MUT68" s="12"/>
      <c r="MUU68" s="12"/>
      <c r="MUV68" s="12"/>
      <c r="MUW68" s="12"/>
      <c r="MUX68" s="12"/>
      <c r="MUY68" s="12"/>
      <c r="MUZ68" s="12"/>
      <c r="MVA68" s="12"/>
      <c r="MVB68" s="12"/>
      <c r="MVC68" s="12"/>
      <c r="MVD68" s="12"/>
      <c r="MVE68" s="12"/>
      <c r="MVF68" s="12"/>
      <c r="MVG68" s="12"/>
      <c r="MVH68" s="12"/>
      <c r="MVI68" s="12"/>
      <c r="MVJ68" s="12"/>
      <c r="MVK68" s="12"/>
      <c r="MVL68" s="12"/>
      <c r="MVM68" s="12"/>
      <c r="MVN68" s="12"/>
      <c r="MVO68" s="12"/>
      <c r="MVP68" s="12"/>
      <c r="MVQ68" s="12"/>
      <c r="MVR68" s="12"/>
      <c r="MVS68" s="12"/>
      <c r="MVT68" s="12"/>
      <c r="MVU68" s="12"/>
      <c r="MVV68" s="12"/>
      <c r="MVW68" s="12"/>
      <c r="MVX68" s="12"/>
      <c r="MVY68" s="12"/>
      <c r="MVZ68" s="12"/>
      <c r="MWA68" s="12"/>
      <c r="MWB68" s="12"/>
      <c r="MWC68" s="12"/>
      <c r="MWD68" s="12"/>
      <c r="MWE68" s="12"/>
      <c r="MWF68" s="12"/>
      <c r="MWG68" s="12"/>
      <c r="MWH68" s="12"/>
      <c r="MWI68" s="12"/>
      <c r="MWJ68" s="12"/>
      <c r="MWK68" s="12"/>
      <c r="MWL68" s="12"/>
      <c r="MWM68" s="12"/>
      <c r="MWN68" s="12"/>
      <c r="MWO68" s="12"/>
      <c r="MWP68" s="12"/>
      <c r="MWQ68" s="12"/>
      <c r="MWR68" s="12"/>
      <c r="MWS68" s="12"/>
      <c r="MWT68" s="12"/>
      <c r="MWU68" s="12"/>
      <c r="MWV68" s="12"/>
      <c r="MWW68" s="12"/>
      <c r="MWX68" s="12"/>
      <c r="MWY68" s="12"/>
      <c r="MWZ68" s="12"/>
      <c r="MXA68" s="12"/>
      <c r="MXB68" s="12"/>
      <c r="MXC68" s="12"/>
      <c r="MXD68" s="12"/>
      <c r="MXE68" s="12"/>
      <c r="MXF68" s="12"/>
      <c r="MXG68" s="12"/>
      <c r="MXH68" s="12"/>
      <c r="MXI68" s="12"/>
      <c r="MXJ68" s="12"/>
      <c r="MXK68" s="12"/>
      <c r="MXL68" s="12"/>
      <c r="MXM68" s="12"/>
      <c r="MXN68" s="12"/>
      <c r="MXO68" s="12"/>
      <c r="MXP68" s="12"/>
      <c r="MXQ68" s="12"/>
      <c r="MXR68" s="12"/>
      <c r="MXS68" s="12"/>
      <c r="MXT68" s="12"/>
      <c r="MXU68" s="12"/>
      <c r="MXV68" s="12"/>
      <c r="MXW68" s="12"/>
      <c r="MXX68" s="12"/>
      <c r="MXY68" s="12"/>
      <c r="MXZ68" s="12"/>
      <c r="MYA68" s="12"/>
      <c r="MYB68" s="12"/>
      <c r="MYC68" s="12"/>
      <c r="MYD68" s="12"/>
      <c r="MYE68" s="12"/>
      <c r="MYF68" s="12"/>
      <c r="MYG68" s="12"/>
      <c r="MYH68" s="12"/>
      <c r="MYI68" s="12"/>
      <c r="MYJ68" s="12"/>
      <c r="MYK68" s="12"/>
      <c r="MYL68" s="12"/>
      <c r="MYM68" s="12"/>
      <c r="MYN68" s="12"/>
      <c r="MYO68" s="12"/>
      <c r="MYP68" s="12"/>
      <c r="MYQ68" s="12"/>
      <c r="MYR68" s="12"/>
      <c r="MYS68" s="12"/>
      <c r="MYT68" s="12"/>
      <c r="MYU68" s="12"/>
      <c r="MYV68" s="12"/>
      <c r="MYW68" s="12"/>
      <c r="MYX68" s="12"/>
      <c r="MYY68" s="12"/>
      <c r="MYZ68" s="12"/>
      <c r="MZA68" s="12"/>
      <c r="MZB68" s="12"/>
      <c r="MZC68" s="12"/>
      <c r="MZD68" s="12"/>
      <c r="MZE68" s="12"/>
      <c r="MZF68" s="12"/>
      <c r="MZG68" s="12"/>
      <c r="MZH68" s="12"/>
      <c r="MZI68" s="12"/>
      <c r="MZJ68" s="12"/>
      <c r="MZK68" s="12"/>
      <c r="MZL68" s="12"/>
      <c r="MZM68" s="12"/>
      <c r="MZN68" s="12"/>
      <c r="MZO68" s="12"/>
      <c r="MZP68" s="12"/>
      <c r="MZQ68" s="12"/>
      <c r="MZR68" s="12"/>
      <c r="MZS68" s="12"/>
      <c r="MZT68" s="12"/>
      <c r="MZU68" s="12"/>
      <c r="MZV68" s="12"/>
      <c r="MZW68" s="12"/>
      <c r="MZX68" s="12"/>
      <c r="MZY68" s="12"/>
      <c r="MZZ68" s="12"/>
      <c r="NAA68" s="12"/>
      <c r="NAB68" s="12"/>
      <c r="NAC68" s="12"/>
      <c r="NAD68" s="12"/>
      <c r="NAE68" s="12"/>
      <c r="NAF68" s="12"/>
      <c r="NAG68" s="12"/>
      <c r="NAH68" s="12"/>
      <c r="NAI68" s="12"/>
      <c r="NAJ68" s="12"/>
      <c r="NAK68" s="12"/>
      <c r="NAL68" s="12"/>
      <c r="NAM68" s="12"/>
      <c r="NAN68" s="12"/>
      <c r="NAO68" s="12"/>
      <c r="NAP68" s="12"/>
      <c r="NAQ68" s="12"/>
      <c r="NAR68" s="12"/>
      <c r="NAS68" s="12"/>
      <c r="NAT68" s="12"/>
      <c r="NAU68" s="12"/>
      <c r="NAV68" s="12"/>
      <c r="NAW68" s="12"/>
      <c r="NAX68" s="12"/>
      <c r="NAY68" s="12"/>
      <c r="NAZ68" s="12"/>
      <c r="NBA68" s="12"/>
      <c r="NBB68" s="12"/>
      <c r="NBC68" s="12"/>
      <c r="NBD68" s="12"/>
      <c r="NBE68" s="12"/>
      <c r="NBF68" s="12"/>
      <c r="NBG68" s="12"/>
      <c r="NBH68" s="12"/>
      <c r="NBI68" s="12"/>
      <c r="NBJ68" s="12"/>
      <c r="NBK68" s="12"/>
      <c r="NBL68" s="12"/>
      <c r="NBM68" s="12"/>
      <c r="NBN68" s="12"/>
      <c r="NBO68" s="12"/>
      <c r="NBP68" s="12"/>
      <c r="NBQ68" s="12"/>
      <c r="NBR68" s="12"/>
      <c r="NBS68" s="12"/>
      <c r="NBT68" s="12"/>
      <c r="NBU68" s="12"/>
      <c r="NBV68" s="12"/>
      <c r="NBW68" s="12"/>
      <c r="NBX68" s="12"/>
      <c r="NBY68" s="12"/>
      <c r="NBZ68" s="12"/>
      <c r="NCA68" s="12"/>
      <c r="NCB68" s="12"/>
      <c r="NCC68" s="12"/>
      <c r="NCD68" s="12"/>
      <c r="NCE68" s="12"/>
      <c r="NCF68" s="12"/>
      <c r="NCG68" s="12"/>
      <c r="NCH68" s="12"/>
      <c r="NCI68" s="12"/>
      <c r="NCJ68" s="12"/>
      <c r="NCK68" s="12"/>
      <c r="NCL68" s="12"/>
      <c r="NCM68" s="12"/>
      <c r="NCN68" s="12"/>
      <c r="NCO68" s="12"/>
      <c r="NCP68" s="12"/>
      <c r="NCQ68" s="12"/>
      <c r="NCR68" s="12"/>
      <c r="NCS68" s="12"/>
      <c r="NCT68" s="12"/>
      <c r="NCU68" s="12"/>
      <c r="NCV68" s="12"/>
      <c r="NCW68" s="12"/>
      <c r="NCX68" s="12"/>
      <c r="NCY68" s="12"/>
      <c r="NCZ68" s="12"/>
      <c r="NDA68" s="12"/>
      <c r="NDB68" s="12"/>
      <c r="NDC68" s="12"/>
      <c r="NDD68" s="12"/>
      <c r="NDE68" s="12"/>
      <c r="NDF68" s="12"/>
      <c r="NDG68" s="12"/>
      <c r="NDH68" s="12"/>
      <c r="NDI68" s="12"/>
      <c r="NDJ68" s="12"/>
      <c r="NDK68" s="12"/>
      <c r="NDL68" s="12"/>
      <c r="NDM68" s="12"/>
      <c r="NDN68" s="12"/>
      <c r="NDO68" s="12"/>
      <c r="NDP68" s="12"/>
      <c r="NDQ68" s="12"/>
      <c r="NDR68" s="12"/>
      <c r="NDS68" s="12"/>
      <c r="NDT68" s="12"/>
      <c r="NDU68" s="12"/>
      <c r="NDV68" s="12"/>
      <c r="NDW68" s="12"/>
      <c r="NDX68" s="12"/>
      <c r="NDY68" s="12"/>
      <c r="NDZ68" s="12"/>
      <c r="NEA68" s="12"/>
      <c r="NEB68" s="12"/>
      <c r="NEC68" s="12"/>
      <c r="NED68" s="12"/>
      <c r="NEE68" s="12"/>
      <c r="NEF68" s="12"/>
      <c r="NEG68" s="12"/>
      <c r="NEH68" s="12"/>
      <c r="NEI68" s="12"/>
      <c r="NEJ68" s="12"/>
      <c r="NEK68" s="12"/>
      <c r="NEL68" s="12"/>
      <c r="NEM68" s="12"/>
      <c r="NEN68" s="12"/>
      <c r="NEO68" s="12"/>
      <c r="NEP68" s="12"/>
      <c r="NEQ68" s="12"/>
      <c r="NER68" s="12"/>
      <c r="NES68" s="12"/>
      <c r="NET68" s="12"/>
      <c r="NEU68" s="12"/>
      <c r="NEV68" s="12"/>
      <c r="NEW68" s="12"/>
      <c r="NEX68" s="12"/>
      <c r="NEY68" s="12"/>
      <c r="NEZ68" s="12"/>
      <c r="NFA68" s="12"/>
      <c r="NFB68" s="12"/>
      <c r="NFC68" s="12"/>
      <c r="NFD68" s="12"/>
      <c r="NFE68" s="12"/>
      <c r="NFF68" s="12"/>
      <c r="NFG68" s="12"/>
      <c r="NFH68" s="12"/>
      <c r="NFI68" s="12"/>
      <c r="NFJ68" s="12"/>
      <c r="NFK68" s="12"/>
      <c r="NFL68" s="12"/>
      <c r="NFM68" s="12"/>
      <c r="NFN68" s="12"/>
      <c r="NFO68" s="12"/>
      <c r="NFP68" s="12"/>
      <c r="NFQ68" s="12"/>
      <c r="NFR68" s="12"/>
      <c r="NFS68" s="12"/>
      <c r="NFT68" s="12"/>
      <c r="NFU68" s="12"/>
      <c r="NFV68" s="12"/>
      <c r="NFW68" s="12"/>
      <c r="NFX68" s="12"/>
      <c r="NFY68" s="12"/>
      <c r="NFZ68" s="12"/>
      <c r="NGA68" s="12"/>
      <c r="NGB68" s="12"/>
      <c r="NGC68" s="12"/>
      <c r="NGD68" s="12"/>
      <c r="NGE68" s="12"/>
      <c r="NGF68" s="12"/>
      <c r="NGG68" s="12"/>
      <c r="NGH68" s="12"/>
      <c r="NGI68" s="12"/>
      <c r="NGJ68" s="12"/>
      <c r="NGK68" s="12"/>
      <c r="NGL68" s="12"/>
      <c r="NGM68" s="12"/>
      <c r="NGN68" s="12"/>
      <c r="NGO68" s="12"/>
      <c r="NGP68" s="12"/>
      <c r="NGQ68" s="12"/>
      <c r="NGR68" s="12"/>
      <c r="NGS68" s="12"/>
      <c r="NGT68" s="12"/>
      <c r="NGU68" s="12"/>
      <c r="NGV68" s="12"/>
      <c r="NGW68" s="12"/>
      <c r="NGX68" s="12"/>
      <c r="NGY68" s="12"/>
      <c r="NGZ68" s="12"/>
      <c r="NHA68" s="12"/>
      <c r="NHB68" s="12"/>
      <c r="NHC68" s="12"/>
      <c r="NHD68" s="12"/>
      <c r="NHE68" s="12"/>
      <c r="NHF68" s="12"/>
      <c r="NHG68" s="12"/>
      <c r="NHH68" s="12"/>
      <c r="NHI68" s="12"/>
      <c r="NHJ68" s="12"/>
      <c r="NHK68" s="12"/>
      <c r="NHL68" s="12"/>
      <c r="NHM68" s="12"/>
      <c r="NHN68" s="12"/>
      <c r="NHO68" s="12"/>
      <c r="NHP68" s="12"/>
      <c r="NHQ68" s="12"/>
      <c r="NHR68" s="12"/>
      <c r="NHS68" s="12"/>
      <c r="NHT68" s="12"/>
      <c r="NHU68" s="12"/>
      <c r="NHV68" s="12"/>
      <c r="NHW68" s="12"/>
      <c r="NHX68" s="12"/>
      <c r="NHY68" s="12"/>
      <c r="NHZ68" s="12"/>
      <c r="NIA68" s="12"/>
      <c r="NIB68" s="12"/>
      <c r="NIC68" s="12"/>
      <c r="NID68" s="12"/>
      <c r="NIE68" s="12"/>
      <c r="NIF68" s="12"/>
      <c r="NIG68" s="12"/>
      <c r="NIH68" s="12"/>
      <c r="NII68" s="12"/>
      <c r="NIJ68" s="12"/>
      <c r="NIK68" s="12"/>
      <c r="NIL68" s="12"/>
      <c r="NIM68" s="12"/>
      <c r="NIN68" s="12"/>
      <c r="NIO68" s="12"/>
      <c r="NIP68" s="12"/>
      <c r="NIQ68" s="12"/>
      <c r="NIR68" s="12"/>
      <c r="NIS68" s="12"/>
      <c r="NIT68" s="12"/>
      <c r="NIU68" s="12"/>
      <c r="NIV68" s="12"/>
      <c r="NIW68" s="12"/>
      <c r="NIX68" s="12"/>
      <c r="NIY68" s="12"/>
      <c r="NIZ68" s="12"/>
      <c r="NJA68" s="12"/>
      <c r="NJB68" s="12"/>
      <c r="NJC68" s="12"/>
      <c r="NJD68" s="12"/>
      <c r="NJE68" s="12"/>
      <c r="NJF68" s="12"/>
      <c r="NJG68" s="12"/>
      <c r="NJH68" s="12"/>
      <c r="NJI68" s="12"/>
      <c r="NJJ68" s="12"/>
      <c r="NJK68" s="12"/>
      <c r="NJL68" s="12"/>
      <c r="NJM68" s="12"/>
      <c r="NJN68" s="12"/>
      <c r="NJO68" s="12"/>
      <c r="NJP68" s="12"/>
      <c r="NJQ68" s="12"/>
      <c r="NJR68" s="12"/>
      <c r="NJS68" s="12"/>
      <c r="NJT68" s="12"/>
      <c r="NJU68" s="12"/>
      <c r="NJV68" s="12"/>
      <c r="NJW68" s="12"/>
      <c r="NJX68" s="12"/>
      <c r="NJY68" s="12"/>
      <c r="NJZ68" s="12"/>
      <c r="NKA68" s="12"/>
      <c r="NKB68" s="12"/>
      <c r="NKC68" s="12"/>
      <c r="NKD68" s="12"/>
      <c r="NKE68" s="12"/>
      <c r="NKF68" s="12"/>
      <c r="NKG68" s="12"/>
      <c r="NKH68" s="12"/>
      <c r="NKI68" s="12"/>
      <c r="NKJ68" s="12"/>
      <c r="NKK68" s="12"/>
      <c r="NKL68" s="12"/>
      <c r="NKM68" s="12"/>
      <c r="NKN68" s="12"/>
      <c r="NKO68" s="12"/>
      <c r="NKP68" s="12"/>
      <c r="NKQ68" s="12"/>
      <c r="NKR68" s="12"/>
      <c r="NKS68" s="12"/>
      <c r="NKT68" s="12"/>
      <c r="NKU68" s="12"/>
      <c r="NKV68" s="12"/>
      <c r="NKW68" s="12"/>
      <c r="NKX68" s="12"/>
      <c r="NKY68" s="12"/>
      <c r="NKZ68" s="12"/>
      <c r="NLA68" s="12"/>
      <c r="NLB68" s="12"/>
      <c r="NLC68" s="12"/>
      <c r="NLD68" s="12"/>
      <c r="NLE68" s="12"/>
      <c r="NLF68" s="12"/>
      <c r="NLG68" s="12"/>
      <c r="NLH68" s="12"/>
      <c r="NLI68" s="12"/>
      <c r="NLJ68" s="12"/>
      <c r="NLK68" s="12"/>
      <c r="NLL68" s="12"/>
      <c r="NLM68" s="12"/>
      <c r="NLN68" s="12"/>
      <c r="NLO68" s="12"/>
      <c r="NLP68" s="12"/>
      <c r="NLQ68" s="12"/>
      <c r="NLR68" s="12"/>
      <c r="NLS68" s="12"/>
      <c r="NLT68" s="12"/>
      <c r="NLU68" s="12"/>
      <c r="NLV68" s="12"/>
      <c r="NLW68" s="12"/>
      <c r="NLX68" s="12"/>
      <c r="NLY68" s="12"/>
      <c r="NLZ68" s="12"/>
      <c r="NMA68" s="12"/>
      <c r="NMB68" s="12"/>
      <c r="NMC68" s="12"/>
      <c r="NMD68" s="12"/>
      <c r="NME68" s="12"/>
      <c r="NMF68" s="12"/>
      <c r="NMG68" s="12"/>
      <c r="NMH68" s="12"/>
      <c r="NMI68" s="12"/>
      <c r="NMJ68" s="12"/>
      <c r="NMK68" s="12"/>
      <c r="NML68" s="12"/>
      <c r="NMM68" s="12"/>
      <c r="NMN68" s="12"/>
      <c r="NMO68" s="12"/>
      <c r="NMP68" s="12"/>
      <c r="NMQ68" s="12"/>
      <c r="NMR68" s="12"/>
      <c r="NMS68" s="12"/>
      <c r="NMT68" s="12"/>
      <c r="NMU68" s="12"/>
      <c r="NMV68" s="12"/>
      <c r="NMW68" s="12"/>
      <c r="NMX68" s="12"/>
      <c r="NMY68" s="12"/>
      <c r="NMZ68" s="12"/>
      <c r="NNA68" s="12"/>
      <c r="NNB68" s="12"/>
      <c r="NNC68" s="12"/>
      <c r="NND68" s="12"/>
      <c r="NNE68" s="12"/>
      <c r="NNF68" s="12"/>
      <c r="NNG68" s="12"/>
      <c r="NNH68" s="12"/>
      <c r="NNI68" s="12"/>
      <c r="NNJ68" s="12"/>
      <c r="NNK68" s="12"/>
      <c r="NNL68" s="12"/>
      <c r="NNM68" s="12"/>
      <c r="NNN68" s="12"/>
      <c r="NNO68" s="12"/>
      <c r="NNP68" s="12"/>
      <c r="NNQ68" s="12"/>
      <c r="NNR68" s="12"/>
      <c r="NNS68" s="12"/>
      <c r="NNT68" s="12"/>
      <c r="NNU68" s="12"/>
      <c r="NNV68" s="12"/>
      <c r="NNW68" s="12"/>
      <c r="NNX68" s="12"/>
      <c r="NNY68" s="12"/>
      <c r="NNZ68" s="12"/>
      <c r="NOA68" s="12"/>
      <c r="NOB68" s="12"/>
      <c r="NOC68" s="12"/>
      <c r="NOD68" s="12"/>
      <c r="NOE68" s="12"/>
      <c r="NOF68" s="12"/>
      <c r="NOG68" s="12"/>
      <c r="NOH68" s="12"/>
      <c r="NOI68" s="12"/>
      <c r="NOJ68" s="12"/>
      <c r="NOK68" s="12"/>
      <c r="NOL68" s="12"/>
      <c r="NOM68" s="12"/>
      <c r="NON68" s="12"/>
      <c r="NOO68" s="12"/>
      <c r="NOP68" s="12"/>
      <c r="NOQ68" s="12"/>
      <c r="NOR68" s="12"/>
      <c r="NOS68" s="12"/>
      <c r="NOT68" s="12"/>
      <c r="NOU68" s="12"/>
      <c r="NOV68" s="12"/>
      <c r="NOW68" s="12"/>
      <c r="NOX68" s="12"/>
      <c r="NOY68" s="12"/>
      <c r="NOZ68" s="12"/>
      <c r="NPA68" s="12"/>
      <c r="NPB68" s="12"/>
      <c r="NPC68" s="12"/>
      <c r="NPD68" s="12"/>
      <c r="NPE68" s="12"/>
      <c r="NPF68" s="12"/>
      <c r="NPG68" s="12"/>
      <c r="NPH68" s="12"/>
      <c r="NPI68" s="12"/>
      <c r="NPJ68" s="12"/>
      <c r="NPK68" s="12"/>
      <c r="NPL68" s="12"/>
      <c r="NPM68" s="12"/>
      <c r="NPN68" s="12"/>
      <c r="NPO68" s="12"/>
      <c r="NPP68" s="12"/>
      <c r="NPQ68" s="12"/>
      <c r="NPR68" s="12"/>
      <c r="NPS68" s="12"/>
      <c r="NPT68" s="12"/>
      <c r="NPU68" s="12"/>
      <c r="NPV68" s="12"/>
      <c r="NPW68" s="12"/>
      <c r="NPX68" s="12"/>
      <c r="NPY68" s="12"/>
      <c r="NPZ68" s="12"/>
      <c r="NQA68" s="12"/>
      <c r="NQB68" s="12"/>
      <c r="NQC68" s="12"/>
      <c r="NQD68" s="12"/>
      <c r="NQE68" s="12"/>
      <c r="NQF68" s="12"/>
      <c r="NQG68" s="12"/>
      <c r="NQH68" s="12"/>
      <c r="NQI68" s="12"/>
      <c r="NQJ68" s="12"/>
      <c r="NQK68" s="12"/>
      <c r="NQL68" s="12"/>
      <c r="NQM68" s="12"/>
      <c r="NQN68" s="12"/>
      <c r="NQO68" s="12"/>
      <c r="NQP68" s="12"/>
      <c r="NQQ68" s="12"/>
      <c r="NQR68" s="12"/>
      <c r="NQS68" s="12"/>
      <c r="NQT68" s="12"/>
      <c r="NQU68" s="12"/>
      <c r="NQV68" s="12"/>
      <c r="NQW68" s="12"/>
      <c r="NQX68" s="12"/>
      <c r="NQY68" s="12"/>
      <c r="NQZ68" s="12"/>
      <c r="NRA68" s="12"/>
      <c r="NRB68" s="12"/>
      <c r="NRC68" s="12"/>
      <c r="NRD68" s="12"/>
      <c r="NRE68" s="12"/>
      <c r="NRF68" s="12"/>
      <c r="NRG68" s="12"/>
      <c r="NRH68" s="12"/>
      <c r="NRI68" s="12"/>
      <c r="NRJ68" s="12"/>
      <c r="NRK68" s="12"/>
      <c r="NRL68" s="12"/>
      <c r="NRM68" s="12"/>
      <c r="NRN68" s="12"/>
      <c r="NRO68" s="12"/>
      <c r="NRP68" s="12"/>
      <c r="NRQ68" s="12"/>
      <c r="NRR68" s="12"/>
      <c r="NRS68" s="12"/>
      <c r="NRT68" s="12"/>
      <c r="NRU68" s="12"/>
      <c r="NRV68" s="12"/>
      <c r="NRW68" s="12"/>
      <c r="NRX68" s="12"/>
      <c r="NRY68" s="12"/>
      <c r="NRZ68" s="12"/>
      <c r="NSA68" s="12"/>
      <c r="NSB68" s="12"/>
      <c r="NSC68" s="12"/>
      <c r="NSD68" s="12"/>
      <c r="NSE68" s="12"/>
      <c r="NSF68" s="12"/>
      <c r="NSG68" s="12"/>
      <c r="NSH68" s="12"/>
      <c r="NSI68" s="12"/>
      <c r="NSJ68" s="12"/>
      <c r="NSK68" s="12"/>
      <c r="NSL68" s="12"/>
      <c r="NSM68" s="12"/>
      <c r="NSN68" s="12"/>
      <c r="NSO68" s="12"/>
      <c r="NSP68" s="12"/>
      <c r="NSQ68" s="12"/>
      <c r="NSR68" s="12"/>
      <c r="NSS68" s="12"/>
      <c r="NST68" s="12"/>
      <c r="NSU68" s="12"/>
      <c r="NSV68" s="12"/>
      <c r="NSW68" s="12"/>
      <c r="NSX68" s="12"/>
      <c r="NSY68" s="12"/>
      <c r="NSZ68" s="12"/>
      <c r="NTA68" s="12"/>
      <c r="NTB68" s="12"/>
      <c r="NTC68" s="12"/>
      <c r="NTD68" s="12"/>
      <c r="NTE68" s="12"/>
      <c r="NTF68" s="12"/>
      <c r="NTG68" s="12"/>
      <c r="NTH68" s="12"/>
      <c r="NTI68" s="12"/>
      <c r="NTJ68" s="12"/>
      <c r="NTK68" s="12"/>
      <c r="NTL68" s="12"/>
      <c r="NTM68" s="12"/>
      <c r="NTN68" s="12"/>
      <c r="NTO68" s="12"/>
      <c r="NTP68" s="12"/>
      <c r="NTQ68" s="12"/>
      <c r="NTR68" s="12"/>
      <c r="NTS68" s="12"/>
      <c r="NTT68" s="12"/>
      <c r="NTU68" s="12"/>
      <c r="NTV68" s="12"/>
      <c r="NTW68" s="12"/>
      <c r="NTX68" s="12"/>
      <c r="NTY68" s="12"/>
      <c r="NTZ68" s="12"/>
      <c r="NUA68" s="12"/>
      <c r="NUB68" s="12"/>
      <c r="NUC68" s="12"/>
      <c r="NUD68" s="12"/>
      <c r="NUE68" s="12"/>
      <c r="NUF68" s="12"/>
      <c r="NUG68" s="12"/>
      <c r="NUH68" s="12"/>
      <c r="NUI68" s="12"/>
      <c r="NUJ68" s="12"/>
      <c r="NUK68" s="12"/>
      <c r="NUL68" s="12"/>
      <c r="NUM68" s="12"/>
      <c r="NUN68" s="12"/>
      <c r="NUO68" s="12"/>
      <c r="NUP68" s="12"/>
      <c r="NUQ68" s="12"/>
      <c r="NUR68" s="12"/>
      <c r="NUS68" s="12"/>
      <c r="NUT68" s="12"/>
      <c r="NUU68" s="12"/>
      <c r="NUV68" s="12"/>
      <c r="NUW68" s="12"/>
      <c r="NUX68" s="12"/>
      <c r="NUY68" s="12"/>
      <c r="NUZ68" s="12"/>
      <c r="NVA68" s="12"/>
      <c r="NVB68" s="12"/>
      <c r="NVC68" s="12"/>
      <c r="NVD68" s="12"/>
      <c r="NVE68" s="12"/>
      <c r="NVF68" s="12"/>
      <c r="NVG68" s="12"/>
      <c r="NVH68" s="12"/>
      <c r="NVI68" s="12"/>
      <c r="NVJ68" s="12"/>
      <c r="NVK68" s="12"/>
      <c r="NVL68" s="12"/>
      <c r="NVM68" s="12"/>
      <c r="NVN68" s="12"/>
      <c r="NVO68" s="12"/>
      <c r="NVP68" s="12"/>
      <c r="NVQ68" s="12"/>
      <c r="NVR68" s="12"/>
      <c r="NVS68" s="12"/>
      <c r="NVT68" s="12"/>
      <c r="NVU68" s="12"/>
      <c r="NVV68" s="12"/>
      <c r="NVW68" s="12"/>
      <c r="NVX68" s="12"/>
      <c r="NVY68" s="12"/>
      <c r="NVZ68" s="12"/>
      <c r="NWA68" s="12"/>
      <c r="NWB68" s="12"/>
      <c r="NWC68" s="12"/>
      <c r="NWD68" s="12"/>
      <c r="NWE68" s="12"/>
      <c r="NWF68" s="12"/>
      <c r="NWG68" s="12"/>
      <c r="NWH68" s="12"/>
      <c r="NWI68" s="12"/>
      <c r="NWJ68" s="12"/>
      <c r="NWK68" s="12"/>
      <c r="NWL68" s="12"/>
      <c r="NWM68" s="12"/>
      <c r="NWN68" s="12"/>
      <c r="NWO68" s="12"/>
      <c r="NWP68" s="12"/>
      <c r="NWQ68" s="12"/>
      <c r="NWR68" s="12"/>
      <c r="NWS68" s="12"/>
      <c r="NWT68" s="12"/>
      <c r="NWU68" s="12"/>
      <c r="NWV68" s="12"/>
      <c r="NWW68" s="12"/>
      <c r="NWX68" s="12"/>
      <c r="NWY68" s="12"/>
      <c r="NWZ68" s="12"/>
      <c r="NXA68" s="12"/>
      <c r="NXB68" s="12"/>
      <c r="NXC68" s="12"/>
      <c r="NXD68" s="12"/>
      <c r="NXE68" s="12"/>
      <c r="NXF68" s="12"/>
      <c r="NXG68" s="12"/>
      <c r="NXH68" s="12"/>
      <c r="NXI68" s="12"/>
      <c r="NXJ68" s="12"/>
      <c r="NXK68" s="12"/>
      <c r="NXL68" s="12"/>
      <c r="NXM68" s="12"/>
      <c r="NXN68" s="12"/>
      <c r="NXO68" s="12"/>
      <c r="NXP68" s="12"/>
      <c r="NXQ68" s="12"/>
      <c r="NXR68" s="12"/>
      <c r="NXS68" s="12"/>
      <c r="NXT68" s="12"/>
      <c r="NXU68" s="12"/>
      <c r="NXV68" s="12"/>
      <c r="NXW68" s="12"/>
      <c r="NXX68" s="12"/>
      <c r="NXY68" s="12"/>
      <c r="NXZ68" s="12"/>
      <c r="NYA68" s="12"/>
      <c r="NYB68" s="12"/>
      <c r="NYC68" s="12"/>
      <c r="NYD68" s="12"/>
      <c r="NYE68" s="12"/>
      <c r="NYF68" s="12"/>
      <c r="NYG68" s="12"/>
      <c r="NYH68" s="12"/>
      <c r="NYI68" s="12"/>
      <c r="NYJ68" s="12"/>
      <c r="NYK68" s="12"/>
      <c r="NYL68" s="12"/>
      <c r="NYM68" s="12"/>
      <c r="NYN68" s="12"/>
      <c r="NYO68" s="12"/>
      <c r="NYP68" s="12"/>
      <c r="NYQ68" s="12"/>
      <c r="NYR68" s="12"/>
      <c r="NYS68" s="12"/>
      <c r="NYT68" s="12"/>
      <c r="NYU68" s="12"/>
      <c r="NYV68" s="12"/>
      <c r="NYW68" s="12"/>
      <c r="NYX68" s="12"/>
      <c r="NYY68" s="12"/>
      <c r="NYZ68" s="12"/>
      <c r="NZA68" s="12"/>
      <c r="NZB68" s="12"/>
      <c r="NZC68" s="12"/>
      <c r="NZD68" s="12"/>
      <c r="NZE68" s="12"/>
      <c r="NZF68" s="12"/>
      <c r="NZG68" s="12"/>
      <c r="NZH68" s="12"/>
      <c r="NZI68" s="12"/>
      <c r="NZJ68" s="12"/>
      <c r="NZK68" s="12"/>
      <c r="NZL68" s="12"/>
      <c r="NZM68" s="12"/>
      <c r="NZN68" s="12"/>
      <c r="NZO68" s="12"/>
      <c r="NZP68" s="12"/>
      <c r="NZQ68" s="12"/>
      <c r="NZR68" s="12"/>
      <c r="NZS68" s="12"/>
      <c r="NZT68" s="12"/>
      <c r="NZU68" s="12"/>
      <c r="NZV68" s="12"/>
      <c r="NZW68" s="12"/>
      <c r="NZX68" s="12"/>
      <c r="NZY68" s="12"/>
      <c r="NZZ68" s="12"/>
      <c r="OAA68" s="12"/>
      <c r="OAB68" s="12"/>
      <c r="OAC68" s="12"/>
      <c r="OAD68" s="12"/>
      <c r="OAE68" s="12"/>
      <c r="OAF68" s="12"/>
      <c r="OAG68" s="12"/>
      <c r="OAH68" s="12"/>
      <c r="OAI68" s="12"/>
      <c r="OAJ68" s="12"/>
      <c r="OAK68" s="12"/>
      <c r="OAL68" s="12"/>
      <c r="OAM68" s="12"/>
      <c r="OAN68" s="12"/>
      <c r="OAO68" s="12"/>
      <c r="OAP68" s="12"/>
      <c r="OAQ68" s="12"/>
      <c r="OAR68" s="12"/>
      <c r="OAS68" s="12"/>
      <c r="OAT68" s="12"/>
      <c r="OAU68" s="12"/>
      <c r="OAV68" s="12"/>
      <c r="OAW68" s="12"/>
      <c r="OAX68" s="12"/>
      <c r="OAY68" s="12"/>
      <c r="OAZ68" s="12"/>
      <c r="OBA68" s="12"/>
      <c r="OBB68" s="12"/>
      <c r="OBC68" s="12"/>
      <c r="OBD68" s="12"/>
      <c r="OBE68" s="12"/>
      <c r="OBF68" s="12"/>
      <c r="OBG68" s="12"/>
      <c r="OBH68" s="12"/>
      <c r="OBI68" s="12"/>
      <c r="OBJ68" s="12"/>
      <c r="OBK68" s="12"/>
      <c r="OBL68" s="12"/>
      <c r="OBM68" s="12"/>
      <c r="OBN68" s="12"/>
      <c r="OBO68" s="12"/>
      <c r="OBP68" s="12"/>
      <c r="OBQ68" s="12"/>
      <c r="OBR68" s="12"/>
      <c r="OBS68" s="12"/>
      <c r="OBT68" s="12"/>
      <c r="OBU68" s="12"/>
      <c r="OBV68" s="12"/>
      <c r="OBW68" s="12"/>
      <c r="OBX68" s="12"/>
      <c r="OBY68" s="12"/>
      <c r="OBZ68" s="12"/>
      <c r="OCA68" s="12"/>
      <c r="OCB68" s="12"/>
      <c r="OCC68" s="12"/>
      <c r="OCD68" s="12"/>
      <c r="OCE68" s="12"/>
      <c r="OCF68" s="12"/>
      <c r="OCG68" s="12"/>
      <c r="OCH68" s="12"/>
      <c r="OCI68" s="12"/>
      <c r="OCJ68" s="12"/>
      <c r="OCK68" s="12"/>
      <c r="OCL68" s="12"/>
      <c r="OCM68" s="12"/>
      <c r="OCN68" s="12"/>
      <c r="OCO68" s="12"/>
      <c r="OCP68" s="12"/>
      <c r="OCQ68" s="12"/>
      <c r="OCR68" s="12"/>
      <c r="OCS68" s="12"/>
      <c r="OCT68" s="12"/>
      <c r="OCU68" s="12"/>
      <c r="OCV68" s="12"/>
      <c r="OCW68" s="12"/>
      <c r="OCX68" s="12"/>
      <c r="OCY68" s="12"/>
      <c r="OCZ68" s="12"/>
      <c r="ODA68" s="12"/>
      <c r="ODB68" s="12"/>
      <c r="ODC68" s="12"/>
      <c r="ODD68" s="12"/>
      <c r="ODE68" s="12"/>
      <c r="ODF68" s="12"/>
      <c r="ODG68" s="12"/>
      <c r="ODH68" s="12"/>
      <c r="ODI68" s="12"/>
      <c r="ODJ68" s="12"/>
      <c r="ODK68" s="12"/>
      <c r="ODL68" s="12"/>
      <c r="ODM68" s="12"/>
      <c r="ODN68" s="12"/>
      <c r="ODO68" s="12"/>
      <c r="ODP68" s="12"/>
      <c r="ODQ68" s="12"/>
      <c r="ODR68" s="12"/>
      <c r="ODS68" s="12"/>
      <c r="ODT68" s="12"/>
      <c r="ODU68" s="12"/>
      <c r="ODV68" s="12"/>
      <c r="ODW68" s="12"/>
      <c r="ODX68" s="12"/>
      <c r="ODY68" s="12"/>
      <c r="ODZ68" s="12"/>
      <c r="OEA68" s="12"/>
      <c r="OEB68" s="12"/>
      <c r="OEC68" s="12"/>
      <c r="OED68" s="12"/>
      <c r="OEE68" s="12"/>
      <c r="OEF68" s="12"/>
      <c r="OEG68" s="12"/>
      <c r="OEH68" s="12"/>
      <c r="OEI68" s="12"/>
      <c r="OEJ68" s="12"/>
      <c r="OEK68" s="12"/>
      <c r="OEL68" s="12"/>
      <c r="OEM68" s="12"/>
      <c r="OEN68" s="12"/>
      <c r="OEO68" s="12"/>
      <c r="OEP68" s="12"/>
      <c r="OEQ68" s="12"/>
      <c r="OER68" s="12"/>
      <c r="OES68" s="12"/>
      <c r="OET68" s="12"/>
      <c r="OEU68" s="12"/>
      <c r="OEV68" s="12"/>
      <c r="OEW68" s="12"/>
      <c r="OEX68" s="12"/>
      <c r="OEY68" s="12"/>
      <c r="OEZ68" s="12"/>
      <c r="OFA68" s="12"/>
      <c r="OFB68" s="12"/>
      <c r="OFC68" s="12"/>
      <c r="OFD68" s="12"/>
      <c r="OFE68" s="12"/>
      <c r="OFF68" s="12"/>
      <c r="OFG68" s="12"/>
      <c r="OFH68" s="12"/>
      <c r="OFI68" s="12"/>
      <c r="OFJ68" s="12"/>
      <c r="OFK68" s="12"/>
      <c r="OFL68" s="12"/>
      <c r="OFM68" s="12"/>
      <c r="OFN68" s="12"/>
      <c r="OFO68" s="12"/>
      <c r="OFP68" s="12"/>
      <c r="OFQ68" s="12"/>
      <c r="OFR68" s="12"/>
      <c r="OFS68" s="12"/>
      <c r="OFT68" s="12"/>
      <c r="OFU68" s="12"/>
      <c r="OFV68" s="12"/>
      <c r="OFW68" s="12"/>
      <c r="OFX68" s="12"/>
      <c r="OFY68" s="12"/>
      <c r="OFZ68" s="12"/>
      <c r="OGA68" s="12"/>
      <c r="OGB68" s="12"/>
      <c r="OGC68" s="12"/>
      <c r="OGD68" s="12"/>
      <c r="OGE68" s="12"/>
      <c r="OGF68" s="12"/>
      <c r="OGG68" s="12"/>
      <c r="OGH68" s="12"/>
      <c r="OGI68" s="12"/>
      <c r="OGJ68" s="12"/>
      <c r="OGK68" s="12"/>
      <c r="OGL68" s="12"/>
      <c r="OGM68" s="12"/>
      <c r="OGN68" s="12"/>
      <c r="OGO68" s="12"/>
      <c r="OGP68" s="12"/>
      <c r="OGQ68" s="12"/>
      <c r="OGR68" s="12"/>
      <c r="OGS68" s="12"/>
      <c r="OGT68" s="12"/>
      <c r="OGU68" s="12"/>
      <c r="OGV68" s="12"/>
      <c r="OGW68" s="12"/>
      <c r="OGX68" s="12"/>
      <c r="OGY68" s="12"/>
      <c r="OGZ68" s="12"/>
      <c r="OHA68" s="12"/>
      <c r="OHB68" s="12"/>
      <c r="OHC68" s="12"/>
      <c r="OHD68" s="12"/>
      <c r="OHE68" s="12"/>
      <c r="OHF68" s="12"/>
      <c r="OHG68" s="12"/>
      <c r="OHH68" s="12"/>
      <c r="OHI68" s="12"/>
      <c r="OHJ68" s="12"/>
      <c r="OHK68" s="12"/>
      <c r="OHL68" s="12"/>
      <c r="OHM68" s="12"/>
      <c r="OHN68" s="12"/>
      <c r="OHO68" s="12"/>
      <c r="OHP68" s="12"/>
      <c r="OHQ68" s="12"/>
      <c r="OHR68" s="12"/>
      <c r="OHS68" s="12"/>
      <c r="OHT68" s="12"/>
      <c r="OHU68" s="12"/>
      <c r="OHV68" s="12"/>
      <c r="OHW68" s="12"/>
      <c r="OHX68" s="12"/>
      <c r="OHY68" s="12"/>
      <c r="OHZ68" s="12"/>
      <c r="OIA68" s="12"/>
      <c r="OIB68" s="12"/>
      <c r="OIC68" s="12"/>
      <c r="OID68" s="12"/>
      <c r="OIE68" s="12"/>
      <c r="OIF68" s="12"/>
      <c r="OIG68" s="12"/>
      <c r="OIH68" s="12"/>
      <c r="OII68" s="12"/>
      <c r="OIJ68" s="12"/>
      <c r="OIK68" s="12"/>
      <c r="OIL68" s="12"/>
      <c r="OIM68" s="12"/>
      <c r="OIN68" s="12"/>
      <c r="OIO68" s="12"/>
      <c r="OIP68" s="12"/>
      <c r="OIQ68" s="12"/>
      <c r="OIR68" s="12"/>
      <c r="OIS68" s="12"/>
      <c r="OIT68" s="12"/>
      <c r="OIU68" s="12"/>
      <c r="OIV68" s="12"/>
      <c r="OIW68" s="12"/>
      <c r="OIX68" s="12"/>
      <c r="OIY68" s="12"/>
      <c r="OIZ68" s="12"/>
      <c r="OJA68" s="12"/>
      <c r="OJB68" s="12"/>
      <c r="OJC68" s="12"/>
      <c r="OJD68" s="12"/>
      <c r="OJE68" s="12"/>
      <c r="OJF68" s="12"/>
      <c r="OJG68" s="12"/>
      <c r="OJH68" s="12"/>
      <c r="OJI68" s="12"/>
      <c r="OJJ68" s="12"/>
      <c r="OJK68" s="12"/>
      <c r="OJL68" s="12"/>
      <c r="OJM68" s="12"/>
      <c r="OJN68" s="12"/>
      <c r="OJO68" s="12"/>
      <c r="OJP68" s="12"/>
      <c r="OJQ68" s="12"/>
      <c r="OJR68" s="12"/>
      <c r="OJS68" s="12"/>
      <c r="OJT68" s="12"/>
      <c r="OJU68" s="12"/>
      <c r="OJV68" s="12"/>
      <c r="OJW68" s="12"/>
      <c r="OJX68" s="12"/>
      <c r="OJY68" s="12"/>
      <c r="OJZ68" s="12"/>
      <c r="OKA68" s="12"/>
      <c r="OKB68" s="12"/>
      <c r="OKC68" s="12"/>
      <c r="OKD68" s="12"/>
      <c r="OKE68" s="12"/>
      <c r="OKF68" s="12"/>
      <c r="OKG68" s="12"/>
      <c r="OKH68" s="12"/>
      <c r="OKI68" s="12"/>
      <c r="OKJ68" s="12"/>
      <c r="OKK68" s="12"/>
      <c r="OKL68" s="12"/>
      <c r="OKM68" s="12"/>
      <c r="OKN68" s="12"/>
      <c r="OKO68" s="12"/>
      <c r="OKP68" s="12"/>
      <c r="OKQ68" s="12"/>
      <c r="OKR68" s="12"/>
      <c r="OKS68" s="12"/>
      <c r="OKT68" s="12"/>
      <c r="OKU68" s="12"/>
      <c r="OKV68" s="12"/>
      <c r="OKW68" s="12"/>
      <c r="OKX68" s="12"/>
      <c r="OKY68" s="12"/>
      <c r="OKZ68" s="12"/>
      <c r="OLA68" s="12"/>
      <c r="OLB68" s="12"/>
      <c r="OLC68" s="12"/>
      <c r="OLD68" s="12"/>
      <c r="OLE68" s="12"/>
      <c r="OLF68" s="12"/>
      <c r="OLG68" s="12"/>
      <c r="OLH68" s="12"/>
      <c r="OLI68" s="12"/>
      <c r="OLJ68" s="12"/>
      <c r="OLK68" s="12"/>
      <c r="OLL68" s="12"/>
      <c r="OLM68" s="12"/>
      <c r="OLN68" s="12"/>
      <c r="OLO68" s="12"/>
      <c r="OLP68" s="12"/>
      <c r="OLQ68" s="12"/>
      <c r="OLR68" s="12"/>
      <c r="OLS68" s="12"/>
      <c r="OLT68" s="12"/>
      <c r="OLU68" s="12"/>
      <c r="OLV68" s="12"/>
      <c r="OLW68" s="12"/>
      <c r="OLX68" s="12"/>
      <c r="OLY68" s="12"/>
      <c r="OLZ68" s="12"/>
      <c r="OMA68" s="12"/>
      <c r="OMB68" s="12"/>
      <c r="OMC68" s="12"/>
      <c r="OMD68" s="12"/>
      <c r="OME68" s="12"/>
      <c r="OMF68" s="12"/>
      <c r="OMG68" s="12"/>
      <c r="OMH68" s="12"/>
      <c r="OMI68" s="12"/>
      <c r="OMJ68" s="12"/>
      <c r="OMK68" s="12"/>
      <c r="OML68" s="12"/>
      <c r="OMM68" s="12"/>
      <c r="OMN68" s="12"/>
      <c r="OMO68" s="12"/>
      <c r="OMP68" s="12"/>
      <c r="OMQ68" s="12"/>
      <c r="OMR68" s="12"/>
      <c r="OMS68" s="12"/>
      <c r="OMT68" s="12"/>
      <c r="OMU68" s="12"/>
      <c r="OMV68" s="12"/>
      <c r="OMW68" s="12"/>
      <c r="OMX68" s="12"/>
      <c r="OMY68" s="12"/>
      <c r="OMZ68" s="12"/>
      <c r="ONA68" s="12"/>
      <c r="ONB68" s="12"/>
      <c r="ONC68" s="12"/>
      <c r="OND68" s="12"/>
      <c r="ONE68" s="12"/>
      <c r="ONF68" s="12"/>
      <c r="ONG68" s="12"/>
      <c r="ONH68" s="12"/>
      <c r="ONI68" s="12"/>
      <c r="ONJ68" s="12"/>
      <c r="ONK68" s="12"/>
      <c r="ONL68" s="12"/>
      <c r="ONM68" s="12"/>
      <c r="ONN68" s="12"/>
      <c r="ONO68" s="12"/>
      <c r="ONP68" s="12"/>
      <c r="ONQ68" s="12"/>
      <c r="ONR68" s="12"/>
      <c r="ONS68" s="12"/>
      <c r="ONT68" s="12"/>
      <c r="ONU68" s="12"/>
      <c r="ONV68" s="12"/>
      <c r="ONW68" s="12"/>
      <c r="ONX68" s="12"/>
      <c r="ONY68" s="12"/>
      <c r="ONZ68" s="12"/>
      <c r="OOA68" s="12"/>
      <c r="OOB68" s="12"/>
      <c r="OOC68" s="12"/>
      <c r="OOD68" s="12"/>
      <c r="OOE68" s="12"/>
      <c r="OOF68" s="12"/>
      <c r="OOG68" s="12"/>
      <c r="OOH68" s="12"/>
      <c r="OOI68" s="12"/>
      <c r="OOJ68" s="12"/>
      <c r="OOK68" s="12"/>
      <c r="OOL68" s="12"/>
      <c r="OOM68" s="12"/>
      <c r="OON68" s="12"/>
      <c r="OOO68" s="12"/>
      <c r="OOP68" s="12"/>
      <c r="OOQ68" s="12"/>
      <c r="OOR68" s="12"/>
      <c r="OOS68" s="12"/>
      <c r="OOT68" s="12"/>
      <c r="OOU68" s="12"/>
      <c r="OOV68" s="12"/>
      <c r="OOW68" s="12"/>
      <c r="OOX68" s="12"/>
      <c r="OOY68" s="12"/>
      <c r="OOZ68" s="12"/>
      <c r="OPA68" s="12"/>
      <c r="OPB68" s="12"/>
      <c r="OPC68" s="12"/>
      <c r="OPD68" s="12"/>
      <c r="OPE68" s="12"/>
      <c r="OPF68" s="12"/>
      <c r="OPG68" s="12"/>
      <c r="OPH68" s="12"/>
      <c r="OPI68" s="12"/>
      <c r="OPJ68" s="12"/>
      <c r="OPK68" s="12"/>
      <c r="OPL68" s="12"/>
      <c r="OPM68" s="12"/>
      <c r="OPN68" s="12"/>
      <c r="OPO68" s="12"/>
      <c r="OPP68" s="12"/>
      <c r="OPQ68" s="12"/>
      <c r="OPR68" s="12"/>
      <c r="OPS68" s="12"/>
      <c r="OPT68" s="12"/>
      <c r="OPU68" s="12"/>
      <c r="OPV68" s="12"/>
      <c r="OPW68" s="12"/>
      <c r="OPX68" s="12"/>
      <c r="OPY68" s="12"/>
      <c r="OPZ68" s="12"/>
      <c r="OQA68" s="12"/>
      <c r="OQB68" s="12"/>
      <c r="OQC68" s="12"/>
      <c r="OQD68" s="12"/>
      <c r="OQE68" s="12"/>
      <c r="OQF68" s="12"/>
      <c r="OQG68" s="12"/>
      <c r="OQH68" s="12"/>
      <c r="OQI68" s="12"/>
      <c r="OQJ68" s="12"/>
      <c r="OQK68" s="12"/>
      <c r="OQL68" s="12"/>
      <c r="OQM68" s="12"/>
      <c r="OQN68" s="12"/>
      <c r="OQO68" s="12"/>
      <c r="OQP68" s="12"/>
      <c r="OQQ68" s="12"/>
      <c r="OQR68" s="12"/>
      <c r="OQS68" s="12"/>
      <c r="OQT68" s="12"/>
      <c r="OQU68" s="12"/>
      <c r="OQV68" s="12"/>
      <c r="OQW68" s="12"/>
      <c r="OQX68" s="12"/>
      <c r="OQY68" s="12"/>
      <c r="OQZ68" s="12"/>
      <c r="ORA68" s="12"/>
      <c r="ORB68" s="12"/>
      <c r="ORC68" s="12"/>
      <c r="ORD68" s="12"/>
      <c r="ORE68" s="12"/>
      <c r="ORF68" s="12"/>
      <c r="ORG68" s="12"/>
      <c r="ORH68" s="12"/>
      <c r="ORI68" s="12"/>
      <c r="ORJ68" s="12"/>
      <c r="ORK68" s="12"/>
      <c r="ORL68" s="12"/>
      <c r="ORM68" s="12"/>
      <c r="ORN68" s="12"/>
      <c r="ORO68" s="12"/>
      <c r="ORP68" s="12"/>
      <c r="ORQ68" s="12"/>
      <c r="ORR68" s="12"/>
      <c r="ORS68" s="12"/>
      <c r="ORT68" s="12"/>
      <c r="ORU68" s="12"/>
      <c r="ORV68" s="12"/>
      <c r="ORW68" s="12"/>
      <c r="ORX68" s="12"/>
      <c r="ORY68" s="12"/>
      <c r="ORZ68" s="12"/>
      <c r="OSA68" s="12"/>
      <c r="OSB68" s="12"/>
      <c r="OSC68" s="12"/>
      <c r="OSD68" s="12"/>
      <c r="OSE68" s="12"/>
      <c r="OSF68" s="12"/>
      <c r="OSG68" s="12"/>
      <c r="OSH68" s="12"/>
      <c r="OSI68" s="12"/>
      <c r="OSJ68" s="12"/>
      <c r="OSK68" s="12"/>
      <c r="OSL68" s="12"/>
      <c r="OSM68" s="12"/>
      <c r="OSN68" s="12"/>
      <c r="OSO68" s="12"/>
      <c r="OSP68" s="12"/>
      <c r="OSQ68" s="12"/>
      <c r="OSR68" s="12"/>
      <c r="OSS68" s="12"/>
      <c r="OST68" s="12"/>
      <c r="OSU68" s="12"/>
      <c r="OSV68" s="12"/>
      <c r="OSW68" s="12"/>
      <c r="OSX68" s="12"/>
      <c r="OSY68" s="12"/>
      <c r="OSZ68" s="12"/>
      <c r="OTA68" s="12"/>
      <c r="OTB68" s="12"/>
      <c r="OTC68" s="12"/>
      <c r="OTD68" s="12"/>
      <c r="OTE68" s="12"/>
      <c r="OTF68" s="12"/>
      <c r="OTG68" s="12"/>
      <c r="OTH68" s="12"/>
      <c r="OTI68" s="12"/>
      <c r="OTJ68" s="12"/>
      <c r="OTK68" s="12"/>
      <c r="OTL68" s="12"/>
      <c r="OTM68" s="12"/>
      <c r="OTN68" s="12"/>
      <c r="OTO68" s="12"/>
      <c r="OTP68" s="12"/>
      <c r="OTQ68" s="12"/>
      <c r="OTR68" s="12"/>
      <c r="OTS68" s="12"/>
      <c r="OTT68" s="12"/>
      <c r="OTU68" s="12"/>
      <c r="OTV68" s="12"/>
      <c r="OTW68" s="12"/>
      <c r="OTX68" s="12"/>
      <c r="OTY68" s="12"/>
      <c r="OTZ68" s="12"/>
      <c r="OUA68" s="12"/>
      <c r="OUB68" s="12"/>
      <c r="OUC68" s="12"/>
      <c r="OUD68" s="12"/>
      <c r="OUE68" s="12"/>
      <c r="OUF68" s="12"/>
      <c r="OUG68" s="12"/>
      <c r="OUH68" s="12"/>
      <c r="OUI68" s="12"/>
      <c r="OUJ68" s="12"/>
      <c r="OUK68" s="12"/>
      <c r="OUL68" s="12"/>
      <c r="OUM68" s="12"/>
      <c r="OUN68" s="12"/>
      <c r="OUO68" s="12"/>
      <c r="OUP68" s="12"/>
      <c r="OUQ68" s="12"/>
      <c r="OUR68" s="12"/>
      <c r="OUS68" s="12"/>
      <c r="OUT68" s="12"/>
      <c r="OUU68" s="12"/>
      <c r="OUV68" s="12"/>
      <c r="OUW68" s="12"/>
      <c r="OUX68" s="12"/>
      <c r="OUY68" s="12"/>
      <c r="OUZ68" s="12"/>
      <c r="OVA68" s="12"/>
      <c r="OVB68" s="12"/>
      <c r="OVC68" s="12"/>
      <c r="OVD68" s="12"/>
      <c r="OVE68" s="12"/>
      <c r="OVF68" s="12"/>
      <c r="OVG68" s="12"/>
      <c r="OVH68" s="12"/>
      <c r="OVI68" s="12"/>
      <c r="OVJ68" s="12"/>
      <c r="OVK68" s="12"/>
      <c r="OVL68" s="12"/>
      <c r="OVM68" s="12"/>
      <c r="OVN68" s="12"/>
      <c r="OVO68" s="12"/>
      <c r="OVP68" s="12"/>
      <c r="OVQ68" s="12"/>
      <c r="OVR68" s="12"/>
      <c r="OVS68" s="12"/>
      <c r="OVT68" s="12"/>
      <c r="OVU68" s="12"/>
      <c r="OVV68" s="12"/>
      <c r="OVW68" s="12"/>
      <c r="OVX68" s="12"/>
      <c r="OVY68" s="12"/>
      <c r="OVZ68" s="12"/>
      <c r="OWA68" s="12"/>
      <c r="OWB68" s="12"/>
      <c r="OWC68" s="12"/>
      <c r="OWD68" s="12"/>
      <c r="OWE68" s="12"/>
      <c r="OWF68" s="12"/>
      <c r="OWG68" s="12"/>
      <c r="OWH68" s="12"/>
      <c r="OWI68" s="12"/>
      <c r="OWJ68" s="12"/>
      <c r="OWK68" s="12"/>
      <c r="OWL68" s="12"/>
      <c r="OWM68" s="12"/>
      <c r="OWN68" s="12"/>
      <c r="OWO68" s="12"/>
      <c r="OWP68" s="12"/>
      <c r="OWQ68" s="12"/>
      <c r="OWR68" s="12"/>
      <c r="OWS68" s="12"/>
      <c r="OWT68" s="12"/>
      <c r="OWU68" s="12"/>
      <c r="OWV68" s="12"/>
      <c r="OWW68" s="12"/>
      <c r="OWX68" s="12"/>
      <c r="OWY68" s="12"/>
      <c r="OWZ68" s="12"/>
      <c r="OXA68" s="12"/>
      <c r="OXB68" s="12"/>
      <c r="OXC68" s="12"/>
      <c r="OXD68" s="12"/>
      <c r="OXE68" s="12"/>
      <c r="OXF68" s="12"/>
      <c r="OXG68" s="12"/>
      <c r="OXH68" s="12"/>
      <c r="OXI68" s="12"/>
      <c r="OXJ68" s="12"/>
      <c r="OXK68" s="12"/>
      <c r="OXL68" s="12"/>
      <c r="OXM68" s="12"/>
      <c r="OXN68" s="12"/>
      <c r="OXO68" s="12"/>
      <c r="OXP68" s="12"/>
      <c r="OXQ68" s="12"/>
      <c r="OXR68" s="12"/>
      <c r="OXS68" s="12"/>
      <c r="OXT68" s="12"/>
      <c r="OXU68" s="12"/>
      <c r="OXV68" s="12"/>
      <c r="OXW68" s="12"/>
      <c r="OXX68" s="12"/>
      <c r="OXY68" s="12"/>
      <c r="OXZ68" s="12"/>
      <c r="OYA68" s="12"/>
      <c r="OYB68" s="12"/>
      <c r="OYC68" s="12"/>
      <c r="OYD68" s="12"/>
      <c r="OYE68" s="12"/>
      <c r="OYF68" s="12"/>
      <c r="OYG68" s="12"/>
      <c r="OYH68" s="12"/>
      <c r="OYI68" s="12"/>
      <c r="OYJ68" s="12"/>
      <c r="OYK68" s="12"/>
      <c r="OYL68" s="12"/>
      <c r="OYM68" s="12"/>
      <c r="OYN68" s="12"/>
      <c r="OYO68" s="12"/>
      <c r="OYP68" s="12"/>
      <c r="OYQ68" s="12"/>
      <c r="OYR68" s="12"/>
      <c r="OYS68" s="12"/>
      <c r="OYT68" s="12"/>
      <c r="OYU68" s="12"/>
      <c r="OYV68" s="12"/>
      <c r="OYW68" s="12"/>
      <c r="OYX68" s="12"/>
      <c r="OYY68" s="12"/>
      <c r="OYZ68" s="12"/>
      <c r="OZA68" s="12"/>
      <c r="OZB68" s="12"/>
      <c r="OZC68" s="12"/>
      <c r="OZD68" s="12"/>
      <c r="OZE68" s="12"/>
      <c r="OZF68" s="12"/>
      <c r="OZG68" s="12"/>
      <c r="OZH68" s="12"/>
      <c r="OZI68" s="12"/>
      <c r="OZJ68" s="12"/>
      <c r="OZK68" s="12"/>
      <c r="OZL68" s="12"/>
      <c r="OZM68" s="12"/>
      <c r="OZN68" s="12"/>
      <c r="OZO68" s="12"/>
      <c r="OZP68" s="12"/>
      <c r="OZQ68" s="12"/>
      <c r="OZR68" s="12"/>
      <c r="OZS68" s="12"/>
      <c r="OZT68" s="12"/>
      <c r="OZU68" s="12"/>
      <c r="OZV68" s="12"/>
      <c r="OZW68" s="12"/>
      <c r="OZX68" s="12"/>
      <c r="OZY68" s="12"/>
      <c r="OZZ68" s="12"/>
      <c r="PAA68" s="12"/>
      <c r="PAB68" s="12"/>
      <c r="PAC68" s="12"/>
      <c r="PAD68" s="12"/>
      <c r="PAE68" s="12"/>
      <c r="PAF68" s="12"/>
      <c r="PAG68" s="12"/>
      <c r="PAH68" s="12"/>
      <c r="PAI68" s="12"/>
      <c r="PAJ68" s="12"/>
      <c r="PAK68" s="12"/>
      <c r="PAL68" s="12"/>
      <c r="PAM68" s="12"/>
      <c r="PAN68" s="12"/>
      <c r="PAO68" s="12"/>
      <c r="PAP68" s="12"/>
      <c r="PAQ68" s="12"/>
      <c r="PAR68" s="12"/>
      <c r="PAS68" s="12"/>
      <c r="PAT68" s="12"/>
      <c r="PAU68" s="12"/>
      <c r="PAV68" s="12"/>
      <c r="PAW68" s="12"/>
      <c r="PAX68" s="12"/>
      <c r="PAY68" s="12"/>
      <c r="PAZ68" s="12"/>
      <c r="PBA68" s="12"/>
      <c r="PBB68" s="12"/>
      <c r="PBC68" s="12"/>
      <c r="PBD68" s="12"/>
      <c r="PBE68" s="12"/>
      <c r="PBF68" s="12"/>
      <c r="PBG68" s="12"/>
      <c r="PBH68" s="12"/>
      <c r="PBI68" s="12"/>
      <c r="PBJ68" s="12"/>
      <c r="PBK68" s="12"/>
      <c r="PBL68" s="12"/>
      <c r="PBM68" s="12"/>
      <c r="PBN68" s="12"/>
      <c r="PBO68" s="12"/>
      <c r="PBP68" s="12"/>
      <c r="PBQ68" s="12"/>
      <c r="PBR68" s="12"/>
      <c r="PBS68" s="12"/>
      <c r="PBT68" s="12"/>
      <c r="PBU68" s="12"/>
      <c r="PBV68" s="12"/>
      <c r="PBW68" s="12"/>
      <c r="PBX68" s="12"/>
      <c r="PBY68" s="12"/>
      <c r="PBZ68" s="12"/>
      <c r="PCA68" s="12"/>
      <c r="PCB68" s="12"/>
      <c r="PCC68" s="12"/>
      <c r="PCD68" s="12"/>
      <c r="PCE68" s="12"/>
      <c r="PCF68" s="12"/>
      <c r="PCG68" s="12"/>
      <c r="PCH68" s="12"/>
      <c r="PCI68" s="12"/>
      <c r="PCJ68" s="12"/>
      <c r="PCK68" s="12"/>
      <c r="PCL68" s="12"/>
      <c r="PCM68" s="12"/>
      <c r="PCN68" s="12"/>
      <c r="PCO68" s="12"/>
      <c r="PCP68" s="12"/>
      <c r="PCQ68" s="12"/>
      <c r="PCR68" s="12"/>
      <c r="PCS68" s="12"/>
      <c r="PCT68" s="12"/>
      <c r="PCU68" s="12"/>
      <c r="PCV68" s="12"/>
      <c r="PCW68" s="12"/>
      <c r="PCX68" s="12"/>
      <c r="PCY68" s="12"/>
      <c r="PCZ68" s="12"/>
      <c r="PDA68" s="12"/>
      <c r="PDB68" s="12"/>
      <c r="PDC68" s="12"/>
      <c r="PDD68" s="12"/>
      <c r="PDE68" s="12"/>
      <c r="PDF68" s="12"/>
      <c r="PDG68" s="12"/>
      <c r="PDH68" s="12"/>
      <c r="PDI68" s="12"/>
      <c r="PDJ68" s="12"/>
      <c r="PDK68" s="12"/>
      <c r="PDL68" s="12"/>
      <c r="PDM68" s="12"/>
      <c r="PDN68" s="12"/>
      <c r="PDO68" s="12"/>
      <c r="PDP68" s="12"/>
      <c r="PDQ68" s="12"/>
      <c r="PDR68" s="12"/>
      <c r="PDS68" s="12"/>
      <c r="PDT68" s="12"/>
      <c r="PDU68" s="12"/>
      <c r="PDV68" s="12"/>
      <c r="PDW68" s="12"/>
      <c r="PDX68" s="12"/>
      <c r="PDY68" s="12"/>
      <c r="PDZ68" s="12"/>
      <c r="PEA68" s="12"/>
      <c r="PEB68" s="12"/>
      <c r="PEC68" s="12"/>
      <c r="PED68" s="12"/>
      <c r="PEE68" s="12"/>
      <c r="PEF68" s="12"/>
      <c r="PEG68" s="12"/>
      <c r="PEH68" s="12"/>
      <c r="PEI68" s="12"/>
      <c r="PEJ68" s="12"/>
      <c r="PEK68" s="12"/>
      <c r="PEL68" s="12"/>
      <c r="PEM68" s="12"/>
      <c r="PEN68" s="12"/>
      <c r="PEO68" s="12"/>
      <c r="PEP68" s="12"/>
      <c r="PEQ68" s="12"/>
      <c r="PER68" s="12"/>
      <c r="PES68" s="12"/>
      <c r="PET68" s="12"/>
      <c r="PEU68" s="12"/>
      <c r="PEV68" s="12"/>
      <c r="PEW68" s="12"/>
      <c r="PEX68" s="12"/>
      <c r="PEY68" s="12"/>
      <c r="PEZ68" s="12"/>
      <c r="PFA68" s="12"/>
      <c r="PFB68" s="12"/>
      <c r="PFC68" s="12"/>
      <c r="PFD68" s="12"/>
      <c r="PFE68" s="12"/>
      <c r="PFF68" s="12"/>
      <c r="PFG68" s="12"/>
      <c r="PFH68" s="12"/>
      <c r="PFI68" s="12"/>
      <c r="PFJ68" s="12"/>
      <c r="PFK68" s="12"/>
      <c r="PFL68" s="12"/>
      <c r="PFM68" s="12"/>
      <c r="PFN68" s="12"/>
      <c r="PFO68" s="12"/>
      <c r="PFP68" s="12"/>
      <c r="PFQ68" s="12"/>
      <c r="PFR68" s="12"/>
      <c r="PFS68" s="12"/>
      <c r="PFT68" s="12"/>
      <c r="PFU68" s="12"/>
      <c r="PFV68" s="12"/>
      <c r="PFW68" s="12"/>
      <c r="PFX68" s="12"/>
      <c r="PFY68" s="12"/>
      <c r="PFZ68" s="12"/>
      <c r="PGA68" s="12"/>
      <c r="PGB68" s="12"/>
      <c r="PGC68" s="12"/>
      <c r="PGD68" s="12"/>
      <c r="PGE68" s="12"/>
      <c r="PGF68" s="12"/>
      <c r="PGG68" s="12"/>
      <c r="PGH68" s="12"/>
      <c r="PGI68" s="12"/>
      <c r="PGJ68" s="12"/>
      <c r="PGK68" s="12"/>
      <c r="PGL68" s="12"/>
      <c r="PGM68" s="12"/>
      <c r="PGN68" s="12"/>
      <c r="PGO68" s="12"/>
      <c r="PGP68" s="12"/>
      <c r="PGQ68" s="12"/>
      <c r="PGR68" s="12"/>
      <c r="PGS68" s="12"/>
      <c r="PGT68" s="12"/>
      <c r="PGU68" s="12"/>
      <c r="PGV68" s="12"/>
      <c r="PGW68" s="12"/>
      <c r="PGX68" s="12"/>
      <c r="PGY68" s="12"/>
      <c r="PGZ68" s="12"/>
      <c r="PHA68" s="12"/>
      <c r="PHB68" s="12"/>
      <c r="PHC68" s="12"/>
      <c r="PHD68" s="12"/>
      <c r="PHE68" s="12"/>
      <c r="PHF68" s="12"/>
      <c r="PHG68" s="12"/>
      <c r="PHH68" s="12"/>
      <c r="PHI68" s="12"/>
      <c r="PHJ68" s="12"/>
      <c r="PHK68" s="12"/>
      <c r="PHL68" s="12"/>
      <c r="PHM68" s="12"/>
      <c r="PHN68" s="12"/>
      <c r="PHO68" s="12"/>
      <c r="PHP68" s="12"/>
      <c r="PHQ68" s="12"/>
      <c r="PHR68" s="12"/>
      <c r="PHS68" s="12"/>
      <c r="PHT68" s="12"/>
      <c r="PHU68" s="12"/>
      <c r="PHV68" s="12"/>
      <c r="PHW68" s="12"/>
      <c r="PHX68" s="12"/>
      <c r="PHY68" s="12"/>
      <c r="PHZ68" s="12"/>
      <c r="PIA68" s="12"/>
      <c r="PIB68" s="12"/>
      <c r="PIC68" s="12"/>
      <c r="PID68" s="12"/>
      <c r="PIE68" s="12"/>
      <c r="PIF68" s="12"/>
      <c r="PIG68" s="12"/>
      <c r="PIH68" s="12"/>
      <c r="PII68" s="12"/>
      <c r="PIJ68" s="12"/>
      <c r="PIK68" s="12"/>
      <c r="PIL68" s="12"/>
      <c r="PIM68" s="12"/>
      <c r="PIN68" s="12"/>
      <c r="PIO68" s="12"/>
      <c r="PIP68" s="12"/>
      <c r="PIQ68" s="12"/>
      <c r="PIR68" s="12"/>
      <c r="PIS68" s="12"/>
      <c r="PIT68" s="12"/>
      <c r="PIU68" s="12"/>
      <c r="PIV68" s="12"/>
      <c r="PIW68" s="12"/>
      <c r="PIX68" s="12"/>
      <c r="PIY68" s="12"/>
      <c r="PIZ68" s="12"/>
      <c r="PJA68" s="12"/>
      <c r="PJB68" s="12"/>
      <c r="PJC68" s="12"/>
      <c r="PJD68" s="12"/>
      <c r="PJE68" s="12"/>
      <c r="PJF68" s="12"/>
      <c r="PJG68" s="12"/>
      <c r="PJH68" s="12"/>
      <c r="PJI68" s="12"/>
      <c r="PJJ68" s="12"/>
      <c r="PJK68" s="12"/>
      <c r="PJL68" s="12"/>
      <c r="PJM68" s="12"/>
      <c r="PJN68" s="12"/>
      <c r="PJO68" s="12"/>
      <c r="PJP68" s="12"/>
      <c r="PJQ68" s="12"/>
      <c r="PJR68" s="12"/>
      <c r="PJS68" s="12"/>
      <c r="PJT68" s="12"/>
      <c r="PJU68" s="12"/>
      <c r="PJV68" s="12"/>
      <c r="PJW68" s="12"/>
      <c r="PJX68" s="12"/>
      <c r="PJY68" s="12"/>
      <c r="PJZ68" s="12"/>
      <c r="PKA68" s="12"/>
      <c r="PKB68" s="12"/>
      <c r="PKC68" s="12"/>
      <c r="PKD68" s="12"/>
      <c r="PKE68" s="12"/>
      <c r="PKF68" s="12"/>
      <c r="PKG68" s="12"/>
      <c r="PKH68" s="12"/>
      <c r="PKI68" s="12"/>
      <c r="PKJ68" s="12"/>
      <c r="PKK68" s="12"/>
      <c r="PKL68" s="12"/>
      <c r="PKM68" s="12"/>
      <c r="PKN68" s="12"/>
      <c r="PKO68" s="12"/>
      <c r="PKP68" s="12"/>
      <c r="PKQ68" s="12"/>
      <c r="PKR68" s="12"/>
      <c r="PKS68" s="12"/>
      <c r="PKT68" s="12"/>
      <c r="PKU68" s="12"/>
      <c r="PKV68" s="12"/>
      <c r="PKW68" s="12"/>
      <c r="PKX68" s="12"/>
      <c r="PKY68" s="12"/>
      <c r="PKZ68" s="12"/>
      <c r="PLA68" s="12"/>
      <c r="PLB68" s="12"/>
      <c r="PLC68" s="12"/>
      <c r="PLD68" s="12"/>
      <c r="PLE68" s="12"/>
      <c r="PLF68" s="12"/>
      <c r="PLG68" s="12"/>
      <c r="PLH68" s="12"/>
      <c r="PLI68" s="12"/>
      <c r="PLJ68" s="12"/>
      <c r="PLK68" s="12"/>
      <c r="PLL68" s="12"/>
      <c r="PLM68" s="12"/>
      <c r="PLN68" s="12"/>
      <c r="PLO68" s="12"/>
      <c r="PLP68" s="12"/>
      <c r="PLQ68" s="12"/>
      <c r="PLR68" s="12"/>
      <c r="PLS68" s="12"/>
      <c r="PLT68" s="12"/>
      <c r="PLU68" s="12"/>
      <c r="PLV68" s="12"/>
      <c r="PLW68" s="12"/>
      <c r="PLX68" s="12"/>
      <c r="PLY68" s="12"/>
      <c r="PLZ68" s="12"/>
      <c r="PMA68" s="12"/>
      <c r="PMB68" s="12"/>
      <c r="PMC68" s="12"/>
      <c r="PMD68" s="12"/>
      <c r="PME68" s="12"/>
      <c r="PMF68" s="12"/>
      <c r="PMG68" s="12"/>
      <c r="PMH68" s="12"/>
      <c r="PMI68" s="12"/>
      <c r="PMJ68" s="12"/>
      <c r="PMK68" s="12"/>
      <c r="PML68" s="12"/>
      <c r="PMM68" s="12"/>
      <c r="PMN68" s="12"/>
      <c r="PMO68" s="12"/>
      <c r="PMP68" s="12"/>
      <c r="PMQ68" s="12"/>
      <c r="PMR68" s="12"/>
      <c r="PMS68" s="12"/>
      <c r="PMT68" s="12"/>
      <c r="PMU68" s="12"/>
      <c r="PMV68" s="12"/>
      <c r="PMW68" s="12"/>
      <c r="PMX68" s="12"/>
      <c r="PMY68" s="12"/>
      <c r="PMZ68" s="12"/>
      <c r="PNA68" s="12"/>
      <c r="PNB68" s="12"/>
      <c r="PNC68" s="12"/>
      <c r="PND68" s="12"/>
      <c r="PNE68" s="12"/>
      <c r="PNF68" s="12"/>
      <c r="PNG68" s="12"/>
      <c r="PNH68" s="12"/>
      <c r="PNI68" s="12"/>
      <c r="PNJ68" s="12"/>
      <c r="PNK68" s="12"/>
      <c r="PNL68" s="12"/>
      <c r="PNM68" s="12"/>
      <c r="PNN68" s="12"/>
      <c r="PNO68" s="12"/>
      <c r="PNP68" s="12"/>
      <c r="PNQ68" s="12"/>
      <c r="PNR68" s="12"/>
      <c r="PNS68" s="12"/>
      <c r="PNT68" s="12"/>
      <c r="PNU68" s="12"/>
      <c r="PNV68" s="12"/>
      <c r="PNW68" s="12"/>
      <c r="PNX68" s="12"/>
      <c r="PNY68" s="12"/>
      <c r="PNZ68" s="12"/>
      <c r="POA68" s="12"/>
      <c r="POB68" s="12"/>
      <c r="POC68" s="12"/>
      <c r="POD68" s="12"/>
      <c r="POE68" s="12"/>
      <c r="POF68" s="12"/>
      <c r="POG68" s="12"/>
      <c r="POH68" s="12"/>
      <c r="POI68" s="12"/>
      <c r="POJ68" s="12"/>
      <c r="POK68" s="12"/>
      <c r="POL68" s="12"/>
      <c r="POM68" s="12"/>
      <c r="PON68" s="12"/>
      <c r="POO68" s="12"/>
      <c r="POP68" s="12"/>
      <c r="POQ68" s="12"/>
      <c r="POR68" s="12"/>
      <c r="POS68" s="12"/>
      <c r="POT68" s="12"/>
      <c r="POU68" s="12"/>
      <c r="POV68" s="12"/>
      <c r="POW68" s="12"/>
      <c r="POX68" s="12"/>
      <c r="POY68" s="12"/>
      <c r="POZ68" s="12"/>
      <c r="PPA68" s="12"/>
      <c r="PPB68" s="12"/>
      <c r="PPC68" s="12"/>
      <c r="PPD68" s="12"/>
      <c r="PPE68" s="12"/>
      <c r="PPF68" s="12"/>
      <c r="PPG68" s="12"/>
      <c r="PPH68" s="12"/>
      <c r="PPI68" s="12"/>
      <c r="PPJ68" s="12"/>
      <c r="PPK68" s="12"/>
      <c r="PPL68" s="12"/>
      <c r="PPM68" s="12"/>
      <c r="PPN68" s="12"/>
      <c r="PPO68" s="12"/>
      <c r="PPP68" s="12"/>
      <c r="PPQ68" s="12"/>
      <c r="PPR68" s="12"/>
      <c r="PPS68" s="12"/>
      <c r="PPT68" s="12"/>
      <c r="PPU68" s="12"/>
      <c r="PPV68" s="12"/>
      <c r="PPW68" s="12"/>
      <c r="PPX68" s="12"/>
      <c r="PPY68" s="12"/>
      <c r="PPZ68" s="12"/>
      <c r="PQA68" s="12"/>
      <c r="PQB68" s="12"/>
      <c r="PQC68" s="12"/>
      <c r="PQD68" s="12"/>
      <c r="PQE68" s="12"/>
      <c r="PQF68" s="12"/>
      <c r="PQG68" s="12"/>
      <c r="PQH68" s="12"/>
      <c r="PQI68" s="12"/>
      <c r="PQJ68" s="12"/>
      <c r="PQK68" s="12"/>
      <c r="PQL68" s="12"/>
      <c r="PQM68" s="12"/>
      <c r="PQN68" s="12"/>
      <c r="PQO68" s="12"/>
      <c r="PQP68" s="12"/>
      <c r="PQQ68" s="12"/>
      <c r="PQR68" s="12"/>
      <c r="PQS68" s="12"/>
      <c r="PQT68" s="12"/>
      <c r="PQU68" s="12"/>
      <c r="PQV68" s="12"/>
      <c r="PQW68" s="12"/>
      <c r="PQX68" s="12"/>
      <c r="PQY68" s="12"/>
      <c r="PQZ68" s="12"/>
      <c r="PRA68" s="12"/>
      <c r="PRB68" s="12"/>
      <c r="PRC68" s="12"/>
      <c r="PRD68" s="12"/>
      <c r="PRE68" s="12"/>
      <c r="PRF68" s="12"/>
      <c r="PRG68" s="12"/>
      <c r="PRH68" s="12"/>
      <c r="PRI68" s="12"/>
      <c r="PRJ68" s="12"/>
      <c r="PRK68" s="12"/>
      <c r="PRL68" s="12"/>
      <c r="PRM68" s="12"/>
      <c r="PRN68" s="12"/>
      <c r="PRO68" s="12"/>
      <c r="PRP68" s="12"/>
      <c r="PRQ68" s="12"/>
      <c r="PRR68" s="12"/>
      <c r="PRS68" s="12"/>
      <c r="PRT68" s="12"/>
      <c r="PRU68" s="12"/>
      <c r="PRV68" s="12"/>
      <c r="PRW68" s="12"/>
      <c r="PRX68" s="12"/>
      <c r="PRY68" s="12"/>
      <c r="PRZ68" s="12"/>
      <c r="PSA68" s="12"/>
      <c r="PSB68" s="12"/>
      <c r="PSC68" s="12"/>
      <c r="PSD68" s="12"/>
      <c r="PSE68" s="12"/>
      <c r="PSF68" s="12"/>
      <c r="PSG68" s="12"/>
      <c r="PSH68" s="12"/>
      <c r="PSI68" s="12"/>
      <c r="PSJ68" s="12"/>
      <c r="PSK68" s="12"/>
      <c r="PSL68" s="12"/>
      <c r="PSM68" s="12"/>
      <c r="PSN68" s="12"/>
      <c r="PSO68" s="12"/>
      <c r="PSP68" s="12"/>
      <c r="PSQ68" s="12"/>
      <c r="PSR68" s="12"/>
      <c r="PSS68" s="12"/>
      <c r="PST68" s="12"/>
      <c r="PSU68" s="12"/>
      <c r="PSV68" s="12"/>
      <c r="PSW68" s="12"/>
      <c r="PSX68" s="12"/>
      <c r="PSY68" s="12"/>
      <c r="PSZ68" s="12"/>
      <c r="PTA68" s="12"/>
      <c r="PTB68" s="12"/>
      <c r="PTC68" s="12"/>
      <c r="PTD68" s="12"/>
      <c r="PTE68" s="12"/>
      <c r="PTF68" s="12"/>
      <c r="PTG68" s="12"/>
      <c r="PTH68" s="12"/>
      <c r="PTI68" s="12"/>
      <c r="PTJ68" s="12"/>
      <c r="PTK68" s="12"/>
      <c r="PTL68" s="12"/>
      <c r="PTM68" s="12"/>
      <c r="PTN68" s="12"/>
      <c r="PTO68" s="12"/>
      <c r="PTP68" s="12"/>
      <c r="PTQ68" s="12"/>
      <c r="PTR68" s="12"/>
      <c r="PTS68" s="12"/>
      <c r="PTT68" s="12"/>
      <c r="PTU68" s="12"/>
      <c r="PTV68" s="12"/>
      <c r="PTW68" s="12"/>
      <c r="PTX68" s="12"/>
      <c r="PTY68" s="12"/>
      <c r="PTZ68" s="12"/>
      <c r="PUA68" s="12"/>
      <c r="PUB68" s="12"/>
      <c r="PUC68" s="12"/>
      <c r="PUD68" s="12"/>
      <c r="PUE68" s="12"/>
      <c r="PUF68" s="12"/>
      <c r="PUG68" s="12"/>
      <c r="PUH68" s="12"/>
      <c r="PUI68" s="12"/>
      <c r="PUJ68" s="12"/>
      <c r="PUK68" s="12"/>
      <c r="PUL68" s="12"/>
      <c r="PUM68" s="12"/>
      <c r="PUN68" s="12"/>
      <c r="PUO68" s="12"/>
      <c r="PUP68" s="12"/>
      <c r="PUQ68" s="12"/>
      <c r="PUR68" s="12"/>
      <c r="PUS68" s="12"/>
      <c r="PUT68" s="12"/>
      <c r="PUU68" s="12"/>
      <c r="PUV68" s="12"/>
      <c r="PUW68" s="12"/>
      <c r="PUX68" s="12"/>
      <c r="PUY68" s="12"/>
      <c r="PUZ68" s="12"/>
      <c r="PVA68" s="12"/>
      <c r="PVB68" s="12"/>
      <c r="PVC68" s="12"/>
      <c r="PVD68" s="12"/>
      <c r="PVE68" s="12"/>
      <c r="PVF68" s="12"/>
      <c r="PVG68" s="12"/>
      <c r="PVH68" s="12"/>
      <c r="PVI68" s="12"/>
      <c r="PVJ68" s="12"/>
      <c r="PVK68" s="12"/>
      <c r="PVL68" s="12"/>
      <c r="PVM68" s="12"/>
      <c r="PVN68" s="12"/>
      <c r="PVO68" s="12"/>
      <c r="PVP68" s="12"/>
      <c r="PVQ68" s="12"/>
      <c r="PVR68" s="12"/>
      <c r="PVS68" s="12"/>
      <c r="PVT68" s="12"/>
      <c r="PVU68" s="12"/>
      <c r="PVV68" s="12"/>
      <c r="PVW68" s="12"/>
      <c r="PVX68" s="12"/>
      <c r="PVY68" s="12"/>
      <c r="PVZ68" s="12"/>
      <c r="PWA68" s="12"/>
      <c r="PWB68" s="12"/>
      <c r="PWC68" s="12"/>
      <c r="PWD68" s="12"/>
      <c r="PWE68" s="12"/>
      <c r="PWF68" s="12"/>
      <c r="PWG68" s="12"/>
      <c r="PWH68" s="12"/>
      <c r="PWI68" s="12"/>
      <c r="PWJ68" s="12"/>
      <c r="PWK68" s="12"/>
      <c r="PWL68" s="12"/>
      <c r="PWM68" s="12"/>
      <c r="PWN68" s="12"/>
      <c r="PWO68" s="12"/>
      <c r="PWP68" s="12"/>
      <c r="PWQ68" s="12"/>
      <c r="PWR68" s="12"/>
      <c r="PWS68" s="12"/>
      <c r="PWT68" s="12"/>
      <c r="PWU68" s="12"/>
      <c r="PWV68" s="12"/>
      <c r="PWW68" s="12"/>
      <c r="PWX68" s="12"/>
      <c r="PWY68" s="12"/>
      <c r="PWZ68" s="12"/>
      <c r="PXA68" s="12"/>
      <c r="PXB68" s="12"/>
      <c r="PXC68" s="12"/>
      <c r="PXD68" s="12"/>
      <c r="PXE68" s="12"/>
      <c r="PXF68" s="12"/>
      <c r="PXG68" s="12"/>
      <c r="PXH68" s="12"/>
      <c r="PXI68" s="12"/>
      <c r="PXJ68" s="12"/>
      <c r="PXK68" s="12"/>
      <c r="PXL68" s="12"/>
      <c r="PXM68" s="12"/>
      <c r="PXN68" s="12"/>
      <c r="PXO68" s="12"/>
      <c r="PXP68" s="12"/>
      <c r="PXQ68" s="12"/>
      <c r="PXR68" s="12"/>
      <c r="PXS68" s="12"/>
      <c r="PXT68" s="12"/>
      <c r="PXU68" s="12"/>
      <c r="PXV68" s="12"/>
      <c r="PXW68" s="12"/>
      <c r="PXX68" s="12"/>
      <c r="PXY68" s="12"/>
      <c r="PXZ68" s="12"/>
      <c r="PYA68" s="12"/>
      <c r="PYB68" s="12"/>
      <c r="PYC68" s="12"/>
      <c r="PYD68" s="12"/>
      <c r="PYE68" s="12"/>
      <c r="PYF68" s="12"/>
      <c r="PYG68" s="12"/>
      <c r="PYH68" s="12"/>
      <c r="PYI68" s="12"/>
      <c r="PYJ68" s="12"/>
      <c r="PYK68" s="12"/>
      <c r="PYL68" s="12"/>
      <c r="PYM68" s="12"/>
      <c r="PYN68" s="12"/>
      <c r="PYO68" s="12"/>
      <c r="PYP68" s="12"/>
      <c r="PYQ68" s="12"/>
      <c r="PYR68" s="12"/>
      <c r="PYS68" s="12"/>
      <c r="PYT68" s="12"/>
      <c r="PYU68" s="12"/>
      <c r="PYV68" s="12"/>
      <c r="PYW68" s="12"/>
      <c r="PYX68" s="12"/>
      <c r="PYY68" s="12"/>
      <c r="PYZ68" s="12"/>
      <c r="PZA68" s="12"/>
      <c r="PZB68" s="12"/>
      <c r="PZC68" s="12"/>
      <c r="PZD68" s="12"/>
      <c r="PZE68" s="12"/>
      <c r="PZF68" s="12"/>
      <c r="PZG68" s="12"/>
      <c r="PZH68" s="12"/>
      <c r="PZI68" s="12"/>
      <c r="PZJ68" s="12"/>
      <c r="PZK68" s="12"/>
      <c r="PZL68" s="12"/>
      <c r="PZM68" s="12"/>
      <c r="PZN68" s="12"/>
      <c r="PZO68" s="12"/>
      <c r="PZP68" s="12"/>
      <c r="PZQ68" s="12"/>
      <c r="PZR68" s="12"/>
      <c r="PZS68" s="12"/>
      <c r="PZT68" s="12"/>
      <c r="PZU68" s="12"/>
      <c r="PZV68" s="12"/>
      <c r="PZW68" s="12"/>
      <c r="PZX68" s="12"/>
      <c r="PZY68" s="12"/>
      <c r="PZZ68" s="12"/>
      <c r="QAA68" s="12"/>
      <c r="QAB68" s="12"/>
      <c r="QAC68" s="12"/>
      <c r="QAD68" s="12"/>
      <c r="QAE68" s="12"/>
      <c r="QAF68" s="12"/>
      <c r="QAG68" s="12"/>
      <c r="QAH68" s="12"/>
      <c r="QAI68" s="12"/>
      <c r="QAJ68" s="12"/>
      <c r="QAK68" s="12"/>
      <c r="QAL68" s="12"/>
      <c r="QAM68" s="12"/>
      <c r="QAN68" s="12"/>
      <c r="QAO68" s="12"/>
      <c r="QAP68" s="12"/>
      <c r="QAQ68" s="12"/>
      <c r="QAR68" s="12"/>
      <c r="QAS68" s="12"/>
      <c r="QAT68" s="12"/>
      <c r="QAU68" s="12"/>
      <c r="QAV68" s="12"/>
      <c r="QAW68" s="12"/>
      <c r="QAX68" s="12"/>
      <c r="QAY68" s="12"/>
      <c r="QAZ68" s="12"/>
      <c r="QBA68" s="12"/>
      <c r="QBB68" s="12"/>
      <c r="QBC68" s="12"/>
      <c r="QBD68" s="12"/>
      <c r="QBE68" s="12"/>
      <c r="QBF68" s="12"/>
      <c r="QBG68" s="12"/>
      <c r="QBH68" s="12"/>
      <c r="QBI68" s="12"/>
      <c r="QBJ68" s="12"/>
      <c r="QBK68" s="12"/>
      <c r="QBL68" s="12"/>
      <c r="QBM68" s="12"/>
      <c r="QBN68" s="12"/>
      <c r="QBO68" s="12"/>
      <c r="QBP68" s="12"/>
      <c r="QBQ68" s="12"/>
      <c r="QBR68" s="12"/>
      <c r="QBS68" s="12"/>
      <c r="QBT68" s="12"/>
      <c r="QBU68" s="12"/>
      <c r="QBV68" s="12"/>
      <c r="QBW68" s="12"/>
      <c r="QBX68" s="12"/>
      <c r="QBY68" s="12"/>
      <c r="QBZ68" s="12"/>
      <c r="QCA68" s="12"/>
      <c r="QCB68" s="12"/>
      <c r="QCC68" s="12"/>
      <c r="QCD68" s="12"/>
      <c r="QCE68" s="12"/>
      <c r="QCF68" s="12"/>
      <c r="QCG68" s="12"/>
      <c r="QCH68" s="12"/>
      <c r="QCI68" s="12"/>
      <c r="QCJ68" s="12"/>
      <c r="QCK68" s="12"/>
      <c r="QCL68" s="12"/>
      <c r="QCM68" s="12"/>
      <c r="QCN68" s="12"/>
      <c r="QCO68" s="12"/>
      <c r="QCP68" s="12"/>
      <c r="QCQ68" s="12"/>
      <c r="QCR68" s="12"/>
      <c r="QCS68" s="12"/>
      <c r="QCT68" s="12"/>
      <c r="QCU68" s="12"/>
      <c r="QCV68" s="12"/>
      <c r="QCW68" s="12"/>
      <c r="QCX68" s="12"/>
      <c r="QCY68" s="12"/>
      <c r="QCZ68" s="12"/>
      <c r="QDA68" s="12"/>
      <c r="QDB68" s="12"/>
      <c r="QDC68" s="12"/>
      <c r="QDD68" s="12"/>
      <c r="QDE68" s="12"/>
      <c r="QDF68" s="12"/>
      <c r="QDG68" s="12"/>
      <c r="QDH68" s="12"/>
      <c r="QDI68" s="12"/>
      <c r="QDJ68" s="12"/>
      <c r="QDK68" s="12"/>
      <c r="QDL68" s="12"/>
      <c r="QDM68" s="12"/>
      <c r="QDN68" s="12"/>
      <c r="QDO68" s="12"/>
      <c r="QDP68" s="12"/>
      <c r="QDQ68" s="12"/>
      <c r="QDR68" s="12"/>
      <c r="QDS68" s="12"/>
      <c r="QDT68" s="12"/>
      <c r="QDU68" s="12"/>
      <c r="QDV68" s="12"/>
      <c r="QDW68" s="12"/>
      <c r="QDX68" s="12"/>
      <c r="QDY68" s="12"/>
      <c r="QDZ68" s="12"/>
      <c r="QEA68" s="12"/>
      <c r="QEB68" s="12"/>
      <c r="QEC68" s="12"/>
      <c r="QED68" s="12"/>
      <c r="QEE68" s="12"/>
      <c r="QEF68" s="12"/>
      <c r="QEG68" s="12"/>
      <c r="QEH68" s="12"/>
      <c r="QEI68" s="12"/>
      <c r="QEJ68" s="12"/>
      <c r="QEK68" s="12"/>
      <c r="QEL68" s="12"/>
      <c r="QEM68" s="12"/>
      <c r="QEN68" s="12"/>
      <c r="QEO68" s="12"/>
      <c r="QEP68" s="12"/>
      <c r="QEQ68" s="12"/>
      <c r="QER68" s="12"/>
      <c r="QES68" s="12"/>
      <c r="QET68" s="12"/>
      <c r="QEU68" s="12"/>
      <c r="QEV68" s="12"/>
      <c r="QEW68" s="12"/>
      <c r="QEX68" s="12"/>
      <c r="QEY68" s="12"/>
      <c r="QEZ68" s="12"/>
      <c r="QFA68" s="12"/>
      <c r="QFB68" s="12"/>
      <c r="QFC68" s="12"/>
      <c r="QFD68" s="12"/>
      <c r="QFE68" s="12"/>
      <c r="QFF68" s="12"/>
      <c r="QFG68" s="12"/>
      <c r="QFH68" s="12"/>
      <c r="QFI68" s="12"/>
      <c r="QFJ68" s="12"/>
      <c r="QFK68" s="12"/>
      <c r="QFL68" s="12"/>
      <c r="QFM68" s="12"/>
      <c r="QFN68" s="12"/>
      <c r="QFO68" s="12"/>
      <c r="QFP68" s="12"/>
      <c r="QFQ68" s="12"/>
      <c r="QFR68" s="12"/>
      <c r="QFS68" s="12"/>
      <c r="QFT68" s="12"/>
      <c r="QFU68" s="12"/>
      <c r="QFV68" s="12"/>
      <c r="QFW68" s="12"/>
      <c r="QFX68" s="12"/>
      <c r="QFY68" s="12"/>
      <c r="QFZ68" s="12"/>
      <c r="QGA68" s="12"/>
      <c r="QGB68" s="12"/>
      <c r="QGC68" s="12"/>
      <c r="QGD68" s="12"/>
      <c r="QGE68" s="12"/>
      <c r="QGF68" s="12"/>
      <c r="QGG68" s="12"/>
      <c r="QGH68" s="12"/>
      <c r="QGI68" s="12"/>
      <c r="QGJ68" s="12"/>
      <c r="QGK68" s="12"/>
      <c r="QGL68" s="12"/>
      <c r="QGM68" s="12"/>
      <c r="QGN68" s="12"/>
      <c r="QGO68" s="12"/>
      <c r="QGP68" s="12"/>
      <c r="QGQ68" s="12"/>
      <c r="QGR68" s="12"/>
      <c r="QGS68" s="12"/>
      <c r="QGT68" s="12"/>
      <c r="QGU68" s="12"/>
      <c r="QGV68" s="12"/>
      <c r="QGW68" s="12"/>
      <c r="QGX68" s="12"/>
      <c r="QGY68" s="12"/>
      <c r="QGZ68" s="12"/>
      <c r="QHA68" s="12"/>
      <c r="QHB68" s="12"/>
      <c r="QHC68" s="12"/>
      <c r="QHD68" s="12"/>
      <c r="QHE68" s="12"/>
      <c r="QHF68" s="12"/>
      <c r="QHG68" s="12"/>
      <c r="QHH68" s="12"/>
      <c r="QHI68" s="12"/>
      <c r="QHJ68" s="12"/>
      <c r="QHK68" s="12"/>
      <c r="QHL68" s="12"/>
      <c r="QHM68" s="12"/>
      <c r="QHN68" s="12"/>
      <c r="QHO68" s="12"/>
      <c r="QHP68" s="12"/>
      <c r="QHQ68" s="12"/>
      <c r="QHR68" s="12"/>
      <c r="QHS68" s="12"/>
      <c r="QHT68" s="12"/>
      <c r="QHU68" s="12"/>
      <c r="QHV68" s="12"/>
      <c r="QHW68" s="12"/>
      <c r="QHX68" s="12"/>
      <c r="QHY68" s="12"/>
      <c r="QHZ68" s="12"/>
      <c r="QIA68" s="12"/>
      <c r="QIB68" s="12"/>
      <c r="QIC68" s="12"/>
      <c r="QID68" s="12"/>
      <c r="QIE68" s="12"/>
      <c r="QIF68" s="12"/>
      <c r="QIG68" s="12"/>
      <c r="QIH68" s="12"/>
      <c r="QII68" s="12"/>
      <c r="QIJ68" s="12"/>
      <c r="QIK68" s="12"/>
      <c r="QIL68" s="12"/>
      <c r="QIM68" s="12"/>
      <c r="QIN68" s="12"/>
      <c r="QIO68" s="12"/>
      <c r="QIP68" s="12"/>
      <c r="QIQ68" s="12"/>
      <c r="QIR68" s="12"/>
      <c r="QIS68" s="12"/>
      <c r="QIT68" s="12"/>
      <c r="QIU68" s="12"/>
      <c r="QIV68" s="12"/>
      <c r="QIW68" s="12"/>
      <c r="QIX68" s="12"/>
      <c r="QIY68" s="12"/>
      <c r="QIZ68" s="12"/>
      <c r="QJA68" s="12"/>
      <c r="QJB68" s="12"/>
      <c r="QJC68" s="12"/>
      <c r="QJD68" s="12"/>
      <c r="QJE68" s="12"/>
      <c r="QJF68" s="12"/>
      <c r="QJG68" s="12"/>
      <c r="QJH68" s="12"/>
      <c r="QJI68" s="12"/>
      <c r="QJJ68" s="12"/>
      <c r="QJK68" s="12"/>
      <c r="QJL68" s="12"/>
      <c r="QJM68" s="12"/>
      <c r="QJN68" s="12"/>
      <c r="QJO68" s="12"/>
      <c r="QJP68" s="12"/>
      <c r="QJQ68" s="12"/>
      <c r="QJR68" s="12"/>
      <c r="QJS68" s="12"/>
      <c r="QJT68" s="12"/>
      <c r="QJU68" s="12"/>
      <c r="QJV68" s="12"/>
      <c r="QJW68" s="12"/>
      <c r="QJX68" s="12"/>
      <c r="QJY68" s="12"/>
      <c r="QJZ68" s="12"/>
      <c r="QKA68" s="12"/>
      <c r="QKB68" s="12"/>
      <c r="QKC68" s="12"/>
      <c r="QKD68" s="12"/>
      <c r="QKE68" s="12"/>
      <c r="QKF68" s="12"/>
      <c r="QKG68" s="12"/>
      <c r="QKH68" s="12"/>
      <c r="QKI68" s="12"/>
      <c r="QKJ68" s="12"/>
      <c r="QKK68" s="12"/>
      <c r="QKL68" s="12"/>
      <c r="QKM68" s="12"/>
      <c r="QKN68" s="12"/>
      <c r="QKO68" s="12"/>
      <c r="QKP68" s="12"/>
      <c r="QKQ68" s="12"/>
      <c r="QKR68" s="12"/>
      <c r="QKS68" s="12"/>
      <c r="QKT68" s="12"/>
      <c r="QKU68" s="12"/>
      <c r="QKV68" s="12"/>
      <c r="QKW68" s="12"/>
      <c r="QKX68" s="12"/>
      <c r="QKY68" s="12"/>
      <c r="QKZ68" s="12"/>
      <c r="QLA68" s="12"/>
      <c r="QLB68" s="12"/>
      <c r="QLC68" s="12"/>
      <c r="QLD68" s="12"/>
      <c r="QLE68" s="12"/>
      <c r="QLF68" s="12"/>
      <c r="QLG68" s="12"/>
      <c r="QLH68" s="12"/>
      <c r="QLI68" s="12"/>
      <c r="QLJ68" s="12"/>
      <c r="QLK68" s="12"/>
      <c r="QLL68" s="12"/>
      <c r="QLM68" s="12"/>
      <c r="QLN68" s="12"/>
      <c r="QLO68" s="12"/>
      <c r="QLP68" s="12"/>
      <c r="QLQ68" s="12"/>
      <c r="QLR68" s="12"/>
      <c r="QLS68" s="12"/>
      <c r="QLT68" s="12"/>
      <c r="QLU68" s="12"/>
      <c r="QLV68" s="12"/>
      <c r="QLW68" s="12"/>
      <c r="QLX68" s="12"/>
      <c r="QLY68" s="12"/>
      <c r="QLZ68" s="12"/>
      <c r="QMA68" s="12"/>
      <c r="QMB68" s="12"/>
      <c r="QMC68" s="12"/>
      <c r="QMD68" s="12"/>
      <c r="QME68" s="12"/>
      <c r="QMF68" s="12"/>
      <c r="QMG68" s="12"/>
      <c r="QMH68" s="12"/>
      <c r="QMI68" s="12"/>
      <c r="QMJ68" s="12"/>
      <c r="QMK68" s="12"/>
      <c r="QML68" s="12"/>
      <c r="QMM68" s="12"/>
      <c r="QMN68" s="12"/>
      <c r="QMO68" s="12"/>
      <c r="QMP68" s="12"/>
      <c r="QMQ68" s="12"/>
      <c r="QMR68" s="12"/>
      <c r="QMS68" s="12"/>
      <c r="QMT68" s="12"/>
      <c r="QMU68" s="12"/>
      <c r="QMV68" s="12"/>
      <c r="QMW68" s="12"/>
      <c r="QMX68" s="12"/>
      <c r="QMY68" s="12"/>
      <c r="QMZ68" s="12"/>
      <c r="QNA68" s="12"/>
      <c r="QNB68" s="12"/>
      <c r="QNC68" s="12"/>
      <c r="QND68" s="12"/>
      <c r="QNE68" s="12"/>
      <c r="QNF68" s="12"/>
      <c r="QNG68" s="12"/>
      <c r="QNH68" s="12"/>
      <c r="QNI68" s="12"/>
      <c r="QNJ68" s="12"/>
      <c r="QNK68" s="12"/>
      <c r="QNL68" s="12"/>
      <c r="QNM68" s="12"/>
      <c r="QNN68" s="12"/>
      <c r="QNO68" s="12"/>
      <c r="QNP68" s="12"/>
      <c r="QNQ68" s="12"/>
      <c r="QNR68" s="12"/>
      <c r="QNS68" s="12"/>
      <c r="QNT68" s="12"/>
      <c r="QNU68" s="12"/>
      <c r="QNV68" s="12"/>
      <c r="QNW68" s="12"/>
      <c r="QNX68" s="12"/>
      <c r="QNY68" s="12"/>
      <c r="QNZ68" s="12"/>
      <c r="QOA68" s="12"/>
      <c r="QOB68" s="12"/>
      <c r="QOC68" s="12"/>
      <c r="QOD68" s="12"/>
      <c r="QOE68" s="12"/>
      <c r="QOF68" s="12"/>
      <c r="QOG68" s="12"/>
      <c r="QOH68" s="12"/>
      <c r="QOI68" s="12"/>
      <c r="QOJ68" s="12"/>
      <c r="QOK68" s="12"/>
      <c r="QOL68" s="12"/>
      <c r="QOM68" s="12"/>
      <c r="QON68" s="12"/>
      <c r="QOO68" s="12"/>
      <c r="QOP68" s="12"/>
      <c r="QOQ68" s="12"/>
      <c r="QOR68" s="12"/>
      <c r="QOS68" s="12"/>
      <c r="QOT68" s="12"/>
      <c r="QOU68" s="12"/>
      <c r="QOV68" s="12"/>
      <c r="QOW68" s="12"/>
      <c r="QOX68" s="12"/>
      <c r="QOY68" s="12"/>
      <c r="QOZ68" s="12"/>
      <c r="QPA68" s="12"/>
      <c r="QPB68" s="12"/>
      <c r="QPC68" s="12"/>
      <c r="QPD68" s="12"/>
      <c r="QPE68" s="12"/>
      <c r="QPF68" s="12"/>
      <c r="QPG68" s="12"/>
      <c r="QPH68" s="12"/>
      <c r="QPI68" s="12"/>
      <c r="QPJ68" s="12"/>
      <c r="QPK68" s="12"/>
      <c r="QPL68" s="12"/>
      <c r="QPM68" s="12"/>
      <c r="QPN68" s="12"/>
      <c r="QPO68" s="12"/>
      <c r="QPP68" s="12"/>
      <c r="QPQ68" s="12"/>
      <c r="QPR68" s="12"/>
      <c r="QPS68" s="12"/>
      <c r="QPT68" s="12"/>
      <c r="QPU68" s="12"/>
      <c r="QPV68" s="12"/>
      <c r="QPW68" s="12"/>
      <c r="QPX68" s="12"/>
      <c r="QPY68" s="12"/>
      <c r="QPZ68" s="12"/>
      <c r="QQA68" s="12"/>
      <c r="QQB68" s="12"/>
      <c r="QQC68" s="12"/>
      <c r="QQD68" s="12"/>
      <c r="QQE68" s="12"/>
      <c r="QQF68" s="12"/>
      <c r="QQG68" s="12"/>
      <c r="QQH68" s="12"/>
      <c r="QQI68" s="12"/>
      <c r="QQJ68" s="12"/>
      <c r="QQK68" s="12"/>
      <c r="QQL68" s="12"/>
      <c r="QQM68" s="12"/>
      <c r="QQN68" s="12"/>
      <c r="QQO68" s="12"/>
      <c r="QQP68" s="12"/>
      <c r="QQQ68" s="12"/>
      <c r="QQR68" s="12"/>
      <c r="QQS68" s="12"/>
      <c r="QQT68" s="12"/>
      <c r="QQU68" s="12"/>
      <c r="QQV68" s="12"/>
      <c r="QQW68" s="12"/>
      <c r="QQX68" s="12"/>
      <c r="QQY68" s="12"/>
      <c r="QQZ68" s="12"/>
      <c r="QRA68" s="12"/>
      <c r="QRB68" s="12"/>
      <c r="QRC68" s="12"/>
      <c r="QRD68" s="12"/>
      <c r="QRE68" s="12"/>
      <c r="QRF68" s="12"/>
      <c r="QRG68" s="12"/>
      <c r="QRH68" s="12"/>
      <c r="QRI68" s="12"/>
      <c r="QRJ68" s="12"/>
      <c r="QRK68" s="12"/>
      <c r="QRL68" s="12"/>
      <c r="QRM68" s="12"/>
      <c r="QRN68" s="12"/>
      <c r="QRO68" s="12"/>
      <c r="QRP68" s="12"/>
      <c r="QRQ68" s="12"/>
      <c r="QRR68" s="12"/>
      <c r="QRS68" s="12"/>
      <c r="QRT68" s="12"/>
      <c r="QRU68" s="12"/>
      <c r="QRV68" s="12"/>
      <c r="QRW68" s="12"/>
      <c r="QRX68" s="12"/>
      <c r="QRY68" s="12"/>
      <c r="QRZ68" s="12"/>
      <c r="QSA68" s="12"/>
      <c r="QSB68" s="12"/>
      <c r="QSC68" s="12"/>
      <c r="QSD68" s="12"/>
      <c r="QSE68" s="12"/>
      <c r="QSF68" s="12"/>
      <c r="QSG68" s="12"/>
      <c r="QSH68" s="12"/>
      <c r="QSI68" s="12"/>
      <c r="QSJ68" s="12"/>
      <c r="QSK68" s="12"/>
      <c r="QSL68" s="12"/>
      <c r="QSM68" s="12"/>
      <c r="QSN68" s="12"/>
      <c r="QSO68" s="12"/>
      <c r="QSP68" s="12"/>
      <c r="QSQ68" s="12"/>
      <c r="QSR68" s="12"/>
      <c r="QSS68" s="12"/>
      <c r="QST68" s="12"/>
      <c r="QSU68" s="12"/>
      <c r="QSV68" s="12"/>
      <c r="QSW68" s="12"/>
      <c r="QSX68" s="12"/>
      <c r="QSY68" s="12"/>
      <c r="QSZ68" s="12"/>
      <c r="QTA68" s="12"/>
      <c r="QTB68" s="12"/>
      <c r="QTC68" s="12"/>
      <c r="QTD68" s="12"/>
      <c r="QTE68" s="12"/>
      <c r="QTF68" s="12"/>
      <c r="QTG68" s="12"/>
      <c r="QTH68" s="12"/>
      <c r="QTI68" s="12"/>
      <c r="QTJ68" s="12"/>
      <c r="QTK68" s="12"/>
      <c r="QTL68" s="12"/>
      <c r="QTM68" s="12"/>
      <c r="QTN68" s="12"/>
      <c r="QTO68" s="12"/>
      <c r="QTP68" s="12"/>
      <c r="QTQ68" s="12"/>
      <c r="QTR68" s="12"/>
      <c r="QTS68" s="12"/>
      <c r="QTT68" s="12"/>
      <c r="QTU68" s="12"/>
      <c r="QTV68" s="12"/>
      <c r="QTW68" s="12"/>
      <c r="QTX68" s="12"/>
      <c r="QTY68" s="12"/>
      <c r="QTZ68" s="12"/>
      <c r="QUA68" s="12"/>
      <c r="QUB68" s="12"/>
      <c r="QUC68" s="12"/>
      <c r="QUD68" s="12"/>
      <c r="QUE68" s="12"/>
      <c r="QUF68" s="12"/>
      <c r="QUG68" s="12"/>
      <c r="QUH68" s="12"/>
      <c r="QUI68" s="12"/>
      <c r="QUJ68" s="12"/>
      <c r="QUK68" s="12"/>
      <c r="QUL68" s="12"/>
      <c r="QUM68" s="12"/>
      <c r="QUN68" s="12"/>
      <c r="QUO68" s="12"/>
      <c r="QUP68" s="12"/>
      <c r="QUQ68" s="12"/>
      <c r="QUR68" s="12"/>
      <c r="QUS68" s="12"/>
      <c r="QUT68" s="12"/>
      <c r="QUU68" s="12"/>
      <c r="QUV68" s="12"/>
      <c r="QUW68" s="12"/>
      <c r="QUX68" s="12"/>
      <c r="QUY68" s="12"/>
      <c r="QUZ68" s="12"/>
      <c r="QVA68" s="12"/>
      <c r="QVB68" s="12"/>
      <c r="QVC68" s="12"/>
      <c r="QVD68" s="12"/>
      <c r="QVE68" s="12"/>
      <c r="QVF68" s="12"/>
      <c r="QVG68" s="12"/>
      <c r="QVH68" s="12"/>
      <c r="QVI68" s="12"/>
      <c r="QVJ68" s="12"/>
      <c r="QVK68" s="12"/>
      <c r="QVL68" s="12"/>
      <c r="QVM68" s="12"/>
      <c r="QVN68" s="12"/>
      <c r="QVO68" s="12"/>
      <c r="QVP68" s="12"/>
      <c r="QVQ68" s="12"/>
      <c r="QVR68" s="12"/>
      <c r="QVS68" s="12"/>
      <c r="QVT68" s="12"/>
      <c r="QVU68" s="12"/>
      <c r="QVV68" s="12"/>
      <c r="QVW68" s="12"/>
      <c r="QVX68" s="12"/>
      <c r="QVY68" s="12"/>
      <c r="QVZ68" s="12"/>
      <c r="QWA68" s="12"/>
      <c r="QWB68" s="12"/>
      <c r="QWC68" s="12"/>
      <c r="QWD68" s="12"/>
      <c r="QWE68" s="12"/>
      <c r="QWF68" s="12"/>
      <c r="QWG68" s="12"/>
      <c r="QWH68" s="12"/>
      <c r="QWI68" s="12"/>
      <c r="QWJ68" s="12"/>
      <c r="QWK68" s="12"/>
      <c r="QWL68" s="12"/>
      <c r="QWM68" s="12"/>
      <c r="QWN68" s="12"/>
      <c r="QWO68" s="12"/>
      <c r="QWP68" s="12"/>
      <c r="QWQ68" s="12"/>
      <c r="QWR68" s="12"/>
      <c r="QWS68" s="12"/>
      <c r="QWT68" s="12"/>
      <c r="QWU68" s="12"/>
      <c r="QWV68" s="12"/>
      <c r="QWW68" s="12"/>
      <c r="QWX68" s="12"/>
      <c r="QWY68" s="12"/>
      <c r="QWZ68" s="12"/>
      <c r="QXA68" s="12"/>
      <c r="QXB68" s="12"/>
      <c r="QXC68" s="12"/>
      <c r="QXD68" s="12"/>
      <c r="QXE68" s="12"/>
      <c r="QXF68" s="12"/>
      <c r="QXG68" s="12"/>
      <c r="QXH68" s="12"/>
      <c r="QXI68" s="12"/>
      <c r="QXJ68" s="12"/>
      <c r="QXK68" s="12"/>
      <c r="QXL68" s="12"/>
      <c r="QXM68" s="12"/>
      <c r="QXN68" s="12"/>
      <c r="QXO68" s="12"/>
      <c r="QXP68" s="12"/>
      <c r="QXQ68" s="12"/>
      <c r="QXR68" s="12"/>
      <c r="QXS68" s="12"/>
      <c r="QXT68" s="12"/>
      <c r="QXU68" s="12"/>
      <c r="QXV68" s="12"/>
      <c r="QXW68" s="12"/>
      <c r="QXX68" s="12"/>
      <c r="QXY68" s="12"/>
      <c r="QXZ68" s="12"/>
      <c r="QYA68" s="12"/>
      <c r="QYB68" s="12"/>
      <c r="QYC68" s="12"/>
      <c r="QYD68" s="12"/>
      <c r="QYE68" s="12"/>
      <c r="QYF68" s="12"/>
      <c r="QYG68" s="12"/>
      <c r="QYH68" s="12"/>
      <c r="QYI68" s="12"/>
      <c r="QYJ68" s="12"/>
      <c r="QYK68" s="12"/>
      <c r="QYL68" s="12"/>
      <c r="QYM68" s="12"/>
      <c r="QYN68" s="12"/>
      <c r="QYO68" s="12"/>
      <c r="QYP68" s="12"/>
      <c r="QYQ68" s="12"/>
      <c r="QYR68" s="12"/>
      <c r="QYS68" s="12"/>
      <c r="QYT68" s="12"/>
      <c r="QYU68" s="12"/>
      <c r="QYV68" s="12"/>
      <c r="QYW68" s="12"/>
      <c r="QYX68" s="12"/>
      <c r="QYY68" s="12"/>
      <c r="QYZ68" s="12"/>
      <c r="QZA68" s="12"/>
      <c r="QZB68" s="12"/>
      <c r="QZC68" s="12"/>
      <c r="QZD68" s="12"/>
      <c r="QZE68" s="12"/>
      <c r="QZF68" s="12"/>
      <c r="QZG68" s="12"/>
      <c r="QZH68" s="12"/>
      <c r="QZI68" s="12"/>
      <c r="QZJ68" s="12"/>
      <c r="QZK68" s="12"/>
      <c r="QZL68" s="12"/>
      <c r="QZM68" s="12"/>
      <c r="QZN68" s="12"/>
      <c r="QZO68" s="12"/>
      <c r="QZP68" s="12"/>
      <c r="QZQ68" s="12"/>
      <c r="QZR68" s="12"/>
      <c r="QZS68" s="12"/>
      <c r="QZT68" s="12"/>
      <c r="QZU68" s="12"/>
      <c r="QZV68" s="12"/>
      <c r="QZW68" s="12"/>
      <c r="QZX68" s="12"/>
      <c r="QZY68" s="12"/>
      <c r="QZZ68" s="12"/>
      <c r="RAA68" s="12"/>
      <c r="RAB68" s="12"/>
      <c r="RAC68" s="12"/>
      <c r="RAD68" s="12"/>
      <c r="RAE68" s="12"/>
      <c r="RAF68" s="12"/>
      <c r="RAG68" s="12"/>
      <c r="RAH68" s="12"/>
      <c r="RAI68" s="12"/>
      <c r="RAJ68" s="12"/>
      <c r="RAK68" s="12"/>
      <c r="RAL68" s="12"/>
      <c r="RAM68" s="12"/>
      <c r="RAN68" s="12"/>
      <c r="RAO68" s="12"/>
      <c r="RAP68" s="12"/>
      <c r="RAQ68" s="12"/>
      <c r="RAR68" s="12"/>
      <c r="RAS68" s="12"/>
      <c r="RAT68" s="12"/>
      <c r="RAU68" s="12"/>
      <c r="RAV68" s="12"/>
      <c r="RAW68" s="12"/>
      <c r="RAX68" s="12"/>
      <c r="RAY68" s="12"/>
      <c r="RAZ68" s="12"/>
      <c r="RBA68" s="12"/>
      <c r="RBB68" s="12"/>
      <c r="RBC68" s="12"/>
      <c r="RBD68" s="12"/>
      <c r="RBE68" s="12"/>
      <c r="RBF68" s="12"/>
      <c r="RBG68" s="12"/>
      <c r="RBH68" s="12"/>
      <c r="RBI68" s="12"/>
      <c r="RBJ68" s="12"/>
      <c r="RBK68" s="12"/>
      <c r="RBL68" s="12"/>
      <c r="RBM68" s="12"/>
      <c r="RBN68" s="12"/>
      <c r="RBO68" s="12"/>
      <c r="RBP68" s="12"/>
      <c r="RBQ68" s="12"/>
      <c r="RBR68" s="12"/>
      <c r="RBS68" s="12"/>
      <c r="RBT68" s="12"/>
      <c r="RBU68" s="12"/>
      <c r="RBV68" s="12"/>
      <c r="RBW68" s="12"/>
      <c r="RBX68" s="12"/>
      <c r="RBY68" s="12"/>
      <c r="RBZ68" s="12"/>
      <c r="RCA68" s="12"/>
      <c r="RCB68" s="12"/>
      <c r="RCC68" s="12"/>
      <c r="RCD68" s="12"/>
      <c r="RCE68" s="12"/>
      <c r="RCF68" s="12"/>
      <c r="RCG68" s="12"/>
      <c r="RCH68" s="12"/>
      <c r="RCI68" s="12"/>
      <c r="RCJ68" s="12"/>
      <c r="RCK68" s="12"/>
      <c r="RCL68" s="12"/>
      <c r="RCM68" s="12"/>
      <c r="RCN68" s="12"/>
      <c r="RCO68" s="12"/>
      <c r="RCP68" s="12"/>
      <c r="RCQ68" s="12"/>
      <c r="RCR68" s="12"/>
      <c r="RCS68" s="12"/>
      <c r="RCT68" s="12"/>
      <c r="RCU68" s="12"/>
      <c r="RCV68" s="12"/>
      <c r="RCW68" s="12"/>
      <c r="RCX68" s="12"/>
      <c r="RCY68" s="12"/>
      <c r="RCZ68" s="12"/>
      <c r="RDA68" s="12"/>
      <c r="RDB68" s="12"/>
      <c r="RDC68" s="12"/>
      <c r="RDD68" s="12"/>
      <c r="RDE68" s="12"/>
      <c r="RDF68" s="12"/>
      <c r="RDG68" s="12"/>
      <c r="RDH68" s="12"/>
      <c r="RDI68" s="12"/>
      <c r="RDJ68" s="12"/>
      <c r="RDK68" s="12"/>
      <c r="RDL68" s="12"/>
      <c r="RDM68" s="12"/>
      <c r="RDN68" s="12"/>
      <c r="RDO68" s="12"/>
      <c r="RDP68" s="12"/>
      <c r="RDQ68" s="12"/>
      <c r="RDR68" s="12"/>
      <c r="RDS68" s="12"/>
      <c r="RDT68" s="12"/>
      <c r="RDU68" s="12"/>
      <c r="RDV68" s="12"/>
      <c r="RDW68" s="12"/>
      <c r="RDX68" s="12"/>
      <c r="RDY68" s="12"/>
      <c r="RDZ68" s="12"/>
      <c r="REA68" s="12"/>
      <c r="REB68" s="12"/>
      <c r="REC68" s="12"/>
      <c r="RED68" s="12"/>
      <c r="REE68" s="12"/>
      <c r="REF68" s="12"/>
      <c r="REG68" s="12"/>
      <c r="REH68" s="12"/>
      <c r="REI68" s="12"/>
      <c r="REJ68" s="12"/>
      <c r="REK68" s="12"/>
      <c r="REL68" s="12"/>
      <c r="REM68" s="12"/>
      <c r="REN68" s="12"/>
      <c r="REO68" s="12"/>
      <c r="REP68" s="12"/>
      <c r="REQ68" s="12"/>
      <c r="RER68" s="12"/>
      <c r="RES68" s="12"/>
      <c r="RET68" s="12"/>
      <c r="REU68" s="12"/>
      <c r="REV68" s="12"/>
      <c r="REW68" s="12"/>
      <c r="REX68" s="12"/>
      <c r="REY68" s="12"/>
      <c r="REZ68" s="12"/>
      <c r="RFA68" s="12"/>
      <c r="RFB68" s="12"/>
      <c r="RFC68" s="12"/>
      <c r="RFD68" s="12"/>
      <c r="RFE68" s="12"/>
      <c r="RFF68" s="12"/>
      <c r="RFG68" s="12"/>
      <c r="RFH68" s="12"/>
      <c r="RFI68" s="12"/>
      <c r="RFJ68" s="12"/>
      <c r="RFK68" s="12"/>
      <c r="RFL68" s="12"/>
      <c r="RFM68" s="12"/>
      <c r="RFN68" s="12"/>
      <c r="RFO68" s="12"/>
      <c r="RFP68" s="12"/>
      <c r="RFQ68" s="12"/>
      <c r="RFR68" s="12"/>
      <c r="RFS68" s="12"/>
      <c r="RFT68" s="12"/>
      <c r="RFU68" s="12"/>
      <c r="RFV68" s="12"/>
      <c r="RFW68" s="12"/>
      <c r="RFX68" s="12"/>
      <c r="RFY68" s="12"/>
      <c r="RFZ68" s="12"/>
      <c r="RGA68" s="12"/>
      <c r="RGB68" s="12"/>
      <c r="RGC68" s="12"/>
      <c r="RGD68" s="12"/>
      <c r="RGE68" s="12"/>
      <c r="RGF68" s="12"/>
      <c r="RGG68" s="12"/>
      <c r="RGH68" s="12"/>
      <c r="RGI68" s="12"/>
      <c r="RGJ68" s="12"/>
      <c r="RGK68" s="12"/>
      <c r="RGL68" s="12"/>
      <c r="RGM68" s="12"/>
      <c r="RGN68" s="12"/>
      <c r="RGO68" s="12"/>
      <c r="RGP68" s="12"/>
      <c r="RGQ68" s="12"/>
      <c r="RGR68" s="12"/>
      <c r="RGS68" s="12"/>
      <c r="RGT68" s="12"/>
      <c r="RGU68" s="12"/>
      <c r="RGV68" s="12"/>
      <c r="RGW68" s="12"/>
      <c r="RGX68" s="12"/>
      <c r="RGY68" s="12"/>
      <c r="RGZ68" s="12"/>
      <c r="RHA68" s="12"/>
      <c r="RHB68" s="12"/>
      <c r="RHC68" s="12"/>
      <c r="RHD68" s="12"/>
      <c r="RHE68" s="12"/>
      <c r="RHF68" s="12"/>
      <c r="RHG68" s="12"/>
      <c r="RHH68" s="12"/>
      <c r="RHI68" s="12"/>
      <c r="RHJ68" s="12"/>
      <c r="RHK68" s="12"/>
      <c r="RHL68" s="12"/>
      <c r="RHM68" s="12"/>
      <c r="RHN68" s="12"/>
      <c r="RHO68" s="12"/>
      <c r="RHP68" s="12"/>
      <c r="RHQ68" s="12"/>
      <c r="RHR68" s="12"/>
      <c r="RHS68" s="12"/>
      <c r="RHT68" s="12"/>
      <c r="RHU68" s="12"/>
      <c r="RHV68" s="12"/>
      <c r="RHW68" s="12"/>
      <c r="RHX68" s="12"/>
      <c r="RHY68" s="12"/>
      <c r="RHZ68" s="12"/>
      <c r="RIA68" s="12"/>
      <c r="RIB68" s="12"/>
      <c r="RIC68" s="12"/>
      <c r="RID68" s="12"/>
      <c r="RIE68" s="12"/>
      <c r="RIF68" s="12"/>
      <c r="RIG68" s="12"/>
      <c r="RIH68" s="12"/>
      <c r="RII68" s="12"/>
      <c r="RIJ68" s="12"/>
      <c r="RIK68" s="12"/>
      <c r="RIL68" s="12"/>
      <c r="RIM68" s="12"/>
      <c r="RIN68" s="12"/>
      <c r="RIO68" s="12"/>
      <c r="RIP68" s="12"/>
      <c r="RIQ68" s="12"/>
      <c r="RIR68" s="12"/>
      <c r="RIS68" s="12"/>
      <c r="RIT68" s="12"/>
      <c r="RIU68" s="12"/>
      <c r="RIV68" s="12"/>
      <c r="RIW68" s="12"/>
      <c r="RIX68" s="12"/>
      <c r="RIY68" s="12"/>
      <c r="RIZ68" s="12"/>
      <c r="RJA68" s="12"/>
      <c r="RJB68" s="12"/>
      <c r="RJC68" s="12"/>
      <c r="RJD68" s="12"/>
      <c r="RJE68" s="12"/>
      <c r="RJF68" s="12"/>
      <c r="RJG68" s="12"/>
      <c r="RJH68" s="12"/>
      <c r="RJI68" s="12"/>
      <c r="RJJ68" s="12"/>
      <c r="RJK68" s="12"/>
      <c r="RJL68" s="12"/>
      <c r="RJM68" s="12"/>
      <c r="RJN68" s="12"/>
      <c r="RJO68" s="12"/>
      <c r="RJP68" s="12"/>
      <c r="RJQ68" s="12"/>
      <c r="RJR68" s="12"/>
      <c r="RJS68" s="12"/>
      <c r="RJT68" s="12"/>
      <c r="RJU68" s="12"/>
      <c r="RJV68" s="12"/>
      <c r="RJW68" s="12"/>
      <c r="RJX68" s="12"/>
      <c r="RJY68" s="12"/>
      <c r="RJZ68" s="12"/>
      <c r="RKA68" s="12"/>
      <c r="RKB68" s="12"/>
      <c r="RKC68" s="12"/>
      <c r="RKD68" s="12"/>
      <c r="RKE68" s="12"/>
      <c r="RKF68" s="12"/>
      <c r="RKG68" s="12"/>
      <c r="RKH68" s="12"/>
      <c r="RKI68" s="12"/>
      <c r="RKJ68" s="12"/>
      <c r="RKK68" s="12"/>
      <c r="RKL68" s="12"/>
      <c r="RKM68" s="12"/>
      <c r="RKN68" s="12"/>
      <c r="RKO68" s="12"/>
      <c r="RKP68" s="12"/>
      <c r="RKQ68" s="12"/>
      <c r="RKR68" s="12"/>
      <c r="RKS68" s="12"/>
      <c r="RKT68" s="12"/>
      <c r="RKU68" s="12"/>
      <c r="RKV68" s="12"/>
      <c r="RKW68" s="12"/>
      <c r="RKX68" s="12"/>
      <c r="RKY68" s="12"/>
      <c r="RKZ68" s="12"/>
      <c r="RLA68" s="12"/>
      <c r="RLB68" s="12"/>
      <c r="RLC68" s="12"/>
      <c r="RLD68" s="12"/>
      <c r="RLE68" s="12"/>
      <c r="RLF68" s="12"/>
      <c r="RLG68" s="12"/>
      <c r="RLH68" s="12"/>
      <c r="RLI68" s="12"/>
      <c r="RLJ68" s="12"/>
      <c r="RLK68" s="12"/>
      <c r="RLL68" s="12"/>
      <c r="RLM68" s="12"/>
      <c r="RLN68" s="12"/>
      <c r="RLO68" s="12"/>
      <c r="RLP68" s="12"/>
      <c r="RLQ68" s="12"/>
      <c r="RLR68" s="12"/>
      <c r="RLS68" s="12"/>
      <c r="RLT68" s="12"/>
      <c r="RLU68" s="12"/>
      <c r="RLV68" s="12"/>
      <c r="RLW68" s="12"/>
      <c r="RLX68" s="12"/>
      <c r="RLY68" s="12"/>
      <c r="RLZ68" s="12"/>
      <c r="RMA68" s="12"/>
      <c r="RMB68" s="12"/>
      <c r="RMC68" s="12"/>
      <c r="RMD68" s="12"/>
      <c r="RME68" s="12"/>
      <c r="RMF68" s="12"/>
      <c r="RMG68" s="12"/>
      <c r="RMH68" s="12"/>
      <c r="RMI68" s="12"/>
      <c r="RMJ68" s="12"/>
      <c r="RMK68" s="12"/>
      <c r="RML68" s="12"/>
      <c r="RMM68" s="12"/>
      <c r="RMN68" s="12"/>
      <c r="RMO68" s="12"/>
      <c r="RMP68" s="12"/>
      <c r="RMQ68" s="12"/>
      <c r="RMR68" s="12"/>
      <c r="RMS68" s="12"/>
      <c r="RMT68" s="12"/>
      <c r="RMU68" s="12"/>
      <c r="RMV68" s="12"/>
      <c r="RMW68" s="12"/>
      <c r="RMX68" s="12"/>
      <c r="RMY68" s="12"/>
      <c r="RMZ68" s="12"/>
      <c r="RNA68" s="12"/>
      <c r="RNB68" s="12"/>
      <c r="RNC68" s="12"/>
      <c r="RND68" s="12"/>
      <c r="RNE68" s="12"/>
      <c r="RNF68" s="12"/>
      <c r="RNG68" s="12"/>
      <c r="RNH68" s="12"/>
      <c r="RNI68" s="12"/>
      <c r="RNJ68" s="12"/>
      <c r="RNK68" s="12"/>
      <c r="RNL68" s="12"/>
      <c r="RNM68" s="12"/>
      <c r="RNN68" s="12"/>
      <c r="RNO68" s="12"/>
      <c r="RNP68" s="12"/>
      <c r="RNQ68" s="12"/>
      <c r="RNR68" s="12"/>
      <c r="RNS68" s="12"/>
      <c r="RNT68" s="12"/>
      <c r="RNU68" s="12"/>
      <c r="RNV68" s="12"/>
      <c r="RNW68" s="12"/>
      <c r="RNX68" s="12"/>
      <c r="RNY68" s="12"/>
      <c r="RNZ68" s="12"/>
      <c r="ROA68" s="12"/>
      <c r="ROB68" s="12"/>
      <c r="ROC68" s="12"/>
      <c r="ROD68" s="12"/>
      <c r="ROE68" s="12"/>
      <c r="ROF68" s="12"/>
      <c r="ROG68" s="12"/>
      <c r="ROH68" s="12"/>
      <c r="ROI68" s="12"/>
      <c r="ROJ68" s="12"/>
      <c r="ROK68" s="12"/>
      <c r="ROL68" s="12"/>
      <c r="ROM68" s="12"/>
      <c r="RON68" s="12"/>
      <c r="ROO68" s="12"/>
      <c r="ROP68" s="12"/>
      <c r="ROQ68" s="12"/>
      <c r="ROR68" s="12"/>
      <c r="ROS68" s="12"/>
      <c r="ROT68" s="12"/>
      <c r="ROU68" s="12"/>
      <c r="ROV68" s="12"/>
      <c r="ROW68" s="12"/>
      <c r="ROX68" s="12"/>
      <c r="ROY68" s="12"/>
      <c r="ROZ68" s="12"/>
      <c r="RPA68" s="12"/>
      <c r="RPB68" s="12"/>
      <c r="RPC68" s="12"/>
      <c r="RPD68" s="12"/>
      <c r="RPE68" s="12"/>
      <c r="RPF68" s="12"/>
      <c r="RPG68" s="12"/>
      <c r="RPH68" s="12"/>
      <c r="RPI68" s="12"/>
      <c r="RPJ68" s="12"/>
      <c r="RPK68" s="12"/>
      <c r="RPL68" s="12"/>
      <c r="RPM68" s="12"/>
      <c r="RPN68" s="12"/>
      <c r="RPO68" s="12"/>
      <c r="RPP68" s="12"/>
      <c r="RPQ68" s="12"/>
      <c r="RPR68" s="12"/>
      <c r="RPS68" s="12"/>
      <c r="RPT68" s="12"/>
      <c r="RPU68" s="12"/>
      <c r="RPV68" s="12"/>
      <c r="RPW68" s="12"/>
      <c r="RPX68" s="12"/>
      <c r="RPY68" s="12"/>
      <c r="RPZ68" s="12"/>
      <c r="RQA68" s="12"/>
      <c r="RQB68" s="12"/>
      <c r="RQC68" s="12"/>
      <c r="RQD68" s="12"/>
      <c r="RQE68" s="12"/>
      <c r="RQF68" s="12"/>
      <c r="RQG68" s="12"/>
      <c r="RQH68" s="12"/>
      <c r="RQI68" s="12"/>
      <c r="RQJ68" s="12"/>
      <c r="RQK68" s="12"/>
      <c r="RQL68" s="12"/>
      <c r="RQM68" s="12"/>
      <c r="RQN68" s="12"/>
      <c r="RQO68" s="12"/>
      <c r="RQP68" s="12"/>
      <c r="RQQ68" s="12"/>
      <c r="RQR68" s="12"/>
      <c r="RQS68" s="12"/>
      <c r="RQT68" s="12"/>
      <c r="RQU68" s="12"/>
      <c r="RQV68" s="12"/>
      <c r="RQW68" s="12"/>
      <c r="RQX68" s="12"/>
      <c r="RQY68" s="12"/>
      <c r="RQZ68" s="12"/>
      <c r="RRA68" s="12"/>
      <c r="RRB68" s="12"/>
      <c r="RRC68" s="12"/>
      <c r="RRD68" s="12"/>
      <c r="RRE68" s="12"/>
      <c r="RRF68" s="12"/>
      <c r="RRG68" s="12"/>
      <c r="RRH68" s="12"/>
      <c r="RRI68" s="12"/>
      <c r="RRJ68" s="12"/>
      <c r="RRK68" s="12"/>
      <c r="RRL68" s="12"/>
      <c r="RRM68" s="12"/>
      <c r="RRN68" s="12"/>
      <c r="RRO68" s="12"/>
      <c r="RRP68" s="12"/>
      <c r="RRQ68" s="12"/>
      <c r="RRR68" s="12"/>
      <c r="RRS68" s="12"/>
      <c r="RRT68" s="12"/>
      <c r="RRU68" s="12"/>
      <c r="RRV68" s="12"/>
      <c r="RRW68" s="12"/>
      <c r="RRX68" s="12"/>
      <c r="RRY68" s="12"/>
      <c r="RRZ68" s="12"/>
      <c r="RSA68" s="12"/>
      <c r="RSB68" s="12"/>
      <c r="RSC68" s="12"/>
      <c r="RSD68" s="12"/>
      <c r="RSE68" s="12"/>
      <c r="RSF68" s="12"/>
      <c r="RSG68" s="12"/>
      <c r="RSH68" s="12"/>
      <c r="RSI68" s="12"/>
      <c r="RSJ68" s="12"/>
      <c r="RSK68" s="12"/>
      <c r="RSL68" s="12"/>
      <c r="RSM68" s="12"/>
      <c r="RSN68" s="12"/>
      <c r="RSO68" s="12"/>
      <c r="RSP68" s="12"/>
      <c r="RSQ68" s="12"/>
      <c r="RSR68" s="12"/>
      <c r="RSS68" s="12"/>
      <c r="RST68" s="12"/>
      <c r="RSU68" s="12"/>
      <c r="RSV68" s="12"/>
      <c r="RSW68" s="12"/>
      <c r="RSX68" s="12"/>
      <c r="RSY68" s="12"/>
      <c r="RSZ68" s="12"/>
      <c r="RTA68" s="12"/>
      <c r="RTB68" s="12"/>
      <c r="RTC68" s="12"/>
      <c r="RTD68" s="12"/>
      <c r="RTE68" s="12"/>
      <c r="RTF68" s="12"/>
      <c r="RTG68" s="12"/>
      <c r="RTH68" s="12"/>
      <c r="RTI68" s="12"/>
      <c r="RTJ68" s="12"/>
      <c r="RTK68" s="12"/>
      <c r="RTL68" s="12"/>
      <c r="RTM68" s="12"/>
      <c r="RTN68" s="12"/>
      <c r="RTO68" s="12"/>
      <c r="RTP68" s="12"/>
      <c r="RTQ68" s="12"/>
      <c r="RTR68" s="12"/>
      <c r="RTS68" s="12"/>
      <c r="RTT68" s="12"/>
      <c r="RTU68" s="12"/>
      <c r="RTV68" s="12"/>
      <c r="RTW68" s="12"/>
      <c r="RTX68" s="12"/>
      <c r="RTY68" s="12"/>
      <c r="RTZ68" s="12"/>
      <c r="RUA68" s="12"/>
      <c r="RUB68" s="12"/>
      <c r="RUC68" s="12"/>
      <c r="RUD68" s="12"/>
      <c r="RUE68" s="12"/>
      <c r="RUF68" s="12"/>
      <c r="RUG68" s="12"/>
      <c r="RUH68" s="12"/>
      <c r="RUI68" s="12"/>
      <c r="RUJ68" s="12"/>
      <c r="RUK68" s="12"/>
      <c r="RUL68" s="12"/>
      <c r="RUM68" s="12"/>
      <c r="RUN68" s="12"/>
      <c r="RUO68" s="12"/>
      <c r="RUP68" s="12"/>
      <c r="RUQ68" s="12"/>
      <c r="RUR68" s="12"/>
      <c r="RUS68" s="12"/>
      <c r="RUT68" s="12"/>
      <c r="RUU68" s="12"/>
      <c r="RUV68" s="12"/>
      <c r="RUW68" s="12"/>
      <c r="RUX68" s="12"/>
      <c r="RUY68" s="12"/>
      <c r="RUZ68" s="12"/>
      <c r="RVA68" s="12"/>
      <c r="RVB68" s="12"/>
      <c r="RVC68" s="12"/>
      <c r="RVD68" s="12"/>
      <c r="RVE68" s="12"/>
      <c r="RVF68" s="12"/>
      <c r="RVG68" s="12"/>
      <c r="RVH68" s="12"/>
      <c r="RVI68" s="12"/>
      <c r="RVJ68" s="12"/>
      <c r="RVK68" s="12"/>
      <c r="RVL68" s="12"/>
      <c r="RVM68" s="12"/>
      <c r="RVN68" s="12"/>
      <c r="RVO68" s="12"/>
      <c r="RVP68" s="12"/>
      <c r="RVQ68" s="12"/>
      <c r="RVR68" s="12"/>
      <c r="RVS68" s="12"/>
      <c r="RVT68" s="12"/>
      <c r="RVU68" s="12"/>
      <c r="RVV68" s="12"/>
      <c r="RVW68" s="12"/>
      <c r="RVX68" s="12"/>
      <c r="RVY68" s="12"/>
      <c r="RVZ68" s="12"/>
      <c r="RWA68" s="12"/>
      <c r="RWB68" s="12"/>
      <c r="RWC68" s="12"/>
      <c r="RWD68" s="12"/>
      <c r="RWE68" s="12"/>
      <c r="RWF68" s="12"/>
      <c r="RWG68" s="12"/>
      <c r="RWH68" s="12"/>
      <c r="RWI68" s="12"/>
      <c r="RWJ68" s="12"/>
      <c r="RWK68" s="12"/>
      <c r="RWL68" s="12"/>
      <c r="RWM68" s="12"/>
      <c r="RWN68" s="12"/>
      <c r="RWO68" s="12"/>
      <c r="RWP68" s="12"/>
      <c r="RWQ68" s="12"/>
      <c r="RWR68" s="12"/>
      <c r="RWS68" s="12"/>
      <c r="RWT68" s="12"/>
      <c r="RWU68" s="12"/>
      <c r="RWV68" s="12"/>
      <c r="RWW68" s="12"/>
      <c r="RWX68" s="12"/>
      <c r="RWY68" s="12"/>
      <c r="RWZ68" s="12"/>
      <c r="RXA68" s="12"/>
      <c r="RXB68" s="12"/>
      <c r="RXC68" s="12"/>
      <c r="RXD68" s="12"/>
      <c r="RXE68" s="12"/>
      <c r="RXF68" s="12"/>
      <c r="RXG68" s="12"/>
      <c r="RXH68" s="12"/>
      <c r="RXI68" s="12"/>
      <c r="RXJ68" s="12"/>
      <c r="RXK68" s="12"/>
      <c r="RXL68" s="12"/>
      <c r="RXM68" s="12"/>
      <c r="RXN68" s="12"/>
      <c r="RXO68" s="12"/>
      <c r="RXP68" s="12"/>
      <c r="RXQ68" s="12"/>
      <c r="RXR68" s="12"/>
      <c r="RXS68" s="12"/>
      <c r="RXT68" s="12"/>
      <c r="RXU68" s="12"/>
      <c r="RXV68" s="12"/>
      <c r="RXW68" s="12"/>
      <c r="RXX68" s="12"/>
      <c r="RXY68" s="12"/>
      <c r="RXZ68" s="12"/>
      <c r="RYA68" s="12"/>
      <c r="RYB68" s="12"/>
      <c r="RYC68" s="12"/>
      <c r="RYD68" s="12"/>
      <c r="RYE68" s="12"/>
      <c r="RYF68" s="12"/>
      <c r="RYG68" s="12"/>
      <c r="RYH68" s="12"/>
      <c r="RYI68" s="12"/>
      <c r="RYJ68" s="12"/>
      <c r="RYK68" s="12"/>
      <c r="RYL68" s="12"/>
      <c r="RYM68" s="12"/>
      <c r="RYN68" s="12"/>
      <c r="RYO68" s="12"/>
      <c r="RYP68" s="12"/>
      <c r="RYQ68" s="12"/>
      <c r="RYR68" s="12"/>
      <c r="RYS68" s="12"/>
      <c r="RYT68" s="12"/>
      <c r="RYU68" s="12"/>
      <c r="RYV68" s="12"/>
      <c r="RYW68" s="12"/>
      <c r="RYX68" s="12"/>
      <c r="RYY68" s="12"/>
      <c r="RYZ68" s="12"/>
      <c r="RZA68" s="12"/>
      <c r="RZB68" s="12"/>
      <c r="RZC68" s="12"/>
      <c r="RZD68" s="12"/>
      <c r="RZE68" s="12"/>
      <c r="RZF68" s="12"/>
      <c r="RZG68" s="12"/>
      <c r="RZH68" s="12"/>
      <c r="RZI68" s="12"/>
      <c r="RZJ68" s="12"/>
      <c r="RZK68" s="12"/>
      <c r="RZL68" s="12"/>
      <c r="RZM68" s="12"/>
      <c r="RZN68" s="12"/>
      <c r="RZO68" s="12"/>
      <c r="RZP68" s="12"/>
      <c r="RZQ68" s="12"/>
      <c r="RZR68" s="12"/>
      <c r="RZS68" s="12"/>
      <c r="RZT68" s="12"/>
      <c r="RZU68" s="12"/>
      <c r="RZV68" s="12"/>
      <c r="RZW68" s="12"/>
      <c r="RZX68" s="12"/>
      <c r="RZY68" s="12"/>
      <c r="RZZ68" s="12"/>
      <c r="SAA68" s="12"/>
      <c r="SAB68" s="12"/>
      <c r="SAC68" s="12"/>
      <c r="SAD68" s="12"/>
      <c r="SAE68" s="12"/>
      <c r="SAF68" s="12"/>
      <c r="SAG68" s="12"/>
      <c r="SAH68" s="12"/>
      <c r="SAI68" s="12"/>
      <c r="SAJ68" s="12"/>
      <c r="SAK68" s="12"/>
      <c r="SAL68" s="12"/>
      <c r="SAM68" s="12"/>
      <c r="SAN68" s="12"/>
      <c r="SAO68" s="12"/>
      <c r="SAP68" s="12"/>
      <c r="SAQ68" s="12"/>
      <c r="SAR68" s="12"/>
      <c r="SAS68" s="12"/>
      <c r="SAT68" s="12"/>
      <c r="SAU68" s="12"/>
      <c r="SAV68" s="12"/>
      <c r="SAW68" s="12"/>
      <c r="SAX68" s="12"/>
      <c r="SAY68" s="12"/>
      <c r="SAZ68" s="12"/>
      <c r="SBA68" s="12"/>
      <c r="SBB68" s="12"/>
      <c r="SBC68" s="12"/>
      <c r="SBD68" s="12"/>
      <c r="SBE68" s="12"/>
      <c r="SBF68" s="12"/>
      <c r="SBG68" s="12"/>
      <c r="SBH68" s="12"/>
      <c r="SBI68" s="12"/>
      <c r="SBJ68" s="12"/>
      <c r="SBK68" s="12"/>
      <c r="SBL68" s="12"/>
      <c r="SBM68" s="12"/>
      <c r="SBN68" s="12"/>
      <c r="SBO68" s="12"/>
      <c r="SBP68" s="12"/>
      <c r="SBQ68" s="12"/>
      <c r="SBR68" s="12"/>
      <c r="SBS68" s="12"/>
      <c r="SBT68" s="12"/>
      <c r="SBU68" s="12"/>
      <c r="SBV68" s="12"/>
      <c r="SBW68" s="12"/>
      <c r="SBX68" s="12"/>
      <c r="SBY68" s="12"/>
      <c r="SBZ68" s="12"/>
      <c r="SCA68" s="12"/>
      <c r="SCB68" s="12"/>
      <c r="SCC68" s="12"/>
      <c r="SCD68" s="12"/>
      <c r="SCE68" s="12"/>
      <c r="SCF68" s="12"/>
      <c r="SCG68" s="12"/>
      <c r="SCH68" s="12"/>
      <c r="SCI68" s="12"/>
      <c r="SCJ68" s="12"/>
      <c r="SCK68" s="12"/>
      <c r="SCL68" s="12"/>
      <c r="SCM68" s="12"/>
      <c r="SCN68" s="12"/>
      <c r="SCO68" s="12"/>
      <c r="SCP68" s="12"/>
      <c r="SCQ68" s="12"/>
      <c r="SCR68" s="12"/>
      <c r="SCS68" s="12"/>
      <c r="SCT68" s="12"/>
      <c r="SCU68" s="12"/>
      <c r="SCV68" s="12"/>
      <c r="SCW68" s="12"/>
      <c r="SCX68" s="12"/>
      <c r="SCY68" s="12"/>
      <c r="SCZ68" s="12"/>
      <c r="SDA68" s="12"/>
      <c r="SDB68" s="12"/>
      <c r="SDC68" s="12"/>
      <c r="SDD68" s="12"/>
      <c r="SDE68" s="12"/>
      <c r="SDF68" s="12"/>
      <c r="SDG68" s="12"/>
      <c r="SDH68" s="12"/>
      <c r="SDI68" s="12"/>
      <c r="SDJ68" s="12"/>
      <c r="SDK68" s="12"/>
      <c r="SDL68" s="12"/>
      <c r="SDM68" s="12"/>
      <c r="SDN68" s="12"/>
      <c r="SDO68" s="12"/>
      <c r="SDP68" s="12"/>
      <c r="SDQ68" s="12"/>
      <c r="SDR68" s="12"/>
      <c r="SDS68" s="12"/>
      <c r="SDT68" s="12"/>
      <c r="SDU68" s="12"/>
      <c r="SDV68" s="12"/>
      <c r="SDW68" s="12"/>
      <c r="SDX68" s="12"/>
      <c r="SDY68" s="12"/>
      <c r="SDZ68" s="12"/>
      <c r="SEA68" s="12"/>
      <c r="SEB68" s="12"/>
      <c r="SEC68" s="12"/>
      <c r="SED68" s="12"/>
      <c r="SEE68" s="12"/>
      <c r="SEF68" s="12"/>
      <c r="SEG68" s="12"/>
      <c r="SEH68" s="12"/>
      <c r="SEI68" s="12"/>
      <c r="SEJ68" s="12"/>
      <c r="SEK68" s="12"/>
      <c r="SEL68" s="12"/>
      <c r="SEM68" s="12"/>
      <c r="SEN68" s="12"/>
      <c r="SEO68" s="12"/>
      <c r="SEP68" s="12"/>
      <c r="SEQ68" s="12"/>
      <c r="SER68" s="12"/>
      <c r="SES68" s="12"/>
      <c r="SET68" s="12"/>
      <c r="SEU68" s="12"/>
      <c r="SEV68" s="12"/>
      <c r="SEW68" s="12"/>
      <c r="SEX68" s="12"/>
      <c r="SEY68" s="12"/>
      <c r="SEZ68" s="12"/>
      <c r="SFA68" s="12"/>
      <c r="SFB68" s="12"/>
      <c r="SFC68" s="12"/>
      <c r="SFD68" s="12"/>
      <c r="SFE68" s="12"/>
      <c r="SFF68" s="12"/>
      <c r="SFG68" s="12"/>
      <c r="SFH68" s="12"/>
      <c r="SFI68" s="12"/>
      <c r="SFJ68" s="12"/>
      <c r="SFK68" s="12"/>
      <c r="SFL68" s="12"/>
      <c r="SFM68" s="12"/>
      <c r="SFN68" s="12"/>
      <c r="SFO68" s="12"/>
      <c r="SFP68" s="12"/>
      <c r="SFQ68" s="12"/>
      <c r="SFR68" s="12"/>
      <c r="SFS68" s="12"/>
      <c r="SFT68" s="12"/>
      <c r="SFU68" s="12"/>
      <c r="SFV68" s="12"/>
      <c r="SFW68" s="12"/>
      <c r="SFX68" s="12"/>
      <c r="SFY68" s="12"/>
      <c r="SFZ68" s="12"/>
      <c r="SGA68" s="12"/>
      <c r="SGB68" s="12"/>
      <c r="SGC68" s="12"/>
      <c r="SGD68" s="12"/>
      <c r="SGE68" s="12"/>
      <c r="SGF68" s="12"/>
      <c r="SGG68" s="12"/>
      <c r="SGH68" s="12"/>
      <c r="SGI68" s="12"/>
      <c r="SGJ68" s="12"/>
      <c r="SGK68" s="12"/>
      <c r="SGL68" s="12"/>
      <c r="SGM68" s="12"/>
      <c r="SGN68" s="12"/>
      <c r="SGO68" s="12"/>
      <c r="SGP68" s="12"/>
      <c r="SGQ68" s="12"/>
      <c r="SGR68" s="12"/>
      <c r="SGS68" s="12"/>
      <c r="SGT68" s="12"/>
      <c r="SGU68" s="12"/>
      <c r="SGV68" s="12"/>
      <c r="SGW68" s="12"/>
      <c r="SGX68" s="12"/>
      <c r="SGY68" s="12"/>
      <c r="SGZ68" s="12"/>
      <c r="SHA68" s="12"/>
      <c r="SHB68" s="12"/>
      <c r="SHC68" s="12"/>
      <c r="SHD68" s="12"/>
      <c r="SHE68" s="12"/>
      <c r="SHF68" s="12"/>
      <c r="SHG68" s="12"/>
      <c r="SHH68" s="12"/>
      <c r="SHI68" s="12"/>
      <c r="SHJ68" s="12"/>
      <c r="SHK68" s="12"/>
      <c r="SHL68" s="12"/>
      <c r="SHM68" s="12"/>
      <c r="SHN68" s="12"/>
      <c r="SHO68" s="12"/>
      <c r="SHP68" s="12"/>
      <c r="SHQ68" s="12"/>
      <c r="SHR68" s="12"/>
      <c r="SHS68" s="12"/>
      <c r="SHT68" s="12"/>
      <c r="SHU68" s="12"/>
      <c r="SHV68" s="12"/>
      <c r="SHW68" s="12"/>
      <c r="SHX68" s="12"/>
      <c r="SHY68" s="12"/>
      <c r="SHZ68" s="12"/>
      <c r="SIA68" s="12"/>
      <c r="SIB68" s="12"/>
      <c r="SIC68" s="12"/>
      <c r="SID68" s="12"/>
      <c r="SIE68" s="12"/>
      <c r="SIF68" s="12"/>
      <c r="SIG68" s="12"/>
      <c r="SIH68" s="12"/>
      <c r="SII68" s="12"/>
      <c r="SIJ68" s="12"/>
      <c r="SIK68" s="12"/>
      <c r="SIL68" s="12"/>
      <c r="SIM68" s="12"/>
      <c r="SIN68" s="12"/>
      <c r="SIO68" s="12"/>
      <c r="SIP68" s="12"/>
      <c r="SIQ68" s="12"/>
      <c r="SIR68" s="12"/>
      <c r="SIS68" s="12"/>
      <c r="SIT68" s="12"/>
      <c r="SIU68" s="12"/>
      <c r="SIV68" s="12"/>
      <c r="SIW68" s="12"/>
      <c r="SIX68" s="12"/>
      <c r="SIY68" s="12"/>
      <c r="SIZ68" s="12"/>
      <c r="SJA68" s="12"/>
      <c r="SJB68" s="12"/>
      <c r="SJC68" s="12"/>
      <c r="SJD68" s="12"/>
      <c r="SJE68" s="12"/>
      <c r="SJF68" s="12"/>
      <c r="SJG68" s="12"/>
      <c r="SJH68" s="12"/>
      <c r="SJI68" s="12"/>
      <c r="SJJ68" s="12"/>
      <c r="SJK68" s="12"/>
      <c r="SJL68" s="12"/>
      <c r="SJM68" s="12"/>
      <c r="SJN68" s="12"/>
      <c r="SJO68" s="12"/>
      <c r="SJP68" s="12"/>
      <c r="SJQ68" s="12"/>
      <c r="SJR68" s="12"/>
      <c r="SJS68" s="12"/>
      <c r="SJT68" s="12"/>
      <c r="SJU68" s="12"/>
      <c r="SJV68" s="12"/>
      <c r="SJW68" s="12"/>
      <c r="SJX68" s="12"/>
      <c r="SJY68" s="12"/>
      <c r="SJZ68" s="12"/>
      <c r="SKA68" s="12"/>
      <c r="SKB68" s="12"/>
      <c r="SKC68" s="12"/>
      <c r="SKD68" s="12"/>
      <c r="SKE68" s="12"/>
      <c r="SKF68" s="12"/>
      <c r="SKG68" s="12"/>
      <c r="SKH68" s="12"/>
      <c r="SKI68" s="12"/>
      <c r="SKJ68" s="12"/>
      <c r="SKK68" s="12"/>
      <c r="SKL68" s="12"/>
      <c r="SKM68" s="12"/>
      <c r="SKN68" s="12"/>
      <c r="SKO68" s="12"/>
      <c r="SKP68" s="12"/>
      <c r="SKQ68" s="12"/>
      <c r="SKR68" s="12"/>
      <c r="SKS68" s="12"/>
      <c r="SKT68" s="12"/>
      <c r="SKU68" s="12"/>
      <c r="SKV68" s="12"/>
      <c r="SKW68" s="12"/>
      <c r="SKX68" s="12"/>
      <c r="SKY68" s="12"/>
      <c r="SKZ68" s="12"/>
      <c r="SLA68" s="12"/>
      <c r="SLB68" s="12"/>
      <c r="SLC68" s="12"/>
      <c r="SLD68" s="12"/>
      <c r="SLE68" s="12"/>
      <c r="SLF68" s="12"/>
      <c r="SLG68" s="12"/>
      <c r="SLH68" s="12"/>
      <c r="SLI68" s="12"/>
      <c r="SLJ68" s="12"/>
      <c r="SLK68" s="12"/>
      <c r="SLL68" s="12"/>
      <c r="SLM68" s="12"/>
      <c r="SLN68" s="12"/>
      <c r="SLO68" s="12"/>
      <c r="SLP68" s="12"/>
      <c r="SLQ68" s="12"/>
      <c r="SLR68" s="12"/>
      <c r="SLS68" s="12"/>
      <c r="SLT68" s="12"/>
      <c r="SLU68" s="12"/>
      <c r="SLV68" s="12"/>
      <c r="SLW68" s="12"/>
      <c r="SLX68" s="12"/>
      <c r="SLY68" s="12"/>
      <c r="SLZ68" s="12"/>
      <c r="SMA68" s="12"/>
      <c r="SMB68" s="12"/>
      <c r="SMC68" s="12"/>
      <c r="SMD68" s="12"/>
      <c r="SME68" s="12"/>
      <c r="SMF68" s="12"/>
      <c r="SMG68" s="12"/>
      <c r="SMH68" s="12"/>
      <c r="SMI68" s="12"/>
      <c r="SMJ68" s="12"/>
      <c r="SMK68" s="12"/>
      <c r="SML68" s="12"/>
      <c r="SMM68" s="12"/>
      <c r="SMN68" s="12"/>
      <c r="SMO68" s="12"/>
      <c r="SMP68" s="12"/>
      <c r="SMQ68" s="12"/>
      <c r="SMR68" s="12"/>
      <c r="SMS68" s="12"/>
      <c r="SMT68" s="12"/>
      <c r="SMU68" s="12"/>
      <c r="SMV68" s="12"/>
      <c r="SMW68" s="12"/>
      <c r="SMX68" s="12"/>
      <c r="SMY68" s="12"/>
      <c r="SMZ68" s="12"/>
      <c r="SNA68" s="12"/>
      <c r="SNB68" s="12"/>
      <c r="SNC68" s="12"/>
      <c r="SND68" s="12"/>
      <c r="SNE68" s="12"/>
      <c r="SNF68" s="12"/>
      <c r="SNG68" s="12"/>
      <c r="SNH68" s="12"/>
      <c r="SNI68" s="12"/>
      <c r="SNJ68" s="12"/>
      <c r="SNK68" s="12"/>
      <c r="SNL68" s="12"/>
      <c r="SNM68" s="12"/>
      <c r="SNN68" s="12"/>
      <c r="SNO68" s="12"/>
      <c r="SNP68" s="12"/>
      <c r="SNQ68" s="12"/>
      <c r="SNR68" s="12"/>
      <c r="SNS68" s="12"/>
      <c r="SNT68" s="12"/>
      <c r="SNU68" s="12"/>
      <c r="SNV68" s="12"/>
      <c r="SNW68" s="12"/>
      <c r="SNX68" s="12"/>
      <c r="SNY68" s="12"/>
      <c r="SNZ68" s="12"/>
      <c r="SOA68" s="12"/>
      <c r="SOB68" s="12"/>
      <c r="SOC68" s="12"/>
      <c r="SOD68" s="12"/>
      <c r="SOE68" s="12"/>
      <c r="SOF68" s="12"/>
      <c r="SOG68" s="12"/>
      <c r="SOH68" s="12"/>
      <c r="SOI68" s="12"/>
      <c r="SOJ68" s="12"/>
      <c r="SOK68" s="12"/>
      <c r="SOL68" s="12"/>
      <c r="SOM68" s="12"/>
      <c r="SON68" s="12"/>
      <c r="SOO68" s="12"/>
      <c r="SOP68" s="12"/>
      <c r="SOQ68" s="12"/>
      <c r="SOR68" s="12"/>
      <c r="SOS68" s="12"/>
      <c r="SOT68" s="12"/>
      <c r="SOU68" s="12"/>
      <c r="SOV68" s="12"/>
      <c r="SOW68" s="12"/>
      <c r="SOX68" s="12"/>
      <c r="SOY68" s="12"/>
      <c r="SOZ68" s="12"/>
      <c r="SPA68" s="12"/>
      <c r="SPB68" s="12"/>
      <c r="SPC68" s="12"/>
      <c r="SPD68" s="12"/>
      <c r="SPE68" s="12"/>
      <c r="SPF68" s="12"/>
      <c r="SPG68" s="12"/>
      <c r="SPH68" s="12"/>
      <c r="SPI68" s="12"/>
      <c r="SPJ68" s="12"/>
      <c r="SPK68" s="12"/>
      <c r="SPL68" s="12"/>
      <c r="SPM68" s="12"/>
      <c r="SPN68" s="12"/>
      <c r="SPO68" s="12"/>
      <c r="SPP68" s="12"/>
      <c r="SPQ68" s="12"/>
      <c r="SPR68" s="12"/>
      <c r="SPS68" s="12"/>
      <c r="SPT68" s="12"/>
      <c r="SPU68" s="12"/>
      <c r="SPV68" s="12"/>
      <c r="SPW68" s="12"/>
      <c r="SPX68" s="12"/>
      <c r="SPY68" s="12"/>
      <c r="SPZ68" s="12"/>
      <c r="SQA68" s="12"/>
      <c r="SQB68" s="12"/>
      <c r="SQC68" s="12"/>
      <c r="SQD68" s="12"/>
      <c r="SQE68" s="12"/>
      <c r="SQF68" s="12"/>
      <c r="SQG68" s="12"/>
      <c r="SQH68" s="12"/>
      <c r="SQI68" s="12"/>
      <c r="SQJ68" s="12"/>
      <c r="SQK68" s="12"/>
      <c r="SQL68" s="12"/>
      <c r="SQM68" s="12"/>
      <c r="SQN68" s="12"/>
      <c r="SQO68" s="12"/>
      <c r="SQP68" s="12"/>
      <c r="SQQ68" s="12"/>
      <c r="SQR68" s="12"/>
      <c r="SQS68" s="12"/>
      <c r="SQT68" s="12"/>
      <c r="SQU68" s="12"/>
      <c r="SQV68" s="12"/>
      <c r="SQW68" s="12"/>
      <c r="SQX68" s="12"/>
      <c r="SQY68" s="12"/>
      <c r="SQZ68" s="12"/>
      <c r="SRA68" s="12"/>
      <c r="SRB68" s="12"/>
      <c r="SRC68" s="12"/>
      <c r="SRD68" s="12"/>
      <c r="SRE68" s="12"/>
      <c r="SRF68" s="12"/>
      <c r="SRG68" s="12"/>
      <c r="SRH68" s="12"/>
      <c r="SRI68" s="12"/>
      <c r="SRJ68" s="12"/>
      <c r="SRK68" s="12"/>
      <c r="SRL68" s="12"/>
      <c r="SRM68" s="12"/>
      <c r="SRN68" s="12"/>
      <c r="SRO68" s="12"/>
      <c r="SRP68" s="12"/>
      <c r="SRQ68" s="12"/>
      <c r="SRR68" s="12"/>
      <c r="SRS68" s="12"/>
      <c r="SRT68" s="12"/>
      <c r="SRU68" s="12"/>
      <c r="SRV68" s="12"/>
      <c r="SRW68" s="12"/>
      <c r="SRX68" s="12"/>
      <c r="SRY68" s="12"/>
      <c r="SRZ68" s="12"/>
      <c r="SSA68" s="12"/>
      <c r="SSB68" s="12"/>
      <c r="SSC68" s="12"/>
      <c r="SSD68" s="12"/>
      <c r="SSE68" s="12"/>
      <c r="SSF68" s="12"/>
      <c r="SSG68" s="12"/>
      <c r="SSH68" s="12"/>
      <c r="SSI68" s="12"/>
      <c r="SSJ68" s="12"/>
      <c r="SSK68" s="12"/>
      <c r="SSL68" s="12"/>
      <c r="SSM68" s="12"/>
      <c r="SSN68" s="12"/>
      <c r="SSO68" s="12"/>
      <c r="SSP68" s="12"/>
      <c r="SSQ68" s="12"/>
      <c r="SSR68" s="12"/>
      <c r="SSS68" s="12"/>
      <c r="SST68" s="12"/>
      <c r="SSU68" s="12"/>
      <c r="SSV68" s="12"/>
      <c r="SSW68" s="12"/>
      <c r="SSX68" s="12"/>
      <c r="SSY68" s="12"/>
      <c r="SSZ68" s="12"/>
      <c r="STA68" s="12"/>
      <c r="STB68" s="12"/>
      <c r="STC68" s="12"/>
      <c r="STD68" s="12"/>
      <c r="STE68" s="12"/>
      <c r="STF68" s="12"/>
      <c r="STG68" s="12"/>
      <c r="STH68" s="12"/>
      <c r="STI68" s="12"/>
      <c r="STJ68" s="12"/>
      <c r="STK68" s="12"/>
      <c r="STL68" s="12"/>
      <c r="STM68" s="12"/>
      <c r="STN68" s="12"/>
      <c r="STO68" s="12"/>
      <c r="STP68" s="12"/>
      <c r="STQ68" s="12"/>
      <c r="STR68" s="12"/>
      <c r="STS68" s="12"/>
      <c r="STT68" s="12"/>
      <c r="STU68" s="12"/>
      <c r="STV68" s="12"/>
      <c r="STW68" s="12"/>
      <c r="STX68" s="12"/>
      <c r="STY68" s="12"/>
      <c r="STZ68" s="12"/>
      <c r="SUA68" s="12"/>
      <c r="SUB68" s="12"/>
      <c r="SUC68" s="12"/>
      <c r="SUD68" s="12"/>
      <c r="SUE68" s="12"/>
      <c r="SUF68" s="12"/>
      <c r="SUG68" s="12"/>
      <c r="SUH68" s="12"/>
      <c r="SUI68" s="12"/>
      <c r="SUJ68" s="12"/>
      <c r="SUK68" s="12"/>
      <c r="SUL68" s="12"/>
      <c r="SUM68" s="12"/>
      <c r="SUN68" s="12"/>
      <c r="SUO68" s="12"/>
      <c r="SUP68" s="12"/>
      <c r="SUQ68" s="12"/>
      <c r="SUR68" s="12"/>
      <c r="SUS68" s="12"/>
      <c r="SUT68" s="12"/>
      <c r="SUU68" s="12"/>
      <c r="SUV68" s="12"/>
      <c r="SUW68" s="12"/>
      <c r="SUX68" s="12"/>
      <c r="SUY68" s="12"/>
      <c r="SUZ68" s="12"/>
      <c r="SVA68" s="12"/>
      <c r="SVB68" s="12"/>
      <c r="SVC68" s="12"/>
      <c r="SVD68" s="12"/>
      <c r="SVE68" s="12"/>
      <c r="SVF68" s="12"/>
      <c r="SVG68" s="12"/>
      <c r="SVH68" s="12"/>
      <c r="SVI68" s="12"/>
      <c r="SVJ68" s="12"/>
      <c r="SVK68" s="12"/>
      <c r="SVL68" s="12"/>
      <c r="SVM68" s="12"/>
      <c r="SVN68" s="12"/>
      <c r="SVO68" s="12"/>
      <c r="SVP68" s="12"/>
      <c r="SVQ68" s="12"/>
      <c r="SVR68" s="12"/>
      <c r="SVS68" s="12"/>
      <c r="SVT68" s="12"/>
      <c r="SVU68" s="12"/>
      <c r="SVV68" s="12"/>
      <c r="SVW68" s="12"/>
      <c r="SVX68" s="12"/>
      <c r="SVY68" s="12"/>
      <c r="SVZ68" s="12"/>
      <c r="SWA68" s="12"/>
      <c r="SWB68" s="12"/>
      <c r="SWC68" s="12"/>
      <c r="SWD68" s="12"/>
      <c r="SWE68" s="12"/>
      <c r="SWF68" s="12"/>
      <c r="SWG68" s="12"/>
      <c r="SWH68" s="12"/>
      <c r="SWI68" s="12"/>
      <c r="SWJ68" s="12"/>
      <c r="SWK68" s="12"/>
      <c r="SWL68" s="12"/>
      <c r="SWM68" s="12"/>
      <c r="SWN68" s="12"/>
      <c r="SWO68" s="12"/>
      <c r="SWP68" s="12"/>
      <c r="SWQ68" s="12"/>
      <c r="SWR68" s="12"/>
      <c r="SWS68" s="12"/>
      <c r="SWT68" s="12"/>
      <c r="SWU68" s="12"/>
      <c r="SWV68" s="12"/>
      <c r="SWW68" s="12"/>
      <c r="SWX68" s="12"/>
      <c r="SWY68" s="12"/>
      <c r="SWZ68" s="12"/>
      <c r="SXA68" s="12"/>
      <c r="SXB68" s="12"/>
      <c r="SXC68" s="12"/>
      <c r="SXD68" s="12"/>
      <c r="SXE68" s="12"/>
      <c r="SXF68" s="12"/>
      <c r="SXG68" s="12"/>
      <c r="SXH68" s="12"/>
      <c r="SXI68" s="12"/>
      <c r="SXJ68" s="12"/>
      <c r="SXK68" s="12"/>
      <c r="SXL68" s="12"/>
      <c r="SXM68" s="12"/>
      <c r="SXN68" s="12"/>
      <c r="SXO68" s="12"/>
      <c r="SXP68" s="12"/>
      <c r="SXQ68" s="12"/>
      <c r="SXR68" s="12"/>
      <c r="SXS68" s="12"/>
      <c r="SXT68" s="12"/>
      <c r="SXU68" s="12"/>
      <c r="SXV68" s="12"/>
      <c r="SXW68" s="12"/>
      <c r="SXX68" s="12"/>
      <c r="SXY68" s="12"/>
      <c r="SXZ68" s="12"/>
      <c r="SYA68" s="12"/>
      <c r="SYB68" s="12"/>
      <c r="SYC68" s="12"/>
      <c r="SYD68" s="12"/>
      <c r="SYE68" s="12"/>
      <c r="SYF68" s="12"/>
      <c r="SYG68" s="12"/>
      <c r="SYH68" s="12"/>
      <c r="SYI68" s="12"/>
      <c r="SYJ68" s="12"/>
      <c r="SYK68" s="12"/>
      <c r="SYL68" s="12"/>
      <c r="SYM68" s="12"/>
      <c r="SYN68" s="12"/>
      <c r="SYO68" s="12"/>
      <c r="SYP68" s="12"/>
      <c r="SYQ68" s="12"/>
      <c r="SYR68" s="12"/>
      <c r="SYS68" s="12"/>
      <c r="SYT68" s="12"/>
      <c r="SYU68" s="12"/>
      <c r="SYV68" s="12"/>
      <c r="SYW68" s="12"/>
      <c r="SYX68" s="12"/>
      <c r="SYY68" s="12"/>
      <c r="SYZ68" s="12"/>
      <c r="SZA68" s="12"/>
      <c r="SZB68" s="12"/>
      <c r="SZC68" s="12"/>
      <c r="SZD68" s="12"/>
      <c r="SZE68" s="12"/>
      <c r="SZF68" s="12"/>
      <c r="SZG68" s="12"/>
      <c r="SZH68" s="12"/>
      <c r="SZI68" s="12"/>
      <c r="SZJ68" s="12"/>
      <c r="SZK68" s="12"/>
      <c r="SZL68" s="12"/>
      <c r="SZM68" s="12"/>
      <c r="SZN68" s="12"/>
      <c r="SZO68" s="12"/>
      <c r="SZP68" s="12"/>
      <c r="SZQ68" s="12"/>
      <c r="SZR68" s="12"/>
      <c r="SZS68" s="12"/>
      <c r="SZT68" s="12"/>
      <c r="SZU68" s="12"/>
      <c r="SZV68" s="12"/>
      <c r="SZW68" s="12"/>
      <c r="SZX68" s="12"/>
      <c r="SZY68" s="12"/>
      <c r="SZZ68" s="12"/>
      <c r="TAA68" s="12"/>
      <c r="TAB68" s="12"/>
      <c r="TAC68" s="12"/>
      <c r="TAD68" s="12"/>
      <c r="TAE68" s="12"/>
      <c r="TAF68" s="12"/>
      <c r="TAG68" s="12"/>
      <c r="TAH68" s="12"/>
      <c r="TAI68" s="12"/>
      <c r="TAJ68" s="12"/>
      <c r="TAK68" s="12"/>
      <c r="TAL68" s="12"/>
      <c r="TAM68" s="12"/>
      <c r="TAN68" s="12"/>
      <c r="TAO68" s="12"/>
      <c r="TAP68" s="12"/>
      <c r="TAQ68" s="12"/>
      <c r="TAR68" s="12"/>
      <c r="TAS68" s="12"/>
      <c r="TAT68" s="12"/>
      <c r="TAU68" s="12"/>
      <c r="TAV68" s="12"/>
      <c r="TAW68" s="12"/>
      <c r="TAX68" s="12"/>
      <c r="TAY68" s="12"/>
      <c r="TAZ68" s="12"/>
      <c r="TBA68" s="12"/>
      <c r="TBB68" s="12"/>
      <c r="TBC68" s="12"/>
      <c r="TBD68" s="12"/>
      <c r="TBE68" s="12"/>
      <c r="TBF68" s="12"/>
      <c r="TBG68" s="12"/>
      <c r="TBH68" s="12"/>
      <c r="TBI68" s="12"/>
      <c r="TBJ68" s="12"/>
      <c r="TBK68" s="12"/>
      <c r="TBL68" s="12"/>
      <c r="TBM68" s="12"/>
      <c r="TBN68" s="12"/>
      <c r="TBO68" s="12"/>
      <c r="TBP68" s="12"/>
      <c r="TBQ68" s="12"/>
      <c r="TBR68" s="12"/>
      <c r="TBS68" s="12"/>
      <c r="TBT68" s="12"/>
      <c r="TBU68" s="12"/>
      <c r="TBV68" s="12"/>
      <c r="TBW68" s="12"/>
      <c r="TBX68" s="12"/>
      <c r="TBY68" s="12"/>
      <c r="TBZ68" s="12"/>
      <c r="TCA68" s="12"/>
      <c r="TCB68" s="12"/>
      <c r="TCC68" s="12"/>
      <c r="TCD68" s="12"/>
      <c r="TCE68" s="12"/>
      <c r="TCF68" s="12"/>
      <c r="TCG68" s="12"/>
      <c r="TCH68" s="12"/>
      <c r="TCI68" s="12"/>
      <c r="TCJ68" s="12"/>
      <c r="TCK68" s="12"/>
      <c r="TCL68" s="12"/>
      <c r="TCM68" s="12"/>
      <c r="TCN68" s="12"/>
      <c r="TCO68" s="12"/>
      <c r="TCP68" s="12"/>
      <c r="TCQ68" s="12"/>
      <c r="TCR68" s="12"/>
      <c r="TCS68" s="12"/>
      <c r="TCT68" s="12"/>
      <c r="TCU68" s="12"/>
      <c r="TCV68" s="12"/>
      <c r="TCW68" s="12"/>
      <c r="TCX68" s="12"/>
      <c r="TCY68" s="12"/>
      <c r="TCZ68" s="12"/>
      <c r="TDA68" s="12"/>
      <c r="TDB68" s="12"/>
      <c r="TDC68" s="12"/>
      <c r="TDD68" s="12"/>
      <c r="TDE68" s="12"/>
      <c r="TDF68" s="12"/>
      <c r="TDG68" s="12"/>
      <c r="TDH68" s="12"/>
      <c r="TDI68" s="12"/>
      <c r="TDJ68" s="12"/>
      <c r="TDK68" s="12"/>
      <c r="TDL68" s="12"/>
      <c r="TDM68" s="12"/>
      <c r="TDN68" s="12"/>
      <c r="TDO68" s="12"/>
      <c r="TDP68" s="12"/>
      <c r="TDQ68" s="12"/>
      <c r="TDR68" s="12"/>
      <c r="TDS68" s="12"/>
      <c r="TDT68" s="12"/>
      <c r="TDU68" s="12"/>
      <c r="TDV68" s="12"/>
      <c r="TDW68" s="12"/>
      <c r="TDX68" s="12"/>
      <c r="TDY68" s="12"/>
      <c r="TDZ68" s="12"/>
      <c r="TEA68" s="12"/>
      <c r="TEB68" s="12"/>
      <c r="TEC68" s="12"/>
      <c r="TED68" s="12"/>
      <c r="TEE68" s="12"/>
      <c r="TEF68" s="12"/>
      <c r="TEG68" s="12"/>
      <c r="TEH68" s="12"/>
      <c r="TEI68" s="12"/>
      <c r="TEJ68" s="12"/>
      <c r="TEK68" s="12"/>
      <c r="TEL68" s="12"/>
      <c r="TEM68" s="12"/>
      <c r="TEN68" s="12"/>
      <c r="TEO68" s="12"/>
      <c r="TEP68" s="12"/>
      <c r="TEQ68" s="12"/>
      <c r="TER68" s="12"/>
      <c r="TES68" s="12"/>
      <c r="TET68" s="12"/>
      <c r="TEU68" s="12"/>
      <c r="TEV68" s="12"/>
      <c r="TEW68" s="12"/>
      <c r="TEX68" s="12"/>
      <c r="TEY68" s="12"/>
      <c r="TEZ68" s="12"/>
      <c r="TFA68" s="12"/>
      <c r="TFB68" s="12"/>
      <c r="TFC68" s="12"/>
      <c r="TFD68" s="12"/>
      <c r="TFE68" s="12"/>
      <c r="TFF68" s="12"/>
      <c r="TFG68" s="12"/>
      <c r="TFH68" s="12"/>
      <c r="TFI68" s="12"/>
      <c r="TFJ68" s="12"/>
      <c r="TFK68" s="12"/>
      <c r="TFL68" s="12"/>
      <c r="TFM68" s="12"/>
      <c r="TFN68" s="12"/>
      <c r="TFO68" s="12"/>
      <c r="TFP68" s="12"/>
      <c r="TFQ68" s="12"/>
      <c r="TFR68" s="12"/>
      <c r="TFS68" s="12"/>
      <c r="TFT68" s="12"/>
      <c r="TFU68" s="12"/>
      <c r="TFV68" s="12"/>
      <c r="TFW68" s="12"/>
      <c r="TFX68" s="12"/>
      <c r="TFY68" s="12"/>
      <c r="TFZ68" s="12"/>
      <c r="TGA68" s="12"/>
      <c r="TGB68" s="12"/>
      <c r="TGC68" s="12"/>
      <c r="TGD68" s="12"/>
      <c r="TGE68" s="12"/>
      <c r="TGF68" s="12"/>
      <c r="TGG68" s="12"/>
      <c r="TGH68" s="12"/>
      <c r="TGI68" s="12"/>
      <c r="TGJ68" s="12"/>
      <c r="TGK68" s="12"/>
      <c r="TGL68" s="12"/>
      <c r="TGM68" s="12"/>
      <c r="TGN68" s="12"/>
      <c r="TGO68" s="12"/>
      <c r="TGP68" s="12"/>
      <c r="TGQ68" s="12"/>
      <c r="TGR68" s="12"/>
      <c r="TGS68" s="12"/>
      <c r="TGT68" s="12"/>
      <c r="TGU68" s="12"/>
      <c r="TGV68" s="12"/>
      <c r="TGW68" s="12"/>
      <c r="TGX68" s="12"/>
      <c r="TGY68" s="12"/>
      <c r="TGZ68" s="12"/>
      <c r="THA68" s="12"/>
      <c r="THB68" s="12"/>
      <c r="THC68" s="12"/>
      <c r="THD68" s="12"/>
      <c r="THE68" s="12"/>
      <c r="THF68" s="12"/>
      <c r="THG68" s="12"/>
      <c r="THH68" s="12"/>
      <c r="THI68" s="12"/>
      <c r="THJ68" s="12"/>
      <c r="THK68" s="12"/>
      <c r="THL68" s="12"/>
      <c r="THM68" s="12"/>
      <c r="THN68" s="12"/>
      <c r="THO68" s="12"/>
      <c r="THP68" s="12"/>
      <c r="THQ68" s="12"/>
      <c r="THR68" s="12"/>
      <c r="THS68" s="12"/>
      <c r="THT68" s="12"/>
      <c r="THU68" s="12"/>
      <c r="THV68" s="12"/>
      <c r="THW68" s="12"/>
      <c r="THX68" s="12"/>
      <c r="THY68" s="12"/>
      <c r="THZ68" s="12"/>
      <c r="TIA68" s="12"/>
      <c r="TIB68" s="12"/>
      <c r="TIC68" s="12"/>
      <c r="TID68" s="12"/>
      <c r="TIE68" s="12"/>
      <c r="TIF68" s="12"/>
      <c r="TIG68" s="12"/>
      <c r="TIH68" s="12"/>
      <c r="TII68" s="12"/>
      <c r="TIJ68" s="12"/>
      <c r="TIK68" s="12"/>
      <c r="TIL68" s="12"/>
      <c r="TIM68" s="12"/>
      <c r="TIN68" s="12"/>
      <c r="TIO68" s="12"/>
      <c r="TIP68" s="12"/>
      <c r="TIQ68" s="12"/>
      <c r="TIR68" s="12"/>
      <c r="TIS68" s="12"/>
      <c r="TIT68" s="12"/>
      <c r="TIU68" s="12"/>
      <c r="TIV68" s="12"/>
      <c r="TIW68" s="12"/>
      <c r="TIX68" s="12"/>
      <c r="TIY68" s="12"/>
      <c r="TIZ68" s="12"/>
      <c r="TJA68" s="12"/>
      <c r="TJB68" s="12"/>
      <c r="TJC68" s="12"/>
      <c r="TJD68" s="12"/>
      <c r="TJE68" s="12"/>
      <c r="TJF68" s="12"/>
      <c r="TJG68" s="12"/>
      <c r="TJH68" s="12"/>
      <c r="TJI68" s="12"/>
      <c r="TJJ68" s="12"/>
      <c r="TJK68" s="12"/>
      <c r="TJL68" s="12"/>
      <c r="TJM68" s="12"/>
      <c r="TJN68" s="12"/>
      <c r="TJO68" s="12"/>
      <c r="TJP68" s="12"/>
      <c r="TJQ68" s="12"/>
      <c r="TJR68" s="12"/>
      <c r="TJS68" s="12"/>
      <c r="TJT68" s="12"/>
      <c r="TJU68" s="12"/>
      <c r="TJV68" s="12"/>
      <c r="TJW68" s="12"/>
      <c r="TJX68" s="12"/>
      <c r="TJY68" s="12"/>
      <c r="TJZ68" s="12"/>
      <c r="TKA68" s="12"/>
      <c r="TKB68" s="12"/>
      <c r="TKC68" s="12"/>
      <c r="TKD68" s="12"/>
      <c r="TKE68" s="12"/>
      <c r="TKF68" s="12"/>
      <c r="TKG68" s="12"/>
      <c r="TKH68" s="12"/>
      <c r="TKI68" s="12"/>
      <c r="TKJ68" s="12"/>
      <c r="TKK68" s="12"/>
      <c r="TKL68" s="12"/>
      <c r="TKM68" s="12"/>
      <c r="TKN68" s="12"/>
      <c r="TKO68" s="12"/>
      <c r="TKP68" s="12"/>
      <c r="TKQ68" s="12"/>
      <c r="TKR68" s="12"/>
      <c r="TKS68" s="12"/>
      <c r="TKT68" s="12"/>
      <c r="TKU68" s="12"/>
      <c r="TKV68" s="12"/>
      <c r="TKW68" s="12"/>
      <c r="TKX68" s="12"/>
      <c r="TKY68" s="12"/>
      <c r="TKZ68" s="12"/>
      <c r="TLA68" s="12"/>
      <c r="TLB68" s="12"/>
      <c r="TLC68" s="12"/>
      <c r="TLD68" s="12"/>
      <c r="TLE68" s="12"/>
      <c r="TLF68" s="12"/>
      <c r="TLG68" s="12"/>
      <c r="TLH68" s="12"/>
      <c r="TLI68" s="12"/>
      <c r="TLJ68" s="12"/>
      <c r="TLK68" s="12"/>
      <c r="TLL68" s="12"/>
      <c r="TLM68" s="12"/>
      <c r="TLN68" s="12"/>
      <c r="TLO68" s="12"/>
      <c r="TLP68" s="12"/>
      <c r="TLQ68" s="12"/>
      <c r="TLR68" s="12"/>
      <c r="TLS68" s="12"/>
      <c r="TLT68" s="12"/>
      <c r="TLU68" s="12"/>
      <c r="TLV68" s="12"/>
      <c r="TLW68" s="12"/>
      <c r="TLX68" s="12"/>
      <c r="TLY68" s="12"/>
      <c r="TLZ68" s="12"/>
      <c r="TMA68" s="12"/>
      <c r="TMB68" s="12"/>
      <c r="TMC68" s="12"/>
      <c r="TMD68" s="12"/>
      <c r="TME68" s="12"/>
      <c r="TMF68" s="12"/>
      <c r="TMG68" s="12"/>
      <c r="TMH68" s="12"/>
      <c r="TMI68" s="12"/>
      <c r="TMJ68" s="12"/>
      <c r="TMK68" s="12"/>
      <c r="TML68" s="12"/>
      <c r="TMM68" s="12"/>
      <c r="TMN68" s="12"/>
      <c r="TMO68" s="12"/>
      <c r="TMP68" s="12"/>
      <c r="TMQ68" s="12"/>
      <c r="TMR68" s="12"/>
      <c r="TMS68" s="12"/>
      <c r="TMT68" s="12"/>
      <c r="TMU68" s="12"/>
      <c r="TMV68" s="12"/>
      <c r="TMW68" s="12"/>
      <c r="TMX68" s="12"/>
      <c r="TMY68" s="12"/>
      <c r="TMZ68" s="12"/>
      <c r="TNA68" s="12"/>
      <c r="TNB68" s="12"/>
      <c r="TNC68" s="12"/>
      <c r="TND68" s="12"/>
      <c r="TNE68" s="12"/>
      <c r="TNF68" s="12"/>
      <c r="TNG68" s="12"/>
      <c r="TNH68" s="12"/>
      <c r="TNI68" s="12"/>
      <c r="TNJ68" s="12"/>
      <c r="TNK68" s="12"/>
      <c r="TNL68" s="12"/>
      <c r="TNM68" s="12"/>
      <c r="TNN68" s="12"/>
      <c r="TNO68" s="12"/>
      <c r="TNP68" s="12"/>
      <c r="TNQ68" s="12"/>
      <c r="TNR68" s="12"/>
      <c r="TNS68" s="12"/>
      <c r="TNT68" s="12"/>
      <c r="TNU68" s="12"/>
      <c r="TNV68" s="12"/>
      <c r="TNW68" s="12"/>
      <c r="TNX68" s="12"/>
      <c r="TNY68" s="12"/>
      <c r="TNZ68" s="12"/>
      <c r="TOA68" s="12"/>
      <c r="TOB68" s="12"/>
      <c r="TOC68" s="12"/>
      <c r="TOD68" s="12"/>
      <c r="TOE68" s="12"/>
      <c r="TOF68" s="12"/>
      <c r="TOG68" s="12"/>
      <c r="TOH68" s="12"/>
      <c r="TOI68" s="12"/>
      <c r="TOJ68" s="12"/>
      <c r="TOK68" s="12"/>
      <c r="TOL68" s="12"/>
      <c r="TOM68" s="12"/>
      <c r="TON68" s="12"/>
      <c r="TOO68" s="12"/>
      <c r="TOP68" s="12"/>
      <c r="TOQ68" s="12"/>
      <c r="TOR68" s="12"/>
      <c r="TOS68" s="12"/>
      <c r="TOT68" s="12"/>
      <c r="TOU68" s="12"/>
      <c r="TOV68" s="12"/>
      <c r="TOW68" s="12"/>
      <c r="TOX68" s="12"/>
      <c r="TOY68" s="12"/>
      <c r="TOZ68" s="12"/>
      <c r="TPA68" s="12"/>
      <c r="TPB68" s="12"/>
      <c r="TPC68" s="12"/>
      <c r="TPD68" s="12"/>
      <c r="TPE68" s="12"/>
      <c r="TPF68" s="12"/>
      <c r="TPG68" s="12"/>
      <c r="TPH68" s="12"/>
      <c r="TPI68" s="12"/>
      <c r="TPJ68" s="12"/>
      <c r="TPK68" s="12"/>
      <c r="TPL68" s="12"/>
      <c r="TPM68" s="12"/>
      <c r="TPN68" s="12"/>
      <c r="TPO68" s="12"/>
      <c r="TPP68" s="12"/>
      <c r="TPQ68" s="12"/>
      <c r="TPR68" s="12"/>
      <c r="TPS68" s="12"/>
      <c r="TPT68" s="12"/>
      <c r="TPU68" s="12"/>
      <c r="TPV68" s="12"/>
      <c r="TPW68" s="12"/>
      <c r="TPX68" s="12"/>
      <c r="TPY68" s="12"/>
      <c r="TPZ68" s="12"/>
      <c r="TQA68" s="12"/>
      <c r="TQB68" s="12"/>
      <c r="TQC68" s="12"/>
      <c r="TQD68" s="12"/>
      <c r="TQE68" s="12"/>
      <c r="TQF68" s="12"/>
      <c r="TQG68" s="12"/>
      <c r="TQH68" s="12"/>
      <c r="TQI68" s="12"/>
      <c r="TQJ68" s="12"/>
      <c r="TQK68" s="12"/>
      <c r="TQL68" s="12"/>
      <c r="TQM68" s="12"/>
      <c r="TQN68" s="12"/>
      <c r="TQO68" s="12"/>
      <c r="TQP68" s="12"/>
      <c r="TQQ68" s="12"/>
      <c r="TQR68" s="12"/>
      <c r="TQS68" s="12"/>
      <c r="TQT68" s="12"/>
      <c r="TQU68" s="12"/>
      <c r="TQV68" s="12"/>
      <c r="TQW68" s="12"/>
      <c r="TQX68" s="12"/>
      <c r="TQY68" s="12"/>
      <c r="TQZ68" s="12"/>
      <c r="TRA68" s="12"/>
      <c r="TRB68" s="12"/>
      <c r="TRC68" s="12"/>
      <c r="TRD68" s="12"/>
      <c r="TRE68" s="12"/>
      <c r="TRF68" s="12"/>
      <c r="TRG68" s="12"/>
      <c r="TRH68" s="12"/>
      <c r="TRI68" s="12"/>
      <c r="TRJ68" s="12"/>
      <c r="TRK68" s="12"/>
      <c r="TRL68" s="12"/>
      <c r="TRM68" s="12"/>
      <c r="TRN68" s="12"/>
      <c r="TRO68" s="12"/>
      <c r="TRP68" s="12"/>
      <c r="TRQ68" s="12"/>
      <c r="TRR68" s="12"/>
      <c r="TRS68" s="12"/>
      <c r="TRT68" s="12"/>
      <c r="TRU68" s="12"/>
      <c r="TRV68" s="12"/>
      <c r="TRW68" s="12"/>
      <c r="TRX68" s="12"/>
      <c r="TRY68" s="12"/>
      <c r="TRZ68" s="12"/>
      <c r="TSA68" s="12"/>
      <c r="TSB68" s="12"/>
      <c r="TSC68" s="12"/>
      <c r="TSD68" s="12"/>
      <c r="TSE68" s="12"/>
      <c r="TSF68" s="12"/>
      <c r="TSG68" s="12"/>
      <c r="TSH68" s="12"/>
      <c r="TSI68" s="12"/>
      <c r="TSJ68" s="12"/>
      <c r="TSK68" s="12"/>
      <c r="TSL68" s="12"/>
      <c r="TSM68" s="12"/>
      <c r="TSN68" s="12"/>
      <c r="TSO68" s="12"/>
      <c r="TSP68" s="12"/>
      <c r="TSQ68" s="12"/>
      <c r="TSR68" s="12"/>
      <c r="TSS68" s="12"/>
      <c r="TST68" s="12"/>
      <c r="TSU68" s="12"/>
      <c r="TSV68" s="12"/>
      <c r="TSW68" s="12"/>
      <c r="TSX68" s="12"/>
      <c r="TSY68" s="12"/>
      <c r="TSZ68" s="12"/>
      <c r="TTA68" s="12"/>
      <c r="TTB68" s="12"/>
      <c r="TTC68" s="12"/>
      <c r="TTD68" s="12"/>
      <c r="TTE68" s="12"/>
      <c r="TTF68" s="12"/>
      <c r="TTG68" s="12"/>
      <c r="TTH68" s="12"/>
      <c r="TTI68" s="12"/>
      <c r="TTJ68" s="12"/>
      <c r="TTK68" s="12"/>
      <c r="TTL68" s="12"/>
      <c r="TTM68" s="12"/>
      <c r="TTN68" s="12"/>
      <c r="TTO68" s="12"/>
      <c r="TTP68" s="12"/>
      <c r="TTQ68" s="12"/>
      <c r="TTR68" s="12"/>
      <c r="TTS68" s="12"/>
      <c r="TTT68" s="12"/>
      <c r="TTU68" s="12"/>
      <c r="TTV68" s="12"/>
      <c r="TTW68" s="12"/>
      <c r="TTX68" s="12"/>
      <c r="TTY68" s="12"/>
      <c r="TTZ68" s="12"/>
      <c r="TUA68" s="12"/>
      <c r="TUB68" s="12"/>
      <c r="TUC68" s="12"/>
      <c r="TUD68" s="12"/>
      <c r="TUE68" s="12"/>
      <c r="TUF68" s="12"/>
      <c r="TUG68" s="12"/>
      <c r="TUH68" s="12"/>
      <c r="TUI68" s="12"/>
      <c r="TUJ68" s="12"/>
      <c r="TUK68" s="12"/>
      <c r="TUL68" s="12"/>
      <c r="TUM68" s="12"/>
      <c r="TUN68" s="12"/>
      <c r="TUO68" s="12"/>
      <c r="TUP68" s="12"/>
      <c r="TUQ68" s="12"/>
      <c r="TUR68" s="12"/>
      <c r="TUS68" s="12"/>
      <c r="TUT68" s="12"/>
      <c r="TUU68" s="12"/>
      <c r="TUV68" s="12"/>
      <c r="TUW68" s="12"/>
      <c r="TUX68" s="12"/>
      <c r="TUY68" s="12"/>
      <c r="TUZ68" s="12"/>
      <c r="TVA68" s="12"/>
      <c r="TVB68" s="12"/>
      <c r="TVC68" s="12"/>
      <c r="TVD68" s="12"/>
      <c r="TVE68" s="12"/>
      <c r="TVF68" s="12"/>
      <c r="TVG68" s="12"/>
      <c r="TVH68" s="12"/>
      <c r="TVI68" s="12"/>
      <c r="TVJ68" s="12"/>
      <c r="TVK68" s="12"/>
      <c r="TVL68" s="12"/>
      <c r="TVM68" s="12"/>
      <c r="TVN68" s="12"/>
      <c r="TVO68" s="12"/>
      <c r="TVP68" s="12"/>
      <c r="TVQ68" s="12"/>
      <c r="TVR68" s="12"/>
      <c r="TVS68" s="12"/>
      <c r="TVT68" s="12"/>
      <c r="TVU68" s="12"/>
      <c r="TVV68" s="12"/>
      <c r="TVW68" s="12"/>
      <c r="TVX68" s="12"/>
      <c r="TVY68" s="12"/>
      <c r="TVZ68" s="12"/>
      <c r="TWA68" s="12"/>
      <c r="TWB68" s="12"/>
      <c r="TWC68" s="12"/>
      <c r="TWD68" s="12"/>
      <c r="TWE68" s="12"/>
      <c r="TWF68" s="12"/>
      <c r="TWG68" s="12"/>
      <c r="TWH68" s="12"/>
      <c r="TWI68" s="12"/>
      <c r="TWJ68" s="12"/>
      <c r="TWK68" s="12"/>
      <c r="TWL68" s="12"/>
      <c r="TWM68" s="12"/>
      <c r="TWN68" s="12"/>
      <c r="TWO68" s="12"/>
      <c r="TWP68" s="12"/>
      <c r="TWQ68" s="12"/>
      <c r="TWR68" s="12"/>
      <c r="TWS68" s="12"/>
      <c r="TWT68" s="12"/>
      <c r="TWU68" s="12"/>
      <c r="TWV68" s="12"/>
      <c r="TWW68" s="12"/>
      <c r="TWX68" s="12"/>
      <c r="TWY68" s="12"/>
      <c r="TWZ68" s="12"/>
      <c r="TXA68" s="12"/>
      <c r="TXB68" s="12"/>
      <c r="TXC68" s="12"/>
      <c r="TXD68" s="12"/>
      <c r="TXE68" s="12"/>
      <c r="TXF68" s="12"/>
      <c r="TXG68" s="12"/>
      <c r="TXH68" s="12"/>
      <c r="TXI68" s="12"/>
      <c r="TXJ68" s="12"/>
      <c r="TXK68" s="12"/>
      <c r="TXL68" s="12"/>
      <c r="TXM68" s="12"/>
      <c r="TXN68" s="12"/>
      <c r="TXO68" s="12"/>
      <c r="TXP68" s="12"/>
      <c r="TXQ68" s="12"/>
      <c r="TXR68" s="12"/>
      <c r="TXS68" s="12"/>
      <c r="TXT68" s="12"/>
      <c r="TXU68" s="12"/>
      <c r="TXV68" s="12"/>
      <c r="TXW68" s="12"/>
      <c r="TXX68" s="12"/>
      <c r="TXY68" s="12"/>
      <c r="TXZ68" s="12"/>
      <c r="TYA68" s="12"/>
      <c r="TYB68" s="12"/>
      <c r="TYC68" s="12"/>
      <c r="TYD68" s="12"/>
      <c r="TYE68" s="12"/>
      <c r="TYF68" s="12"/>
      <c r="TYG68" s="12"/>
      <c r="TYH68" s="12"/>
      <c r="TYI68" s="12"/>
      <c r="TYJ68" s="12"/>
      <c r="TYK68" s="12"/>
      <c r="TYL68" s="12"/>
      <c r="TYM68" s="12"/>
      <c r="TYN68" s="12"/>
      <c r="TYO68" s="12"/>
      <c r="TYP68" s="12"/>
      <c r="TYQ68" s="12"/>
      <c r="TYR68" s="12"/>
      <c r="TYS68" s="12"/>
      <c r="TYT68" s="12"/>
      <c r="TYU68" s="12"/>
      <c r="TYV68" s="12"/>
      <c r="TYW68" s="12"/>
      <c r="TYX68" s="12"/>
      <c r="TYY68" s="12"/>
      <c r="TYZ68" s="12"/>
      <c r="TZA68" s="12"/>
      <c r="TZB68" s="12"/>
      <c r="TZC68" s="12"/>
      <c r="TZD68" s="12"/>
      <c r="TZE68" s="12"/>
      <c r="TZF68" s="12"/>
      <c r="TZG68" s="12"/>
      <c r="TZH68" s="12"/>
      <c r="TZI68" s="12"/>
      <c r="TZJ68" s="12"/>
      <c r="TZK68" s="12"/>
      <c r="TZL68" s="12"/>
      <c r="TZM68" s="12"/>
      <c r="TZN68" s="12"/>
      <c r="TZO68" s="12"/>
      <c r="TZP68" s="12"/>
      <c r="TZQ68" s="12"/>
      <c r="TZR68" s="12"/>
      <c r="TZS68" s="12"/>
      <c r="TZT68" s="12"/>
      <c r="TZU68" s="12"/>
      <c r="TZV68" s="12"/>
      <c r="TZW68" s="12"/>
      <c r="TZX68" s="12"/>
      <c r="TZY68" s="12"/>
      <c r="TZZ68" s="12"/>
      <c r="UAA68" s="12"/>
      <c r="UAB68" s="12"/>
      <c r="UAC68" s="12"/>
      <c r="UAD68" s="12"/>
      <c r="UAE68" s="12"/>
      <c r="UAF68" s="12"/>
      <c r="UAG68" s="12"/>
      <c r="UAH68" s="12"/>
      <c r="UAI68" s="12"/>
      <c r="UAJ68" s="12"/>
      <c r="UAK68" s="12"/>
      <c r="UAL68" s="12"/>
      <c r="UAM68" s="12"/>
      <c r="UAN68" s="12"/>
      <c r="UAO68" s="12"/>
      <c r="UAP68" s="12"/>
      <c r="UAQ68" s="12"/>
      <c r="UAR68" s="12"/>
      <c r="UAS68" s="12"/>
      <c r="UAT68" s="12"/>
      <c r="UAU68" s="12"/>
      <c r="UAV68" s="12"/>
      <c r="UAW68" s="12"/>
      <c r="UAX68" s="12"/>
      <c r="UAY68" s="12"/>
      <c r="UAZ68" s="12"/>
      <c r="UBA68" s="12"/>
      <c r="UBB68" s="12"/>
      <c r="UBC68" s="12"/>
      <c r="UBD68" s="12"/>
      <c r="UBE68" s="12"/>
      <c r="UBF68" s="12"/>
      <c r="UBG68" s="12"/>
      <c r="UBH68" s="12"/>
      <c r="UBI68" s="12"/>
      <c r="UBJ68" s="12"/>
      <c r="UBK68" s="12"/>
      <c r="UBL68" s="12"/>
      <c r="UBM68" s="12"/>
      <c r="UBN68" s="12"/>
      <c r="UBO68" s="12"/>
      <c r="UBP68" s="12"/>
      <c r="UBQ68" s="12"/>
      <c r="UBR68" s="12"/>
      <c r="UBS68" s="12"/>
      <c r="UBT68" s="12"/>
      <c r="UBU68" s="12"/>
      <c r="UBV68" s="12"/>
      <c r="UBW68" s="12"/>
      <c r="UBX68" s="12"/>
      <c r="UBY68" s="12"/>
      <c r="UBZ68" s="12"/>
      <c r="UCA68" s="12"/>
      <c r="UCB68" s="12"/>
      <c r="UCC68" s="12"/>
      <c r="UCD68" s="12"/>
      <c r="UCE68" s="12"/>
      <c r="UCF68" s="12"/>
      <c r="UCG68" s="12"/>
      <c r="UCH68" s="12"/>
      <c r="UCI68" s="12"/>
      <c r="UCJ68" s="12"/>
      <c r="UCK68" s="12"/>
      <c r="UCL68" s="12"/>
      <c r="UCM68" s="12"/>
      <c r="UCN68" s="12"/>
      <c r="UCO68" s="12"/>
      <c r="UCP68" s="12"/>
      <c r="UCQ68" s="12"/>
      <c r="UCR68" s="12"/>
      <c r="UCS68" s="12"/>
      <c r="UCT68" s="12"/>
      <c r="UCU68" s="12"/>
      <c r="UCV68" s="12"/>
      <c r="UCW68" s="12"/>
      <c r="UCX68" s="12"/>
      <c r="UCY68" s="12"/>
      <c r="UCZ68" s="12"/>
      <c r="UDA68" s="12"/>
      <c r="UDB68" s="12"/>
      <c r="UDC68" s="12"/>
      <c r="UDD68" s="12"/>
      <c r="UDE68" s="12"/>
      <c r="UDF68" s="12"/>
      <c r="UDG68" s="12"/>
      <c r="UDH68" s="12"/>
      <c r="UDI68" s="12"/>
      <c r="UDJ68" s="12"/>
      <c r="UDK68" s="12"/>
      <c r="UDL68" s="12"/>
      <c r="UDM68" s="12"/>
      <c r="UDN68" s="12"/>
      <c r="UDO68" s="12"/>
      <c r="UDP68" s="12"/>
      <c r="UDQ68" s="12"/>
      <c r="UDR68" s="12"/>
      <c r="UDS68" s="12"/>
      <c r="UDT68" s="12"/>
      <c r="UDU68" s="12"/>
      <c r="UDV68" s="12"/>
      <c r="UDW68" s="12"/>
      <c r="UDX68" s="12"/>
      <c r="UDY68" s="12"/>
      <c r="UDZ68" s="12"/>
      <c r="UEA68" s="12"/>
      <c r="UEB68" s="12"/>
      <c r="UEC68" s="12"/>
      <c r="UED68" s="12"/>
      <c r="UEE68" s="12"/>
      <c r="UEF68" s="12"/>
      <c r="UEG68" s="12"/>
      <c r="UEH68" s="12"/>
      <c r="UEI68" s="12"/>
      <c r="UEJ68" s="12"/>
      <c r="UEK68" s="12"/>
      <c r="UEL68" s="12"/>
      <c r="UEM68" s="12"/>
      <c r="UEN68" s="12"/>
      <c r="UEO68" s="12"/>
      <c r="UEP68" s="12"/>
      <c r="UEQ68" s="12"/>
      <c r="UER68" s="12"/>
      <c r="UES68" s="12"/>
      <c r="UET68" s="12"/>
      <c r="UEU68" s="12"/>
      <c r="UEV68" s="12"/>
      <c r="UEW68" s="12"/>
      <c r="UEX68" s="12"/>
      <c r="UEY68" s="12"/>
      <c r="UEZ68" s="12"/>
      <c r="UFA68" s="12"/>
      <c r="UFB68" s="12"/>
      <c r="UFC68" s="12"/>
      <c r="UFD68" s="12"/>
      <c r="UFE68" s="12"/>
      <c r="UFF68" s="12"/>
      <c r="UFG68" s="12"/>
      <c r="UFH68" s="12"/>
      <c r="UFI68" s="12"/>
      <c r="UFJ68" s="12"/>
      <c r="UFK68" s="12"/>
      <c r="UFL68" s="12"/>
      <c r="UFM68" s="12"/>
      <c r="UFN68" s="12"/>
      <c r="UFO68" s="12"/>
      <c r="UFP68" s="12"/>
      <c r="UFQ68" s="12"/>
      <c r="UFR68" s="12"/>
      <c r="UFS68" s="12"/>
      <c r="UFT68" s="12"/>
      <c r="UFU68" s="12"/>
      <c r="UFV68" s="12"/>
      <c r="UFW68" s="12"/>
      <c r="UFX68" s="12"/>
      <c r="UFY68" s="12"/>
      <c r="UFZ68" s="12"/>
      <c r="UGA68" s="12"/>
      <c r="UGB68" s="12"/>
      <c r="UGC68" s="12"/>
      <c r="UGD68" s="12"/>
      <c r="UGE68" s="12"/>
      <c r="UGF68" s="12"/>
      <c r="UGG68" s="12"/>
      <c r="UGH68" s="12"/>
      <c r="UGI68" s="12"/>
      <c r="UGJ68" s="12"/>
      <c r="UGK68" s="12"/>
      <c r="UGL68" s="12"/>
      <c r="UGM68" s="12"/>
      <c r="UGN68" s="12"/>
      <c r="UGO68" s="12"/>
      <c r="UGP68" s="12"/>
      <c r="UGQ68" s="12"/>
      <c r="UGR68" s="12"/>
      <c r="UGS68" s="12"/>
      <c r="UGT68" s="12"/>
      <c r="UGU68" s="12"/>
      <c r="UGV68" s="12"/>
      <c r="UGW68" s="12"/>
      <c r="UGX68" s="12"/>
      <c r="UGY68" s="12"/>
      <c r="UGZ68" s="12"/>
      <c r="UHA68" s="12"/>
      <c r="UHB68" s="12"/>
      <c r="UHC68" s="12"/>
      <c r="UHD68" s="12"/>
      <c r="UHE68" s="12"/>
      <c r="UHF68" s="12"/>
      <c r="UHG68" s="12"/>
      <c r="UHH68" s="12"/>
      <c r="UHI68" s="12"/>
      <c r="UHJ68" s="12"/>
      <c r="UHK68" s="12"/>
      <c r="UHL68" s="12"/>
      <c r="UHM68" s="12"/>
      <c r="UHN68" s="12"/>
      <c r="UHO68" s="12"/>
      <c r="UHP68" s="12"/>
      <c r="UHQ68" s="12"/>
      <c r="UHR68" s="12"/>
      <c r="UHS68" s="12"/>
      <c r="UHT68" s="12"/>
      <c r="UHU68" s="12"/>
      <c r="UHV68" s="12"/>
      <c r="UHW68" s="12"/>
      <c r="UHX68" s="12"/>
      <c r="UHY68" s="12"/>
      <c r="UHZ68" s="12"/>
      <c r="UIA68" s="12"/>
      <c r="UIB68" s="12"/>
      <c r="UIC68" s="12"/>
      <c r="UID68" s="12"/>
      <c r="UIE68" s="12"/>
      <c r="UIF68" s="12"/>
      <c r="UIG68" s="12"/>
      <c r="UIH68" s="12"/>
      <c r="UII68" s="12"/>
      <c r="UIJ68" s="12"/>
      <c r="UIK68" s="12"/>
      <c r="UIL68" s="12"/>
      <c r="UIM68" s="12"/>
      <c r="UIN68" s="12"/>
      <c r="UIO68" s="12"/>
      <c r="UIP68" s="12"/>
      <c r="UIQ68" s="12"/>
      <c r="UIR68" s="12"/>
      <c r="UIS68" s="12"/>
      <c r="UIT68" s="12"/>
      <c r="UIU68" s="12"/>
      <c r="UIV68" s="12"/>
      <c r="UIW68" s="12"/>
      <c r="UIX68" s="12"/>
      <c r="UIY68" s="12"/>
      <c r="UIZ68" s="12"/>
      <c r="UJA68" s="12"/>
      <c r="UJB68" s="12"/>
      <c r="UJC68" s="12"/>
      <c r="UJD68" s="12"/>
      <c r="UJE68" s="12"/>
      <c r="UJF68" s="12"/>
      <c r="UJG68" s="12"/>
      <c r="UJH68" s="12"/>
      <c r="UJI68" s="12"/>
      <c r="UJJ68" s="12"/>
      <c r="UJK68" s="12"/>
      <c r="UJL68" s="12"/>
      <c r="UJM68" s="12"/>
      <c r="UJN68" s="12"/>
      <c r="UJO68" s="12"/>
      <c r="UJP68" s="12"/>
      <c r="UJQ68" s="12"/>
      <c r="UJR68" s="12"/>
      <c r="UJS68" s="12"/>
      <c r="UJT68" s="12"/>
      <c r="UJU68" s="12"/>
      <c r="UJV68" s="12"/>
      <c r="UJW68" s="12"/>
      <c r="UJX68" s="12"/>
      <c r="UJY68" s="12"/>
      <c r="UJZ68" s="12"/>
      <c r="UKA68" s="12"/>
      <c r="UKB68" s="12"/>
      <c r="UKC68" s="12"/>
      <c r="UKD68" s="12"/>
      <c r="UKE68" s="12"/>
      <c r="UKF68" s="12"/>
      <c r="UKG68" s="12"/>
      <c r="UKH68" s="12"/>
      <c r="UKI68" s="12"/>
      <c r="UKJ68" s="12"/>
      <c r="UKK68" s="12"/>
      <c r="UKL68" s="12"/>
      <c r="UKM68" s="12"/>
      <c r="UKN68" s="12"/>
      <c r="UKO68" s="12"/>
      <c r="UKP68" s="12"/>
      <c r="UKQ68" s="12"/>
      <c r="UKR68" s="12"/>
      <c r="UKS68" s="12"/>
      <c r="UKT68" s="12"/>
      <c r="UKU68" s="12"/>
      <c r="UKV68" s="12"/>
      <c r="UKW68" s="12"/>
      <c r="UKX68" s="12"/>
      <c r="UKY68" s="12"/>
      <c r="UKZ68" s="12"/>
      <c r="ULA68" s="12"/>
      <c r="ULB68" s="12"/>
      <c r="ULC68" s="12"/>
      <c r="ULD68" s="12"/>
      <c r="ULE68" s="12"/>
      <c r="ULF68" s="12"/>
      <c r="ULG68" s="12"/>
      <c r="ULH68" s="12"/>
      <c r="ULI68" s="12"/>
      <c r="ULJ68" s="12"/>
      <c r="ULK68" s="12"/>
      <c r="ULL68" s="12"/>
      <c r="ULM68" s="12"/>
      <c r="ULN68" s="12"/>
      <c r="ULO68" s="12"/>
      <c r="ULP68" s="12"/>
      <c r="ULQ68" s="12"/>
      <c r="ULR68" s="12"/>
      <c r="ULS68" s="12"/>
      <c r="ULT68" s="12"/>
      <c r="ULU68" s="12"/>
      <c r="ULV68" s="12"/>
      <c r="ULW68" s="12"/>
      <c r="ULX68" s="12"/>
      <c r="ULY68" s="12"/>
      <c r="ULZ68" s="12"/>
      <c r="UMA68" s="12"/>
      <c r="UMB68" s="12"/>
      <c r="UMC68" s="12"/>
      <c r="UMD68" s="12"/>
      <c r="UME68" s="12"/>
      <c r="UMF68" s="12"/>
      <c r="UMG68" s="12"/>
      <c r="UMH68" s="12"/>
      <c r="UMI68" s="12"/>
      <c r="UMJ68" s="12"/>
      <c r="UMK68" s="12"/>
      <c r="UML68" s="12"/>
      <c r="UMM68" s="12"/>
      <c r="UMN68" s="12"/>
      <c r="UMO68" s="12"/>
      <c r="UMP68" s="12"/>
      <c r="UMQ68" s="12"/>
      <c r="UMR68" s="12"/>
      <c r="UMS68" s="12"/>
      <c r="UMT68" s="12"/>
      <c r="UMU68" s="12"/>
      <c r="UMV68" s="12"/>
      <c r="UMW68" s="12"/>
      <c r="UMX68" s="12"/>
      <c r="UMY68" s="12"/>
      <c r="UMZ68" s="12"/>
      <c r="UNA68" s="12"/>
      <c r="UNB68" s="12"/>
      <c r="UNC68" s="12"/>
      <c r="UND68" s="12"/>
      <c r="UNE68" s="12"/>
      <c r="UNF68" s="12"/>
      <c r="UNG68" s="12"/>
      <c r="UNH68" s="12"/>
      <c r="UNI68" s="12"/>
      <c r="UNJ68" s="12"/>
      <c r="UNK68" s="12"/>
      <c r="UNL68" s="12"/>
      <c r="UNM68" s="12"/>
      <c r="UNN68" s="12"/>
      <c r="UNO68" s="12"/>
      <c r="UNP68" s="12"/>
      <c r="UNQ68" s="12"/>
      <c r="UNR68" s="12"/>
      <c r="UNS68" s="12"/>
      <c r="UNT68" s="12"/>
      <c r="UNU68" s="12"/>
      <c r="UNV68" s="12"/>
      <c r="UNW68" s="12"/>
      <c r="UNX68" s="12"/>
      <c r="UNY68" s="12"/>
      <c r="UNZ68" s="12"/>
      <c r="UOA68" s="12"/>
      <c r="UOB68" s="12"/>
      <c r="UOC68" s="12"/>
      <c r="UOD68" s="12"/>
      <c r="UOE68" s="12"/>
      <c r="UOF68" s="12"/>
      <c r="UOG68" s="12"/>
      <c r="UOH68" s="12"/>
      <c r="UOI68" s="12"/>
      <c r="UOJ68" s="12"/>
      <c r="UOK68" s="12"/>
      <c r="UOL68" s="12"/>
      <c r="UOM68" s="12"/>
      <c r="UON68" s="12"/>
      <c r="UOO68" s="12"/>
      <c r="UOP68" s="12"/>
      <c r="UOQ68" s="12"/>
      <c r="UOR68" s="12"/>
      <c r="UOS68" s="12"/>
      <c r="UOT68" s="12"/>
      <c r="UOU68" s="12"/>
      <c r="UOV68" s="12"/>
      <c r="UOW68" s="12"/>
      <c r="UOX68" s="12"/>
      <c r="UOY68" s="12"/>
      <c r="UOZ68" s="12"/>
      <c r="UPA68" s="12"/>
      <c r="UPB68" s="12"/>
      <c r="UPC68" s="12"/>
      <c r="UPD68" s="12"/>
      <c r="UPE68" s="12"/>
      <c r="UPF68" s="12"/>
      <c r="UPG68" s="12"/>
      <c r="UPH68" s="12"/>
      <c r="UPI68" s="12"/>
      <c r="UPJ68" s="12"/>
      <c r="UPK68" s="12"/>
      <c r="UPL68" s="12"/>
      <c r="UPM68" s="12"/>
      <c r="UPN68" s="12"/>
      <c r="UPO68" s="12"/>
      <c r="UPP68" s="12"/>
      <c r="UPQ68" s="12"/>
      <c r="UPR68" s="12"/>
      <c r="UPS68" s="12"/>
      <c r="UPT68" s="12"/>
      <c r="UPU68" s="12"/>
      <c r="UPV68" s="12"/>
      <c r="UPW68" s="12"/>
      <c r="UPX68" s="12"/>
      <c r="UPY68" s="12"/>
      <c r="UPZ68" s="12"/>
      <c r="UQA68" s="12"/>
      <c r="UQB68" s="12"/>
      <c r="UQC68" s="12"/>
      <c r="UQD68" s="12"/>
      <c r="UQE68" s="12"/>
      <c r="UQF68" s="12"/>
      <c r="UQG68" s="12"/>
      <c r="UQH68" s="12"/>
      <c r="UQI68" s="12"/>
      <c r="UQJ68" s="12"/>
      <c r="UQK68" s="12"/>
      <c r="UQL68" s="12"/>
      <c r="UQM68" s="12"/>
      <c r="UQN68" s="12"/>
      <c r="UQO68" s="12"/>
      <c r="UQP68" s="12"/>
      <c r="UQQ68" s="12"/>
      <c r="UQR68" s="12"/>
      <c r="UQS68" s="12"/>
      <c r="UQT68" s="12"/>
      <c r="UQU68" s="12"/>
      <c r="UQV68" s="12"/>
      <c r="UQW68" s="12"/>
      <c r="UQX68" s="12"/>
      <c r="UQY68" s="12"/>
      <c r="UQZ68" s="12"/>
      <c r="URA68" s="12"/>
      <c r="URB68" s="12"/>
      <c r="URC68" s="12"/>
      <c r="URD68" s="12"/>
      <c r="URE68" s="12"/>
      <c r="URF68" s="12"/>
      <c r="URG68" s="12"/>
      <c r="URH68" s="12"/>
      <c r="URI68" s="12"/>
      <c r="URJ68" s="12"/>
      <c r="URK68" s="12"/>
      <c r="URL68" s="12"/>
      <c r="URM68" s="12"/>
      <c r="URN68" s="12"/>
      <c r="URO68" s="12"/>
      <c r="URP68" s="12"/>
      <c r="URQ68" s="12"/>
      <c r="URR68" s="12"/>
      <c r="URS68" s="12"/>
      <c r="URT68" s="12"/>
      <c r="URU68" s="12"/>
      <c r="URV68" s="12"/>
      <c r="URW68" s="12"/>
      <c r="URX68" s="12"/>
      <c r="URY68" s="12"/>
      <c r="URZ68" s="12"/>
      <c r="USA68" s="12"/>
      <c r="USB68" s="12"/>
      <c r="USC68" s="12"/>
      <c r="USD68" s="12"/>
      <c r="USE68" s="12"/>
      <c r="USF68" s="12"/>
      <c r="USG68" s="12"/>
      <c r="USH68" s="12"/>
      <c r="USI68" s="12"/>
      <c r="USJ68" s="12"/>
      <c r="USK68" s="12"/>
      <c r="USL68" s="12"/>
      <c r="USM68" s="12"/>
      <c r="USN68" s="12"/>
      <c r="USO68" s="12"/>
      <c r="USP68" s="12"/>
      <c r="USQ68" s="12"/>
      <c r="USR68" s="12"/>
      <c r="USS68" s="12"/>
      <c r="UST68" s="12"/>
      <c r="USU68" s="12"/>
      <c r="USV68" s="12"/>
      <c r="USW68" s="12"/>
      <c r="USX68" s="12"/>
      <c r="USY68" s="12"/>
      <c r="USZ68" s="12"/>
      <c r="UTA68" s="12"/>
      <c r="UTB68" s="12"/>
      <c r="UTC68" s="12"/>
      <c r="UTD68" s="12"/>
      <c r="UTE68" s="12"/>
      <c r="UTF68" s="12"/>
      <c r="UTG68" s="12"/>
      <c r="UTH68" s="12"/>
      <c r="UTI68" s="12"/>
      <c r="UTJ68" s="12"/>
      <c r="UTK68" s="12"/>
      <c r="UTL68" s="12"/>
      <c r="UTM68" s="12"/>
      <c r="UTN68" s="12"/>
      <c r="UTO68" s="12"/>
      <c r="UTP68" s="12"/>
      <c r="UTQ68" s="12"/>
      <c r="UTR68" s="12"/>
      <c r="UTS68" s="12"/>
      <c r="UTT68" s="12"/>
      <c r="UTU68" s="12"/>
      <c r="UTV68" s="12"/>
      <c r="UTW68" s="12"/>
      <c r="UTX68" s="12"/>
      <c r="UTY68" s="12"/>
      <c r="UTZ68" s="12"/>
      <c r="UUA68" s="12"/>
      <c r="UUB68" s="12"/>
      <c r="UUC68" s="12"/>
      <c r="UUD68" s="12"/>
      <c r="UUE68" s="12"/>
      <c r="UUF68" s="12"/>
      <c r="UUG68" s="12"/>
      <c r="UUH68" s="12"/>
      <c r="UUI68" s="12"/>
      <c r="UUJ68" s="12"/>
      <c r="UUK68" s="12"/>
      <c r="UUL68" s="12"/>
      <c r="UUM68" s="12"/>
      <c r="UUN68" s="12"/>
      <c r="UUO68" s="12"/>
      <c r="UUP68" s="12"/>
      <c r="UUQ68" s="12"/>
      <c r="UUR68" s="12"/>
      <c r="UUS68" s="12"/>
      <c r="UUT68" s="12"/>
      <c r="UUU68" s="12"/>
      <c r="UUV68" s="12"/>
      <c r="UUW68" s="12"/>
      <c r="UUX68" s="12"/>
      <c r="UUY68" s="12"/>
      <c r="UUZ68" s="12"/>
      <c r="UVA68" s="12"/>
      <c r="UVB68" s="12"/>
      <c r="UVC68" s="12"/>
      <c r="UVD68" s="12"/>
      <c r="UVE68" s="12"/>
      <c r="UVF68" s="12"/>
      <c r="UVG68" s="12"/>
      <c r="UVH68" s="12"/>
      <c r="UVI68" s="12"/>
      <c r="UVJ68" s="12"/>
      <c r="UVK68" s="12"/>
      <c r="UVL68" s="12"/>
      <c r="UVM68" s="12"/>
      <c r="UVN68" s="12"/>
      <c r="UVO68" s="12"/>
      <c r="UVP68" s="12"/>
      <c r="UVQ68" s="12"/>
      <c r="UVR68" s="12"/>
      <c r="UVS68" s="12"/>
      <c r="UVT68" s="12"/>
      <c r="UVU68" s="12"/>
      <c r="UVV68" s="12"/>
      <c r="UVW68" s="12"/>
      <c r="UVX68" s="12"/>
      <c r="UVY68" s="12"/>
      <c r="UVZ68" s="12"/>
      <c r="UWA68" s="12"/>
      <c r="UWB68" s="12"/>
      <c r="UWC68" s="12"/>
      <c r="UWD68" s="12"/>
      <c r="UWE68" s="12"/>
      <c r="UWF68" s="12"/>
      <c r="UWG68" s="12"/>
      <c r="UWH68" s="12"/>
      <c r="UWI68" s="12"/>
      <c r="UWJ68" s="12"/>
      <c r="UWK68" s="12"/>
      <c r="UWL68" s="12"/>
      <c r="UWM68" s="12"/>
      <c r="UWN68" s="12"/>
      <c r="UWO68" s="12"/>
      <c r="UWP68" s="12"/>
      <c r="UWQ68" s="12"/>
      <c r="UWR68" s="12"/>
      <c r="UWS68" s="12"/>
      <c r="UWT68" s="12"/>
      <c r="UWU68" s="12"/>
      <c r="UWV68" s="12"/>
      <c r="UWW68" s="12"/>
      <c r="UWX68" s="12"/>
      <c r="UWY68" s="12"/>
      <c r="UWZ68" s="12"/>
      <c r="UXA68" s="12"/>
      <c r="UXB68" s="12"/>
      <c r="UXC68" s="12"/>
      <c r="UXD68" s="12"/>
      <c r="UXE68" s="12"/>
      <c r="UXF68" s="12"/>
      <c r="UXG68" s="12"/>
      <c r="UXH68" s="12"/>
      <c r="UXI68" s="12"/>
      <c r="UXJ68" s="12"/>
      <c r="UXK68" s="12"/>
      <c r="UXL68" s="12"/>
      <c r="UXM68" s="12"/>
      <c r="UXN68" s="12"/>
      <c r="UXO68" s="12"/>
      <c r="UXP68" s="12"/>
      <c r="UXQ68" s="12"/>
      <c r="UXR68" s="12"/>
      <c r="UXS68" s="12"/>
      <c r="UXT68" s="12"/>
      <c r="UXU68" s="12"/>
      <c r="UXV68" s="12"/>
      <c r="UXW68" s="12"/>
      <c r="UXX68" s="12"/>
      <c r="UXY68" s="12"/>
      <c r="UXZ68" s="12"/>
      <c r="UYA68" s="12"/>
      <c r="UYB68" s="12"/>
      <c r="UYC68" s="12"/>
      <c r="UYD68" s="12"/>
      <c r="UYE68" s="12"/>
      <c r="UYF68" s="12"/>
      <c r="UYG68" s="12"/>
      <c r="UYH68" s="12"/>
      <c r="UYI68" s="12"/>
      <c r="UYJ68" s="12"/>
      <c r="UYK68" s="12"/>
      <c r="UYL68" s="12"/>
      <c r="UYM68" s="12"/>
      <c r="UYN68" s="12"/>
      <c r="UYO68" s="12"/>
      <c r="UYP68" s="12"/>
      <c r="UYQ68" s="12"/>
      <c r="UYR68" s="12"/>
      <c r="UYS68" s="12"/>
      <c r="UYT68" s="12"/>
      <c r="UYU68" s="12"/>
      <c r="UYV68" s="12"/>
      <c r="UYW68" s="12"/>
      <c r="UYX68" s="12"/>
      <c r="UYY68" s="12"/>
      <c r="UYZ68" s="12"/>
      <c r="UZA68" s="12"/>
      <c r="UZB68" s="12"/>
      <c r="UZC68" s="12"/>
      <c r="UZD68" s="12"/>
      <c r="UZE68" s="12"/>
      <c r="UZF68" s="12"/>
      <c r="UZG68" s="12"/>
      <c r="UZH68" s="12"/>
      <c r="UZI68" s="12"/>
      <c r="UZJ68" s="12"/>
      <c r="UZK68" s="12"/>
      <c r="UZL68" s="12"/>
      <c r="UZM68" s="12"/>
      <c r="UZN68" s="12"/>
      <c r="UZO68" s="12"/>
      <c r="UZP68" s="12"/>
      <c r="UZQ68" s="12"/>
      <c r="UZR68" s="12"/>
      <c r="UZS68" s="12"/>
      <c r="UZT68" s="12"/>
      <c r="UZU68" s="12"/>
      <c r="UZV68" s="12"/>
      <c r="UZW68" s="12"/>
      <c r="UZX68" s="12"/>
      <c r="UZY68" s="12"/>
      <c r="UZZ68" s="12"/>
      <c r="VAA68" s="12"/>
      <c r="VAB68" s="12"/>
      <c r="VAC68" s="12"/>
      <c r="VAD68" s="12"/>
      <c r="VAE68" s="12"/>
      <c r="VAF68" s="12"/>
      <c r="VAG68" s="12"/>
      <c r="VAH68" s="12"/>
      <c r="VAI68" s="12"/>
      <c r="VAJ68" s="12"/>
      <c r="VAK68" s="12"/>
      <c r="VAL68" s="12"/>
      <c r="VAM68" s="12"/>
      <c r="VAN68" s="12"/>
      <c r="VAO68" s="12"/>
      <c r="VAP68" s="12"/>
      <c r="VAQ68" s="12"/>
      <c r="VAR68" s="12"/>
      <c r="VAS68" s="12"/>
      <c r="VAT68" s="12"/>
      <c r="VAU68" s="12"/>
      <c r="VAV68" s="12"/>
      <c r="VAW68" s="12"/>
      <c r="VAX68" s="12"/>
      <c r="VAY68" s="12"/>
      <c r="VAZ68" s="12"/>
      <c r="VBA68" s="12"/>
      <c r="VBB68" s="12"/>
      <c r="VBC68" s="12"/>
      <c r="VBD68" s="12"/>
      <c r="VBE68" s="12"/>
      <c r="VBF68" s="12"/>
      <c r="VBG68" s="12"/>
      <c r="VBH68" s="12"/>
      <c r="VBI68" s="12"/>
      <c r="VBJ68" s="12"/>
      <c r="VBK68" s="12"/>
      <c r="VBL68" s="12"/>
      <c r="VBM68" s="12"/>
      <c r="VBN68" s="12"/>
      <c r="VBO68" s="12"/>
      <c r="VBP68" s="12"/>
      <c r="VBQ68" s="12"/>
      <c r="VBR68" s="12"/>
      <c r="VBS68" s="12"/>
      <c r="VBT68" s="12"/>
      <c r="VBU68" s="12"/>
      <c r="VBV68" s="12"/>
      <c r="VBW68" s="12"/>
      <c r="VBX68" s="12"/>
      <c r="VBY68" s="12"/>
      <c r="VBZ68" s="12"/>
      <c r="VCA68" s="12"/>
      <c r="VCB68" s="12"/>
      <c r="VCC68" s="12"/>
      <c r="VCD68" s="12"/>
      <c r="VCE68" s="12"/>
      <c r="VCF68" s="12"/>
      <c r="VCG68" s="12"/>
      <c r="VCH68" s="12"/>
      <c r="VCI68" s="12"/>
      <c r="VCJ68" s="12"/>
      <c r="VCK68" s="12"/>
      <c r="VCL68" s="12"/>
      <c r="VCM68" s="12"/>
      <c r="VCN68" s="12"/>
      <c r="VCO68" s="12"/>
      <c r="VCP68" s="12"/>
      <c r="VCQ68" s="12"/>
      <c r="VCR68" s="12"/>
      <c r="VCS68" s="12"/>
      <c r="VCT68" s="12"/>
      <c r="VCU68" s="12"/>
      <c r="VCV68" s="12"/>
      <c r="VCW68" s="12"/>
      <c r="VCX68" s="12"/>
      <c r="VCY68" s="12"/>
      <c r="VCZ68" s="12"/>
      <c r="VDA68" s="12"/>
      <c r="VDB68" s="12"/>
      <c r="VDC68" s="12"/>
      <c r="VDD68" s="12"/>
      <c r="VDE68" s="12"/>
      <c r="VDF68" s="12"/>
      <c r="VDG68" s="12"/>
      <c r="VDH68" s="12"/>
      <c r="VDI68" s="12"/>
      <c r="VDJ68" s="12"/>
      <c r="VDK68" s="12"/>
      <c r="VDL68" s="12"/>
      <c r="VDM68" s="12"/>
      <c r="VDN68" s="12"/>
      <c r="VDO68" s="12"/>
      <c r="VDP68" s="12"/>
      <c r="VDQ68" s="12"/>
      <c r="VDR68" s="12"/>
      <c r="VDS68" s="12"/>
      <c r="VDT68" s="12"/>
      <c r="VDU68" s="12"/>
      <c r="VDV68" s="12"/>
      <c r="VDW68" s="12"/>
      <c r="VDX68" s="12"/>
      <c r="VDY68" s="12"/>
      <c r="VDZ68" s="12"/>
      <c r="VEA68" s="12"/>
      <c r="VEB68" s="12"/>
      <c r="VEC68" s="12"/>
      <c r="VED68" s="12"/>
      <c r="VEE68" s="12"/>
      <c r="VEF68" s="12"/>
      <c r="VEG68" s="12"/>
      <c r="VEH68" s="12"/>
      <c r="VEI68" s="12"/>
      <c r="VEJ68" s="12"/>
      <c r="VEK68" s="12"/>
      <c r="VEL68" s="12"/>
      <c r="VEM68" s="12"/>
      <c r="VEN68" s="12"/>
      <c r="VEO68" s="12"/>
      <c r="VEP68" s="12"/>
      <c r="VEQ68" s="12"/>
      <c r="VER68" s="12"/>
      <c r="VES68" s="12"/>
      <c r="VET68" s="12"/>
      <c r="VEU68" s="12"/>
      <c r="VEV68" s="12"/>
      <c r="VEW68" s="12"/>
      <c r="VEX68" s="12"/>
      <c r="VEY68" s="12"/>
      <c r="VEZ68" s="12"/>
      <c r="VFA68" s="12"/>
      <c r="VFB68" s="12"/>
      <c r="VFC68" s="12"/>
      <c r="VFD68" s="12"/>
      <c r="VFE68" s="12"/>
      <c r="VFF68" s="12"/>
      <c r="VFG68" s="12"/>
      <c r="VFH68" s="12"/>
      <c r="VFI68" s="12"/>
      <c r="VFJ68" s="12"/>
      <c r="VFK68" s="12"/>
      <c r="VFL68" s="12"/>
      <c r="VFM68" s="12"/>
      <c r="VFN68" s="12"/>
      <c r="VFO68" s="12"/>
      <c r="VFP68" s="12"/>
      <c r="VFQ68" s="12"/>
      <c r="VFR68" s="12"/>
      <c r="VFS68" s="12"/>
      <c r="VFT68" s="12"/>
      <c r="VFU68" s="12"/>
      <c r="VFV68" s="12"/>
      <c r="VFW68" s="12"/>
      <c r="VFX68" s="12"/>
      <c r="VFY68" s="12"/>
      <c r="VFZ68" s="12"/>
      <c r="VGA68" s="12"/>
      <c r="VGB68" s="12"/>
      <c r="VGC68" s="12"/>
      <c r="VGD68" s="12"/>
      <c r="VGE68" s="12"/>
      <c r="VGF68" s="12"/>
      <c r="VGG68" s="12"/>
      <c r="VGH68" s="12"/>
      <c r="VGI68" s="12"/>
      <c r="VGJ68" s="12"/>
      <c r="VGK68" s="12"/>
      <c r="VGL68" s="12"/>
      <c r="VGM68" s="12"/>
      <c r="VGN68" s="12"/>
      <c r="VGO68" s="12"/>
      <c r="VGP68" s="12"/>
      <c r="VGQ68" s="12"/>
      <c r="VGR68" s="12"/>
      <c r="VGS68" s="12"/>
      <c r="VGT68" s="12"/>
      <c r="VGU68" s="12"/>
      <c r="VGV68" s="12"/>
      <c r="VGW68" s="12"/>
      <c r="VGX68" s="12"/>
      <c r="VGY68" s="12"/>
      <c r="VGZ68" s="12"/>
      <c r="VHA68" s="12"/>
      <c r="VHB68" s="12"/>
      <c r="VHC68" s="12"/>
      <c r="VHD68" s="12"/>
      <c r="VHE68" s="12"/>
      <c r="VHF68" s="12"/>
      <c r="VHG68" s="12"/>
      <c r="VHH68" s="12"/>
      <c r="VHI68" s="12"/>
      <c r="VHJ68" s="12"/>
      <c r="VHK68" s="12"/>
      <c r="VHL68" s="12"/>
      <c r="VHM68" s="12"/>
      <c r="VHN68" s="12"/>
      <c r="VHO68" s="12"/>
      <c r="VHP68" s="12"/>
      <c r="VHQ68" s="12"/>
      <c r="VHR68" s="12"/>
      <c r="VHS68" s="12"/>
      <c r="VHT68" s="12"/>
      <c r="VHU68" s="12"/>
      <c r="VHV68" s="12"/>
      <c r="VHW68" s="12"/>
      <c r="VHX68" s="12"/>
      <c r="VHY68" s="12"/>
      <c r="VHZ68" s="12"/>
      <c r="VIA68" s="12"/>
      <c r="VIB68" s="12"/>
      <c r="VIC68" s="12"/>
      <c r="VID68" s="12"/>
      <c r="VIE68" s="12"/>
      <c r="VIF68" s="12"/>
      <c r="VIG68" s="12"/>
      <c r="VIH68" s="12"/>
      <c r="VII68" s="12"/>
      <c r="VIJ68" s="12"/>
      <c r="VIK68" s="12"/>
      <c r="VIL68" s="12"/>
      <c r="VIM68" s="12"/>
      <c r="VIN68" s="12"/>
      <c r="VIO68" s="12"/>
      <c r="VIP68" s="12"/>
      <c r="VIQ68" s="12"/>
      <c r="VIR68" s="12"/>
      <c r="VIS68" s="12"/>
      <c r="VIT68" s="12"/>
      <c r="VIU68" s="12"/>
      <c r="VIV68" s="12"/>
      <c r="VIW68" s="12"/>
      <c r="VIX68" s="12"/>
      <c r="VIY68" s="12"/>
      <c r="VIZ68" s="12"/>
      <c r="VJA68" s="12"/>
      <c r="VJB68" s="12"/>
      <c r="VJC68" s="12"/>
      <c r="VJD68" s="12"/>
      <c r="VJE68" s="12"/>
      <c r="VJF68" s="12"/>
      <c r="VJG68" s="12"/>
      <c r="VJH68" s="12"/>
      <c r="VJI68" s="12"/>
      <c r="VJJ68" s="12"/>
      <c r="VJK68" s="12"/>
      <c r="VJL68" s="12"/>
      <c r="VJM68" s="12"/>
      <c r="VJN68" s="12"/>
      <c r="VJO68" s="12"/>
      <c r="VJP68" s="12"/>
      <c r="VJQ68" s="12"/>
      <c r="VJR68" s="12"/>
      <c r="VJS68" s="12"/>
      <c r="VJT68" s="12"/>
      <c r="VJU68" s="12"/>
      <c r="VJV68" s="12"/>
      <c r="VJW68" s="12"/>
      <c r="VJX68" s="12"/>
      <c r="VJY68" s="12"/>
      <c r="VJZ68" s="12"/>
      <c r="VKA68" s="12"/>
      <c r="VKB68" s="12"/>
      <c r="VKC68" s="12"/>
      <c r="VKD68" s="12"/>
      <c r="VKE68" s="12"/>
      <c r="VKF68" s="12"/>
      <c r="VKG68" s="12"/>
      <c r="VKH68" s="12"/>
      <c r="VKI68" s="12"/>
      <c r="VKJ68" s="12"/>
      <c r="VKK68" s="12"/>
      <c r="VKL68" s="12"/>
      <c r="VKM68" s="12"/>
      <c r="VKN68" s="12"/>
      <c r="VKO68" s="12"/>
      <c r="VKP68" s="12"/>
      <c r="VKQ68" s="12"/>
      <c r="VKR68" s="12"/>
      <c r="VKS68" s="12"/>
      <c r="VKT68" s="12"/>
      <c r="VKU68" s="12"/>
      <c r="VKV68" s="12"/>
      <c r="VKW68" s="12"/>
      <c r="VKX68" s="12"/>
      <c r="VKY68" s="12"/>
      <c r="VKZ68" s="12"/>
      <c r="VLA68" s="12"/>
      <c r="VLB68" s="12"/>
      <c r="VLC68" s="12"/>
      <c r="VLD68" s="12"/>
      <c r="VLE68" s="12"/>
      <c r="VLF68" s="12"/>
      <c r="VLG68" s="12"/>
      <c r="VLH68" s="12"/>
      <c r="VLI68" s="12"/>
      <c r="VLJ68" s="12"/>
      <c r="VLK68" s="12"/>
      <c r="VLL68" s="12"/>
      <c r="VLM68" s="12"/>
      <c r="VLN68" s="12"/>
      <c r="VLO68" s="12"/>
      <c r="VLP68" s="12"/>
      <c r="VLQ68" s="12"/>
      <c r="VLR68" s="12"/>
      <c r="VLS68" s="12"/>
      <c r="VLT68" s="12"/>
      <c r="VLU68" s="12"/>
      <c r="VLV68" s="12"/>
      <c r="VLW68" s="12"/>
      <c r="VLX68" s="12"/>
      <c r="VLY68" s="12"/>
      <c r="VLZ68" s="12"/>
      <c r="VMA68" s="12"/>
      <c r="VMB68" s="12"/>
      <c r="VMC68" s="12"/>
      <c r="VMD68" s="12"/>
      <c r="VME68" s="12"/>
      <c r="VMF68" s="12"/>
      <c r="VMG68" s="12"/>
      <c r="VMH68" s="12"/>
      <c r="VMI68" s="12"/>
      <c r="VMJ68" s="12"/>
      <c r="VMK68" s="12"/>
      <c r="VML68" s="12"/>
      <c r="VMM68" s="12"/>
      <c r="VMN68" s="12"/>
      <c r="VMO68" s="12"/>
      <c r="VMP68" s="12"/>
      <c r="VMQ68" s="12"/>
      <c r="VMR68" s="12"/>
      <c r="VMS68" s="12"/>
      <c r="VMT68" s="12"/>
      <c r="VMU68" s="12"/>
      <c r="VMV68" s="12"/>
      <c r="VMW68" s="12"/>
      <c r="VMX68" s="12"/>
      <c r="VMY68" s="12"/>
      <c r="VMZ68" s="12"/>
      <c r="VNA68" s="12"/>
      <c r="VNB68" s="12"/>
      <c r="VNC68" s="12"/>
      <c r="VND68" s="12"/>
      <c r="VNE68" s="12"/>
      <c r="VNF68" s="12"/>
      <c r="VNG68" s="12"/>
      <c r="VNH68" s="12"/>
      <c r="VNI68" s="12"/>
      <c r="VNJ68" s="12"/>
      <c r="VNK68" s="12"/>
      <c r="VNL68" s="12"/>
      <c r="VNM68" s="12"/>
      <c r="VNN68" s="12"/>
      <c r="VNO68" s="12"/>
      <c r="VNP68" s="12"/>
      <c r="VNQ68" s="12"/>
      <c r="VNR68" s="12"/>
      <c r="VNS68" s="12"/>
      <c r="VNT68" s="12"/>
      <c r="VNU68" s="12"/>
      <c r="VNV68" s="12"/>
      <c r="VNW68" s="12"/>
      <c r="VNX68" s="12"/>
      <c r="VNY68" s="12"/>
      <c r="VNZ68" s="12"/>
      <c r="VOA68" s="12"/>
      <c r="VOB68" s="12"/>
      <c r="VOC68" s="12"/>
      <c r="VOD68" s="12"/>
      <c r="VOE68" s="12"/>
      <c r="VOF68" s="12"/>
      <c r="VOG68" s="12"/>
      <c r="VOH68" s="12"/>
      <c r="VOI68" s="12"/>
      <c r="VOJ68" s="12"/>
      <c r="VOK68" s="12"/>
      <c r="VOL68" s="12"/>
      <c r="VOM68" s="12"/>
      <c r="VON68" s="12"/>
      <c r="VOO68" s="12"/>
      <c r="VOP68" s="12"/>
      <c r="VOQ68" s="12"/>
      <c r="VOR68" s="12"/>
      <c r="VOS68" s="12"/>
      <c r="VOT68" s="12"/>
      <c r="VOU68" s="12"/>
      <c r="VOV68" s="12"/>
      <c r="VOW68" s="12"/>
      <c r="VOX68" s="12"/>
      <c r="VOY68" s="12"/>
      <c r="VOZ68" s="12"/>
      <c r="VPA68" s="12"/>
      <c r="VPB68" s="12"/>
      <c r="VPC68" s="12"/>
      <c r="VPD68" s="12"/>
      <c r="VPE68" s="12"/>
      <c r="VPF68" s="12"/>
      <c r="VPG68" s="12"/>
      <c r="VPH68" s="12"/>
      <c r="VPI68" s="12"/>
      <c r="VPJ68" s="12"/>
      <c r="VPK68" s="12"/>
      <c r="VPL68" s="12"/>
      <c r="VPM68" s="12"/>
      <c r="VPN68" s="12"/>
      <c r="VPO68" s="12"/>
      <c r="VPP68" s="12"/>
      <c r="VPQ68" s="12"/>
      <c r="VPR68" s="12"/>
      <c r="VPS68" s="12"/>
      <c r="VPT68" s="12"/>
      <c r="VPU68" s="12"/>
      <c r="VPV68" s="12"/>
      <c r="VPW68" s="12"/>
      <c r="VPX68" s="12"/>
      <c r="VPY68" s="12"/>
      <c r="VPZ68" s="12"/>
      <c r="VQA68" s="12"/>
      <c r="VQB68" s="12"/>
      <c r="VQC68" s="12"/>
      <c r="VQD68" s="12"/>
      <c r="VQE68" s="12"/>
      <c r="VQF68" s="12"/>
      <c r="VQG68" s="12"/>
      <c r="VQH68" s="12"/>
      <c r="VQI68" s="12"/>
      <c r="VQJ68" s="12"/>
      <c r="VQK68" s="12"/>
      <c r="VQL68" s="12"/>
      <c r="VQM68" s="12"/>
      <c r="VQN68" s="12"/>
      <c r="VQO68" s="12"/>
      <c r="VQP68" s="12"/>
      <c r="VQQ68" s="12"/>
      <c r="VQR68" s="12"/>
      <c r="VQS68" s="12"/>
      <c r="VQT68" s="12"/>
      <c r="VQU68" s="12"/>
      <c r="VQV68" s="12"/>
      <c r="VQW68" s="12"/>
      <c r="VQX68" s="12"/>
      <c r="VQY68" s="12"/>
      <c r="VQZ68" s="12"/>
      <c r="VRA68" s="12"/>
      <c r="VRB68" s="12"/>
      <c r="VRC68" s="12"/>
      <c r="VRD68" s="12"/>
      <c r="VRE68" s="12"/>
      <c r="VRF68" s="12"/>
      <c r="VRG68" s="12"/>
      <c r="VRH68" s="12"/>
      <c r="VRI68" s="12"/>
      <c r="VRJ68" s="12"/>
      <c r="VRK68" s="12"/>
      <c r="VRL68" s="12"/>
      <c r="VRM68" s="12"/>
      <c r="VRN68" s="12"/>
      <c r="VRO68" s="12"/>
      <c r="VRP68" s="12"/>
      <c r="VRQ68" s="12"/>
      <c r="VRR68" s="12"/>
      <c r="VRS68" s="12"/>
      <c r="VRT68" s="12"/>
      <c r="VRU68" s="12"/>
      <c r="VRV68" s="12"/>
      <c r="VRW68" s="12"/>
      <c r="VRX68" s="12"/>
      <c r="VRY68" s="12"/>
      <c r="VRZ68" s="12"/>
      <c r="VSA68" s="12"/>
      <c r="VSB68" s="12"/>
      <c r="VSC68" s="12"/>
      <c r="VSD68" s="12"/>
      <c r="VSE68" s="12"/>
      <c r="VSF68" s="12"/>
      <c r="VSG68" s="12"/>
      <c r="VSH68" s="12"/>
      <c r="VSI68" s="12"/>
      <c r="VSJ68" s="12"/>
      <c r="VSK68" s="12"/>
      <c r="VSL68" s="12"/>
      <c r="VSM68" s="12"/>
      <c r="VSN68" s="12"/>
      <c r="VSO68" s="12"/>
      <c r="VSP68" s="12"/>
      <c r="VSQ68" s="12"/>
      <c r="VSR68" s="12"/>
      <c r="VSS68" s="12"/>
      <c r="VST68" s="12"/>
      <c r="VSU68" s="12"/>
      <c r="VSV68" s="12"/>
      <c r="VSW68" s="12"/>
      <c r="VSX68" s="12"/>
      <c r="VSY68" s="12"/>
      <c r="VSZ68" s="12"/>
      <c r="VTA68" s="12"/>
      <c r="VTB68" s="12"/>
      <c r="VTC68" s="12"/>
      <c r="VTD68" s="12"/>
      <c r="VTE68" s="12"/>
      <c r="VTF68" s="12"/>
      <c r="VTG68" s="12"/>
      <c r="VTH68" s="12"/>
      <c r="VTI68" s="12"/>
      <c r="VTJ68" s="12"/>
      <c r="VTK68" s="12"/>
      <c r="VTL68" s="12"/>
      <c r="VTM68" s="12"/>
      <c r="VTN68" s="12"/>
      <c r="VTO68" s="12"/>
      <c r="VTP68" s="12"/>
      <c r="VTQ68" s="12"/>
      <c r="VTR68" s="12"/>
      <c r="VTS68" s="12"/>
      <c r="VTT68" s="12"/>
      <c r="VTU68" s="12"/>
      <c r="VTV68" s="12"/>
      <c r="VTW68" s="12"/>
      <c r="VTX68" s="12"/>
      <c r="VTY68" s="12"/>
      <c r="VTZ68" s="12"/>
      <c r="VUA68" s="12"/>
      <c r="VUB68" s="12"/>
      <c r="VUC68" s="12"/>
      <c r="VUD68" s="12"/>
      <c r="VUE68" s="12"/>
      <c r="VUF68" s="12"/>
      <c r="VUG68" s="12"/>
      <c r="VUH68" s="12"/>
      <c r="VUI68" s="12"/>
      <c r="VUJ68" s="12"/>
      <c r="VUK68" s="12"/>
      <c r="VUL68" s="12"/>
      <c r="VUM68" s="12"/>
      <c r="VUN68" s="12"/>
      <c r="VUO68" s="12"/>
      <c r="VUP68" s="12"/>
      <c r="VUQ68" s="12"/>
      <c r="VUR68" s="12"/>
      <c r="VUS68" s="12"/>
      <c r="VUT68" s="12"/>
      <c r="VUU68" s="12"/>
      <c r="VUV68" s="12"/>
      <c r="VUW68" s="12"/>
      <c r="VUX68" s="12"/>
      <c r="VUY68" s="12"/>
      <c r="VUZ68" s="12"/>
      <c r="VVA68" s="12"/>
      <c r="VVB68" s="12"/>
      <c r="VVC68" s="12"/>
      <c r="VVD68" s="12"/>
      <c r="VVE68" s="12"/>
      <c r="VVF68" s="12"/>
      <c r="VVG68" s="12"/>
      <c r="VVH68" s="12"/>
      <c r="VVI68" s="12"/>
      <c r="VVJ68" s="12"/>
      <c r="VVK68" s="12"/>
      <c r="VVL68" s="12"/>
      <c r="VVM68" s="12"/>
      <c r="VVN68" s="12"/>
      <c r="VVO68" s="12"/>
      <c r="VVP68" s="12"/>
      <c r="VVQ68" s="12"/>
      <c r="VVR68" s="12"/>
      <c r="VVS68" s="12"/>
      <c r="VVT68" s="12"/>
      <c r="VVU68" s="12"/>
      <c r="VVV68" s="12"/>
      <c r="VVW68" s="12"/>
      <c r="VVX68" s="12"/>
      <c r="VVY68" s="12"/>
      <c r="VVZ68" s="12"/>
      <c r="VWA68" s="12"/>
      <c r="VWB68" s="12"/>
      <c r="VWC68" s="12"/>
      <c r="VWD68" s="12"/>
      <c r="VWE68" s="12"/>
      <c r="VWF68" s="12"/>
      <c r="VWG68" s="12"/>
      <c r="VWH68" s="12"/>
      <c r="VWI68" s="12"/>
      <c r="VWJ68" s="12"/>
      <c r="VWK68" s="12"/>
      <c r="VWL68" s="12"/>
      <c r="VWM68" s="12"/>
      <c r="VWN68" s="12"/>
      <c r="VWO68" s="12"/>
      <c r="VWP68" s="12"/>
      <c r="VWQ68" s="12"/>
      <c r="VWR68" s="12"/>
      <c r="VWS68" s="12"/>
      <c r="VWT68" s="12"/>
      <c r="VWU68" s="12"/>
      <c r="VWV68" s="12"/>
      <c r="VWW68" s="12"/>
      <c r="VWX68" s="12"/>
      <c r="VWY68" s="12"/>
      <c r="VWZ68" s="12"/>
      <c r="VXA68" s="12"/>
      <c r="VXB68" s="12"/>
      <c r="VXC68" s="12"/>
      <c r="VXD68" s="12"/>
      <c r="VXE68" s="12"/>
      <c r="VXF68" s="12"/>
      <c r="VXG68" s="12"/>
      <c r="VXH68" s="12"/>
      <c r="VXI68" s="12"/>
      <c r="VXJ68" s="12"/>
      <c r="VXK68" s="12"/>
      <c r="VXL68" s="12"/>
      <c r="VXM68" s="12"/>
      <c r="VXN68" s="12"/>
      <c r="VXO68" s="12"/>
      <c r="VXP68" s="12"/>
      <c r="VXQ68" s="12"/>
      <c r="VXR68" s="12"/>
      <c r="VXS68" s="12"/>
      <c r="VXT68" s="12"/>
      <c r="VXU68" s="12"/>
      <c r="VXV68" s="12"/>
      <c r="VXW68" s="12"/>
      <c r="VXX68" s="12"/>
      <c r="VXY68" s="12"/>
      <c r="VXZ68" s="12"/>
      <c r="VYA68" s="12"/>
      <c r="VYB68" s="12"/>
      <c r="VYC68" s="12"/>
      <c r="VYD68" s="12"/>
      <c r="VYE68" s="12"/>
      <c r="VYF68" s="12"/>
      <c r="VYG68" s="12"/>
      <c r="VYH68" s="12"/>
      <c r="VYI68" s="12"/>
      <c r="VYJ68" s="12"/>
      <c r="VYK68" s="12"/>
      <c r="VYL68" s="12"/>
      <c r="VYM68" s="12"/>
      <c r="VYN68" s="12"/>
      <c r="VYO68" s="12"/>
      <c r="VYP68" s="12"/>
      <c r="VYQ68" s="12"/>
      <c r="VYR68" s="12"/>
      <c r="VYS68" s="12"/>
      <c r="VYT68" s="12"/>
      <c r="VYU68" s="12"/>
      <c r="VYV68" s="12"/>
      <c r="VYW68" s="12"/>
      <c r="VYX68" s="12"/>
      <c r="VYY68" s="12"/>
      <c r="VYZ68" s="12"/>
      <c r="VZA68" s="12"/>
      <c r="VZB68" s="12"/>
      <c r="VZC68" s="12"/>
      <c r="VZD68" s="12"/>
      <c r="VZE68" s="12"/>
      <c r="VZF68" s="12"/>
      <c r="VZG68" s="12"/>
      <c r="VZH68" s="12"/>
      <c r="VZI68" s="12"/>
      <c r="VZJ68" s="12"/>
      <c r="VZK68" s="12"/>
      <c r="VZL68" s="12"/>
      <c r="VZM68" s="12"/>
      <c r="VZN68" s="12"/>
      <c r="VZO68" s="12"/>
      <c r="VZP68" s="12"/>
      <c r="VZQ68" s="12"/>
      <c r="VZR68" s="12"/>
      <c r="VZS68" s="12"/>
      <c r="VZT68" s="12"/>
      <c r="VZU68" s="12"/>
      <c r="VZV68" s="12"/>
      <c r="VZW68" s="12"/>
      <c r="VZX68" s="12"/>
      <c r="VZY68" s="12"/>
      <c r="VZZ68" s="12"/>
      <c r="WAA68" s="12"/>
      <c r="WAB68" s="12"/>
      <c r="WAC68" s="12"/>
      <c r="WAD68" s="12"/>
      <c r="WAE68" s="12"/>
      <c r="WAF68" s="12"/>
      <c r="WAG68" s="12"/>
      <c r="WAH68" s="12"/>
      <c r="WAI68" s="12"/>
      <c r="WAJ68" s="12"/>
      <c r="WAK68" s="12"/>
      <c r="WAL68" s="12"/>
      <c r="WAM68" s="12"/>
      <c r="WAN68" s="12"/>
      <c r="WAO68" s="12"/>
      <c r="WAP68" s="12"/>
      <c r="WAQ68" s="12"/>
      <c r="WAR68" s="12"/>
      <c r="WAS68" s="12"/>
      <c r="WAT68" s="12"/>
      <c r="WAU68" s="12"/>
      <c r="WAV68" s="12"/>
      <c r="WAW68" s="12"/>
      <c r="WAX68" s="12"/>
      <c r="WAY68" s="12"/>
      <c r="WAZ68" s="12"/>
      <c r="WBA68" s="12"/>
      <c r="WBB68" s="12"/>
      <c r="WBC68" s="12"/>
      <c r="WBD68" s="12"/>
      <c r="WBE68" s="12"/>
      <c r="WBF68" s="12"/>
      <c r="WBG68" s="12"/>
      <c r="WBH68" s="12"/>
      <c r="WBI68" s="12"/>
      <c r="WBJ68" s="12"/>
      <c r="WBK68" s="12"/>
      <c r="WBL68" s="12"/>
      <c r="WBM68" s="12"/>
      <c r="WBN68" s="12"/>
      <c r="WBO68" s="12"/>
      <c r="WBP68" s="12"/>
      <c r="WBQ68" s="12"/>
      <c r="WBR68" s="12"/>
      <c r="WBS68" s="12"/>
      <c r="WBT68" s="12"/>
      <c r="WBU68" s="12"/>
      <c r="WBV68" s="12"/>
      <c r="WBW68" s="12"/>
      <c r="WBX68" s="12"/>
      <c r="WBY68" s="12"/>
      <c r="WBZ68" s="12"/>
      <c r="WCA68" s="12"/>
      <c r="WCB68" s="12"/>
      <c r="WCC68" s="12"/>
      <c r="WCD68" s="12"/>
      <c r="WCE68" s="12"/>
      <c r="WCF68" s="12"/>
      <c r="WCG68" s="12"/>
      <c r="WCH68" s="12"/>
      <c r="WCI68" s="12"/>
      <c r="WCJ68" s="12"/>
      <c r="WCK68" s="12"/>
      <c r="WCL68" s="12"/>
      <c r="WCM68" s="12"/>
      <c r="WCN68" s="12"/>
      <c r="WCO68" s="12"/>
      <c r="WCP68" s="12"/>
      <c r="WCQ68" s="12"/>
      <c r="WCR68" s="12"/>
      <c r="WCS68" s="12"/>
      <c r="WCT68" s="12"/>
      <c r="WCU68" s="12"/>
      <c r="WCV68" s="12"/>
      <c r="WCW68" s="12"/>
      <c r="WCX68" s="12"/>
      <c r="WCY68" s="12"/>
      <c r="WCZ68" s="12"/>
      <c r="WDA68" s="12"/>
      <c r="WDB68" s="12"/>
      <c r="WDC68" s="12"/>
      <c r="WDD68" s="12"/>
      <c r="WDE68" s="12"/>
      <c r="WDF68" s="12"/>
      <c r="WDG68" s="12"/>
      <c r="WDH68" s="12"/>
      <c r="WDI68" s="12"/>
      <c r="WDJ68" s="12"/>
      <c r="WDK68" s="12"/>
      <c r="WDL68" s="12"/>
      <c r="WDM68" s="12"/>
      <c r="WDN68" s="12"/>
      <c r="WDO68" s="12"/>
      <c r="WDP68" s="12"/>
      <c r="WDQ68" s="12"/>
      <c r="WDR68" s="12"/>
      <c r="WDS68" s="12"/>
      <c r="WDT68" s="12"/>
      <c r="WDU68" s="12"/>
      <c r="WDV68" s="12"/>
      <c r="WDW68" s="12"/>
      <c r="WDX68" s="12"/>
      <c r="WDY68" s="12"/>
      <c r="WDZ68" s="12"/>
      <c r="WEA68" s="12"/>
      <c r="WEB68" s="12"/>
      <c r="WEC68" s="12"/>
      <c r="WED68" s="12"/>
      <c r="WEE68" s="12"/>
      <c r="WEF68" s="12"/>
      <c r="WEG68" s="12"/>
      <c r="WEH68" s="12"/>
      <c r="WEI68" s="12"/>
      <c r="WEJ68" s="12"/>
      <c r="WEK68" s="12"/>
      <c r="WEL68" s="12"/>
      <c r="WEM68" s="12"/>
      <c r="WEN68" s="12"/>
      <c r="WEO68" s="12"/>
      <c r="WEP68" s="12"/>
      <c r="WEQ68" s="12"/>
      <c r="WER68" s="12"/>
      <c r="WES68" s="12"/>
      <c r="WET68" s="12"/>
      <c r="WEU68" s="12"/>
      <c r="WEV68" s="12"/>
      <c r="WEW68" s="12"/>
      <c r="WEX68" s="12"/>
      <c r="WEY68" s="12"/>
      <c r="WEZ68" s="12"/>
      <c r="WFA68" s="12"/>
      <c r="WFB68" s="12"/>
      <c r="WFC68" s="12"/>
      <c r="WFD68" s="12"/>
      <c r="WFE68" s="12"/>
      <c r="WFF68" s="12"/>
      <c r="WFG68" s="12"/>
      <c r="WFH68" s="12"/>
      <c r="WFI68" s="12"/>
      <c r="WFJ68" s="12"/>
      <c r="WFK68" s="12"/>
      <c r="WFL68" s="12"/>
      <c r="WFM68" s="12"/>
      <c r="WFN68" s="12"/>
      <c r="WFO68" s="12"/>
      <c r="WFP68" s="12"/>
      <c r="WFQ68" s="12"/>
      <c r="WFR68" s="12"/>
      <c r="WFS68" s="12"/>
      <c r="WFT68" s="12"/>
      <c r="WFU68" s="12"/>
      <c r="WFV68" s="12"/>
      <c r="WFW68" s="12"/>
      <c r="WFX68" s="12"/>
      <c r="WFY68" s="12"/>
      <c r="WFZ68" s="12"/>
      <c r="WGA68" s="12"/>
      <c r="WGB68" s="12"/>
      <c r="WGC68" s="12"/>
      <c r="WGD68" s="12"/>
      <c r="WGE68" s="12"/>
      <c r="WGF68" s="12"/>
      <c r="WGG68" s="12"/>
      <c r="WGH68" s="12"/>
      <c r="WGI68" s="12"/>
      <c r="WGJ68" s="12"/>
      <c r="WGK68" s="12"/>
      <c r="WGL68" s="12"/>
      <c r="WGM68" s="12"/>
      <c r="WGN68" s="12"/>
      <c r="WGO68" s="12"/>
      <c r="WGP68" s="12"/>
      <c r="WGQ68" s="12"/>
      <c r="WGR68" s="12"/>
      <c r="WGS68" s="12"/>
      <c r="WGT68" s="12"/>
      <c r="WGU68" s="12"/>
      <c r="WGV68" s="12"/>
      <c r="WGW68" s="12"/>
      <c r="WGX68" s="12"/>
      <c r="WGY68" s="12"/>
      <c r="WGZ68" s="12"/>
      <c r="WHA68" s="12"/>
      <c r="WHB68" s="12"/>
      <c r="WHC68" s="12"/>
      <c r="WHD68" s="12"/>
      <c r="WHE68" s="12"/>
      <c r="WHF68" s="12"/>
      <c r="WHG68" s="12"/>
      <c r="WHH68" s="12"/>
      <c r="WHI68" s="12"/>
      <c r="WHJ68" s="12"/>
      <c r="WHK68" s="12"/>
      <c r="WHL68" s="12"/>
      <c r="WHM68" s="12"/>
      <c r="WHN68" s="12"/>
      <c r="WHO68" s="12"/>
      <c r="WHP68" s="12"/>
      <c r="WHQ68" s="12"/>
      <c r="WHR68" s="12"/>
      <c r="WHS68" s="12"/>
      <c r="WHT68" s="12"/>
      <c r="WHU68" s="12"/>
      <c r="WHV68" s="12"/>
      <c r="WHW68" s="12"/>
      <c r="WHX68" s="12"/>
      <c r="WHY68" s="12"/>
      <c r="WHZ68" s="12"/>
      <c r="WIA68" s="12"/>
      <c r="WIB68" s="12"/>
      <c r="WIC68" s="12"/>
      <c r="WID68" s="12"/>
      <c r="WIE68" s="12"/>
      <c r="WIF68" s="12"/>
      <c r="WIG68" s="12"/>
      <c r="WIH68" s="12"/>
      <c r="WII68" s="12"/>
      <c r="WIJ68" s="12"/>
      <c r="WIK68" s="12"/>
      <c r="WIL68" s="12"/>
      <c r="WIM68" s="12"/>
      <c r="WIN68" s="12"/>
      <c r="WIO68" s="12"/>
      <c r="WIP68" s="12"/>
      <c r="WIQ68" s="12"/>
      <c r="WIR68" s="12"/>
      <c r="WIS68" s="12"/>
      <c r="WIT68" s="12"/>
      <c r="WIU68" s="12"/>
      <c r="WIV68" s="12"/>
      <c r="WIW68" s="12"/>
      <c r="WIX68" s="12"/>
      <c r="WIY68" s="12"/>
      <c r="WIZ68" s="12"/>
      <c r="WJA68" s="12"/>
      <c r="WJB68" s="12"/>
      <c r="WJC68" s="12"/>
      <c r="WJD68" s="12"/>
      <c r="WJE68" s="12"/>
      <c r="WJF68" s="12"/>
      <c r="WJG68" s="12"/>
      <c r="WJH68" s="12"/>
      <c r="WJI68" s="12"/>
      <c r="WJJ68" s="12"/>
      <c r="WJK68" s="12"/>
      <c r="WJL68" s="12"/>
      <c r="WJM68" s="12"/>
      <c r="WJN68" s="12"/>
      <c r="WJO68" s="12"/>
      <c r="WJP68" s="12"/>
      <c r="WJQ68" s="12"/>
      <c r="WJR68" s="12"/>
      <c r="WJS68" s="12"/>
      <c r="WJT68" s="12"/>
      <c r="WJU68" s="12"/>
      <c r="WJV68" s="12"/>
      <c r="WJW68" s="12"/>
      <c r="WJX68" s="12"/>
      <c r="WJY68" s="12"/>
      <c r="WJZ68" s="12"/>
      <c r="WKA68" s="12"/>
      <c r="WKB68" s="12"/>
      <c r="WKC68" s="12"/>
      <c r="WKD68" s="12"/>
      <c r="WKE68" s="12"/>
      <c r="WKF68" s="12"/>
      <c r="WKG68" s="12"/>
      <c r="WKH68" s="12"/>
      <c r="WKI68" s="12"/>
      <c r="WKJ68" s="12"/>
      <c r="WKK68" s="12"/>
      <c r="WKL68" s="12"/>
      <c r="WKM68" s="12"/>
      <c r="WKN68" s="12"/>
      <c r="WKO68" s="12"/>
      <c r="WKP68" s="12"/>
      <c r="WKQ68" s="12"/>
      <c r="WKR68" s="12"/>
      <c r="WKS68" s="12"/>
      <c r="WKT68" s="12"/>
      <c r="WKU68" s="12"/>
      <c r="WKV68" s="12"/>
      <c r="WKW68" s="12"/>
      <c r="WKX68" s="12"/>
      <c r="WKY68" s="12"/>
      <c r="WKZ68" s="12"/>
      <c r="WLA68" s="12"/>
      <c r="WLB68" s="12"/>
      <c r="WLC68" s="12"/>
      <c r="WLD68" s="12"/>
      <c r="WLE68" s="12"/>
      <c r="WLF68" s="12"/>
      <c r="WLG68" s="12"/>
      <c r="WLH68" s="12"/>
      <c r="WLI68" s="12"/>
      <c r="WLJ68" s="12"/>
      <c r="WLK68" s="12"/>
      <c r="WLL68" s="12"/>
      <c r="WLM68" s="12"/>
      <c r="WLN68" s="12"/>
      <c r="WLO68" s="12"/>
      <c r="WLP68" s="12"/>
      <c r="WLQ68" s="12"/>
      <c r="WLR68" s="12"/>
      <c r="WLS68" s="12"/>
      <c r="WLT68" s="12"/>
      <c r="WLU68" s="12"/>
      <c r="WLV68" s="12"/>
      <c r="WLW68" s="12"/>
      <c r="WLX68" s="12"/>
      <c r="WLY68" s="12"/>
      <c r="WLZ68" s="12"/>
      <c r="WMA68" s="12"/>
      <c r="WMB68" s="12"/>
      <c r="WMC68" s="12"/>
      <c r="WMD68" s="12"/>
      <c r="WME68" s="12"/>
      <c r="WMF68" s="12"/>
      <c r="WMG68" s="12"/>
      <c r="WMH68" s="12"/>
      <c r="WMI68" s="12"/>
      <c r="WMJ68" s="12"/>
      <c r="WMK68" s="12"/>
      <c r="WML68" s="12"/>
      <c r="WMM68" s="12"/>
      <c r="WMN68" s="12"/>
      <c r="WMO68" s="12"/>
      <c r="WMP68" s="12"/>
      <c r="WMQ68" s="12"/>
      <c r="WMR68" s="12"/>
      <c r="WMS68" s="12"/>
      <c r="WMT68" s="12"/>
      <c r="WMU68" s="12"/>
      <c r="WMV68" s="12"/>
      <c r="WMW68" s="12"/>
      <c r="WMX68" s="12"/>
      <c r="WMY68" s="12"/>
      <c r="WMZ68" s="12"/>
      <c r="WNA68" s="12"/>
      <c r="WNB68" s="12"/>
      <c r="WNC68" s="12"/>
      <c r="WND68" s="12"/>
      <c r="WNE68" s="12"/>
      <c r="WNF68" s="12"/>
      <c r="WNG68" s="12"/>
      <c r="WNH68" s="12"/>
      <c r="WNI68" s="12"/>
      <c r="WNJ68" s="12"/>
      <c r="WNK68" s="12"/>
      <c r="WNL68" s="12"/>
      <c r="WNM68" s="12"/>
      <c r="WNN68" s="12"/>
      <c r="WNO68" s="12"/>
      <c r="WNP68" s="12"/>
      <c r="WNQ68" s="12"/>
      <c r="WNR68" s="12"/>
      <c r="WNS68" s="12"/>
      <c r="WNT68" s="12"/>
      <c r="WNU68" s="12"/>
      <c r="WNV68" s="12"/>
      <c r="WNW68" s="12"/>
      <c r="WNX68" s="12"/>
      <c r="WNY68" s="12"/>
      <c r="WNZ68" s="12"/>
      <c r="WOA68" s="12"/>
      <c r="WOB68" s="12"/>
      <c r="WOC68" s="12"/>
      <c r="WOD68" s="12"/>
      <c r="WOE68" s="12"/>
      <c r="WOF68" s="12"/>
      <c r="WOG68" s="12"/>
      <c r="WOH68" s="12"/>
      <c r="WOI68" s="12"/>
      <c r="WOJ68" s="12"/>
      <c r="WOK68" s="12"/>
      <c r="WOL68" s="12"/>
      <c r="WOM68" s="12"/>
      <c r="WON68" s="12"/>
      <c r="WOO68" s="12"/>
      <c r="WOP68" s="12"/>
      <c r="WOQ68" s="12"/>
      <c r="WOR68" s="12"/>
      <c r="WOS68" s="12"/>
      <c r="WOT68" s="12"/>
      <c r="WOU68" s="12"/>
      <c r="WOV68" s="12"/>
      <c r="WOW68" s="12"/>
      <c r="WOX68" s="12"/>
      <c r="WOY68" s="12"/>
      <c r="WOZ68" s="12"/>
      <c r="WPA68" s="12"/>
      <c r="WPB68" s="12"/>
      <c r="WPC68" s="12"/>
      <c r="WPD68" s="12"/>
      <c r="WPE68" s="12"/>
      <c r="WPF68" s="12"/>
      <c r="WPG68" s="12"/>
      <c r="WPH68" s="12"/>
      <c r="WPI68" s="12"/>
      <c r="WPJ68" s="12"/>
      <c r="WPK68" s="12"/>
      <c r="WPL68" s="12"/>
      <c r="WPM68" s="12"/>
      <c r="WPN68" s="12"/>
      <c r="WPO68" s="12"/>
      <c r="WPP68" s="12"/>
      <c r="WPQ68" s="12"/>
      <c r="WPR68" s="12"/>
      <c r="WPS68" s="12"/>
      <c r="WPT68" s="12"/>
      <c r="WPU68" s="12"/>
      <c r="WPV68" s="12"/>
      <c r="WPW68" s="12"/>
      <c r="WPX68" s="12"/>
      <c r="WPY68" s="12"/>
      <c r="WPZ68" s="12"/>
      <c r="WQA68" s="12"/>
      <c r="WQB68" s="12"/>
      <c r="WQC68" s="12"/>
      <c r="WQD68" s="12"/>
      <c r="WQE68" s="12"/>
      <c r="WQF68" s="12"/>
      <c r="WQG68" s="12"/>
      <c r="WQH68" s="12"/>
      <c r="WQI68" s="12"/>
      <c r="WQJ68" s="12"/>
      <c r="WQK68" s="12"/>
      <c r="WQL68" s="12"/>
      <c r="WQM68" s="12"/>
      <c r="WQN68" s="12"/>
      <c r="WQO68" s="12"/>
      <c r="WQP68" s="12"/>
      <c r="WQQ68" s="12"/>
      <c r="WQR68" s="12"/>
      <c r="WQS68" s="12"/>
      <c r="WQT68" s="12"/>
      <c r="WQU68" s="12"/>
      <c r="WQV68" s="12"/>
      <c r="WQW68" s="12"/>
      <c r="WQX68" s="12"/>
      <c r="WQY68" s="12"/>
      <c r="WQZ68" s="12"/>
      <c r="WRA68" s="12"/>
      <c r="WRB68" s="12"/>
      <c r="WRC68" s="12"/>
      <c r="WRD68" s="12"/>
      <c r="WRE68" s="12"/>
      <c r="WRF68" s="12"/>
      <c r="WRG68" s="12"/>
      <c r="WRH68" s="12"/>
      <c r="WRI68" s="12"/>
      <c r="WRJ68" s="12"/>
      <c r="WRK68" s="12"/>
      <c r="WRL68" s="12"/>
      <c r="WRM68" s="12"/>
      <c r="WRN68" s="12"/>
      <c r="WRO68" s="12"/>
      <c r="WRP68" s="12"/>
      <c r="WRQ68" s="12"/>
      <c r="WRR68" s="12"/>
      <c r="WRS68" s="12"/>
      <c r="WRT68" s="12"/>
      <c r="WRU68" s="12"/>
      <c r="WRV68" s="12"/>
      <c r="WRW68" s="12"/>
      <c r="WRX68" s="12"/>
      <c r="WRY68" s="12"/>
      <c r="WRZ68" s="12"/>
      <c r="WSA68" s="12"/>
      <c r="WSB68" s="12"/>
      <c r="WSC68" s="12"/>
      <c r="WSD68" s="12"/>
      <c r="WSE68" s="12"/>
      <c r="WSF68" s="12"/>
      <c r="WSG68" s="12"/>
      <c r="WSH68" s="12"/>
      <c r="WSI68" s="12"/>
      <c r="WSJ68" s="12"/>
      <c r="WSK68" s="12"/>
      <c r="WSL68" s="12"/>
      <c r="WSM68" s="12"/>
      <c r="WSN68" s="12"/>
      <c r="WSO68" s="12"/>
      <c r="WSP68" s="12"/>
      <c r="WSQ68" s="12"/>
      <c r="WSR68" s="12"/>
      <c r="WSS68" s="12"/>
      <c r="WST68" s="12"/>
      <c r="WSU68" s="12"/>
      <c r="WSV68" s="12"/>
      <c r="WSW68" s="12"/>
      <c r="WSX68" s="12"/>
      <c r="WSY68" s="12"/>
      <c r="WSZ68" s="12"/>
      <c r="WTA68" s="12"/>
      <c r="WTB68" s="12"/>
      <c r="WTC68" s="12"/>
      <c r="WTD68" s="12"/>
      <c r="WTE68" s="12"/>
      <c r="WTF68" s="12"/>
      <c r="WTG68" s="12"/>
      <c r="WTH68" s="12"/>
      <c r="WTI68" s="12"/>
      <c r="WTJ68" s="12"/>
      <c r="WTK68" s="12"/>
      <c r="WTL68" s="12"/>
      <c r="WTM68" s="12"/>
      <c r="WTN68" s="12"/>
      <c r="WTO68" s="12"/>
      <c r="WTP68" s="12"/>
      <c r="WTQ68" s="12"/>
      <c r="WTR68" s="12"/>
      <c r="WTS68" s="12"/>
      <c r="WTT68" s="12"/>
      <c r="WTU68" s="12"/>
      <c r="WTV68" s="12"/>
      <c r="WTW68" s="12"/>
      <c r="WTX68" s="12"/>
      <c r="WTY68" s="12"/>
      <c r="WTZ68" s="12"/>
      <c r="WUA68" s="12"/>
      <c r="WUB68" s="12"/>
      <c r="WUC68" s="12"/>
      <c r="WUD68" s="12"/>
      <c r="WUE68" s="12"/>
      <c r="WUF68" s="12"/>
      <c r="WUG68" s="12"/>
      <c r="WUH68" s="12"/>
      <c r="WUI68" s="12"/>
      <c r="WUJ68" s="12"/>
      <c r="WUK68" s="12"/>
      <c r="WUL68" s="12"/>
      <c r="WUM68" s="12"/>
      <c r="WUN68" s="12"/>
      <c r="WUO68" s="12"/>
      <c r="WUP68" s="12"/>
      <c r="WUQ68" s="12"/>
      <c r="WUR68" s="12"/>
      <c r="WUS68" s="12"/>
      <c r="WUT68" s="12"/>
      <c r="WUU68" s="12"/>
      <c r="WUV68" s="12"/>
      <c r="WUW68" s="12"/>
      <c r="WUX68" s="12"/>
      <c r="WUY68" s="12"/>
      <c r="WUZ68" s="12"/>
      <c r="WVA68" s="12"/>
      <c r="WVB68" s="12"/>
      <c r="WVC68" s="12"/>
      <c r="WVD68" s="12"/>
      <c r="WVE68" s="12"/>
      <c r="WVF68" s="12"/>
      <c r="WVG68" s="12"/>
      <c r="WVH68" s="12"/>
      <c r="WVI68" s="12"/>
      <c r="WVJ68" s="12"/>
      <c r="WVK68" s="12"/>
      <c r="WVL68" s="12"/>
      <c r="WVM68" s="12"/>
      <c r="WVN68" s="12"/>
      <c r="WVO68" s="12"/>
      <c r="WVP68" s="12"/>
      <c r="WVQ68" s="12"/>
      <c r="WVR68" s="12"/>
      <c r="WVS68" s="12"/>
      <c r="WVT68" s="12"/>
      <c r="WVU68" s="12"/>
      <c r="WVV68" s="12"/>
      <c r="WVW68" s="12"/>
      <c r="WVX68" s="12"/>
      <c r="WVY68" s="12"/>
      <c r="WVZ68" s="12"/>
      <c r="WWA68" s="12"/>
      <c r="WWB68" s="12"/>
      <c r="WWC68" s="12"/>
      <c r="WWD68" s="12"/>
      <c r="WWE68" s="12"/>
      <c r="WWF68" s="12"/>
      <c r="WWG68" s="12"/>
      <c r="WWH68" s="12"/>
      <c r="WWI68" s="12"/>
      <c r="WWJ68" s="12"/>
      <c r="WWK68" s="12"/>
      <c r="WWL68" s="12"/>
      <c r="WWM68" s="12"/>
      <c r="WWN68" s="12"/>
      <c r="WWO68" s="12"/>
      <c r="WWP68" s="12"/>
      <c r="WWQ68" s="12"/>
      <c r="WWR68" s="12"/>
      <c r="WWS68" s="12"/>
      <c r="WWT68" s="12"/>
      <c r="WWU68" s="12"/>
      <c r="WWV68" s="12"/>
      <c r="WWW68" s="12"/>
      <c r="WWX68" s="12"/>
      <c r="WWY68" s="12"/>
      <c r="WWZ68" s="12"/>
      <c r="WXA68" s="12"/>
      <c r="WXB68" s="12"/>
      <c r="WXC68" s="12"/>
      <c r="WXD68" s="12"/>
      <c r="WXE68" s="12"/>
      <c r="WXF68" s="12"/>
      <c r="WXG68" s="12"/>
      <c r="WXH68" s="12"/>
      <c r="WXI68" s="12"/>
      <c r="WXJ68" s="12"/>
      <c r="WXK68" s="12"/>
      <c r="WXL68" s="12"/>
      <c r="WXM68" s="12"/>
      <c r="WXN68" s="12"/>
      <c r="WXO68" s="12"/>
      <c r="WXP68" s="12"/>
      <c r="WXQ68" s="12"/>
      <c r="WXR68" s="12"/>
      <c r="WXS68" s="12"/>
      <c r="WXT68" s="12"/>
      <c r="WXU68" s="12"/>
      <c r="WXV68" s="12"/>
      <c r="WXW68" s="12"/>
      <c r="WXX68" s="12"/>
      <c r="WXY68" s="12"/>
      <c r="WXZ68" s="12"/>
      <c r="WYA68" s="12"/>
      <c r="WYB68" s="12"/>
      <c r="WYC68" s="12"/>
      <c r="WYD68" s="12"/>
      <c r="WYE68" s="12"/>
      <c r="WYF68" s="12"/>
      <c r="WYG68" s="12"/>
      <c r="WYH68" s="12"/>
      <c r="WYI68" s="12"/>
      <c r="WYJ68" s="12"/>
      <c r="WYK68" s="12"/>
      <c r="WYL68" s="12"/>
      <c r="WYM68" s="12"/>
      <c r="WYN68" s="12"/>
      <c r="WYO68" s="12"/>
      <c r="WYP68" s="12"/>
      <c r="WYQ68" s="12"/>
      <c r="WYR68" s="12"/>
      <c r="WYS68" s="12"/>
      <c r="WYT68" s="12"/>
      <c r="WYU68" s="12"/>
      <c r="WYV68" s="12"/>
      <c r="WYW68" s="12"/>
      <c r="WYX68" s="12"/>
      <c r="WYY68" s="12"/>
      <c r="WYZ68" s="12"/>
      <c r="WZA68" s="12"/>
      <c r="WZB68" s="12"/>
      <c r="WZC68" s="12"/>
      <c r="WZD68" s="12"/>
      <c r="WZE68" s="12"/>
      <c r="WZF68" s="12"/>
      <c r="WZG68" s="12"/>
      <c r="WZH68" s="12"/>
      <c r="WZI68" s="12"/>
      <c r="WZJ68" s="12"/>
      <c r="WZK68" s="12"/>
      <c r="WZL68" s="12"/>
      <c r="WZM68" s="12"/>
      <c r="WZN68" s="12"/>
      <c r="WZO68" s="12"/>
      <c r="WZP68" s="12"/>
      <c r="WZQ68" s="12"/>
      <c r="WZR68" s="12"/>
      <c r="WZS68" s="12"/>
      <c r="WZT68" s="12"/>
      <c r="WZU68" s="12"/>
      <c r="WZV68" s="12"/>
      <c r="WZW68" s="12"/>
      <c r="WZX68" s="12"/>
      <c r="WZY68" s="12"/>
      <c r="WZZ68" s="12"/>
      <c r="XAA68" s="12"/>
      <c r="XAB68" s="12"/>
      <c r="XAC68" s="12"/>
      <c r="XAD68" s="12"/>
      <c r="XAE68" s="12"/>
      <c r="XAF68" s="12"/>
      <c r="XAG68" s="12"/>
      <c r="XAH68" s="12"/>
      <c r="XAI68" s="12"/>
      <c r="XAJ68" s="12"/>
      <c r="XAK68" s="12"/>
      <c r="XAL68" s="12"/>
      <c r="XAM68" s="12"/>
      <c r="XAN68" s="12"/>
      <c r="XAO68" s="12"/>
      <c r="XAP68" s="12"/>
      <c r="XAQ68" s="12"/>
      <c r="XAR68" s="12"/>
      <c r="XAS68" s="12"/>
      <c r="XAT68" s="12"/>
      <c r="XAU68" s="12"/>
      <c r="XAV68" s="12"/>
      <c r="XAW68" s="12"/>
      <c r="XAX68" s="12"/>
      <c r="XAY68" s="12"/>
      <c r="XAZ68" s="12"/>
      <c r="XBA68" s="12"/>
      <c r="XBB68" s="12"/>
      <c r="XBC68" s="12"/>
      <c r="XBD68" s="12"/>
      <c r="XBE68" s="12"/>
      <c r="XBF68" s="12"/>
      <c r="XBG68" s="12"/>
      <c r="XBH68" s="12"/>
      <c r="XBI68" s="12"/>
      <c r="XBJ68" s="12"/>
      <c r="XBK68" s="12"/>
      <c r="XBL68" s="12"/>
      <c r="XBM68" s="12"/>
      <c r="XBN68" s="12"/>
      <c r="XBO68" s="12"/>
      <c r="XBP68" s="12"/>
      <c r="XBQ68" s="12"/>
      <c r="XBR68" s="12"/>
      <c r="XBS68" s="12"/>
      <c r="XBT68" s="12"/>
      <c r="XBU68" s="12"/>
      <c r="XBV68" s="12"/>
      <c r="XBW68" s="12"/>
      <c r="XBX68" s="12"/>
      <c r="XBY68" s="12"/>
      <c r="XBZ68" s="12"/>
      <c r="XCA68" s="12"/>
      <c r="XCB68" s="12"/>
      <c r="XCC68" s="12"/>
      <c r="XCD68" s="12"/>
      <c r="XCE68" s="12"/>
      <c r="XCF68" s="12"/>
      <c r="XCG68" s="12"/>
      <c r="XCH68" s="12"/>
      <c r="XCI68" s="12"/>
      <c r="XCJ68" s="12"/>
      <c r="XCK68" s="12"/>
      <c r="XCL68" s="12"/>
      <c r="XCM68" s="12"/>
      <c r="XCN68" s="12"/>
      <c r="XCO68" s="12"/>
      <c r="XCP68" s="12"/>
      <c r="XCQ68" s="12"/>
      <c r="XCR68" s="12"/>
      <c r="XCS68" s="12"/>
      <c r="XCT68" s="12"/>
      <c r="XCU68" s="12"/>
      <c r="XCV68" s="12"/>
      <c r="XCW68" s="12"/>
      <c r="XCX68" s="12"/>
      <c r="XCY68" s="12"/>
      <c r="XCZ68" s="12"/>
      <c r="XDA68" s="12"/>
      <c r="XDB68" s="12"/>
      <c r="XDC68" s="12"/>
      <c r="XDD68" s="12"/>
      <c r="XDE68" s="12"/>
      <c r="XDF68" s="12"/>
      <c r="XDG68" s="12"/>
      <c r="XDH68" s="12"/>
      <c r="XDI68" s="12"/>
      <c r="XDJ68" s="12"/>
      <c r="XDK68" s="12"/>
      <c r="XDL68" s="12"/>
      <c r="XDM68" s="12"/>
      <c r="XDN68" s="12"/>
      <c r="XDO68" s="12"/>
      <c r="XDP68" s="12"/>
      <c r="XDQ68" s="12"/>
      <c r="XDR68" s="12"/>
      <c r="XDS68" s="12"/>
      <c r="XDT68" s="12"/>
      <c r="XDU68" s="12"/>
      <c r="XDV68" s="12"/>
      <c r="XDW68" s="12"/>
      <c r="XDX68" s="12"/>
      <c r="XDY68" s="12"/>
      <c r="XDZ68" s="12"/>
      <c r="XEA68" s="12"/>
      <c r="XEB68" s="12"/>
      <c r="XEC68" s="12"/>
      <c r="XED68" s="12"/>
      <c r="XEE68" s="12"/>
      <c r="XEF68" s="12"/>
      <c r="XEG68" s="12"/>
      <c r="XEH68" s="12"/>
      <c r="XEI68" s="12"/>
      <c r="XEJ68" s="12"/>
      <c r="XEK68" s="12"/>
      <c r="XEL68" s="12"/>
      <c r="XEM68" s="12"/>
      <c r="XEN68" s="12"/>
      <c r="XEO68" s="12"/>
      <c r="XEP68" s="12"/>
      <c r="XEQ68" s="12"/>
      <c r="XER68" s="12"/>
      <c r="XES68" s="12"/>
      <c r="XET68" s="12"/>
      <c r="XEU68" s="12"/>
      <c r="XEV68" s="12"/>
      <c r="XEW68" s="12"/>
      <c r="XEX68" s="12"/>
      <c r="XEY68" s="12"/>
      <c r="XEZ68" s="12"/>
      <c r="XFA68" s="12"/>
      <c r="XFB68" s="12"/>
      <c r="XFC68" s="12"/>
      <c r="XFD68" s="12"/>
    </row>
    <row r="69" spans="2:16384" x14ac:dyDescent="0.3">
      <c r="B69" s="1" t="s">
        <v>85</v>
      </c>
      <c r="C69" s="1" t="s">
        <v>18</v>
      </c>
      <c r="D69" s="21">
        <f>-PMT(GeneralInputs!$D$8,D13,D63)</f>
        <v>3559.4976938012715</v>
      </c>
      <c r="E69" s="21">
        <f>-PMT(GeneralInputs!$D$8,E13,E63)</f>
        <v>4285.9972426034419</v>
      </c>
      <c r="F69" s="21">
        <f>-PMT(GeneralInputs!$D$8,F13,F63)</f>
        <v>6885.355316892822</v>
      </c>
      <c r="G69" s="21">
        <f>-PMT(GeneralInputs!$D$8,G13,G63)</f>
        <v>5512.0073398028126</v>
      </c>
      <c r="H69" s="21">
        <f>-PMT(GeneralInputs!$D$8,H13,H63)</f>
        <v>6454.9045250562804</v>
      </c>
      <c r="I69" s="21">
        <f>-PMT(GeneralInputs!$D$8,I13,I63)</f>
        <v>794.35459770843181</v>
      </c>
      <c r="J69" s="21">
        <f>-PMT(GeneralInputs!$D$8,J13,J63)</f>
        <v>901.10972649676557</v>
      </c>
      <c r="K69" s="21">
        <f>-PMT(GeneralInputs!$D$8,K13,K63)</f>
        <v>1154.0933728780642</v>
      </c>
      <c r="L69" s="21">
        <f>-PMT(GeneralInputs!$D$8,L13,L63)</f>
        <v>1236.9599897691116</v>
      </c>
      <c r="M69" s="21">
        <f>-PMT(GeneralInputs!$D$8,M13,M63)</f>
        <v>0</v>
      </c>
      <c r="N69" s="21">
        <f>-PMT(GeneralInputs!$D$8,N13,N63)</f>
        <v>2237.2727383817532</v>
      </c>
      <c r="O69" s="21">
        <f>-PMT(GeneralInputs!$D$8,O13,O63)</f>
        <v>1876.7764352576689</v>
      </c>
      <c r="P69" s="21">
        <f>-PMT(GeneralInputs!$D$8,P13,P63)</f>
        <v>1757.2840389902631</v>
      </c>
      <c r="Q69" s="21">
        <f>-PMT(GeneralInputs!$D$8,Q13,Q63)</f>
        <v>4799.9077439845541</v>
      </c>
      <c r="R69" s="21">
        <f>-PMT(GeneralInputs!$D$8,R13,R63)</f>
        <v>8660.8183362725158</v>
      </c>
      <c r="S69" s="21">
        <f>-PMT(GeneralInputs!$D$8,S13,S63)</f>
        <v>10692.157381542904</v>
      </c>
      <c r="T69" s="21">
        <f>-PMT(GeneralInputs!$D$8,T13,T63)</f>
        <v>13116.796610754951</v>
      </c>
      <c r="U69" s="21">
        <f>-PMT(GeneralInputs!$D$8,U13,U63)</f>
        <v>7728.1131381530031</v>
      </c>
      <c r="V69" s="21">
        <f>-PMT(GeneralInputs!$D$8,V13,V63)</f>
        <v>9502.94730155445</v>
      </c>
      <c r="W69" s="21">
        <f>-PMT(GeneralInputs!$D$8,W13,W63)</f>
        <v>10765.866939825479</v>
      </c>
      <c r="X69" s="21">
        <f>-PMT(GeneralInputs!$D$8,X13,X63)</f>
        <v>7454.413010146819</v>
      </c>
      <c r="Y69" s="21">
        <f>-PMT(GeneralInputs!$D$8,Y13,Y63)</f>
        <v>14318.382887007789</v>
      </c>
      <c r="Z69" s="21">
        <f>-PMT(GeneralInputs!$D$8,Z13,Z63)</f>
        <v>2810.1386545226878</v>
      </c>
      <c r="AA69" s="21">
        <f>-PMT(GeneralInputs!$D$8,AA13,AA63)</f>
        <v>6995.1503183237219</v>
      </c>
      <c r="AB69" s="21">
        <f>-PMT(GeneralInputs!$D$8,AB13,AB63)</f>
        <v>1656.5645874268375</v>
      </c>
      <c r="AC69" s="21">
        <f>-PMT(GeneralInputs!$D$8,AC13,AC63)</f>
        <v>3221.1233210204086</v>
      </c>
      <c r="AD69" s="21">
        <f>-PMT(GeneralInputs!$D$8,AD13,AD63)</f>
        <v>5563.5593479047247</v>
      </c>
      <c r="AE69" s="21">
        <f>-PMT(GeneralInputs!$D$8,AE13,AE63)</f>
        <v>2328.2524449730454</v>
      </c>
      <c r="AF69" s="21">
        <f>-PMT(GeneralInputs!$D$8,AF13,AF63)</f>
        <v>1022.429917422349</v>
      </c>
      <c r="AG69" s="21">
        <f>-PMT(GeneralInputs!$D$8,AG13,AG63)</f>
        <v>2512.0883704329694</v>
      </c>
      <c r="AH69" s="21">
        <f>-PMT(GeneralInputs!$D$8,AH13,AH63)</f>
        <v>2370.4433811249269</v>
      </c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2:16384" x14ac:dyDescent="0.3">
      <c r="B70" s="1" t="s">
        <v>86</v>
      </c>
      <c r="C70" s="1" t="s">
        <v>18</v>
      </c>
      <c r="D70" s="21">
        <f>D10</f>
        <v>924.31407942238263</v>
      </c>
      <c r="E70" s="21">
        <f t="shared" ref="E70:AC70" si="16">E10</f>
        <v>621.31407942238263</v>
      </c>
      <c r="F70" s="21">
        <f t="shared" si="16"/>
        <v>1576.2563176895308</v>
      </c>
      <c r="G70" s="21">
        <f t="shared" si="16"/>
        <v>1423.115523465704</v>
      </c>
      <c r="H70" s="21">
        <f t="shared" si="16"/>
        <v>968.06859205776175</v>
      </c>
      <c r="I70" s="21">
        <f t="shared" si="16"/>
        <v>160.79783393501805</v>
      </c>
      <c r="J70" s="21">
        <f t="shared" si="16"/>
        <v>165.17328519855596</v>
      </c>
      <c r="K70" s="21">
        <f t="shared" si="16"/>
        <v>422.23104693140795</v>
      </c>
      <c r="L70" s="21">
        <f t="shared" si="16"/>
        <v>474.73646209386283</v>
      </c>
      <c r="M70" s="21">
        <f t="shared" si="16"/>
        <v>8.7509025270758123</v>
      </c>
      <c r="N70" s="21">
        <f t="shared" si="16"/>
        <v>606</v>
      </c>
      <c r="O70" s="21">
        <f t="shared" si="16"/>
        <v>280.02888086642599</v>
      </c>
      <c r="P70" s="21">
        <f t="shared" si="16"/>
        <v>327.06498194945846</v>
      </c>
      <c r="Q70" s="21">
        <f t="shared" si="16"/>
        <v>313.93862815884478</v>
      </c>
      <c r="R70" s="21">
        <f t="shared" si="16"/>
        <v>1022.7617328519856</v>
      </c>
      <c r="S70" s="21">
        <f t="shared" si="16"/>
        <v>1050.1083032490974</v>
      </c>
      <c r="T70" s="21">
        <f t="shared" si="16"/>
        <v>1077.4548736462093</v>
      </c>
      <c r="U70" s="21">
        <f t="shared" si="16"/>
        <v>940.72202166064983</v>
      </c>
      <c r="V70" s="21">
        <f t="shared" si="16"/>
        <v>981.19494584837548</v>
      </c>
      <c r="W70" s="21">
        <f t="shared" si="16"/>
        <v>1008.5415162454874</v>
      </c>
      <c r="X70" s="21">
        <f t="shared" si="16"/>
        <v>1655.0144404332129</v>
      </c>
      <c r="Y70" s="21">
        <f t="shared" si="16"/>
        <v>6470.1985559566783</v>
      </c>
      <c r="Z70" s="21">
        <f t="shared" si="16"/>
        <v>2372.5884476534297</v>
      </c>
      <c r="AA70" s="21">
        <f t="shared" si="16"/>
        <v>1940.5126353790613</v>
      </c>
      <c r="AB70" s="21">
        <f t="shared" si="16"/>
        <v>171.62707581227437</v>
      </c>
      <c r="AC70" s="21">
        <f t="shared" si="16"/>
        <v>389.74332129963898</v>
      </c>
      <c r="AD70" s="21">
        <f t="shared" ref="AD70" si="17">AD10</f>
        <v>907.44233935018053</v>
      </c>
      <c r="AE70" s="21">
        <f>AE10</f>
        <v>201.27075812274367</v>
      </c>
      <c r="AF70" s="21">
        <f>AF10</f>
        <v>618.03249097472928</v>
      </c>
      <c r="AG70" s="21">
        <f>AG10</f>
        <v>618.03249097472928</v>
      </c>
      <c r="AH70" s="21">
        <f>AH10</f>
        <v>212.20938628158845</v>
      </c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</row>
    <row r="72" spans="2:16384" ht="15" x14ac:dyDescent="0.25">
      <c r="B72" s="1" t="s">
        <v>99</v>
      </c>
      <c r="C72" s="1" t="s">
        <v>19</v>
      </c>
      <c r="D72" s="15">
        <f t="shared" ref="D72:X72" si="18">SUM(D74:D75)</f>
        <v>0.34828592057761731</v>
      </c>
      <c r="E72" s="15">
        <f t="shared" si="18"/>
        <v>0.32055649819494586</v>
      </c>
      <c r="F72" s="15">
        <f t="shared" si="18"/>
        <v>0.53331281588447654</v>
      </c>
      <c r="G72" s="15">
        <f t="shared" si="18"/>
        <v>0.34232436823104695</v>
      </c>
      <c r="H72" s="15">
        <f t="shared" si="18"/>
        <v>0.12287246155234656</v>
      </c>
      <c r="I72" s="15">
        <f t="shared" si="18"/>
        <v>1.4577302653429602</v>
      </c>
      <c r="J72" s="15">
        <f t="shared" si="18"/>
        <v>0.95617009927797825</v>
      </c>
      <c r="K72" s="15">
        <f t="shared" si="18"/>
        <v>1.2673423483754511</v>
      </c>
      <c r="L72" s="15">
        <f t="shared" si="18"/>
        <v>1.2297096389891697</v>
      </c>
      <c r="M72" s="15">
        <f t="shared" si="18"/>
        <v>1.4406173285198556</v>
      </c>
      <c r="N72" s="15">
        <f t="shared" si="18"/>
        <v>0</v>
      </c>
      <c r="O72" s="15">
        <f t="shared" si="18"/>
        <v>0</v>
      </c>
      <c r="P72" s="15">
        <f t="shared" si="18"/>
        <v>0</v>
      </c>
      <c r="Q72" s="15">
        <f t="shared" si="18"/>
        <v>0</v>
      </c>
      <c r="R72" s="15">
        <f t="shared" si="18"/>
        <v>8.7509025270758123E-4</v>
      </c>
      <c r="S72" s="15">
        <f t="shared" si="18"/>
        <v>7.6570397111913352E-4</v>
      </c>
      <c r="T72" s="15">
        <f t="shared" si="18"/>
        <v>7.6570397111913352E-4</v>
      </c>
      <c r="U72" s="15">
        <f t="shared" si="18"/>
        <v>8.7509025270758123E-4</v>
      </c>
      <c r="V72" s="15">
        <f t="shared" si="18"/>
        <v>8.7509025270758123E-4</v>
      </c>
      <c r="W72" s="15">
        <f t="shared" si="18"/>
        <v>8.7509025270758123E-4</v>
      </c>
      <c r="X72" s="15">
        <f t="shared" si="18"/>
        <v>0.522669421299639</v>
      </c>
      <c r="Y72" s="15">
        <f>SUM(Y74:Y75)</f>
        <v>0.11419927797833936</v>
      </c>
      <c r="Z72" s="15">
        <f t="shared" ref="Z72:AH72" si="19">SUM(Z74:Z75)</f>
        <v>6.1803249097472923E-2</v>
      </c>
      <c r="AA72" s="15">
        <f t="shared" si="19"/>
        <v>5.1849097472924183E-2</v>
      </c>
      <c r="AB72" s="15">
        <f t="shared" si="19"/>
        <v>2.1871386649819491</v>
      </c>
      <c r="AC72" s="15">
        <f t="shared" si="19"/>
        <v>1.5934635454873645</v>
      </c>
      <c r="AD72" s="15">
        <f t="shared" si="19"/>
        <v>0</v>
      </c>
      <c r="AE72" s="15">
        <f t="shared" si="19"/>
        <v>0</v>
      </c>
      <c r="AF72" s="15">
        <f t="shared" si="19"/>
        <v>3.1722021660649819E-3</v>
      </c>
      <c r="AG72" s="15">
        <f t="shared" si="19"/>
        <v>3.1722021660649819E-3</v>
      </c>
      <c r="AH72" s="15">
        <f t="shared" si="19"/>
        <v>0.73164837545126349</v>
      </c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</row>
    <row r="73" spans="2:16384" ht="15" x14ac:dyDescent="0.25">
      <c r="B73" s="1" t="s">
        <v>100</v>
      </c>
      <c r="C73" s="1" t="s">
        <v>19</v>
      </c>
      <c r="D73" s="15">
        <f>SUM(D74:D76)</f>
        <v>0.36168632057761729</v>
      </c>
      <c r="E73" s="15">
        <f t="shared" ref="E73:AC73" si="20">SUM(E74:E76)</f>
        <v>0.32682479819494586</v>
      </c>
      <c r="F73" s="15">
        <f t="shared" si="20"/>
        <v>0.54267841588447652</v>
      </c>
      <c r="G73" s="15">
        <f t="shared" si="20"/>
        <v>0.34926256823104695</v>
      </c>
      <c r="H73" s="15">
        <f t="shared" si="20"/>
        <v>0.12287246155234656</v>
      </c>
      <c r="I73" s="15">
        <f t="shared" si="20"/>
        <v>1.4601985653429603</v>
      </c>
      <c r="J73" s="15">
        <f t="shared" si="20"/>
        <v>0.95706109927797822</v>
      </c>
      <c r="K73" s="15">
        <f t="shared" si="20"/>
        <v>1.2731338483754511</v>
      </c>
      <c r="L73" s="15">
        <f t="shared" si="20"/>
        <v>1.2301551389891698</v>
      </c>
      <c r="M73" s="15">
        <f t="shared" si="20"/>
        <v>1.4406173285198556</v>
      </c>
      <c r="N73" s="15">
        <f t="shared" si="20"/>
        <v>0</v>
      </c>
      <c r="O73" s="15">
        <f t="shared" si="20"/>
        <v>0</v>
      </c>
      <c r="P73" s="15">
        <f t="shared" si="20"/>
        <v>0</v>
      </c>
      <c r="Q73" s="15">
        <f t="shared" si="20"/>
        <v>0</v>
      </c>
      <c r="R73" s="15">
        <f t="shared" si="20"/>
        <v>8.7509025270758123E-4</v>
      </c>
      <c r="S73" s="15">
        <f t="shared" si="20"/>
        <v>7.6570397111913352E-4</v>
      </c>
      <c r="T73" s="15">
        <f t="shared" si="20"/>
        <v>7.6570397111913352E-4</v>
      </c>
      <c r="U73" s="15">
        <f t="shared" si="20"/>
        <v>8.7509025270758123E-4</v>
      </c>
      <c r="V73" s="15">
        <f t="shared" si="20"/>
        <v>8.7509025270758123E-4</v>
      </c>
      <c r="W73" s="15">
        <f t="shared" si="20"/>
        <v>8.7509025270758123E-4</v>
      </c>
      <c r="X73" s="15">
        <f t="shared" si="20"/>
        <v>0.55858562129963896</v>
      </c>
      <c r="Y73" s="15">
        <f t="shared" si="20"/>
        <v>0.19194107797833934</v>
      </c>
      <c r="Z73" s="15">
        <f t="shared" si="20"/>
        <v>9.3903049097472921E-2</v>
      </c>
      <c r="AA73" s="15">
        <f t="shared" si="20"/>
        <v>8.0553497472924174E-2</v>
      </c>
      <c r="AB73" s="15">
        <f t="shared" si="20"/>
        <v>2.1961930649819492</v>
      </c>
      <c r="AC73" s="15">
        <f t="shared" si="20"/>
        <v>1.5991225454873645</v>
      </c>
      <c r="AD73" s="15">
        <f t="shared" ref="AD73" si="21">SUM(AD74:AD76)</f>
        <v>0</v>
      </c>
      <c r="AE73" s="15">
        <f>SUM(AE74:AE76)</f>
        <v>0</v>
      </c>
      <c r="AF73" s="15">
        <f>SUM(AF74:AF76)</f>
        <v>3.1722021660649819E-3</v>
      </c>
      <c r="AG73" s="15">
        <f>SUM(AG74:AG76)</f>
        <v>3.1722021660649819E-3</v>
      </c>
      <c r="AH73" s="15">
        <f>SUM(AH74:AH76)</f>
        <v>0.73411667545126347</v>
      </c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</row>
    <row r="74" spans="2:16384" x14ac:dyDescent="0.3">
      <c r="B74" s="1" t="s">
        <v>87</v>
      </c>
      <c r="C74" s="1" t="s">
        <v>19</v>
      </c>
      <c r="D74" s="15">
        <f t="shared" ref="D74:AC74" si="22">D11/1000</f>
        <v>7.9961371841155232E-2</v>
      </c>
      <c r="E74" s="15">
        <f t="shared" si="22"/>
        <v>0.17304909747292418</v>
      </c>
      <c r="F74" s="15">
        <f t="shared" si="22"/>
        <v>0.14756209386281588</v>
      </c>
      <c r="G74" s="15">
        <f t="shared" si="22"/>
        <v>7.5476534296028894E-2</v>
      </c>
      <c r="H74" s="15">
        <f t="shared" si="22"/>
        <v>3.7191335740072204E-2</v>
      </c>
      <c r="I74" s="15">
        <f t="shared" si="22"/>
        <v>2.4064981949458485E-3</v>
      </c>
      <c r="J74" s="15">
        <f t="shared" si="22"/>
        <v>2.1877256317689529E-2</v>
      </c>
      <c r="K74" s="15">
        <f t="shared" si="22"/>
        <v>7.0007220216606492E-2</v>
      </c>
      <c r="L74" s="15">
        <f t="shared" si="22"/>
        <v>0.12043429602888087</v>
      </c>
      <c r="M74" s="15">
        <f t="shared" si="22"/>
        <v>1.4406173285198556</v>
      </c>
      <c r="N74" s="15">
        <f t="shared" si="22"/>
        <v>0</v>
      </c>
      <c r="O74" s="15">
        <f t="shared" si="22"/>
        <v>0</v>
      </c>
      <c r="P74" s="15">
        <f t="shared" si="22"/>
        <v>0</v>
      </c>
      <c r="Q74" s="15">
        <f t="shared" si="22"/>
        <v>0</v>
      </c>
      <c r="R74" s="15">
        <f t="shared" si="22"/>
        <v>8.7509025270758123E-4</v>
      </c>
      <c r="S74" s="15">
        <f t="shared" si="22"/>
        <v>7.6570397111913352E-4</v>
      </c>
      <c r="T74" s="15">
        <f t="shared" si="22"/>
        <v>7.6570397111913352E-4</v>
      </c>
      <c r="U74" s="15">
        <f t="shared" si="22"/>
        <v>8.7509025270758123E-4</v>
      </c>
      <c r="V74" s="15">
        <f t="shared" si="22"/>
        <v>8.7509025270758123E-4</v>
      </c>
      <c r="W74" s="15">
        <f t="shared" si="22"/>
        <v>8.7509025270758123E-4</v>
      </c>
      <c r="X74" s="15">
        <f t="shared" si="22"/>
        <v>6.6178700361010825E-2</v>
      </c>
      <c r="Y74" s="15">
        <f t="shared" si="22"/>
        <v>0.11419927797833936</v>
      </c>
      <c r="Z74" s="15">
        <f t="shared" si="22"/>
        <v>6.1803249097472923E-2</v>
      </c>
      <c r="AA74" s="15">
        <f t="shared" si="22"/>
        <v>5.1849097472924183E-2</v>
      </c>
      <c r="AB74" s="15">
        <f t="shared" si="22"/>
        <v>8.8602888086642597E-3</v>
      </c>
      <c r="AC74" s="15">
        <f t="shared" si="22"/>
        <v>2.6909025270758124E-2</v>
      </c>
      <c r="AD74" s="15">
        <f t="shared" ref="AD74" si="23">AD11/1000</f>
        <v>0</v>
      </c>
      <c r="AE74" s="15">
        <f>AE11/1000</f>
        <v>0</v>
      </c>
      <c r="AF74" s="15">
        <f>AF11/1000</f>
        <v>3.1722021660649819E-3</v>
      </c>
      <c r="AG74" s="15">
        <f>AG11/1000</f>
        <v>3.1722021660649819E-3</v>
      </c>
      <c r="AH74" s="15">
        <f>AH11/1000</f>
        <v>2.4064981949458485E-3</v>
      </c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</row>
    <row r="75" spans="2:16384" x14ac:dyDescent="0.3">
      <c r="B75" s="1" t="s">
        <v>88</v>
      </c>
      <c r="C75" s="1" t="s">
        <v>19</v>
      </c>
      <c r="D75" s="15">
        <f t="shared" ref="D75:AC75" si="24">D8*D9/1000000</f>
        <v>0.26832454873646205</v>
      </c>
      <c r="E75" s="15">
        <f t="shared" si="24"/>
        <v>0.14750740072202168</v>
      </c>
      <c r="F75" s="15">
        <f t="shared" si="24"/>
        <v>0.38575072202166066</v>
      </c>
      <c r="G75" s="15">
        <f t="shared" si="24"/>
        <v>0.26684783393501804</v>
      </c>
      <c r="H75" s="15">
        <f t="shared" si="24"/>
        <v>8.5681125812274356E-2</v>
      </c>
      <c r="I75" s="15">
        <f t="shared" si="24"/>
        <v>1.4553237671480144</v>
      </c>
      <c r="J75" s="15">
        <f t="shared" si="24"/>
        <v>0.93429284296028869</v>
      </c>
      <c r="K75" s="15">
        <f t="shared" si="24"/>
        <v>1.1973351281588447</v>
      </c>
      <c r="L75" s="15">
        <f t="shared" si="24"/>
        <v>1.1092753429602888</v>
      </c>
      <c r="M75" s="15">
        <f t="shared" si="24"/>
        <v>0</v>
      </c>
      <c r="N75" s="15">
        <f t="shared" si="24"/>
        <v>0</v>
      </c>
      <c r="O75" s="15">
        <f t="shared" si="24"/>
        <v>0</v>
      </c>
      <c r="P75" s="15">
        <f t="shared" si="24"/>
        <v>0</v>
      </c>
      <c r="Q75" s="15">
        <f t="shared" si="24"/>
        <v>0</v>
      </c>
      <c r="R75" s="15">
        <f t="shared" si="24"/>
        <v>0</v>
      </c>
      <c r="S75" s="15">
        <f t="shared" si="24"/>
        <v>0</v>
      </c>
      <c r="T75" s="15">
        <f t="shared" si="24"/>
        <v>0</v>
      </c>
      <c r="U75" s="15">
        <f t="shared" si="24"/>
        <v>0</v>
      </c>
      <c r="V75" s="15">
        <f t="shared" si="24"/>
        <v>0</v>
      </c>
      <c r="W75" s="15">
        <f t="shared" si="24"/>
        <v>0</v>
      </c>
      <c r="X75" s="15">
        <f t="shared" si="24"/>
        <v>0.45649072093862819</v>
      </c>
      <c r="Y75" s="15">
        <f t="shared" si="24"/>
        <v>0</v>
      </c>
      <c r="Z75" s="15">
        <f t="shared" si="24"/>
        <v>0</v>
      </c>
      <c r="AA75" s="15">
        <f t="shared" si="24"/>
        <v>0</v>
      </c>
      <c r="AB75" s="15">
        <f t="shared" si="24"/>
        <v>2.1782783761732847</v>
      </c>
      <c r="AC75" s="15">
        <f t="shared" si="24"/>
        <v>1.5665545202166062</v>
      </c>
      <c r="AD75" s="15">
        <f t="shared" ref="AD75" si="25">AD8*AD9/1000000</f>
        <v>0</v>
      </c>
      <c r="AE75" s="15">
        <f>AE8*AE9/1000000</f>
        <v>0</v>
      </c>
      <c r="AF75" s="15">
        <f>AF8*AF9/1000000</f>
        <v>0</v>
      </c>
      <c r="AG75" s="15">
        <f>AG8*AG9/1000000</f>
        <v>0</v>
      </c>
      <c r="AH75" s="15">
        <f>AH8*AH9/1000000</f>
        <v>0.72924187725631762</v>
      </c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</row>
    <row r="76" spans="2:16384" x14ac:dyDescent="0.3">
      <c r="B76" s="1" t="s">
        <v>89</v>
      </c>
      <c r="C76" s="1" t="s">
        <v>19</v>
      </c>
      <c r="D76" s="15">
        <f>SUM(D77:D80)</f>
        <v>1.34004E-2</v>
      </c>
      <c r="E76" s="15">
        <f t="shared" ref="E76:AC76" si="26">SUM(E77:E80)</f>
        <v>6.2683000000000001E-3</v>
      </c>
      <c r="F76" s="15">
        <f t="shared" si="26"/>
        <v>9.3655999999999982E-3</v>
      </c>
      <c r="G76" s="15">
        <f t="shared" si="26"/>
        <v>6.9381999999999994E-3</v>
      </c>
      <c r="H76" s="15">
        <f t="shared" si="26"/>
        <v>0</v>
      </c>
      <c r="I76" s="15">
        <f t="shared" si="26"/>
        <v>2.4682999999999997E-3</v>
      </c>
      <c r="J76" s="15">
        <f t="shared" si="26"/>
        <v>8.9099999999999997E-4</v>
      </c>
      <c r="K76" s="15">
        <f t="shared" si="26"/>
        <v>5.7914999999999998E-3</v>
      </c>
      <c r="L76" s="15">
        <f t="shared" si="26"/>
        <v>4.4549999999999999E-4</v>
      </c>
      <c r="M76" s="15">
        <f t="shared" si="26"/>
        <v>0</v>
      </c>
      <c r="N76" s="15">
        <f t="shared" si="26"/>
        <v>0</v>
      </c>
      <c r="O76" s="15">
        <f t="shared" si="26"/>
        <v>0</v>
      </c>
      <c r="P76" s="15">
        <f t="shared" si="26"/>
        <v>0</v>
      </c>
      <c r="Q76" s="15">
        <f t="shared" si="26"/>
        <v>0</v>
      </c>
      <c r="R76" s="15">
        <f t="shared" si="26"/>
        <v>0</v>
      </c>
      <c r="S76" s="15">
        <f t="shared" si="26"/>
        <v>0</v>
      </c>
      <c r="T76" s="15">
        <f t="shared" si="26"/>
        <v>0</v>
      </c>
      <c r="U76" s="15">
        <f t="shared" si="26"/>
        <v>0</v>
      </c>
      <c r="V76" s="15">
        <f t="shared" si="26"/>
        <v>0</v>
      </c>
      <c r="W76" s="15">
        <f t="shared" si="26"/>
        <v>0</v>
      </c>
      <c r="X76" s="15">
        <f t="shared" si="26"/>
        <v>3.5916199999999995E-2</v>
      </c>
      <c r="Y76" s="15">
        <f t="shared" si="26"/>
        <v>7.7741799999999986E-2</v>
      </c>
      <c r="Z76" s="15">
        <f t="shared" si="26"/>
        <v>3.2099799999999998E-2</v>
      </c>
      <c r="AA76" s="15">
        <f t="shared" si="26"/>
        <v>2.8704399999999998E-2</v>
      </c>
      <c r="AB76" s="15">
        <f t="shared" si="26"/>
        <v>9.0543999999999989E-3</v>
      </c>
      <c r="AC76" s="15">
        <f t="shared" si="26"/>
        <v>5.659E-3</v>
      </c>
      <c r="AD76" s="15">
        <f t="shared" ref="AD76" si="27">SUM(AD77:AD80)</f>
        <v>0</v>
      </c>
      <c r="AE76" s="15">
        <f>SUM(AE77:AE80)</f>
        <v>0</v>
      </c>
      <c r="AF76" s="15">
        <f>SUM(AF77:AF80)</f>
        <v>0</v>
      </c>
      <c r="AG76" s="15">
        <f>SUM(AG77:AG80)</f>
        <v>0</v>
      </c>
      <c r="AH76" s="15">
        <f>SUM(AH77:AH80)</f>
        <v>2.4682999999999997E-3</v>
      </c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</row>
    <row r="77" spans="2:16384" x14ac:dyDescent="0.3">
      <c r="B77" s="25" t="s">
        <v>90</v>
      </c>
      <c r="C77" s="1" t="s">
        <v>19</v>
      </c>
      <c r="D77" s="34">
        <f>GeneralInputs!$D3*D16/1000</f>
        <v>3.8E-3</v>
      </c>
      <c r="E77" s="34">
        <f>GeneralInputs!$D3*E16/1000</f>
        <v>3.8E-3</v>
      </c>
      <c r="F77" s="34">
        <f>GeneralInputs!$D3*F16/1000</f>
        <v>5.3199999999999992E-3</v>
      </c>
      <c r="G77" s="34">
        <f>GeneralInputs!$D3*G16/1000</f>
        <v>1.5200000000000001E-3</v>
      </c>
      <c r="H77" s="34">
        <f>GeneralInputs!$D3*H16/1000</f>
        <v>0</v>
      </c>
      <c r="I77" s="34">
        <f>GeneralInputs!$D3*I16/1000</f>
        <v>0</v>
      </c>
      <c r="J77" s="34">
        <f>GeneralInputs!$D3*J16/1000</f>
        <v>0</v>
      </c>
      <c r="K77" s="34">
        <f>GeneralInputs!$D3*K16/1000</f>
        <v>0</v>
      </c>
      <c r="L77" s="34">
        <f>GeneralInputs!$D3*L16/1000</f>
        <v>0</v>
      </c>
      <c r="M77" s="34">
        <f>GeneralInputs!$D3*M16/1000</f>
        <v>0</v>
      </c>
      <c r="N77" s="34">
        <f>GeneralInputs!$D3*N16/1000</f>
        <v>0</v>
      </c>
      <c r="O77" s="34">
        <f>GeneralInputs!$D3*O16/1000</f>
        <v>0</v>
      </c>
      <c r="P77" s="34">
        <f>GeneralInputs!$D3*P16/1000</f>
        <v>0</v>
      </c>
      <c r="Q77" s="34">
        <f>GeneralInputs!$D3*Q16/1000</f>
        <v>0</v>
      </c>
      <c r="R77" s="34">
        <f>GeneralInputs!$D3*R16/1000</f>
        <v>0</v>
      </c>
      <c r="S77" s="34">
        <f>GeneralInputs!$D3*S16/1000</f>
        <v>0</v>
      </c>
      <c r="T77" s="34">
        <f>GeneralInputs!$D3*T16/1000</f>
        <v>0</v>
      </c>
      <c r="U77" s="34">
        <f>GeneralInputs!$D3*U16/1000</f>
        <v>0</v>
      </c>
      <c r="V77" s="34">
        <f>GeneralInputs!$D3*V16/1000</f>
        <v>0</v>
      </c>
      <c r="W77" s="34">
        <f>GeneralInputs!$D3*W16/1000</f>
        <v>0</v>
      </c>
      <c r="X77" s="34">
        <f>GeneralInputs!$D3*X16/1000</f>
        <v>6.0800000000000003E-3</v>
      </c>
      <c r="Y77" s="34">
        <f>GeneralInputs!$D3*Y16/1000</f>
        <v>4.5599999999999998E-3</v>
      </c>
      <c r="Z77" s="34">
        <f>GeneralInputs!$D3*Z16/1000</f>
        <v>0</v>
      </c>
      <c r="AA77" s="34">
        <f>GeneralInputs!$D3*AA16/1000</f>
        <v>0</v>
      </c>
      <c r="AB77" s="34">
        <f>GeneralInputs!$D3*AB16/1000</f>
        <v>0</v>
      </c>
      <c r="AC77" s="34">
        <f>GeneralInputs!$D3*AC16/1000</f>
        <v>0</v>
      </c>
      <c r="AD77" s="34">
        <f>GeneralInputs!$D3*AD16/1000</f>
        <v>0</v>
      </c>
      <c r="AE77" s="34">
        <f>GeneralInputs!$D3*AE16/1000</f>
        <v>0</v>
      </c>
      <c r="AF77" s="34">
        <f>GeneralInputs!$D3*AF16/1000</f>
        <v>0</v>
      </c>
      <c r="AG77" s="34">
        <f>GeneralInputs!$D3*AG16/1000</f>
        <v>0</v>
      </c>
      <c r="AH77" s="34">
        <f>GeneralInputs!$D3*AH16/1000</f>
        <v>0</v>
      </c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</row>
    <row r="78" spans="2:16384" x14ac:dyDescent="0.3">
      <c r="B78" s="25" t="s">
        <v>91</v>
      </c>
      <c r="C78" s="1" t="s">
        <v>19</v>
      </c>
      <c r="D78" s="34">
        <f>GeneralInputs!$D4*D17/1000</f>
        <v>8.4644999999999998E-3</v>
      </c>
      <c r="E78" s="34">
        <f>GeneralInputs!$D4*E17/1000</f>
        <v>1.3365E-3</v>
      </c>
      <c r="F78" s="34">
        <f>GeneralInputs!$D4*F17/1000</f>
        <v>1.7819999999999999E-3</v>
      </c>
      <c r="G78" s="34">
        <f>GeneralInputs!$D4*G17/1000</f>
        <v>8.9099999999999997E-4</v>
      </c>
      <c r="H78" s="34">
        <f>GeneralInputs!$D4*H17/1000</f>
        <v>0</v>
      </c>
      <c r="I78" s="34">
        <f>GeneralInputs!$D4*I17/1000</f>
        <v>1.3365E-3</v>
      </c>
      <c r="J78" s="34">
        <f>GeneralInputs!$D4*J17/1000</f>
        <v>8.9099999999999997E-4</v>
      </c>
      <c r="K78" s="34">
        <f>GeneralInputs!$D4*K17/1000</f>
        <v>5.7914999999999998E-3</v>
      </c>
      <c r="L78" s="34">
        <f>GeneralInputs!$D4*L17/1000</f>
        <v>4.4549999999999999E-4</v>
      </c>
      <c r="M78" s="34">
        <f>GeneralInputs!$D4*M17/1000</f>
        <v>0</v>
      </c>
      <c r="N78" s="34">
        <f>GeneralInputs!$D4*N17/1000</f>
        <v>0</v>
      </c>
      <c r="O78" s="34">
        <f>GeneralInputs!$D4*O17/1000</f>
        <v>0</v>
      </c>
      <c r="P78" s="34">
        <f>GeneralInputs!$D4*P17/1000</f>
        <v>0</v>
      </c>
      <c r="Q78" s="34">
        <f>GeneralInputs!$D4*Q17/1000</f>
        <v>0</v>
      </c>
      <c r="R78" s="34">
        <f>GeneralInputs!$D4*R17/1000</f>
        <v>0</v>
      </c>
      <c r="S78" s="34">
        <f>GeneralInputs!$D4*S17/1000</f>
        <v>0</v>
      </c>
      <c r="T78" s="34">
        <f>GeneralInputs!$D4*T17/1000</f>
        <v>0</v>
      </c>
      <c r="U78" s="34">
        <f>GeneralInputs!$D4*U17/1000</f>
        <v>0</v>
      </c>
      <c r="V78" s="34">
        <f>GeneralInputs!$D4*V17/1000</f>
        <v>0</v>
      </c>
      <c r="W78" s="34">
        <f>GeneralInputs!$D4*W17/1000</f>
        <v>0</v>
      </c>
      <c r="X78" s="34">
        <f>GeneralInputs!$D4*X17/1000</f>
        <v>2.673E-3</v>
      </c>
      <c r="Y78" s="34">
        <f>GeneralInputs!$D4*Y17/1000</f>
        <v>9.8010000000000007E-3</v>
      </c>
      <c r="Z78" s="34">
        <f>GeneralInputs!$D4*Z17/1000</f>
        <v>2.673E-3</v>
      </c>
      <c r="AA78" s="34">
        <f>GeneralInputs!$D4*AA17/1000</f>
        <v>2.673E-3</v>
      </c>
      <c r="AB78" s="34">
        <f>GeneralInputs!$D4*AB17/1000</f>
        <v>0</v>
      </c>
      <c r="AC78" s="34">
        <f>GeneralInputs!$D4*AC17/1000</f>
        <v>0</v>
      </c>
      <c r="AD78" s="34">
        <f>GeneralInputs!$D4*AD17/1000</f>
        <v>0</v>
      </c>
      <c r="AE78" s="34">
        <f>GeneralInputs!$D4*AE17/1000</f>
        <v>0</v>
      </c>
      <c r="AF78" s="34">
        <f>GeneralInputs!$D4*AF17/1000</f>
        <v>0</v>
      </c>
      <c r="AG78" s="34">
        <f>GeneralInputs!$D4*AG17/1000</f>
        <v>0</v>
      </c>
      <c r="AH78" s="34">
        <f>GeneralInputs!$D4*AH17/1000</f>
        <v>1.3365E-3</v>
      </c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</row>
    <row r="79" spans="2:16384" x14ac:dyDescent="0.3">
      <c r="B79" s="25" t="s">
        <v>92</v>
      </c>
      <c r="C79" s="1" t="s">
        <v>19</v>
      </c>
      <c r="D79" s="34">
        <f>GeneralInputs!$D5*D18/1000</f>
        <v>4.1000000000000006E-6</v>
      </c>
      <c r="E79" s="34">
        <f>GeneralInputs!$D5*E18/1000</f>
        <v>0</v>
      </c>
      <c r="F79" s="34">
        <f>GeneralInputs!$D5*F18/1000</f>
        <v>0</v>
      </c>
      <c r="G79" s="34">
        <f>GeneralInputs!$D5*G18/1000</f>
        <v>0</v>
      </c>
      <c r="H79" s="34">
        <f>GeneralInputs!$D5*H18/1000</f>
        <v>0</v>
      </c>
      <c r="I79" s="34">
        <f>GeneralInputs!$D5*I18/1000</f>
        <v>0</v>
      </c>
      <c r="J79" s="34">
        <f>GeneralInputs!$D5*J18/1000</f>
        <v>0</v>
      </c>
      <c r="K79" s="34">
        <f>GeneralInputs!$D5*K18/1000</f>
        <v>0</v>
      </c>
      <c r="L79" s="34">
        <f>GeneralInputs!$D5*L18/1000</f>
        <v>0</v>
      </c>
      <c r="M79" s="34">
        <f>GeneralInputs!$D5*M18/1000</f>
        <v>0</v>
      </c>
      <c r="N79" s="34">
        <f>GeneralInputs!$D5*N18/1000</f>
        <v>0</v>
      </c>
      <c r="O79" s="34">
        <f>GeneralInputs!$D5*O18/1000</f>
        <v>0</v>
      </c>
      <c r="P79" s="34">
        <f>GeneralInputs!$D5*P18/1000</f>
        <v>0</v>
      </c>
      <c r="Q79" s="34">
        <f>GeneralInputs!$D5*Q18/1000</f>
        <v>0</v>
      </c>
      <c r="R79" s="34">
        <f>GeneralInputs!$D5*R18/1000</f>
        <v>0</v>
      </c>
      <c r="S79" s="34">
        <f>GeneralInputs!$D5*S18/1000</f>
        <v>0</v>
      </c>
      <c r="T79" s="34">
        <f>GeneralInputs!$D5*T18/1000</f>
        <v>0</v>
      </c>
      <c r="U79" s="34">
        <f>GeneralInputs!$D5*U18/1000</f>
        <v>0</v>
      </c>
      <c r="V79" s="34">
        <f>GeneralInputs!$D5*V18/1000</f>
        <v>0</v>
      </c>
      <c r="W79" s="34">
        <f>GeneralInputs!$D5*W18/1000</f>
        <v>0</v>
      </c>
      <c r="X79" s="34">
        <f>GeneralInputs!$D5*X18/1000</f>
        <v>0</v>
      </c>
      <c r="Y79" s="34">
        <f>GeneralInputs!$D5*Y18/1000</f>
        <v>0</v>
      </c>
      <c r="Z79" s="34">
        <f>GeneralInputs!$D5*Z18/1000</f>
        <v>0</v>
      </c>
      <c r="AA79" s="34">
        <f>GeneralInputs!$D5*AA18/1000</f>
        <v>0</v>
      </c>
      <c r="AB79" s="34">
        <f>GeneralInputs!$D5*AB18/1000</f>
        <v>0</v>
      </c>
      <c r="AC79" s="34">
        <f>GeneralInputs!$D5*AC18/1000</f>
        <v>0</v>
      </c>
      <c r="AD79" s="34">
        <f>GeneralInputs!$D5*AD18/1000</f>
        <v>0</v>
      </c>
      <c r="AE79" s="34">
        <f>GeneralInputs!$D5*AE18/1000</f>
        <v>0</v>
      </c>
      <c r="AF79" s="34">
        <f>GeneralInputs!$D5*AF18/1000</f>
        <v>0</v>
      </c>
      <c r="AG79" s="34">
        <f>GeneralInputs!$D5*AG18/1000</f>
        <v>0</v>
      </c>
      <c r="AH79" s="34">
        <f>GeneralInputs!$D5*AH18/1000</f>
        <v>0</v>
      </c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</row>
    <row r="80" spans="2:16384" x14ac:dyDescent="0.3">
      <c r="B80" s="25" t="s">
        <v>93</v>
      </c>
      <c r="C80" s="1" t="s">
        <v>19</v>
      </c>
      <c r="D80" s="34">
        <f>GeneralInputs!$D6*D19/1000</f>
        <v>1.1317999999999999E-3</v>
      </c>
      <c r="E80" s="34">
        <f>GeneralInputs!$D6*E19/1000</f>
        <v>1.1317999999999999E-3</v>
      </c>
      <c r="F80" s="34">
        <f>GeneralInputs!$D6*F19/1000</f>
        <v>2.2635999999999997E-3</v>
      </c>
      <c r="G80" s="34">
        <f>GeneralInputs!$D6*G19/1000</f>
        <v>4.5271999999999995E-3</v>
      </c>
      <c r="H80" s="34">
        <f>GeneralInputs!$D6*H19/1000</f>
        <v>0</v>
      </c>
      <c r="I80" s="34">
        <f>GeneralInputs!$D6*I19/1000</f>
        <v>1.1317999999999999E-3</v>
      </c>
      <c r="J80" s="34">
        <f>GeneralInputs!$D6*J19/1000</f>
        <v>0</v>
      </c>
      <c r="K80" s="34">
        <f>GeneralInputs!$D6*K19/1000</f>
        <v>0</v>
      </c>
      <c r="L80" s="34">
        <f>GeneralInputs!$D6*L19/1000</f>
        <v>0</v>
      </c>
      <c r="M80" s="34">
        <f>GeneralInputs!$D6*M19/1000</f>
        <v>0</v>
      </c>
      <c r="N80" s="34">
        <f>GeneralInputs!$D6*N19/1000</f>
        <v>0</v>
      </c>
      <c r="O80" s="34">
        <f>GeneralInputs!$D6*O19/1000</f>
        <v>0</v>
      </c>
      <c r="P80" s="34">
        <f>GeneralInputs!$D6*P19/1000</f>
        <v>0</v>
      </c>
      <c r="Q80" s="34">
        <f>GeneralInputs!$D6*Q19/1000</f>
        <v>0</v>
      </c>
      <c r="R80" s="34">
        <f>GeneralInputs!$D6*R19/1000</f>
        <v>0</v>
      </c>
      <c r="S80" s="34">
        <f>GeneralInputs!$D6*S19/1000</f>
        <v>0</v>
      </c>
      <c r="T80" s="34">
        <f>GeneralInputs!$D6*T19/1000</f>
        <v>0</v>
      </c>
      <c r="U80" s="34">
        <f>GeneralInputs!$D6*U19/1000</f>
        <v>0</v>
      </c>
      <c r="V80" s="34">
        <f>GeneralInputs!$D6*V19/1000</f>
        <v>0</v>
      </c>
      <c r="W80" s="34">
        <f>GeneralInputs!$D6*W19/1000</f>
        <v>0</v>
      </c>
      <c r="X80" s="34">
        <f>GeneralInputs!$D6*X19/1000</f>
        <v>2.7163199999999998E-2</v>
      </c>
      <c r="Y80" s="34">
        <f>GeneralInputs!$D6*Y19/1000</f>
        <v>6.3380799999999987E-2</v>
      </c>
      <c r="Z80" s="34">
        <f>GeneralInputs!$D6*Z19/1000</f>
        <v>2.9426799999999999E-2</v>
      </c>
      <c r="AA80" s="34">
        <f>GeneralInputs!$D6*AA19/1000</f>
        <v>2.6031399999999996E-2</v>
      </c>
      <c r="AB80" s="34">
        <f>GeneralInputs!$D6*AB19/1000</f>
        <v>9.0543999999999989E-3</v>
      </c>
      <c r="AC80" s="34">
        <f>GeneralInputs!$D6*AC19/1000</f>
        <v>5.659E-3</v>
      </c>
      <c r="AD80" s="34">
        <f>GeneralInputs!$D6*AD19/1000</f>
        <v>0</v>
      </c>
      <c r="AE80" s="34">
        <f>GeneralInputs!$D6*AE19/1000</f>
        <v>0</v>
      </c>
      <c r="AF80" s="34">
        <f>GeneralInputs!$D6*AF19/1000</f>
        <v>0</v>
      </c>
      <c r="AG80" s="34">
        <f>GeneralInputs!$D6*AG19/1000</f>
        <v>0</v>
      </c>
      <c r="AH80" s="34">
        <f>GeneralInputs!$D6*AH19/1000</f>
        <v>1.1317999999999999E-3</v>
      </c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</row>
    <row r="83" spans="2:49" ht="15" x14ac:dyDescent="0.25">
      <c r="B83" s="1" t="s">
        <v>94</v>
      </c>
      <c r="C83" s="1" t="s">
        <v>20</v>
      </c>
      <c r="D83" s="21">
        <f t="shared" ref="D83:AC83" si="28">D12*8760</f>
        <v>7183.2</v>
      </c>
      <c r="E83" s="21">
        <f t="shared" si="28"/>
        <v>7183.2</v>
      </c>
      <c r="F83" s="21">
        <f t="shared" si="28"/>
        <v>7183.2</v>
      </c>
      <c r="G83" s="21">
        <f t="shared" si="28"/>
        <v>7183.2</v>
      </c>
      <c r="H83" s="21">
        <f t="shared" si="28"/>
        <v>7884</v>
      </c>
      <c r="I83" s="21">
        <f t="shared" si="28"/>
        <v>525.6</v>
      </c>
      <c r="J83" s="21">
        <f t="shared" si="28"/>
        <v>3153.6</v>
      </c>
      <c r="K83" s="21">
        <f t="shared" si="28"/>
        <v>3153.6</v>
      </c>
      <c r="L83" s="21">
        <f t="shared" si="28"/>
        <v>3153.6</v>
      </c>
      <c r="M83" s="21">
        <f t="shared" si="28"/>
        <v>131.4</v>
      </c>
      <c r="N83" s="21">
        <f t="shared" si="28"/>
        <v>3153.6</v>
      </c>
      <c r="O83" s="21">
        <f t="shared" si="28"/>
        <v>2452.8000000000002</v>
      </c>
      <c r="P83" s="21">
        <f t="shared" si="28"/>
        <v>2102.4</v>
      </c>
      <c r="Q83" s="21">
        <f t="shared" si="28"/>
        <v>2628</v>
      </c>
      <c r="R83" s="21">
        <f t="shared" si="28"/>
        <v>2803.2000000000003</v>
      </c>
      <c r="S83" s="21">
        <f t="shared" si="28"/>
        <v>3328.8</v>
      </c>
      <c r="T83" s="21">
        <f t="shared" si="28"/>
        <v>4029.6000000000004</v>
      </c>
      <c r="U83" s="21">
        <f t="shared" si="28"/>
        <v>3328.8</v>
      </c>
      <c r="V83" s="21">
        <f t="shared" si="28"/>
        <v>4380</v>
      </c>
      <c r="W83" s="21">
        <f t="shared" si="28"/>
        <v>5256</v>
      </c>
      <c r="X83" s="21">
        <f t="shared" si="28"/>
        <v>7446</v>
      </c>
      <c r="Y83" s="21">
        <f t="shared" si="28"/>
        <v>7446</v>
      </c>
      <c r="Z83" s="21">
        <f t="shared" si="28"/>
        <v>7446</v>
      </c>
      <c r="AA83" s="21">
        <f t="shared" si="28"/>
        <v>7446</v>
      </c>
      <c r="AB83" s="21">
        <f t="shared" si="28"/>
        <v>4818</v>
      </c>
      <c r="AC83" s="21">
        <f t="shared" si="28"/>
        <v>4380</v>
      </c>
      <c r="AD83" s="21">
        <f t="shared" ref="AD83" si="29">AD12*8760</f>
        <v>6132</v>
      </c>
      <c r="AE83" s="21">
        <f>AE12*8760</f>
        <v>2890.8</v>
      </c>
      <c r="AF83" s="21">
        <f>AF12*8760</f>
        <v>350.40000000000003</v>
      </c>
      <c r="AG83" s="21">
        <f>AG12*8760</f>
        <v>1051.2</v>
      </c>
      <c r="AH83" s="21">
        <f>AH12*8760</f>
        <v>1927.2</v>
      </c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6" spans="2:49" ht="15" x14ac:dyDescent="0.25">
      <c r="B86" s="6" t="s">
        <v>96</v>
      </c>
    </row>
    <row r="87" spans="2:49" ht="15" x14ac:dyDescent="0.25">
      <c r="B87" s="12" t="s">
        <v>77</v>
      </c>
      <c r="C87" s="1" t="s">
        <v>19</v>
      </c>
      <c r="D87" s="15">
        <f t="shared" ref="D87:AC87" si="30">D68/D$83</f>
        <v>0.62420812078511723</v>
      </c>
      <c r="E87" s="15">
        <f t="shared" si="30"/>
        <v>0.68316506877517325</v>
      </c>
      <c r="F87" s="15">
        <f>F68/F$83</f>
        <v>1.1779724404975989</v>
      </c>
      <c r="G87" s="15">
        <f t="shared" si="30"/>
        <v>0.96546425872431729</v>
      </c>
      <c r="H87" s="15">
        <f t="shared" si="30"/>
        <v>0.94152373377905152</v>
      </c>
      <c r="I87" s="15">
        <f t="shared" si="30"/>
        <v>1.8172610952120429</v>
      </c>
      <c r="J87" s="15">
        <f t="shared" si="30"/>
        <v>0.33811612496680665</v>
      </c>
      <c r="K87" s="15">
        <f t="shared" si="30"/>
        <v>0.49984919451086762</v>
      </c>
      <c r="L87" s="15">
        <f t="shared" si="30"/>
        <v>0.54277538427922833</v>
      </c>
      <c r="M87" s="15">
        <f t="shared" si="30"/>
        <v>6.6597431712905719E-2</v>
      </c>
      <c r="N87" s="15">
        <f>N68/N$83</f>
        <v>0.90159587087194104</v>
      </c>
      <c r="O87" s="15">
        <f t="shared" si="30"/>
        <v>0.87932375901993431</v>
      </c>
      <c r="P87" s="15">
        <f t="shared" si="30"/>
        <v>0.99141410813342912</v>
      </c>
      <c r="Q87" s="15">
        <f t="shared" si="30"/>
        <v>1.9459080563711564</v>
      </c>
      <c r="R87" s="15">
        <f t="shared" si="30"/>
        <v>3.4544734835632496</v>
      </c>
      <c r="S87" s="15">
        <f t="shared" si="30"/>
        <v>3.5274770742585919</v>
      </c>
      <c r="T87" s="15">
        <f t="shared" si="30"/>
        <v>3.5224963977568886</v>
      </c>
      <c r="U87" s="15">
        <f t="shared" si="30"/>
        <v>2.6041922494032841</v>
      </c>
      <c r="V87" s="15">
        <f t="shared" si="30"/>
        <v>2.3936397825120608</v>
      </c>
      <c r="W87" s="15">
        <f>W68/W$83</f>
        <v>2.2401842572433348</v>
      </c>
      <c r="X87" s="15">
        <f t="shared" si="30"/>
        <v>1.2233987980902541</v>
      </c>
      <c r="Y87" s="15">
        <f t="shared" si="30"/>
        <v>2.7919126299979138</v>
      </c>
      <c r="Z87" s="15">
        <f t="shared" si="30"/>
        <v>0.69604178111417103</v>
      </c>
      <c r="AA87" s="15">
        <f t="shared" si="30"/>
        <v>1.2000621748190685</v>
      </c>
      <c r="AB87" s="15">
        <f t="shared" si="30"/>
        <v>0.37945032445809712</v>
      </c>
      <c r="AC87" s="15">
        <f t="shared" si="30"/>
        <v>0.82439877678539897</v>
      </c>
      <c r="AD87" s="15">
        <f t="shared" ref="AD87" si="31">AD68/AD$83</f>
        <v>1.0552840324942767</v>
      </c>
      <c r="AE87" s="15">
        <f t="shared" ref="AE87:AH89" si="32">AE68/AE$83</f>
        <v>0.87502532278116396</v>
      </c>
      <c r="AF87" s="15">
        <f t="shared" si="32"/>
        <v>4.6816849554711135</v>
      </c>
      <c r="AG87" s="15">
        <f t="shared" si="32"/>
        <v>2.977664441978404</v>
      </c>
      <c r="AH87" s="15">
        <f t="shared" si="32"/>
        <v>1.3401062512487107</v>
      </c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2:49" x14ac:dyDescent="0.3">
      <c r="B88" s="1" t="s">
        <v>85</v>
      </c>
      <c r="C88" s="1" t="s">
        <v>19</v>
      </c>
      <c r="D88" s="15">
        <f t="shared" ref="D88:AC88" si="33">D69/D$83</f>
        <v>0.49553091850446479</v>
      </c>
      <c r="E88" s="15">
        <f t="shared" si="33"/>
        <v>0.59666962392853351</v>
      </c>
      <c r="F88" s="15">
        <f t="shared" si="33"/>
        <v>0.95853593341307808</v>
      </c>
      <c r="G88" s="15">
        <f t="shared" si="33"/>
        <v>0.76734705142594006</v>
      </c>
      <c r="H88" s="15">
        <f t="shared" si="33"/>
        <v>0.81873471905838158</v>
      </c>
      <c r="I88" s="15">
        <f t="shared" si="33"/>
        <v>1.5113291432808824</v>
      </c>
      <c r="J88" s="15">
        <f t="shared" si="33"/>
        <v>0.28574001981759439</v>
      </c>
      <c r="K88" s="15">
        <f t="shared" si="33"/>
        <v>0.36596060783804674</v>
      </c>
      <c r="L88" s="15">
        <f t="shared" si="33"/>
        <v>0.39223743967818103</v>
      </c>
      <c r="M88" s="15">
        <f t="shared" si="33"/>
        <v>0</v>
      </c>
      <c r="N88" s="15">
        <f t="shared" si="33"/>
        <v>0.70943453145032764</v>
      </c>
      <c r="O88" s="15">
        <f t="shared" si="33"/>
        <v>0.76515673322638156</v>
      </c>
      <c r="P88" s="15">
        <f t="shared" si="33"/>
        <v>0.83584666999156343</v>
      </c>
      <c r="Q88" s="15">
        <f t="shared" si="33"/>
        <v>1.8264489132361317</v>
      </c>
      <c r="R88" s="15">
        <f t="shared" si="33"/>
        <v>3.0896184133392248</v>
      </c>
      <c r="S88" s="15">
        <f t="shared" si="33"/>
        <v>3.2120155556185122</v>
      </c>
      <c r="T88" s="15">
        <f t="shared" si="33"/>
        <v>3.2551113288552087</v>
      </c>
      <c r="U88" s="15">
        <f t="shared" si="33"/>
        <v>2.321591305621546</v>
      </c>
      <c r="V88" s="15">
        <f t="shared" si="33"/>
        <v>2.1696226715877738</v>
      </c>
      <c r="W88" s="15">
        <f t="shared" si="33"/>
        <v>2.0483004071205251</v>
      </c>
      <c r="X88" s="15">
        <f t="shared" si="33"/>
        <v>1.0011298697484312</v>
      </c>
      <c r="Y88" s="15">
        <f t="shared" si="33"/>
        <v>1.922963052243861</v>
      </c>
      <c r="Z88" s="15">
        <f t="shared" si="33"/>
        <v>0.37740245158779046</v>
      </c>
      <c r="AA88" s="15">
        <f t="shared" si="33"/>
        <v>0.93945075454253579</v>
      </c>
      <c r="AB88" s="15">
        <f t="shared" si="33"/>
        <v>0.34382826638165992</v>
      </c>
      <c r="AC88" s="15">
        <f t="shared" si="33"/>
        <v>0.7354162833379928</v>
      </c>
      <c r="AD88" s="15">
        <f t="shared" ref="AD88" si="34">AD69/AD$83</f>
        <v>0.90729930657285141</v>
      </c>
      <c r="AE88" s="15">
        <f t="shared" si="32"/>
        <v>0.80540073508130805</v>
      </c>
      <c r="AF88" s="15">
        <f t="shared" si="32"/>
        <v>2.9178935999496258</v>
      </c>
      <c r="AG88" s="15">
        <f t="shared" si="32"/>
        <v>2.3897339901379082</v>
      </c>
      <c r="AH88" s="15">
        <f t="shared" si="32"/>
        <v>1.2299934522233951</v>
      </c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</row>
    <row r="89" spans="2:49" x14ac:dyDescent="0.3">
      <c r="B89" s="1" t="s">
        <v>86</v>
      </c>
      <c r="C89" s="1" t="s">
        <v>19</v>
      </c>
      <c r="D89" s="15">
        <f t="shared" ref="D89:AC89" si="35">D70/D$83</f>
        <v>0.12867720228065244</v>
      </c>
      <c r="E89" s="15">
        <f t="shared" si="35"/>
        <v>8.6495444846639749E-2</v>
      </c>
      <c r="F89" s="15">
        <f t="shared" si="35"/>
        <v>0.21943650708452095</v>
      </c>
      <c r="G89" s="15">
        <f t="shared" si="35"/>
        <v>0.19811720729837731</v>
      </c>
      <c r="H89" s="15">
        <f t="shared" si="35"/>
        <v>0.12278901472066993</v>
      </c>
      <c r="I89" s="15">
        <f t="shared" si="35"/>
        <v>0.30593195193116063</v>
      </c>
      <c r="J89" s="15">
        <f t="shared" si="35"/>
        <v>5.2376105149212315E-2</v>
      </c>
      <c r="K89" s="15">
        <f t="shared" si="35"/>
        <v>0.13388858667282089</v>
      </c>
      <c r="L89" s="15">
        <f t="shared" si="35"/>
        <v>0.15053794460104733</v>
      </c>
      <c r="M89" s="15">
        <f t="shared" si="35"/>
        <v>6.6597431712905719E-2</v>
      </c>
      <c r="N89" s="15">
        <f t="shared" si="35"/>
        <v>0.1921613394216134</v>
      </c>
      <c r="O89" s="15">
        <f t="shared" si="35"/>
        <v>0.11416702579355266</v>
      </c>
      <c r="P89" s="15">
        <f t="shared" si="35"/>
        <v>0.15556743814186569</v>
      </c>
      <c r="Q89" s="15">
        <f t="shared" si="35"/>
        <v>0.11945914313502465</v>
      </c>
      <c r="R89" s="15">
        <f t="shared" si="35"/>
        <v>0.36485507022402452</v>
      </c>
      <c r="S89" s="15">
        <f t="shared" si="35"/>
        <v>0.31546151864007971</v>
      </c>
      <c r="T89" s="15">
        <f t="shared" si="35"/>
        <v>0.26738506890167985</v>
      </c>
      <c r="U89" s="15">
        <f t="shared" si="35"/>
        <v>0.28260094378173811</v>
      </c>
      <c r="V89" s="15">
        <f t="shared" si="35"/>
        <v>0.22401711092428664</v>
      </c>
      <c r="W89" s="15">
        <f t="shared" si="35"/>
        <v>0.19188385012280962</v>
      </c>
      <c r="X89" s="15">
        <f t="shared" si="35"/>
        <v>0.22226892834182285</v>
      </c>
      <c r="Y89" s="15">
        <f t="shared" si="35"/>
        <v>0.8689495777540529</v>
      </c>
      <c r="Z89" s="15">
        <f t="shared" si="35"/>
        <v>0.31863932952638058</v>
      </c>
      <c r="AA89" s="15">
        <f t="shared" si="35"/>
        <v>0.26061142027653256</v>
      </c>
      <c r="AB89" s="15">
        <f t="shared" si="35"/>
        <v>3.5622058076437188E-2</v>
      </c>
      <c r="AC89" s="15">
        <f t="shared" si="35"/>
        <v>8.8982493447406164E-2</v>
      </c>
      <c r="AD89" s="15">
        <f t="shared" ref="AD89" si="36">AD70/AD$83</f>
        <v>0.14798472592142539</v>
      </c>
      <c r="AE89" s="15">
        <f t="shared" si="32"/>
        <v>6.962458769985598E-2</v>
      </c>
      <c r="AF89" s="15">
        <f t="shared" si="32"/>
        <v>1.7637913555214875</v>
      </c>
      <c r="AG89" s="15">
        <f t="shared" si="32"/>
        <v>0.58793045184049586</v>
      </c>
      <c r="AH89" s="15">
        <f t="shared" si="32"/>
        <v>0.11011279902531572</v>
      </c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</row>
    <row r="91" spans="2:49" ht="15" x14ac:dyDescent="0.25">
      <c r="B91" s="1" t="s">
        <v>99</v>
      </c>
      <c r="C91" s="1" t="s">
        <v>19</v>
      </c>
      <c r="D91" s="15">
        <f t="shared" ref="D91:AC91" si="37">D72</f>
        <v>0.34828592057761731</v>
      </c>
      <c r="E91" s="15">
        <f t="shared" si="37"/>
        <v>0.32055649819494586</v>
      </c>
      <c r="F91" s="15">
        <f t="shared" si="37"/>
        <v>0.53331281588447654</v>
      </c>
      <c r="G91" s="15">
        <f t="shared" si="37"/>
        <v>0.34232436823104695</v>
      </c>
      <c r="H91" s="15">
        <f t="shared" si="37"/>
        <v>0.12287246155234656</v>
      </c>
      <c r="I91" s="15">
        <f t="shared" si="37"/>
        <v>1.4577302653429602</v>
      </c>
      <c r="J91" s="15">
        <f t="shared" si="37"/>
        <v>0.95617009927797825</v>
      </c>
      <c r="K91" s="15">
        <f t="shared" si="37"/>
        <v>1.2673423483754511</v>
      </c>
      <c r="L91" s="15">
        <f t="shared" si="37"/>
        <v>1.2297096389891697</v>
      </c>
      <c r="M91" s="15">
        <f t="shared" si="37"/>
        <v>1.4406173285198556</v>
      </c>
      <c r="N91" s="15">
        <f t="shared" si="37"/>
        <v>0</v>
      </c>
      <c r="O91" s="15">
        <f t="shared" si="37"/>
        <v>0</v>
      </c>
      <c r="P91" s="15">
        <f t="shared" si="37"/>
        <v>0</v>
      </c>
      <c r="Q91" s="15">
        <f t="shared" si="37"/>
        <v>0</v>
      </c>
      <c r="R91" s="15">
        <f t="shared" si="37"/>
        <v>8.7509025270758123E-4</v>
      </c>
      <c r="S91" s="15">
        <f t="shared" si="37"/>
        <v>7.6570397111913352E-4</v>
      </c>
      <c r="T91" s="15">
        <f t="shared" si="37"/>
        <v>7.6570397111913352E-4</v>
      </c>
      <c r="U91" s="15">
        <f t="shared" si="37"/>
        <v>8.7509025270758123E-4</v>
      </c>
      <c r="V91" s="15">
        <f t="shared" si="37"/>
        <v>8.7509025270758123E-4</v>
      </c>
      <c r="W91" s="15">
        <f t="shared" si="37"/>
        <v>8.7509025270758123E-4</v>
      </c>
      <c r="X91" s="15">
        <f t="shared" si="37"/>
        <v>0.522669421299639</v>
      </c>
      <c r="Y91" s="15">
        <f t="shared" si="37"/>
        <v>0.11419927797833936</v>
      </c>
      <c r="Z91" s="15">
        <f t="shared" si="37"/>
        <v>6.1803249097472923E-2</v>
      </c>
      <c r="AA91" s="15">
        <f t="shared" si="37"/>
        <v>5.1849097472924183E-2</v>
      </c>
      <c r="AB91" s="15">
        <f t="shared" si="37"/>
        <v>2.1871386649819491</v>
      </c>
      <c r="AC91" s="15">
        <f t="shared" si="37"/>
        <v>1.5934635454873645</v>
      </c>
      <c r="AD91" s="15">
        <f t="shared" ref="AD91" si="38">AD72</f>
        <v>0</v>
      </c>
      <c r="AE91" s="15">
        <f t="shared" ref="AE91:AH95" si="39">AE72</f>
        <v>0</v>
      </c>
      <c r="AF91" s="15">
        <f t="shared" si="39"/>
        <v>3.1722021660649819E-3</v>
      </c>
      <c r="AG91" s="15">
        <f t="shared" si="39"/>
        <v>3.1722021660649819E-3</v>
      </c>
      <c r="AH91" s="15">
        <f t="shared" si="39"/>
        <v>0.73164837545126349</v>
      </c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</row>
    <row r="92" spans="2:49" ht="15" x14ac:dyDescent="0.25">
      <c r="B92" s="1" t="s">
        <v>100</v>
      </c>
      <c r="C92" s="1" t="s">
        <v>19</v>
      </c>
      <c r="D92" s="15">
        <f t="shared" ref="D92:AC92" si="40">D73</f>
        <v>0.36168632057761729</v>
      </c>
      <c r="E92" s="15">
        <f t="shared" si="40"/>
        <v>0.32682479819494586</v>
      </c>
      <c r="F92" s="15">
        <f t="shared" si="40"/>
        <v>0.54267841588447652</v>
      </c>
      <c r="G92" s="15">
        <f t="shared" si="40"/>
        <v>0.34926256823104695</v>
      </c>
      <c r="H92" s="15">
        <f t="shared" si="40"/>
        <v>0.12287246155234656</v>
      </c>
      <c r="I92" s="15">
        <f t="shared" si="40"/>
        <v>1.4601985653429603</v>
      </c>
      <c r="J92" s="15">
        <f t="shared" si="40"/>
        <v>0.95706109927797822</v>
      </c>
      <c r="K92" s="15">
        <f t="shared" si="40"/>
        <v>1.2731338483754511</v>
      </c>
      <c r="L92" s="15">
        <f t="shared" si="40"/>
        <v>1.2301551389891698</v>
      </c>
      <c r="M92" s="15">
        <f t="shared" si="40"/>
        <v>1.4406173285198556</v>
      </c>
      <c r="N92" s="15">
        <f t="shared" si="40"/>
        <v>0</v>
      </c>
      <c r="O92" s="15">
        <f t="shared" si="40"/>
        <v>0</v>
      </c>
      <c r="P92" s="15">
        <f t="shared" si="40"/>
        <v>0</v>
      </c>
      <c r="Q92" s="15">
        <f t="shared" si="40"/>
        <v>0</v>
      </c>
      <c r="R92" s="15">
        <f t="shared" si="40"/>
        <v>8.7509025270758123E-4</v>
      </c>
      <c r="S92" s="15">
        <f t="shared" si="40"/>
        <v>7.6570397111913352E-4</v>
      </c>
      <c r="T92" s="15">
        <f t="shared" si="40"/>
        <v>7.6570397111913352E-4</v>
      </c>
      <c r="U92" s="15">
        <f t="shared" si="40"/>
        <v>8.7509025270758123E-4</v>
      </c>
      <c r="V92" s="15">
        <f t="shared" si="40"/>
        <v>8.7509025270758123E-4</v>
      </c>
      <c r="W92" s="15">
        <f t="shared" si="40"/>
        <v>8.7509025270758123E-4</v>
      </c>
      <c r="X92" s="15">
        <f t="shared" si="40"/>
        <v>0.55858562129963896</v>
      </c>
      <c r="Y92" s="15">
        <f t="shared" si="40"/>
        <v>0.19194107797833934</v>
      </c>
      <c r="Z92" s="15">
        <f t="shared" si="40"/>
        <v>9.3903049097472921E-2</v>
      </c>
      <c r="AA92" s="15">
        <f t="shared" si="40"/>
        <v>8.0553497472924174E-2</v>
      </c>
      <c r="AB92" s="15">
        <f t="shared" si="40"/>
        <v>2.1961930649819492</v>
      </c>
      <c r="AC92" s="15">
        <f t="shared" si="40"/>
        <v>1.5991225454873645</v>
      </c>
      <c r="AD92" s="15">
        <f t="shared" ref="AD92" si="41">AD73</f>
        <v>0</v>
      </c>
      <c r="AE92" s="15">
        <f t="shared" si="39"/>
        <v>0</v>
      </c>
      <c r="AF92" s="15">
        <f t="shared" si="39"/>
        <v>3.1722021660649819E-3</v>
      </c>
      <c r="AG92" s="15">
        <f t="shared" si="39"/>
        <v>3.1722021660649819E-3</v>
      </c>
      <c r="AH92" s="15">
        <f t="shared" si="39"/>
        <v>0.73411667545126347</v>
      </c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</row>
    <row r="93" spans="2:49" x14ac:dyDescent="0.3">
      <c r="B93" s="1" t="s">
        <v>87</v>
      </c>
      <c r="C93" s="1" t="s">
        <v>19</v>
      </c>
      <c r="D93" s="15">
        <f t="shared" ref="D93:AC93" si="42">D74</f>
        <v>7.9961371841155232E-2</v>
      </c>
      <c r="E93" s="15">
        <f t="shared" si="42"/>
        <v>0.17304909747292418</v>
      </c>
      <c r="F93" s="15">
        <f t="shared" si="42"/>
        <v>0.14756209386281588</v>
      </c>
      <c r="G93" s="15">
        <f t="shared" si="42"/>
        <v>7.5476534296028894E-2</v>
      </c>
      <c r="H93" s="15">
        <f t="shared" si="42"/>
        <v>3.7191335740072204E-2</v>
      </c>
      <c r="I93" s="15">
        <f t="shared" si="42"/>
        <v>2.4064981949458485E-3</v>
      </c>
      <c r="J93" s="15">
        <f t="shared" si="42"/>
        <v>2.1877256317689529E-2</v>
      </c>
      <c r="K93" s="15">
        <f t="shared" si="42"/>
        <v>7.0007220216606492E-2</v>
      </c>
      <c r="L93" s="15">
        <f t="shared" si="42"/>
        <v>0.12043429602888087</v>
      </c>
      <c r="M93" s="15">
        <f t="shared" si="42"/>
        <v>1.4406173285198556</v>
      </c>
      <c r="N93" s="15">
        <f t="shared" si="42"/>
        <v>0</v>
      </c>
      <c r="O93" s="15">
        <f t="shared" si="42"/>
        <v>0</v>
      </c>
      <c r="P93" s="15">
        <f t="shared" si="42"/>
        <v>0</v>
      </c>
      <c r="Q93" s="15">
        <f t="shared" si="42"/>
        <v>0</v>
      </c>
      <c r="R93" s="15">
        <f t="shared" si="42"/>
        <v>8.7509025270758123E-4</v>
      </c>
      <c r="S93" s="15">
        <f t="shared" si="42"/>
        <v>7.6570397111913352E-4</v>
      </c>
      <c r="T93" s="15">
        <f t="shared" si="42"/>
        <v>7.6570397111913352E-4</v>
      </c>
      <c r="U93" s="15">
        <f t="shared" si="42"/>
        <v>8.7509025270758123E-4</v>
      </c>
      <c r="V93" s="15">
        <f t="shared" si="42"/>
        <v>8.7509025270758123E-4</v>
      </c>
      <c r="W93" s="15">
        <f t="shared" si="42"/>
        <v>8.7509025270758123E-4</v>
      </c>
      <c r="X93" s="15">
        <f t="shared" si="42"/>
        <v>6.6178700361010825E-2</v>
      </c>
      <c r="Y93" s="15">
        <f t="shared" si="42"/>
        <v>0.11419927797833936</v>
      </c>
      <c r="Z93" s="15">
        <f t="shared" si="42"/>
        <v>6.1803249097472923E-2</v>
      </c>
      <c r="AA93" s="15">
        <f t="shared" si="42"/>
        <v>5.1849097472924183E-2</v>
      </c>
      <c r="AB93" s="15">
        <f t="shared" si="42"/>
        <v>8.8602888086642597E-3</v>
      </c>
      <c r="AC93" s="15">
        <f t="shared" si="42"/>
        <v>2.6909025270758124E-2</v>
      </c>
      <c r="AD93" s="15">
        <f t="shared" ref="AD93" si="43">AD74</f>
        <v>0</v>
      </c>
      <c r="AE93" s="15">
        <f t="shared" si="39"/>
        <v>0</v>
      </c>
      <c r="AF93" s="15">
        <f t="shared" si="39"/>
        <v>3.1722021660649819E-3</v>
      </c>
      <c r="AG93" s="15">
        <f t="shared" si="39"/>
        <v>3.1722021660649819E-3</v>
      </c>
      <c r="AH93" s="15">
        <f t="shared" si="39"/>
        <v>2.4064981949458485E-3</v>
      </c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2:49" x14ac:dyDescent="0.3">
      <c r="B94" s="1" t="s">
        <v>88</v>
      </c>
      <c r="C94" s="1" t="s">
        <v>19</v>
      </c>
      <c r="D94" s="15">
        <f t="shared" ref="D94:AC94" si="44">D75</f>
        <v>0.26832454873646205</v>
      </c>
      <c r="E94" s="15">
        <f t="shared" si="44"/>
        <v>0.14750740072202168</v>
      </c>
      <c r="F94" s="15">
        <f t="shared" si="44"/>
        <v>0.38575072202166066</v>
      </c>
      <c r="G94" s="15">
        <f t="shared" si="44"/>
        <v>0.26684783393501804</v>
      </c>
      <c r="H94" s="15">
        <f t="shared" si="44"/>
        <v>8.5681125812274356E-2</v>
      </c>
      <c r="I94" s="15">
        <f t="shared" si="44"/>
        <v>1.4553237671480144</v>
      </c>
      <c r="J94" s="15">
        <f t="shared" si="44"/>
        <v>0.93429284296028869</v>
      </c>
      <c r="K94" s="15">
        <f t="shared" si="44"/>
        <v>1.1973351281588447</v>
      </c>
      <c r="L94" s="15">
        <f t="shared" si="44"/>
        <v>1.1092753429602888</v>
      </c>
      <c r="M94" s="15">
        <f t="shared" si="44"/>
        <v>0</v>
      </c>
      <c r="N94" s="15">
        <f t="shared" si="44"/>
        <v>0</v>
      </c>
      <c r="O94" s="15">
        <f t="shared" si="44"/>
        <v>0</v>
      </c>
      <c r="P94" s="15">
        <f t="shared" si="44"/>
        <v>0</v>
      </c>
      <c r="Q94" s="15">
        <f t="shared" si="44"/>
        <v>0</v>
      </c>
      <c r="R94" s="15">
        <f t="shared" si="44"/>
        <v>0</v>
      </c>
      <c r="S94" s="15">
        <f t="shared" si="44"/>
        <v>0</v>
      </c>
      <c r="T94" s="15">
        <f t="shared" si="44"/>
        <v>0</v>
      </c>
      <c r="U94" s="15">
        <f t="shared" si="44"/>
        <v>0</v>
      </c>
      <c r="V94" s="15">
        <f t="shared" si="44"/>
        <v>0</v>
      </c>
      <c r="W94" s="15">
        <f t="shared" si="44"/>
        <v>0</v>
      </c>
      <c r="X94" s="15">
        <f t="shared" si="44"/>
        <v>0.45649072093862819</v>
      </c>
      <c r="Y94" s="15">
        <f t="shared" si="44"/>
        <v>0</v>
      </c>
      <c r="Z94" s="15">
        <f t="shared" si="44"/>
        <v>0</v>
      </c>
      <c r="AA94" s="15">
        <f t="shared" si="44"/>
        <v>0</v>
      </c>
      <c r="AB94" s="15">
        <f t="shared" si="44"/>
        <v>2.1782783761732847</v>
      </c>
      <c r="AC94" s="15">
        <f t="shared" si="44"/>
        <v>1.5665545202166062</v>
      </c>
      <c r="AD94" s="15">
        <f t="shared" ref="AD94" si="45">AD75</f>
        <v>0</v>
      </c>
      <c r="AE94" s="15">
        <f t="shared" si="39"/>
        <v>0</v>
      </c>
      <c r="AF94" s="15">
        <f t="shared" si="39"/>
        <v>0</v>
      </c>
      <c r="AG94" s="15">
        <f t="shared" si="39"/>
        <v>0</v>
      </c>
      <c r="AH94" s="15">
        <f t="shared" si="39"/>
        <v>0.72924187725631762</v>
      </c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2:49" x14ac:dyDescent="0.3">
      <c r="B95" s="1" t="s">
        <v>89</v>
      </c>
      <c r="C95" s="1" t="s">
        <v>19</v>
      </c>
      <c r="D95" s="15">
        <f t="shared" ref="D95:AC95" si="46">D76</f>
        <v>1.34004E-2</v>
      </c>
      <c r="E95" s="15">
        <f t="shared" si="46"/>
        <v>6.2683000000000001E-3</v>
      </c>
      <c r="F95" s="15">
        <f t="shared" si="46"/>
        <v>9.3655999999999982E-3</v>
      </c>
      <c r="G95" s="15">
        <f t="shared" si="46"/>
        <v>6.9381999999999994E-3</v>
      </c>
      <c r="H95" s="15">
        <f t="shared" si="46"/>
        <v>0</v>
      </c>
      <c r="I95" s="15">
        <f t="shared" si="46"/>
        <v>2.4682999999999997E-3</v>
      </c>
      <c r="J95" s="15">
        <f t="shared" si="46"/>
        <v>8.9099999999999997E-4</v>
      </c>
      <c r="K95" s="15">
        <f t="shared" si="46"/>
        <v>5.7914999999999998E-3</v>
      </c>
      <c r="L95" s="15">
        <f t="shared" si="46"/>
        <v>4.4549999999999999E-4</v>
      </c>
      <c r="M95" s="15">
        <f t="shared" si="46"/>
        <v>0</v>
      </c>
      <c r="N95" s="15">
        <f t="shared" si="46"/>
        <v>0</v>
      </c>
      <c r="O95" s="15">
        <f t="shared" si="46"/>
        <v>0</v>
      </c>
      <c r="P95" s="15">
        <f t="shared" si="46"/>
        <v>0</v>
      </c>
      <c r="Q95" s="15">
        <f t="shared" si="46"/>
        <v>0</v>
      </c>
      <c r="R95" s="15">
        <f t="shared" si="46"/>
        <v>0</v>
      </c>
      <c r="S95" s="15">
        <f t="shared" si="46"/>
        <v>0</v>
      </c>
      <c r="T95" s="15">
        <f t="shared" si="46"/>
        <v>0</v>
      </c>
      <c r="U95" s="15">
        <f t="shared" si="46"/>
        <v>0</v>
      </c>
      <c r="V95" s="15">
        <f t="shared" si="46"/>
        <v>0</v>
      </c>
      <c r="W95" s="15">
        <f t="shared" si="46"/>
        <v>0</v>
      </c>
      <c r="X95" s="15">
        <f t="shared" si="46"/>
        <v>3.5916199999999995E-2</v>
      </c>
      <c r="Y95" s="15">
        <f t="shared" si="46"/>
        <v>7.7741799999999986E-2</v>
      </c>
      <c r="Z95" s="15">
        <f t="shared" si="46"/>
        <v>3.2099799999999998E-2</v>
      </c>
      <c r="AA95" s="15">
        <f t="shared" si="46"/>
        <v>2.8704399999999998E-2</v>
      </c>
      <c r="AB95" s="15">
        <f t="shared" si="46"/>
        <v>9.0543999999999989E-3</v>
      </c>
      <c r="AC95" s="15">
        <f t="shared" si="46"/>
        <v>5.659E-3</v>
      </c>
      <c r="AD95" s="15">
        <f t="shared" ref="AD95" si="47">AD76</f>
        <v>0</v>
      </c>
      <c r="AE95" s="15">
        <f t="shared" si="39"/>
        <v>0</v>
      </c>
      <c r="AF95" s="15">
        <f t="shared" si="39"/>
        <v>0</v>
      </c>
      <c r="AG95" s="15">
        <f t="shared" si="39"/>
        <v>0</v>
      </c>
      <c r="AH95" s="15">
        <f t="shared" si="39"/>
        <v>2.4682999999999997E-3</v>
      </c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</row>
    <row r="97" spans="2:49" ht="15" x14ac:dyDescent="0.25">
      <c r="B97" s="1" t="s">
        <v>98</v>
      </c>
      <c r="C97" s="1" t="s">
        <v>19</v>
      </c>
      <c r="D97" s="37">
        <f>D$87+D91</f>
        <v>0.97249404136273454</v>
      </c>
      <c r="E97" s="37">
        <f t="shared" ref="E97:AC97" si="48">E$87+E91</f>
        <v>1.0037215669701192</v>
      </c>
      <c r="F97" s="37">
        <f t="shared" si="48"/>
        <v>1.7112852563820753</v>
      </c>
      <c r="G97" s="37">
        <f t="shared" si="48"/>
        <v>1.3077886269553642</v>
      </c>
      <c r="H97" s="37">
        <f t="shared" si="48"/>
        <v>1.0643961953313981</v>
      </c>
      <c r="I97" s="37">
        <f t="shared" si="48"/>
        <v>3.2749913605550032</v>
      </c>
      <c r="J97" s="37">
        <f t="shared" si="48"/>
        <v>1.294286224244785</v>
      </c>
      <c r="K97" s="37">
        <f t="shared" si="48"/>
        <v>1.7671915428863187</v>
      </c>
      <c r="L97" s="37">
        <f t="shared" si="48"/>
        <v>1.772485023268398</v>
      </c>
      <c r="M97" s="37">
        <f t="shared" si="48"/>
        <v>1.5072147602327612</v>
      </c>
      <c r="N97" s="37">
        <f>N$87+N91</f>
        <v>0.90159587087194104</v>
      </c>
      <c r="O97" s="37">
        <f t="shared" si="48"/>
        <v>0.87932375901993431</v>
      </c>
      <c r="P97" s="37">
        <f t="shared" si="48"/>
        <v>0.99141410813342912</v>
      </c>
      <c r="Q97" s="37">
        <f t="shared" si="48"/>
        <v>1.9459080563711564</v>
      </c>
      <c r="R97" s="37">
        <f t="shared" si="48"/>
        <v>3.4553485738159573</v>
      </c>
      <c r="S97" s="37">
        <f t="shared" si="48"/>
        <v>3.528242778229711</v>
      </c>
      <c r="T97" s="37">
        <f t="shared" si="48"/>
        <v>3.5232621017280077</v>
      </c>
      <c r="U97" s="37">
        <f t="shared" si="48"/>
        <v>2.6050673396559918</v>
      </c>
      <c r="V97" s="37">
        <f t="shared" si="48"/>
        <v>2.3945148727647685</v>
      </c>
      <c r="W97" s="37">
        <f>W$87+W91</f>
        <v>2.2410593474960425</v>
      </c>
      <c r="X97" s="37">
        <f t="shared" si="48"/>
        <v>1.7460682193898931</v>
      </c>
      <c r="Y97" s="37">
        <f t="shared" si="48"/>
        <v>2.906111907976253</v>
      </c>
      <c r="Z97" s="37">
        <f t="shared" si="48"/>
        <v>0.75784503021164396</v>
      </c>
      <c r="AA97" s="37">
        <f t="shared" si="48"/>
        <v>1.2519112722919927</v>
      </c>
      <c r="AB97" s="37">
        <f t="shared" si="48"/>
        <v>2.5665889894400462</v>
      </c>
      <c r="AC97" s="37">
        <f t="shared" si="48"/>
        <v>2.4178623222727635</v>
      </c>
      <c r="AD97" s="37">
        <f t="shared" ref="AD97" si="49">AD$87+AD91</f>
        <v>1.0552840324942767</v>
      </c>
      <c r="AE97" s="37">
        <f t="shared" ref="AE97:AH98" si="50">AE$87+AE91</f>
        <v>0.87502532278116396</v>
      </c>
      <c r="AF97" s="37">
        <f t="shared" si="50"/>
        <v>4.6848571576371789</v>
      </c>
      <c r="AG97" s="37">
        <f t="shared" si="50"/>
        <v>2.9808366441444689</v>
      </c>
      <c r="AH97" s="37">
        <f t="shared" si="50"/>
        <v>2.071754626699974</v>
      </c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2:49" ht="15" x14ac:dyDescent="0.25">
      <c r="B98" s="1" t="s">
        <v>101</v>
      </c>
      <c r="C98" s="1" t="s">
        <v>19</v>
      </c>
      <c r="D98" s="15">
        <f t="shared" ref="D98:AC98" si="51">D$87+D92</f>
        <v>0.98589444136273452</v>
      </c>
      <c r="E98" s="15">
        <f t="shared" si="51"/>
        <v>1.0099898669701191</v>
      </c>
      <c r="F98" s="15">
        <f t="shared" si="51"/>
        <v>1.7206508563820755</v>
      </c>
      <c r="G98" s="15">
        <f t="shared" si="51"/>
        <v>1.3147268269553642</v>
      </c>
      <c r="H98" s="15">
        <f t="shared" si="51"/>
        <v>1.0643961953313981</v>
      </c>
      <c r="I98" s="15">
        <f t="shared" si="51"/>
        <v>3.277459660555003</v>
      </c>
      <c r="J98" s="15">
        <f t="shared" si="51"/>
        <v>1.2951772242447848</v>
      </c>
      <c r="K98" s="15">
        <f t="shared" si="51"/>
        <v>1.7729830428863187</v>
      </c>
      <c r="L98" s="15">
        <f t="shared" si="51"/>
        <v>1.7729305232683981</v>
      </c>
      <c r="M98" s="15">
        <f t="shared" si="51"/>
        <v>1.5072147602327612</v>
      </c>
      <c r="N98" s="15">
        <f t="shared" si="51"/>
        <v>0.90159587087194104</v>
      </c>
      <c r="O98" s="15">
        <f t="shared" si="51"/>
        <v>0.87932375901993431</v>
      </c>
      <c r="P98" s="15">
        <f t="shared" si="51"/>
        <v>0.99141410813342912</v>
      </c>
      <c r="Q98" s="15">
        <f t="shared" si="51"/>
        <v>1.9459080563711564</v>
      </c>
      <c r="R98" s="15">
        <f t="shared" si="51"/>
        <v>3.4553485738159573</v>
      </c>
      <c r="S98" s="15">
        <f t="shared" si="51"/>
        <v>3.528242778229711</v>
      </c>
      <c r="T98" s="15">
        <f t="shared" si="51"/>
        <v>3.5232621017280077</v>
      </c>
      <c r="U98" s="15">
        <f t="shared" si="51"/>
        <v>2.6050673396559918</v>
      </c>
      <c r="V98" s="15">
        <f t="shared" si="51"/>
        <v>2.3945148727647685</v>
      </c>
      <c r="W98" s="15">
        <f t="shared" si="51"/>
        <v>2.2410593474960425</v>
      </c>
      <c r="X98" s="15">
        <f t="shared" si="51"/>
        <v>1.781984419389893</v>
      </c>
      <c r="Y98" s="15">
        <f t="shared" si="51"/>
        <v>2.983853707976253</v>
      </c>
      <c r="Z98" s="15">
        <f t="shared" si="51"/>
        <v>0.78994483021164397</v>
      </c>
      <c r="AA98" s="15">
        <f t="shared" si="51"/>
        <v>1.2806156722919928</v>
      </c>
      <c r="AB98" s="15">
        <f t="shared" si="51"/>
        <v>2.5756433894400463</v>
      </c>
      <c r="AC98" s="15">
        <f t="shared" si="51"/>
        <v>2.4235213222727636</v>
      </c>
      <c r="AD98" s="15">
        <f t="shared" ref="AD98" si="52">AD$87+AD92</f>
        <v>1.0552840324942767</v>
      </c>
      <c r="AE98" s="15">
        <f t="shared" si="50"/>
        <v>0.87502532278116396</v>
      </c>
      <c r="AF98" s="15">
        <f t="shared" si="50"/>
        <v>4.6848571576371789</v>
      </c>
      <c r="AG98" s="15">
        <f t="shared" si="50"/>
        <v>2.9808366441444689</v>
      </c>
      <c r="AH98" s="15">
        <f t="shared" si="50"/>
        <v>2.0742229266999743</v>
      </c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101" spans="2:49" ht="15" x14ac:dyDescent="0.25">
      <c r="B101" s="6" t="s">
        <v>97</v>
      </c>
    </row>
    <row r="102" spans="2:49" ht="15" x14ac:dyDescent="0.25">
      <c r="B102" s="12" t="s">
        <v>77</v>
      </c>
      <c r="C102" s="1" t="s">
        <v>19</v>
      </c>
      <c r="D102" s="15">
        <f>D87+D$111-D$97</f>
        <v>0.64964512921036843</v>
      </c>
      <c r="E102" s="15">
        <f t="shared" ref="E102:AC102" si="53">E87+E$111-E$97</f>
        <v>0.70941887894746825</v>
      </c>
      <c r="F102" s="15">
        <f t="shared" si="53"/>
        <v>1.2227336170530885</v>
      </c>
      <c r="G102" s="15">
        <f t="shared" si="53"/>
        <v>0.99967138895587726</v>
      </c>
      <c r="H102" s="15">
        <f t="shared" si="53"/>
        <v>0.96936457787359265</v>
      </c>
      <c r="I102" s="15">
        <f t="shared" si="53"/>
        <v>1.9029232990794589</v>
      </c>
      <c r="J102" s="15">
        <f t="shared" si="53"/>
        <v>0.37197008004571597</v>
      </c>
      <c r="K102" s="15">
        <f t="shared" si="53"/>
        <v>0.546072682011564</v>
      </c>
      <c r="L102" s="15">
        <f t="shared" si="53"/>
        <v>0.58913733052553185</v>
      </c>
      <c r="M102" s="15">
        <f t="shared" si="53"/>
        <v>0.10602084504403519</v>
      </c>
      <c r="N102" s="15">
        <f t="shared" si="53"/>
        <v>0.92517843363130192</v>
      </c>
      <c r="O102" s="15">
        <f t="shared" si="53"/>
        <v>0.9023237620177631</v>
      </c>
      <c r="P102" s="15">
        <f t="shared" si="53"/>
        <v>1.0173459986632309</v>
      </c>
      <c r="Q102" s="15">
        <f t="shared" si="53"/>
        <v>1.9968061364820806</v>
      </c>
      <c r="R102" s="15">
        <f t="shared" si="53"/>
        <v>3.5448531949506554</v>
      </c>
      <c r="S102" s="15">
        <f t="shared" si="53"/>
        <v>3.6197634405075809</v>
      </c>
      <c r="T102" s="15">
        <f t="shared" si="53"/>
        <v>3.6146524871046846</v>
      </c>
      <c r="U102" s="15">
        <f t="shared" si="53"/>
        <v>2.6723316076396801</v>
      </c>
      <c r="V102" s="15">
        <f t="shared" si="53"/>
        <v>2.456271832069461</v>
      </c>
      <c r="W102" s="15">
        <f t="shared" si="53"/>
        <v>2.2988024523984061</v>
      </c>
      <c r="X102" s="15">
        <f t="shared" si="53"/>
        <v>1.2690697740742785</v>
      </c>
      <c r="Y102" s="15">
        <f t="shared" si="53"/>
        <v>2.8679262505896941</v>
      </c>
      <c r="Z102" s="15">
        <f t="shared" si="53"/>
        <v>0.71586432973515324</v>
      </c>
      <c r="AA102" s="15">
        <f t="shared" si="53"/>
        <v>1.2328077508601667</v>
      </c>
      <c r="AB102" s="15">
        <f t="shared" si="53"/>
        <v>0.44658322499192327</v>
      </c>
      <c r="AC102" s="15">
        <f t="shared" si="53"/>
        <v>0.88764151313838147</v>
      </c>
      <c r="AD102" s="15">
        <f t="shared" ref="AD102" si="54">AD87+AD$111-AD$97</f>
        <v>1.0828865346011021</v>
      </c>
      <c r="AE102" s="15">
        <f t="shared" ref="AE102:AH103" si="55">AE87+AE$111-AE$97</f>
        <v>0.8979128938728107</v>
      </c>
      <c r="AF102" s="15">
        <f t="shared" si="55"/>
        <v>4.8042242677150497</v>
      </c>
      <c r="AG102" s="15">
        <f t="shared" si="55"/>
        <v>3.0556325976754306</v>
      </c>
      <c r="AH102" s="15">
        <f t="shared" si="55"/>
        <v>1.3942960330396348</v>
      </c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2:49" x14ac:dyDescent="0.3">
      <c r="B103" s="1" t="s">
        <v>85</v>
      </c>
      <c r="C103" s="1" t="s">
        <v>19</v>
      </c>
      <c r="D103" s="15">
        <f>D88+D$111-D$97</f>
        <v>0.52096792692971583</v>
      </c>
      <c r="E103" s="15">
        <f t="shared" ref="E103:AC103" si="56">E88+E$111-E$97</f>
        <v>0.62292343410082851</v>
      </c>
      <c r="F103" s="15">
        <f t="shared" si="56"/>
        <v>1.0032971099685679</v>
      </c>
      <c r="G103" s="15">
        <f t="shared" si="56"/>
        <v>0.80155418165750025</v>
      </c>
      <c r="H103" s="15">
        <f t="shared" si="56"/>
        <v>0.84657556315292259</v>
      </c>
      <c r="I103" s="15">
        <f t="shared" si="56"/>
        <v>1.596991347148299</v>
      </c>
      <c r="J103" s="15">
        <f t="shared" si="56"/>
        <v>0.31959397489650376</v>
      </c>
      <c r="K103" s="15">
        <f t="shared" si="56"/>
        <v>0.41218409533874278</v>
      </c>
      <c r="L103" s="15">
        <f t="shared" si="56"/>
        <v>0.43859938592448477</v>
      </c>
      <c r="M103" s="15">
        <f t="shared" si="56"/>
        <v>3.9423413331129531E-2</v>
      </c>
      <c r="N103" s="15">
        <f t="shared" si="56"/>
        <v>0.73301709420968841</v>
      </c>
      <c r="O103" s="15">
        <f t="shared" si="56"/>
        <v>0.78815673622421034</v>
      </c>
      <c r="P103" s="15">
        <f t="shared" si="56"/>
        <v>0.86177856052136503</v>
      </c>
      <c r="Q103" s="15">
        <f t="shared" si="56"/>
        <v>1.8773469933470559</v>
      </c>
      <c r="R103" s="15">
        <f t="shared" si="56"/>
        <v>3.1799981247266302</v>
      </c>
      <c r="S103" s="15">
        <f t="shared" si="56"/>
        <v>3.3043019218675016</v>
      </c>
      <c r="T103" s="15">
        <f t="shared" si="56"/>
        <v>3.3472674182030047</v>
      </c>
      <c r="U103" s="15">
        <f t="shared" si="56"/>
        <v>2.3897306638579416</v>
      </c>
      <c r="V103" s="15">
        <f t="shared" si="56"/>
        <v>2.2322547211451735</v>
      </c>
      <c r="W103" s="15">
        <f t="shared" si="56"/>
        <v>2.1069186022755968</v>
      </c>
      <c r="X103" s="15">
        <f t="shared" si="56"/>
        <v>1.0468008457324554</v>
      </c>
      <c r="Y103" s="15">
        <f t="shared" si="56"/>
        <v>1.9989766728356417</v>
      </c>
      <c r="Z103" s="15">
        <f t="shared" si="56"/>
        <v>0.39722500020877272</v>
      </c>
      <c r="AA103" s="15">
        <f t="shared" si="56"/>
        <v>0.97219633058363408</v>
      </c>
      <c r="AB103" s="15">
        <f t="shared" si="56"/>
        <v>0.41096116691548623</v>
      </c>
      <c r="AC103" s="15">
        <f t="shared" si="56"/>
        <v>0.7986590196909753</v>
      </c>
      <c r="AD103" s="15">
        <f t="shared" ref="AD103" si="57">AD88+AD$111-AD$97</f>
        <v>0.93490180867967676</v>
      </c>
      <c r="AE103" s="15">
        <f t="shared" si="55"/>
        <v>0.8282883061729549</v>
      </c>
      <c r="AF103" s="15">
        <f t="shared" si="55"/>
        <v>3.0404329121935607</v>
      </c>
      <c r="AG103" s="15">
        <f t="shared" si="55"/>
        <v>2.4677021458349349</v>
      </c>
      <c r="AH103" s="15">
        <f t="shared" si="55"/>
        <v>1.2841832340143191</v>
      </c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</row>
    <row r="104" spans="2:49" x14ac:dyDescent="0.3">
      <c r="B104" s="1" t="s">
        <v>86</v>
      </c>
      <c r="C104" s="1" t="s">
        <v>19</v>
      </c>
      <c r="D104" s="15">
        <f>D89</f>
        <v>0.12867720228065244</v>
      </c>
      <c r="E104" s="15">
        <f t="shared" ref="E104:AC104" si="58">E89</f>
        <v>8.6495444846639749E-2</v>
      </c>
      <c r="F104" s="15">
        <f t="shared" si="58"/>
        <v>0.21943650708452095</v>
      </c>
      <c r="G104" s="15">
        <f t="shared" si="58"/>
        <v>0.19811720729837731</v>
      </c>
      <c r="H104" s="15">
        <f t="shared" si="58"/>
        <v>0.12278901472066993</v>
      </c>
      <c r="I104" s="15">
        <f t="shared" si="58"/>
        <v>0.30593195193116063</v>
      </c>
      <c r="J104" s="15">
        <f t="shared" si="58"/>
        <v>5.2376105149212315E-2</v>
      </c>
      <c r="K104" s="15">
        <f t="shared" si="58"/>
        <v>0.13388858667282089</v>
      </c>
      <c r="L104" s="15">
        <f t="shared" si="58"/>
        <v>0.15053794460104733</v>
      </c>
      <c r="M104" s="15">
        <f t="shared" si="58"/>
        <v>6.6597431712905719E-2</v>
      </c>
      <c r="N104" s="15">
        <f t="shared" si="58"/>
        <v>0.1921613394216134</v>
      </c>
      <c r="O104" s="15">
        <f t="shared" si="58"/>
        <v>0.11416702579355266</v>
      </c>
      <c r="P104" s="15">
        <f t="shared" si="58"/>
        <v>0.15556743814186569</v>
      </c>
      <c r="Q104" s="15">
        <f t="shared" si="58"/>
        <v>0.11945914313502465</v>
      </c>
      <c r="R104" s="15">
        <f t="shared" si="58"/>
        <v>0.36485507022402452</v>
      </c>
      <c r="S104" s="15">
        <f t="shared" si="58"/>
        <v>0.31546151864007971</v>
      </c>
      <c r="T104" s="15">
        <f t="shared" si="58"/>
        <v>0.26738506890167985</v>
      </c>
      <c r="U104" s="15">
        <f t="shared" si="58"/>
        <v>0.28260094378173811</v>
      </c>
      <c r="V104" s="15">
        <f t="shared" si="58"/>
        <v>0.22401711092428664</v>
      </c>
      <c r="W104" s="15">
        <f t="shared" si="58"/>
        <v>0.19188385012280962</v>
      </c>
      <c r="X104" s="15">
        <f t="shared" si="58"/>
        <v>0.22226892834182285</v>
      </c>
      <c r="Y104" s="15">
        <f t="shared" si="58"/>
        <v>0.8689495777540529</v>
      </c>
      <c r="Z104" s="15">
        <f t="shared" si="58"/>
        <v>0.31863932952638058</v>
      </c>
      <c r="AA104" s="15">
        <f t="shared" si="58"/>
        <v>0.26061142027653256</v>
      </c>
      <c r="AB104" s="15">
        <f t="shared" si="58"/>
        <v>3.5622058076437188E-2</v>
      </c>
      <c r="AC104" s="15">
        <f t="shared" si="58"/>
        <v>8.8982493447406164E-2</v>
      </c>
      <c r="AD104" s="15">
        <f t="shared" ref="AD104" si="59">AD89</f>
        <v>0.14798472592142539</v>
      </c>
      <c r="AE104" s="15">
        <f>AE89</f>
        <v>6.962458769985598E-2</v>
      </c>
      <c r="AF104" s="15">
        <f>AF89</f>
        <v>1.7637913555214875</v>
      </c>
      <c r="AG104" s="15">
        <f>AG89</f>
        <v>0.58793045184049586</v>
      </c>
      <c r="AH104" s="15">
        <f>AH89</f>
        <v>0.11011279902531572</v>
      </c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</row>
    <row r="106" spans="2:49" ht="15" x14ac:dyDescent="0.25">
      <c r="B106" s="1" t="s">
        <v>78</v>
      </c>
      <c r="C106" s="1" t="s">
        <v>19</v>
      </c>
      <c r="D106" s="15">
        <f>D91</f>
        <v>0.34828592057761731</v>
      </c>
      <c r="E106" s="15">
        <f t="shared" ref="E106:AC106" si="60">E91</f>
        <v>0.32055649819494586</v>
      </c>
      <c r="F106" s="15">
        <f t="shared" si="60"/>
        <v>0.53331281588447654</v>
      </c>
      <c r="G106" s="15">
        <f t="shared" si="60"/>
        <v>0.34232436823104695</v>
      </c>
      <c r="H106" s="15">
        <f t="shared" si="60"/>
        <v>0.12287246155234656</v>
      </c>
      <c r="I106" s="15">
        <f t="shared" si="60"/>
        <v>1.4577302653429602</v>
      </c>
      <c r="J106" s="15">
        <f t="shared" si="60"/>
        <v>0.95617009927797825</v>
      </c>
      <c r="K106" s="15">
        <f t="shared" si="60"/>
        <v>1.2673423483754511</v>
      </c>
      <c r="L106" s="15">
        <f t="shared" si="60"/>
        <v>1.2297096389891697</v>
      </c>
      <c r="M106" s="15">
        <f t="shared" si="60"/>
        <v>1.4406173285198556</v>
      </c>
      <c r="N106" s="15">
        <f t="shared" si="60"/>
        <v>0</v>
      </c>
      <c r="O106" s="15">
        <f t="shared" si="60"/>
        <v>0</v>
      </c>
      <c r="P106" s="15">
        <f t="shared" si="60"/>
        <v>0</v>
      </c>
      <c r="Q106" s="15">
        <f t="shared" si="60"/>
        <v>0</v>
      </c>
      <c r="R106" s="15">
        <f t="shared" si="60"/>
        <v>8.7509025270758123E-4</v>
      </c>
      <c r="S106" s="15">
        <f t="shared" si="60"/>
        <v>7.6570397111913352E-4</v>
      </c>
      <c r="T106" s="15">
        <f t="shared" si="60"/>
        <v>7.6570397111913352E-4</v>
      </c>
      <c r="U106" s="15">
        <f t="shared" si="60"/>
        <v>8.7509025270758123E-4</v>
      </c>
      <c r="V106" s="15">
        <f t="shared" si="60"/>
        <v>8.7509025270758123E-4</v>
      </c>
      <c r="W106" s="15">
        <f t="shared" si="60"/>
        <v>8.7509025270758123E-4</v>
      </c>
      <c r="X106" s="15">
        <f t="shared" si="60"/>
        <v>0.522669421299639</v>
      </c>
      <c r="Y106" s="15">
        <f t="shared" si="60"/>
        <v>0.11419927797833936</v>
      </c>
      <c r="Z106" s="15">
        <f t="shared" si="60"/>
        <v>6.1803249097472923E-2</v>
      </c>
      <c r="AA106" s="15">
        <f t="shared" si="60"/>
        <v>5.1849097472924183E-2</v>
      </c>
      <c r="AB106" s="15">
        <f t="shared" si="60"/>
        <v>2.1871386649819491</v>
      </c>
      <c r="AC106" s="15">
        <f t="shared" si="60"/>
        <v>1.5934635454873645</v>
      </c>
      <c r="AD106" s="15">
        <f t="shared" ref="AD106" si="61">AD91</f>
        <v>0</v>
      </c>
      <c r="AE106" s="15">
        <f>AE91</f>
        <v>0</v>
      </c>
      <c r="AF106" s="15">
        <f>AF91</f>
        <v>3.1722021660649819E-3</v>
      </c>
      <c r="AG106" s="15">
        <f>AG91</f>
        <v>3.1722021660649819E-3</v>
      </c>
      <c r="AH106" s="15">
        <f>AH91</f>
        <v>0.73164837545126349</v>
      </c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2:49" x14ac:dyDescent="0.3">
      <c r="B107" s="1" t="s">
        <v>87</v>
      </c>
      <c r="C107" s="1" t="s">
        <v>19</v>
      </c>
      <c r="D107" s="15">
        <f>D93</f>
        <v>7.9961371841155232E-2</v>
      </c>
      <c r="E107" s="15">
        <f t="shared" ref="E107:AC107" si="62">E93</f>
        <v>0.17304909747292418</v>
      </c>
      <c r="F107" s="15">
        <f t="shared" si="62"/>
        <v>0.14756209386281588</v>
      </c>
      <c r="G107" s="15">
        <f t="shared" si="62"/>
        <v>7.5476534296028894E-2</v>
      </c>
      <c r="H107" s="15">
        <f t="shared" si="62"/>
        <v>3.7191335740072204E-2</v>
      </c>
      <c r="I107" s="15">
        <f t="shared" si="62"/>
        <v>2.4064981949458485E-3</v>
      </c>
      <c r="J107" s="15">
        <f t="shared" si="62"/>
        <v>2.1877256317689529E-2</v>
      </c>
      <c r="K107" s="15">
        <f t="shared" si="62"/>
        <v>7.0007220216606492E-2</v>
      </c>
      <c r="L107" s="15">
        <f t="shared" si="62"/>
        <v>0.12043429602888087</v>
      </c>
      <c r="M107" s="15">
        <f t="shared" si="62"/>
        <v>1.4406173285198556</v>
      </c>
      <c r="N107" s="15">
        <f t="shared" si="62"/>
        <v>0</v>
      </c>
      <c r="O107" s="15">
        <f t="shared" si="62"/>
        <v>0</v>
      </c>
      <c r="P107" s="15">
        <f t="shared" si="62"/>
        <v>0</v>
      </c>
      <c r="Q107" s="15">
        <f t="shared" si="62"/>
        <v>0</v>
      </c>
      <c r="R107" s="15">
        <f t="shared" si="62"/>
        <v>8.7509025270758123E-4</v>
      </c>
      <c r="S107" s="15">
        <f t="shared" si="62"/>
        <v>7.6570397111913352E-4</v>
      </c>
      <c r="T107" s="15">
        <f t="shared" si="62"/>
        <v>7.6570397111913352E-4</v>
      </c>
      <c r="U107" s="15">
        <f t="shared" si="62"/>
        <v>8.7509025270758123E-4</v>
      </c>
      <c r="V107" s="15">
        <f t="shared" si="62"/>
        <v>8.7509025270758123E-4</v>
      </c>
      <c r="W107" s="15">
        <f t="shared" si="62"/>
        <v>8.7509025270758123E-4</v>
      </c>
      <c r="X107" s="15">
        <f t="shared" si="62"/>
        <v>6.6178700361010825E-2</v>
      </c>
      <c r="Y107" s="15">
        <f t="shared" si="62"/>
        <v>0.11419927797833936</v>
      </c>
      <c r="Z107" s="15">
        <f t="shared" si="62"/>
        <v>6.1803249097472923E-2</v>
      </c>
      <c r="AA107" s="15">
        <f t="shared" si="62"/>
        <v>5.1849097472924183E-2</v>
      </c>
      <c r="AB107" s="15">
        <f t="shared" si="62"/>
        <v>8.8602888086642597E-3</v>
      </c>
      <c r="AC107" s="15">
        <f t="shared" si="62"/>
        <v>2.6909025270758124E-2</v>
      </c>
      <c r="AD107" s="15">
        <f t="shared" ref="AD107" si="63">AD93</f>
        <v>0</v>
      </c>
      <c r="AE107" s="15">
        <f t="shared" ref="AE107:AH109" si="64">AE93</f>
        <v>0</v>
      </c>
      <c r="AF107" s="15">
        <f t="shared" si="64"/>
        <v>3.1722021660649819E-3</v>
      </c>
      <c r="AG107" s="15">
        <f t="shared" si="64"/>
        <v>3.1722021660649819E-3</v>
      </c>
      <c r="AH107" s="15">
        <f t="shared" si="64"/>
        <v>2.4064981949458485E-3</v>
      </c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2:49" x14ac:dyDescent="0.3">
      <c r="B108" s="1" t="s">
        <v>88</v>
      </c>
      <c r="C108" s="1" t="s">
        <v>19</v>
      </c>
      <c r="D108" s="15">
        <f>D94</f>
        <v>0.26832454873646205</v>
      </c>
      <c r="E108" s="15">
        <f t="shared" ref="E108:AC108" si="65">E94</f>
        <v>0.14750740072202168</v>
      </c>
      <c r="F108" s="15">
        <f t="shared" si="65"/>
        <v>0.38575072202166066</v>
      </c>
      <c r="G108" s="15">
        <f t="shared" si="65"/>
        <v>0.26684783393501804</v>
      </c>
      <c r="H108" s="15">
        <f t="shared" si="65"/>
        <v>8.5681125812274356E-2</v>
      </c>
      <c r="I108" s="15">
        <f t="shared" si="65"/>
        <v>1.4553237671480144</v>
      </c>
      <c r="J108" s="15">
        <f t="shared" si="65"/>
        <v>0.93429284296028869</v>
      </c>
      <c r="K108" s="15">
        <f t="shared" si="65"/>
        <v>1.1973351281588447</v>
      </c>
      <c r="L108" s="15">
        <f t="shared" si="65"/>
        <v>1.1092753429602888</v>
      </c>
      <c r="M108" s="15">
        <f t="shared" si="65"/>
        <v>0</v>
      </c>
      <c r="N108" s="15">
        <f t="shared" si="65"/>
        <v>0</v>
      </c>
      <c r="O108" s="15">
        <f t="shared" si="65"/>
        <v>0</v>
      </c>
      <c r="P108" s="15">
        <f t="shared" si="65"/>
        <v>0</v>
      </c>
      <c r="Q108" s="15">
        <f t="shared" si="65"/>
        <v>0</v>
      </c>
      <c r="R108" s="15">
        <f t="shared" si="65"/>
        <v>0</v>
      </c>
      <c r="S108" s="15">
        <f t="shared" si="65"/>
        <v>0</v>
      </c>
      <c r="T108" s="15">
        <f t="shared" si="65"/>
        <v>0</v>
      </c>
      <c r="U108" s="15">
        <f t="shared" si="65"/>
        <v>0</v>
      </c>
      <c r="V108" s="15">
        <f t="shared" si="65"/>
        <v>0</v>
      </c>
      <c r="W108" s="15">
        <f t="shared" si="65"/>
        <v>0</v>
      </c>
      <c r="X108" s="15">
        <f t="shared" si="65"/>
        <v>0.45649072093862819</v>
      </c>
      <c r="Y108" s="15">
        <f t="shared" si="65"/>
        <v>0</v>
      </c>
      <c r="Z108" s="15">
        <f t="shared" si="65"/>
        <v>0</v>
      </c>
      <c r="AA108" s="15">
        <f t="shared" si="65"/>
        <v>0</v>
      </c>
      <c r="AB108" s="15">
        <f t="shared" si="65"/>
        <v>2.1782783761732847</v>
      </c>
      <c r="AC108" s="15">
        <f t="shared" si="65"/>
        <v>1.5665545202166062</v>
      </c>
      <c r="AD108" s="15">
        <f t="shared" ref="AD108" si="66">AD94</f>
        <v>0</v>
      </c>
      <c r="AE108" s="15">
        <f t="shared" si="64"/>
        <v>0</v>
      </c>
      <c r="AF108" s="15">
        <f t="shared" si="64"/>
        <v>0</v>
      </c>
      <c r="AG108" s="15">
        <f t="shared" si="64"/>
        <v>0</v>
      </c>
      <c r="AH108" s="15">
        <f t="shared" si="64"/>
        <v>0.72924187725631762</v>
      </c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</row>
    <row r="109" spans="2:49" x14ac:dyDescent="0.3">
      <c r="B109" s="1" t="s">
        <v>89</v>
      </c>
      <c r="C109" s="1" t="s">
        <v>19</v>
      </c>
      <c r="D109" s="15">
        <f>D95</f>
        <v>1.34004E-2</v>
      </c>
      <c r="E109" s="15">
        <f t="shared" ref="E109:AC109" si="67">E95</f>
        <v>6.2683000000000001E-3</v>
      </c>
      <c r="F109" s="15">
        <f t="shared" si="67"/>
        <v>9.3655999999999982E-3</v>
      </c>
      <c r="G109" s="15">
        <f t="shared" si="67"/>
        <v>6.9381999999999994E-3</v>
      </c>
      <c r="H109" s="15">
        <f t="shared" si="67"/>
        <v>0</v>
      </c>
      <c r="I109" s="15">
        <f t="shared" si="67"/>
        <v>2.4682999999999997E-3</v>
      </c>
      <c r="J109" s="15">
        <f t="shared" si="67"/>
        <v>8.9099999999999997E-4</v>
      </c>
      <c r="K109" s="15">
        <f t="shared" si="67"/>
        <v>5.7914999999999998E-3</v>
      </c>
      <c r="L109" s="15">
        <f t="shared" si="67"/>
        <v>4.4549999999999999E-4</v>
      </c>
      <c r="M109" s="15">
        <f t="shared" si="67"/>
        <v>0</v>
      </c>
      <c r="N109" s="15">
        <f t="shared" si="67"/>
        <v>0</v>
      </c>
      <c r="O109" s="15">
        <f t="shared" si="67"/>
        <v>0</v>
      </c>
      <c r="P109" s="15">
        <f t="shared" si="67"/>
        <v>0</v>
      </c>
      <c r="Q109" s="15">
        <f t="shared" si="67"/>
        <v>0</v>
      </c>
      <c r="R109" s="15">
        <f t="shared" si="67"/>
        <v>0</v>
      </c>
      <c r="S109" s="15">
        <f t="shared" si="67"/>
        <v>0</v>
      </c>
      <c r="T109" s="15">
        <f t="shared" si="67"/>
        <v>0</v>
      </c>
      <c r="U109" s="15">
        <f t="shared" si="67"/>
        <v>0</v>
      </c>
      <c r="V109" s="15">
        <f t="shared" si="67"/>
        <v>0</v>
      </c>
      <c r="W109" s="15">
        <f t="shared" si="67"/>
        <v>0</v>
      </c>
      <c r="X109" s="15">
        <f t="shared" si="67"/>
        <v>3.5916199999999995E-2</v>
      </c>
      <c r="Y109" s="15">
        <f t="shared" si="67"/>
        <v>7.7741799999999986E-2</v>
      </c>
      <c r="Z109" s="15">
        <f t="shared" si="67"/>
        <v>3.2099799999999998E-2</v>
      </c>
      <c r="AA109" s="15">
        <f t="shared" si="67"/>
        <v>2.8704399999999998E-2</v>
      </c>
      <c r="AB109" s="15">
        <f t="shared" si="67"/>
        <v>9.0543999999999989E-3</v>
      </c>
      <c r="AC109" s="15">
        <f t="shared" si="67"/>
        <v>5.659E-3</v>
      </c>
      <c r="AD109" s="15">
        <f t="shared" ref="AD109" si="68">AD95</f>
        <v>0</v>
      </c>
      <c r="AE109" s="15">
        <f t="shared" si="64"/>
        <v>0</v>
      </c>
      <c r="AF109" s="15">
        <f t="shared" si="64"/>
        <v>0</v>
      </c>
      <c r="AG109" s="15">
        <f t="shared" si="64"/>
        <v>0</v>
      </c>
      <c r="AH109" s="15">
        <f t="shared" si="64"/>
        <v>2.4682999999999997E-3</v>
      </c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</row>
    <row r="111" spans="2:49" ht="15" x14ac:dyDescent="0.25">
      <c r="B111" s="1" t="s">
        <v>98</v>
      </c>
      <c r="C111" s="1" t="s">
        <v>19</v>
      </c>
      <c r="D111" s="37">
        <f>D97/GeneralInputs!$D$7</f>
        <v>0.99793104978798564</v>
      </c>
      <c r="E111" s="37">
        <f>E97/GeneralInputs!$D$7</f>
        <v>1.0299753771424141</v>
      </c>
      <c r="F111" s="37">
        <f>F97/GeneralInputs!$D$7</f>
        <v>1.7560464329375649</v>
      </c>
      <c r="G111" s="37">
        <f>G97/GeneralInputs!$D$7</f>
        <v>1.3419957571869243</v>
      </c>
      <c r="H111" s="37">
        <f>H97/GeneralInputs!$D$7</f>
        <v>1.0922370394259391</v>
      </c>
      <c r="I111" s="37">
        <f>I97/GeneralInputs!$D$7</f>
        <v>3.3606535644224196</v>
      </c>
      <c r="J111" s="37">
        <f>J97/GeneralInputs!$D$7</f>
        <v>1.3281401793236944</v>
      </c>
      <c r="K111" s="37">
        <f>K97/GeneralInputs!$D$7</f>
        <v>1.8134150303870149</v>
      </c>
      <c r="L111" s="37">
        <f>L97/GeneralInputs!$D$7</f>
        <v>1.8188469695147016</v>
      </c>
      <c r="M111" s="37">
        <f>M97/GeneralInputs!$D$7</f>
        <v>1.5466381735638908</v>
      </c>
      <c r="N111" s="37">
        <f>N97/GeneralInputs!$D$7</f>
        <v>0.92517843363130192</v>
      </c>
      <c r="O111" s="37">
        <f>O97/GeneralInputs!$D$7</f>
        <v>0.9023237620177631</v>
      </c>
      <c r="P111" s="37">
        <f>P97/GeneralInputs!$D$7</f>
        <v>1.0173459986632307</v>
      </c>
      <c r="Q111" s="37">
        <f>Q97/GeneralInputs!$D$7</f>
        <v>1.9968061364820808</v>
      </c>
      <c r="R111" s="37">
        <f>R97/GeneralInputs!$D$7</f>
        <v>3.5457282852033631</v>
      </c>
      <c r="S111" s="37">
        <f>S97/GeneralInputs!$D$7</f>
        <v>3.6205291444787</v>
      </c>
      <c r="T111" s="37">
        <f>T97/GeneralInputs!$D$7</f>
        <v>3.6154181910758036</v>
      </c>
      <c r="U111" s="37">
        <f>U97/GeneralInputs!$D$7</f>
        <v>2.6732066978923879</v>
      </c>
      <c r="V111" s="37">
        <f>V97/GeneralInputs!$D$7</f>
        <v>2.4571469223221682</v>
      </c>
      <c r="W111" s="37">
        <f>W97/GeneralInputs!$D$7</f>
        <v>2.2996775426511138</v>
      </c>
      <c r="X111" s="37">
        <f>X97/GeneralInputs!$D$7</f>
        <v>1.7917391953739172</v>
      </c>
      <c r="Y111" s="37">
        <f>Y97/GeneralInputs!$D$7</f>
        <v>2.9821255285680337</v>
      </c>
      <c r="Z111" s="37">
        <f>Z97/GeneralInputs!$D$7</f>
        <v>0.77766757883262616</v>
      </c>
      <c r="AA111" s="37">
        <f>AA97/GeneralInputs!$D$7</f>
        <v>1.2846568483330909</v>
      </c>
      <c r="AB111" s="37">
        <f>AB97/GeneralInputs!$D$7</f>
        <v>2.6337218899738724</v>
      </c>
      <c r="AC111" s="37">
        <f>AC97/GeneralInputs!$D$7</f>
        <v>2.4811050586257459</v>
      </c>
      <c r="AD111" s="37">
        <f>AD97/GeneralInputs!$D$7</f>
        <v>1.0828865346011021</v>
      </c>
      <c r="AE111" s="37">
        <f>AE97/GeneralInputs!$D$7</f>
        <v>0.89791289387281081</v>
      </c>
      <c r="AF111" s="37">
        <f>AF97/GeneralInputs!$D$7</f>
        <v>4.8073964698811142</v>
      </c>
      <c r="AG111" s="37">
        <f>AG97/GeneralInputs!$D$7</f>
        <v>3.0588047998414956</v>
      </c>
      <c r="AH111" s="37">
        <f>AH97/GeneralInputs!$D$7</f>
        <v>2.1259444084908981</v>
      </c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2:49" ht="15" x14ac:dyDescent="0.25">
      <c r="B112" s="1" t="s">
        <v>101</v>
      </c>
      <c r="C112" s="1" t="s">
        <v>19</v>
      </c>
      <c r="D112" s="15">
        <f>D98/GeneralInputs!$D$7</f>
        <v>1.0116819569100901</v>
      </c>
      <c r="E112" s="15">
        <f>E98/GeneralInputs!$D$7</f>
        <v>1.0364076337253136</v>
      </c>
      <c r="F112" s="15">
        <f>F98/GeneralInputs!$D$7</f>
        <v>1.7656570039461006</v>
      </c>
      <c r="G112" s="15">
        <f>G98/GeneralInputs!$D$7</f>
        <v>1.3491154359871531</v>
      </c>
      <c r="H112" s="15">
        <f>H98/GeneralInputs!$D$7</f>
        <v>1.0922370394259391</v>
      </c>
      <c r="I112" s="15">
        <f>I98/GeneralInputs!$D$7</f>
        <v>3.3631864264302318</v>
      </c>
      <c r="J112" s="15">
        <f>J98/GeneralInputs!$D$7</f>
        <v>1.3290544847359054</v>
      </c>
      <c r="K112" s="15">
        <f>K98/GeneralInputs!$D$7</f>
        <v>1.8193580155663878</v>
      </c>
      <c r="L112" s="15">
        <f>L98/GeneralInputs!$D$7</f>
        <v>1.8193041222208073</v>
      </c>
      <c r="M112" s="15">
        <f>M98/GeneralInputs!$D$7</f>
        <v>1.5466381735638908</v>
      </c>
      <c r="N112" s="15">
        <f>N98/GeneralInputs!$D$7</f>
        <v>0.92517843363130192</v>
      </c>
      <c r="O112" s="15">
        <f>O98/GeneralInputs!$D$7</f>
        <v>0.9023237620177631</v>
      </c>
      <c r="P112" s="15">
        <f>P98/GeneralInputs!$D$7</f>
        <v>1.0173459986632307</v>
      </c>
      <c r="Q112" s="15">
        <f>Q98/GeneralInputs!$D$7</f>
        <v>1.9968061364820808</v>
      </c>
      <c r="R112" s="15">
        <f>R98/GeneralInputs!$D$7</f>
        <v>3.5457282852033631</v>
      </c>
      <c r="S112" s="15">
        <f>S98/GeneralInputs!$D$7</f>
        <v>3.6205291444787</v>
      </c>
      <c r="T112" s="15">
        <f>T98/GeneralInputs!$D$7</f>
        <v>3.6154181910758036</v>
      </c>
      <c r="U112" s="15">
        <f>U98/GeneralInputs!$D$7</f>
        <v>2.6732066978923879</v>
      </c>
      <c r="V112" s="15">
        <f>V98/GeneralInputs!$D$7</f>
        <v>2.4571469223221682</v>
      </c>
      <c r="W112" s="15">
        <f>W98/GeneralInputs!$D$7</f>
        <v>2.2996775426511138</v>
      </c>
      <c r="X112" s="15">
        <f>X98/GeneralInputs!$D$7</f>
        <v>1.8285948362785862</v>
      </c>
      <c r="Y112" s="15">
        <f>Y98/GeneralInputs!$D$7</f>
        <v>3.061900779404219</v>
      </c>
      <c r="Z112" s="15">
        <f>Z98/GeneralInputs!$D$7</f>
        <v>0.81060699619614718</v>
      </c>
      <c r="AA112" s="15">
        <f>AA98/GeneralInputs!$D$7</f>
        <v>1.314112054028125</v>
      </c>
      <c r="AB112" s="15">
        <f>AB98/GeneralInputs!$D$7</f>
        <v>2.643013121089838</v>
      </c>
      <c r="AC112" s="15">
        <f>AC98/GeneralInputs!$D$7</f>
        <v>2.4869120780732241</v>
      </c>
      <c r="AD112" s="15">
        <f>AD98/GeneralInputs!$D$7</f>
        <v>1.0828865346011021</v>
      </c>
      <c r="AE112" s="15">
        <f>AE98/GeneralInputs!$D$7</f>
        <v>0.89791289387281081</v>
      </c>
      <c r="AF112" s="15">
        <f>AF98/GeneralInputs!$D$7</f>
        <v>4.8073964698811142</v>
      </c>
      <c r="AG112" s="15">
        <f>AG98/GeneralInputs!$D$7</f>
        <v>3.0588047998414956</v>
      </c>
      <c r="AH112" s="15">
        <f>AH98/GeneralInputs!$D$7</f>
        <v>2.1284772704987107</v>
      </c>
    </row>
    <row r="119" spans="2:34" ht="15" x14ac:dyDescent="0.25">
      <c r="B119" s="6" t="s">
        <v>131</v>
      </c>
    </row>
    <row r="120" spans="2:34" ht="15" x14ac:dyDescent="0.25">
      <c r="B120" s="6"/>
    </row>
    <row r="121" spans="2:34" ht="15" x14ac:dyDescent="0.25">
      <c r="B121" s="6"/>
    </row>
    <row r="122" spans="2:34" ht="15" x14ac:dyDescent="0.25">
      <c r="B122" s="6"/>
    </row>
    <row r="123" spans="2:34" ht="15" x14ac:dyDescent="0.25">
      <c r="B123" s="6"/>
    </row>
    <row r="124" spans="2:34" ht="15" x14ac:dyDescent="0.25">
      <c r="B124" s="6"/>
    </row>
    <row r="125" spans="2:34" ht="15" x14ac:dyDescent="0.25">
      <c r="B125" s="62" t="s">
        <v>132</v>
      </c>
      <c r="C125" s="12" t="s">
        <v>16</v>
      </c>
      <c r="D125" s="20">
        <f>'IRP2016-Jan2015'!D125*CPI!$Q$11</f>
        <v>39327.598241075211</v>
      </c>
      <c r="E125" s="20">
        <f>'IRP2016-Jan2015'!E125*CPI!$Q$11</f>
        <v>47354.428101751997</v>
      </c>
      <c r="F125" s="20">
        <f>'IRP2016-Jan2015'!F125*CPI!$Q$11</f>
        <v>76073.792131224822</v>
      </c>
      <c r="G125" s="20">
        <f>'IRP2016-Jan2015'!G125*CPI!$Q$11</f>
        <v>60900.168734236395</v>
      </c>
      <c r="H125" s="20">
        <f>'IRP2016-Jan2015'!H125*CPI!$Q$11</f>
        <v>78022.618517363429</v>
      </c>
      <c r="I125" s="20">
        <f>'IRP2016-Jan2015'!I125*CPI!$Q$11</f>
        <v>8776.5356707581232</v>
      </c>
      <c r="J125" s="20">
        <f>'IRP2016-Jan2015'!J125*CPI!$Q$11</f>
        <v>9956.0343462238288</v>
      </c>
      <c r="K125" s="20">
        <f>'IRP2016-Jan2015'!K125*CPI!$Q$11</f>
        <v>12751.158844765343</v>
      </c>
      <c r="L125" s="20">
        <f>'IRP2016-Jan2015'!L125*CPI!$Q$11</f>
        <v>13666.722021660649</v>
      </c>
      <c r="M125" s="20">
        <f>'IRP2016-Jan2015'!M125*CPI!$Q$11</f>
        <v>0</v>
      </c>
      <c r="N125" s="20">
        <f>'IRP2016-Jan2015'!N125*CPI!$Q$11</f>
        <v>21642.765002977772</v>
      </c>
      <c r="O125" s="20">
        <f>'IRP2016-Jan2015'!O125*CPI!$Q$11</f>
        <v>19696.588288808667</v>
      </c>
      <c r="P125" s="20">
        <f>'IRP2016-Jan2015'!P125*CPI!$Q$11</f>
        <v>18442.527075812275</v>
      </c>
      <c r="Q125" s="20">
        <f>'IRP2016-Jan2015'!Q125*CPI!$Q$11</f>
        <v>50374.570397111915</v>
      </c>
      <c r="R125" s="20">
        <f>'IRP2016-Jan2015'!R125*CPI!$Q$11</f>
        <v>95690.238698853718</v>
      </c>
      <c r="S125" s="20">
        <f>'IRP2016-Jan2015'!S125*CPI!$Q$11</f>
        <v>118133.76661654965</v>
      </c>
      <c r="T125" s="20">
        <f>'IRP2016-Jan2015'!T125*CPI!$Q$11</f>
        <v>144922.72553400003</v>
      </c>
      <c r="U125" s="20">
        <f>'IRP2016-Jan2015'!U125*CPI!$Q$11</f>
        <v>85385.117452986553</v>
      </c>
      <c r="V125" s="20">
        <f>'IRP2016-Jan2015'!V125*CPI!$Q$11</f>
        <v>104994.61601912999</v>
      </c>
      <c r="W125" s="20">
        <f>'IRP2016-Jan2015'!W125*CPI!$Q$11</f>
        <v>118948.15677606921</v>
      </c>
      <c r="X125" s="20">
        <f>'IRP2016-Jan2015'!X125*CPI!$Q$11</f>
        <v>82361.104067192515</v>
      </c>
      <c r="Y125" s="20">
        <f>'IRP2016-Jan2015'!Y125*CPI!$Q$11</f>
        <v>158198.616232498</v>
      </c>
      <c r="Z125" s="20">
        <f>'IRP2016-Jan2015'!Z125*CPI!$Q$11</f>
        <v>31048.202166064981</v>
      </c>
      <c r="AA125" s="20">
        <f>'IRP2016-Jan2015'!AA125*CPI!$Q$11</f>
        <v>77286.87725631769</v>
      </c>
      <c r="AB125" s="20">
        <f>'IRP2016-Jan2015'!AB125*CPI!$Q$11</f>
        <v>18302.780942425994</v>
      </c>
      <c r="AC125" s="20">
        <f>'IRP2016-Jan2015'!AC125*CPI!$Q$11</f>
        <v>35589.022595703675</v>
      </c>
      <c r="AD125" s="20">
        <f>'IRP2016-Jan2015'!AD125*CPI!$Q$11</f>
        <v>67248.627290346587</v>
      </c>
      <c r="AE125" s="20">
        <f>'IRP2016-Jan2015'!AE125*CPI!$Q$11</f>
        <v>27841.431671294151</v>
      </c>
      <c r="AF125" s="20">
        <f>'IRP2016-Jan2015'!AF125*CPI!$Q$11</f>
        <v>9890.7075812274361</v>
      </c>
      <c r="AG125" s="20">
        <f>'IRP2016-Jan2015'!AG125*CPI!$Q$11</f>
        <v>24301.256317689531</v>
      </c>
      <c r="AH125" s="20">
        <f>'IRP2016-Jan2015'!AH125*CPI!$Q$11</f>
        <v>27672.111236971628</v>
      </c>
    </row>
    <row r="126" spans="2:34" ht="15" x14ac:dyDescent="0.25">
      <c r="B126" s="1">
        <v>2016</v>
      </c>
      <c r="C126" s="12" t="s">
        <v>16</v>
      </c>
      <c r="D126" s="20">
        <f>'IRP2016-Jan2015'!D126*CPI!$Q$11</f>
        <v>39327.59824386282</v>
      </c>
      <c r="E126" s="20">
        <f>'IRP2016-Jan2015'!E126*CPI!$Q$11</f>
        <v>47354.428102851991</v>
      </c>
      <c r="F126" s="20">
        <f>'IRP2016-Jan2015'!F126*CPI!$Q$11</f>
        <v>74135.416140324916</v>
      </c>
      <c r="G126" s="20">
        <f>'IRP2016-Jan2015'!G126*CPI!$Q$11</f>
        <v>73495.426453537904</v>
      </c>
      <c r="H126" s="20">
        <f>'IRP2016-Jan2015'!H126*CPI!$Q$11</f>
        <v>77949.983874151629</v>
      </c>
      <c r="I126" s="20">
        <f>'IRP2016-Jan2015'!I126*CPI!$Q$11</f>
        <v>8776.5356707581232</v>
      </c>
      <c r="J126" s="20">
        <f>'IRP2016-Jan2015'!J126*CPI!$Q$11</f>
        <v>9956.034346223827</v>
      </c>
      <c r="K126" s="20">
        <f>'IRP2016-Jan2015'!K126*CPI!$Q$11</f>
        <v>12751.158844765343</v>
      </c>
      <c r="L126" s="20">
        <f>'IRP2016-Jan2015'!L126*CPI!$Q$11</f>
        <v>13666.722021660649</v>
      </c>
      <c r="M126" s="20">
        <f>'IRP2016-Jan2015'!M126*CPI!$Q$11</f>
        <v>0</v>
      </c>
      <c r="N126" s="20">
        <f>'IRP2016-Jan2015'!N126*CPI!$Q$11</f>
        <v>20761.166209386283</v>
      </c>
      <c r="O126" s="20">
        <f>'IRP2016-Jan2015'!O126*CPI!$Q$11</f>
        <v>19048.654423321299</v>
      </c>
      <c r="P126" s="20">
        <f>'IRP2016-Jan2015'!P126*CPI!$Q$11</f>
        <v>17982.138177833935</v>
      </c>
      <c r="Q126" s="20">
        <f>'IRP2016-Jan2015'!Q126*CPI!$Q$11</f>
        <v>50374.570397111915</v>
      </c>
      <c r="R126" s="20">
        <f>'IRP2016-Jan2015'!R126*CPI!$Q$11</f>
        <v>95690.238698853718</v>
      </c>
      <c r="S126" s="20">
        <f>'IRP2016-Jan2015'!S126*CPI!$Q$11</f>
        <v>118133.76661654965</v>
      </c>
      <c r="T126" s="20">
        <f>'IRP2016-Jan2015'!T126*CPI!$Q$11</f>
        <v>126514.09494584838</v>
      </c>
      <c r="U126" s="20">
        <f>'IRP2016-Jan2015'!U126*CPI!$Q$11</f>
        <v>74482.021439133576</v>
      </c>
      <c r="V126" s="20">
        <f>'IRP2016-Jan2015'!V126*CPI!$Q$11</f>
        <v>91618.623579530686</v>
      </c>
      <c r="W126" s="20">
        <f>'IRP2016-Jan2015'!W126*CPI!$Q$11</f>
        <v>103838.90945848376</v>
      </c>
      <c r="X126" s="20">
        <f>'IRP2016-Jan2015'!X126*CPI!$Q$11</f>
        <v>82361.104067978347</v>
      </c>
      <c r="Y126" s="20">
        <f>'IRP2016-Jan2015'!Y126*CPI!$Q$11</f>
        <v>158198.61625451263</v>
      </c>
      <c r="Z126" s="20">
        <f>'IRP2016-Jan2015'!Z126*CPI!$Q$11</f>
        <v>31048.202166064981</v>
      </c>
      <c r="AA126" s="20">
        <f>'IRP2016-Jan2015'!AA126*CPI!$Q$11</f>
        <v>77286.87725631769</v>
      </c>
      <c r="AB126" s="20">
        <f>'IRP2016-Jan2015'!AB126*CPI!$Q$11</f>
        <v>18302.780942425994</v>
      </c>
      <c r="AC126" s="20">
        <f>'IRP2016-Jan2015'!AC126*CPI!$Q$11</f>
        <v>35589.022595703675</v>
      </c>
      <c r="AD126" s="20">
        <f>'IRP2016-Jan2015'!AD126*CPI!$Q$11</f>
        <v>67248.627290346587</v>
      </c>
      <c r="AE126" s="20">
        <f>'IRP2016-Jan2015'!AE126*CPI!$Q$11</f>
        <v>27841.431671294151</v>
      </c>
      <c r="AF126" s="20">
        <f>'IRP2016-Jan2015'!AF126*CPI!$Q$11</f>
        <v>9890.7075812274361</v>
      </c>
      <c r="AG126" s="20">
        <f>'IRP2016-Jan2015'!AG126*CPI!$Q$11</f>
        <v>24301.256317689531</v>
      </c>
      <c r="AH126" s="20">
        <f>'IRP2016-Jan2015'!AH126*CPI!$Q$11</f>
        <v>27672.111236971628</v>
      </c>
    </row>
    <row r="127" spans="2:34" ht="15" x14ac:dyDescent="0.25">
      <c r="B127" s="1">
        <f>B126+1</f>
        <v>2017</v>
      </c>
      <c r="C127" s="12" t="s">
        <v>16</v>
      </c>
      <c r="D127" s="20">
        <f>'IRP2016-Jan2015'!D127*CPI!$Q$11</f>
        <v>39327.59824386282</v>
      </c>
      <c r="E127" s="20">
        <f>'IRP2016-Jan2015'!E127*CPI!$Q$11</f>
        <v>47354.428102851991</v>
      </c>
      <c r="F127" s="20">
        <f>'IRP2016-Jan2015'!F127*CPI!$Q$11</f>
        <v>72821.292440577614</v>
      </c>
      <c r="G127" s="20">
        <f>'IRP2016-Jan2015'!G127*CPI!$Q$11</f>
        <v>73495.426453537904</v>
      </c>
      <c r="H127" s="20">
        <f>'IRP2016-Jan2015'!H127*CPI!$Q$11</f>
        <v>77774.149659747301</v>
      </c>
      <c r="I127" s="20">
        <f>'IRP2016-Jan2015'!I127*CPI!$Q$11</f>
        <v>8776.5356707581232</v>
      </c>
      <c r="J127" s="20">
        <f>'IRP2016-Jan2015'!J127*CPI!$Q$11</f>
        <v>9956.034346223827</v>
      </c>
      <c r="K127" s="20">
        <f>'IRP2016-Jan2015'!K127*CPI!$Q$11</f>
        <v>12751.158844765343</v>
      </c>
      <c r="L127" s="20">
        <f>'IRP2016-Jan2015'!L127*CPI!$Q$11</f>
        <v>13666.722021660649</v>
      </c>
      <c r="M127" s="20">
        <f>'IRP2016-Jan2015'!M127*CPI!$Q$11</f>
        <v>0</v>
      </c>
      <c r="N127" s="20">
        <f>'IRP2016-Jan2015'!N127*CPI!$Q$11</f>
        <v>20429.485126353789</v>
      </c>
      <c r="O127" s="20">
        <f>'IRP2016-Jan2015'!O127*CPI!$Q$11</f>
        <v>18572.438063285201</v>
      </c>
      <c r="P127" s="20">
        <f>'IRP2016-Jan2015'!P127*CPI!$Q$11</f>
        <v>17532.584723935019</v>
      </c>
      <c r="Q127" s="20">
        <f>'IRP2016-Jan2015'!Q127*CPI!$Q$11</f>
        <v>50374.570397111915</v>
      </c>
      <c r="R127" s="20">
        <f>'IRP2016-Jan2015'!R127*CPI!$Q$11</f>
        <v>95690.238698853718</v>
      </c>
      <c r="S127" s="20">
        <f>'IRP2016-Jan2015'!S127*CPI!$Q$11</f>
        <v>118133.76661654965</v>
      </c>
      <c r="T127" s="20">
        <f>'IRP2016-Jan2015'!T127*CPI!$Q$11</f>
        <v>116637.60758122745</v>
      </c>
      <c r="U127" s="20">
        <f>'IRP2016-Jan2015'!U127*CPI!$Q$11</f>
        <v>68537.252754801448</v>
      </c>
      <c r="V127" s="20">
        <f>'IRP2016-Jan2015'!V127*CPI!$Q$11</f>
        <v>84377.011602671482</v>
      </c>
      <c r="W127" s="20">
        <f>'IRP2016-Jan2015'!W127*CPI!$Q$11</f>
        <v>95732.554657039713</v>
      </c>
      <c r="X127" s="20">
        <f>'IRP2016-Jan2015'!X127*CPI!$Q$11</f>
        <v>82361.104067978347</v>
      </c>
      <c r="Y127" s="20">
        <f>'IRP2016-Jan2015'!Y127*CPI!$Q$11</f>
        <v>158198.61625451263</v>
      </c>
      <c r="Z127" s="20">
        <f>'IRP2016-Jan2015'!Z127*CPI!$Q$11</f>
        <v>31048.202166064981</v>
      </c>
      <c r="AA127" s="20">
        <f>'IRP2016-Jan2015'!AA127*CPI!$Q$11</f>
        <v>77286.87725631769</v>
      </c>
      <c r="AB127" s="20">
        <f>'IRP2016-Jan2015'!AB127*CPI!$Q$11</f>
        <v>18302.780942425994</v>
      </c>
      <c r="AC127" s="20">
        <f>'IRP2016-Jan2015'!AC127*CPI!$Q$11</f>
        <v>35589.022595703675</v>
      </c>
      <c r="AD127" s="20">
        <f>'IRP2016-Jan2015'!AD127*CPI!$Q$11</f>
        <v>67248.627290346587</v>
      </c>
      <c r="AE127" s="20">
        <f>'IRP2016-Jan2015'!AE127*CPI!$Q$11</f>
        <v>27841.431671294151</v>
      </c>
      <c r="AF127" s="20">
        <f>'IRP2016-Jan2015'!AF127*CPI!$Q$11</f>
        <v>9890.7075812274361</v>
      </c>
      <c r="AG127" s="20">
        <f>'IRP2016-Jan2015'!AG127*CPI!$Q$11</f>
        <v>24301.256317689531</v>
      </c>
      <c r="AH127" s="20">
        <f>'IRP2016-Jan2015'!AH127*CPI!$Q$11</f>
        <v>27672.111236971628</v>
      </c>
    </row>
    <row r="128" spans="2:34" ht="15" x14ac:dyDescent="0.25">
      <c r="B128" s="1">
        <f t="shared" ref="B128:B160" si="69">B127+1</f>
        <v>2018</v>
      </c>
      <c r="C128" s="12" t="s">
        <v>16</v>
      </c>
      <c r="D128" s="20">
        <f>'IRP2016-Jan2015'!D128*CPI!$Q$11</f>
        <v>39327.59824386282</v>
      </c>
      <c r="E128" s="20">
        <f>'IRP2016-Jan2015'!E128*CPI!$Q$11</f>
        <v>47354.428102851991</v>
      </c>
      <c r="F128" s="20">
        <f>'IRP2016-Jan2015'!F128*CPI!$Q$11</f>
        <v>71830.444614801454</v>
      </c>
      <c r="G128" s="20">
        <f>'IRP2016-Jan2015'!G128*CPI!$Q$11</f>
        <v>73495.426453537904</v>
      </c>
      <c r="H128" s="20">
        <f>'IRP2016-Jan2015'!H128*CPI!$Q$11</f>
        <v>77672.592351227431</v>
      </c>
      <c r="I128" s="20">
        <f>'IRP2016-Jan2015'!I128*CPI!$Q$11</f>
        <v>8776.5356707581232</v>
      </c>
      <c r="J128" s="20">
        <f>'IRP2016-Jan2015'!J128*CPI!$Q$11</f>
        <v>9956.034346223827</v>
      </c>
      <c r="K128" s="20">
        <f>'IRP2016-Jan2015'!K128*CPI!$Q$11</f>
        <v>12751.158844765343</v>
      </c>
      <c r="L128" s="20">
        <f>'IRP2016-Jan2015'!L128*CPI!$Q$11</f>
        <v>13666.722021660649</v>
      </c>
      <c r="M128" s="20">
        <f>'IRP2016-Jan2015'!M128*CPI!$Q$11</f>
        <v>0</v>
      </c>
      <c r="N128" s="20">
        <f>'IRP2016-Jan2015'!N128*CPI!$Q$11</f>
        <v>20174.429133574009</v>
      </c>
      <c r="O128" s="20">
        <f>'IRP2016-Jan2015'!O128*CPI!$Q$11</f>
        <v>18108.127120180507</v>
      </c>
      <c r="P128" s="20">
        <f>'IRP2016-Jan2015'!P128*CPI!$Q$11</f>
        <v>17094.270108844765</v>
      </c>
      <c r="Q128" s="20">
        <f>'IRP2016-Jan2015'!Q128*CPI!$Q$11</f>
        <v>50374.570397111915</v>
      </c>
      <c r="R128" s="20">
        <f>'IRP2016-Jan2015'!R128*CPI!$Q$11</f>
        <v>95690.238698853718</v>
      </c>
      <c r="S128" s="20">
        <f>'IRP2016-Jan2015'!S128*CPI!$Q$11</f>
        <v>118133.76661654965</v>
      </c>
      <c r="T128" s="20">
        <f>'IRP2016-Jan2015'!T128*CPI!$Q$11</f>
        <v>107669.97801444044</v>
      </c>
      <c r="U128" s="20">
        <f>'IRP2016-Jan2015'!U128*CPI!$Q$11</f>
        <v>63139.581887761735</v>
      </c>
      <c r="V128" s="20">
        <f>'IRP2016-Jan2015'!V128*CPI!$Q$11</f>
        <v>77801.846134981955</v>
      </c>
      <c r="W128" s="20">
        <f>'IRP2016-Jan2015'!W128*CPI!$Q$11</f>
        <v>88372.2361732852</v>
      </c>
      <c r="X128" s="20">
        <f>'IRP2016-Jan2015'!X128*CPI!$Q$11</f>
        <v>82361.104067978347</v>
      </c>
      <c r="Y128" s="20">
        <f>'IRP2016-Jan2015'!Y128*CPI!$Q$11</f>
        <v>158198.61625451263</v>
      </c>
      <c r="Z128" s="20">
        <f>'IRP2016-Jan2015'!Z128*CPI!$Q$11</f>
        <v>31048.202166064981</v>
      </c>
      <c r="AA128" s="20">
        <f>'IRP2016-Jan2015'!AA128*CPI!$Q$11</f>
        <v>77286.87725631769</v>
      </c>
      <c r="AB128" s="20">
        <f>'IRP2016-Jan2015'!AB128*CPI!$Q$11</f>
        <v>18302.780942425994</v>
      </c>
      <c r="AC128" s="20">
        <f>'IRP2016-Jan2015'!AC128*CPI!$Q$11</f>
        <v>35589.022595703675</v>
      </c>
      <c r="AD128" s="20">
        <f>'IRP2016-Jan2015'!AD128*CPI!$Q$11</f>
        <v>67248.627290346587</v>
      </c>
      <c r="AE128" s="20">
        <f>'IRP2016-Jan2015'!AE128*CPI!$Q$11</f>
        <v>27841.431671294151</v>
      </c>
      <c r="AF128" s="20">
        <f>'IRP2016-Jan2015'!AF128*CPI!$Q$11</f>
        <v>9890.7075812274361</v>
      </c>
      <c r="AG128" s="20">
        <f>'IRP2016-Jan2015'!AG128*CPI!$Q$11</f>
        <v>24301.256317689531</v>
      </c>
      <c r="AH128" s="20">
        <f>'IRP2016-Jan2015'!AH128*CPI!$Q$11</f>
        <v>27672.111236971628</v>
      </c>
    </row>
    <row r="129" spans="2:34" ht="15" x14ac:dyDescent="0.25">
      <c r="B129" s="1">
        <f t="shared" si="69"/>
        <v>2019</v>
      </c>
      <c r="C129" s="12" t="s">
        <v>16</v>
      </c>
      <c r="D129" s="20">
        <f>'IRP2016-Jan2015'!D129*CPI!$Q$11</f>
        <v>39327.59824386282</v>
      </c>
      <c r="E129" s="20">
        <f>'IRP2016-Jan2015'!E129*CPI!$Q$11</f>
        <v>47354.428102851991</v>
      </c>
      <c r="F129" s="20">
        <f>'IRP2016-Jan2015'!F129*CPI!$Q$11</f>
        <v>71037.050305018056</v>
      </c>
      <c r="G129" s="20">
        <f>'IRP2016-Jan2015'!G129*CPI!$Q$11</f>
        <v>73495.426453537904</v>
      </c>
      <c r="H129" s="20">
        <f>'IRP2016-Jan2015'!H129*CPI!$Q$11</f>
        <v>77565.686950505406</v>
      </c>
      <c r="I129" s="20">
        <f>'IRP2016-Jan2015'!I129*CPI!$Q$11</f>
        <v>8776.5356707581232</v>
      </c>
      <c r="J129" s="20">
        <f>'IRP2016-Jan2015'!J129*CPI!$Q$11</f>
        <v>9956.034346223827</v>
      </c>
      <c r="K129" s="20">
        <f>'IRP2016-Jan2015'!K129*CPI!$Q$11</f>
        <v>12751.158844765343</v>
      </c>
      <c r="L129" s="20">
        <f>'IRP2016-Jan2015'!L129*CPI!$Q$11</f>
        <v>13666.722021660649</v>
      </c>
      <c r="M129" s="20">
        <f>'IRP2016-Jan2015'!M129*CPI!$Q$11</f>
        <v>0</v>
      </c>
      <c r="N129" s="20">
        <f>'IRP2016-Jan2015'!N129*CPI!$Q$11</f>
        <v>20015.425234657039</v>
      </c>
      <c r="O129" s="20">
        <f>'IRP2016-Jan2015'!O129*CPI!$Q$11</f>
        <v>17655.423932057762</v>
      </c>
      <c r="P129" s="20">
        <f>'IRP2016-Jan2015'!P129*CPI!$Q$11</f>
        <v>16666.91335202166</v>
      </c>
      <c r="Q129" s="20">
        <f>'IRP2016-Jan2015'!Q129*CPI!$Q$11</f>
        <v>50374.570397111915</v>
      </c>
      <c r="R129" s="20">
        <f>'IRP2016-Jan2015'!R129*CPI!$Q$11</f>
        <v>95690.238698853718</v>
      </c>
      <c r="S129" s="20">
        <f>'IRP2016-Jan2015'!S129*CPI!$Q$11</f>
        <v>118133.76661654965</v>
      </c>
      <c r="T129" s="20">
        <f>'IRP2016-Jan2015'!T129*CPI!$Q$11</f>
        <v>103131.38805054151</v>
      </c>
      <c r="U129" s="20">
        <f>'IRP2016-Jan2015'!U129*CPI!$Q$11</f>
        <v>60407.766211407943</v>
      </c>
      <c r="V129" s="20">
        <f>'IRP2016-Jan2015'!V129*CPI!$Q$11</f>
        <v>74474.088527220214</v>
      </c>
      <c r="W129" s="20">
        <f>'IRP2016-Jan2015'!W129*CPI!$Q$11</f>
        <v>84647.097292418766</v>
      </c>
      <c r="X129" s="20">
        <f>'IRP2016-Jan2015'!X129*CPI!$Q$11</f>
        <v>82361.104067978347</v>
      </c>
      <c r="Y129" s="20">
        <f>'IRP2016-Jan2015'!Y129*CPI!$Q$11</f>
        <v>158198.61625451263</v>
      </c>
      <c r="Z129" s="20">
        <f>'IRP2016-Jan2015'!Z129*CPI!$Q$11</f>
        <v>31048.202166064981</v>
      </c>
      <c r="AA129" s="20">
        <f>'IRP2016-Jan2015'!AA129*CPI!$Q$11</f>
        <v>77286.87725631769</v>
      </c>
      <c r="AB129" s="20">
        <f>'IRP2016-Jan2015'!AB129*CPI!$Q$11</f>
        <v>18302.780942425994</v>
      </c>
      <c r="AC129" s="20">
        <f>'IRP2016-Jan2015'!AC129*CPI!$Q$11</f>
        <v>35589.022595703675</v>
      </c>
      <c r="AD129" s="20">
        <f>'IRP2016-Jan2015'!AD129*CPI!$Q$11</f>
        <v>67248.627290346587</v>
      </c>
      <c r="AE129" s="20">
        <f>'IRP2016-Jan2015'!AE129*CPI!$Q$11</f>
        <v>27841.431671294151</v>
      </c>
      <c r="AF129" s="20">
        <f>'IRP2016-Jan2015'!AF129*CPI!$Q$11</f>
        <v>9890.7075812274361</v>
      </c>
      <c r="AG129" s="20">
        <f>'IRP2016-Jan2015'!AG129*CPI!$Q$11</f>
        <v>24301.256317689531</v>
      </c>
      <c r="AH129" s="20">
        <f>'IRP2016-Jan2015'!AH129*CPI!$Q$11</f>
        <v>27672.111236971628</v>
      </c>
    </row>
    <row r="130" spans="2:34" ht="15" x14ac:dyDescent="0.25">
      <c r="B130" s="1">
        <f t="shared" si="69"/>
        <v>2020</v>
      </c>
      <c r="C130" s="12" t="s">
        <v>16</v>
      </c>
      <c r="D130" s="20">
        <f>'IRP2016-Jan2015'!D130*CPI!$Q$11</f>
        <v>39327.59824386282</v>
      </c>
      <c r="E130" s="20">
        <f>'IRP2016-Jan2015'!E130*CPI!$Q$11</f>
        <v>47354.428102851991</v>
      </c>
      <c r="F130" s="20">
        <f>'IRP2016-Jan2015'!F130*CPI!$Q$11</f>
        <v>70045.619056570402</v>
      </c>
      <c r="G130" s="20">
        <f>'IRP2016-Jan2015'!G130*CPI!$Q$11</f>
        <v>73495.426453537904</v>
      </c>
      <c r="H130" s="20">
        <f>'IRP2016-Jan2015'!H130*CPI!$Q$11</f>
        <v>77501.432223574011</v>
      </c>
      <c r="I130" s="20">
        <f>'IRP2016-Jan2015'!I130*CPI!$Q$11</f>
        <v>8776.5356707581232</v>
      </c>
      <c r="J130" s="20">
        <f>'IRP2016-Jan2015'!J130*CPI!$Q$11</f>
        <v>9956.034346223827</v>
      </c>
      <c r="K130" s="20">
        <f>'IRP2016-Jan2015'!K130*CPI!$Q$11</f>
        <v>12751.158844765343</v>
      </c>
      <c r="L130" s="20">
        <f>'IRP2016-Jan2015'!L130*CPI!$Q$11</f>
        <v>13666.722021660649</v>
      </c>
      <c r="M130" s="20">
        <f>'IRP2016-Jan2015'!M130*CPI!$Q$11</f>
        <v>0</v>
      </c>
      <c r="N130" s="20">
        <f>'IRP2016-Jan2015'!N130*CPI!$Q$11</f>
        <v>19884.708628158845</v>
      </c>
      <c r="O130" s="20">
        <f>'IRP2016-Jan2015'!O130*CPI!$Q$11</f>
        <v>17214.038340866424</v>
      </c>
      <c r="P130" s="20">
        <f>'IRP2016-Jan2015'!P130*CPI!$Q$11</f>
        <v>16250.240517400722</v>
      </c>
      <c r="Q130" s="20">
        <f>'IRP2016-Jan2015'!Q130*CPI!$Q$11</f>
        <v>50374.570397111915</v>
      </c>
      <c r="R130" s="20">
        <f>'IRP2016-Jan2015'!R130*CPI!$Q$11</f>
        <v>95690.238698853718</v>
      </c>
      <c r="S130" s="20">
        <f>'IRP2016-Jan2015'!S130*CPI!$Q$11</f>
        <v>118133.76661654965</v>
      </c>
      <c r="T130" s="20">
        <f>'IRP2016-Jan2015'!T130*CPI!$Q$11</f>
        <v>100689.0220938628</v>
      </c>
      <c r="U130" s="20">
        <f>'IRP2016-Jan2015'!U130*CPI!$Q$11</f>
        <v>58937.684714404335</v>
      </c>
      <c r="V130" s="20">
        <f>'IRP2016-Jan2015'!V130*CPI!$Q$11</f>
        <v>72683.310747292417</v>
      </c>
      <c r="W130" s="20">
        <f>'IRP2016-Jan2015'!W130*CPI!$Q$11</f>
        <v>82642.484296028881</v>
      </c>
      <c r="X130" s="20">
        <f>'IRP2016-Jan2015'!X130*CPI!$Q$11</f>
        <v>82361.104067978347</v>
      </c>
      <c r="Y130" s="20">
        <f>'IRP2016-Jan2015'!Y130*CPI!$Q$11</f>
        <v>158198.61625451263</v>
      </c>
      <c r="Z130" s="20">
        <f>'IRP2016-Jan2015'!Z130*CPI!$Q$11</f>
        <v>31048.202166064981</v>
      </c>
      <c r="AA130" s="20">
        <f>'IRP2016-Jan2015'!AA130*CPI!$Q$11</f>
        <v>77286.87725631769</v>
      </c>
      <c r="AB130" s="20">
        <f>'IRP2016-Jan2015'!AB130*CPI!$Q$11</f>
        <v>18302.780942425994</v>
      </c>
      <c r="AC130" s="20">
        <f>'IRP2016-Jan2015'!AC130*CPI!$Q$11</f>
        <v>35589.022595703675</v>
      </c>
      <c r="AD130" s="20">
        <f>'IRP2016-Jan2015'!AD130*CPI!$Q$11</f>
        <v>67248.627290346587</v>
      </c>
      <c r="AE130" s="20">
        <f>'IRP2016-Jan2015'!AE130*CPI!$Q$11</f>
        <v>27841.431671294151</v>
      </c>
      <c r="AF130" s="20">
        <f>'IRP2016-Jan2015'!AF130*CPI!$Q$11</f>
        <v>9890.7075812274361</v>
      </c>
      <c r="AG130" s="20">
        <f>'IRP2016-Jan2015'!AG130*CPI!$Q$11</f>
        <v>24301.256317689531</v>
      </c>
      <c r="AH130" s="20">
        <f>'IRP2016-Jan2015'!AH130*CPI!$Q$11</f>
        <v>27672.111236971628</v>
      </c>
    </row>
    <row r="131" spans="2:34" ht="15" x14ac:dyDescent="0.25">
      <c r="B131" s="1">
        <f t="shared" si="69"/>
        <v>2021</v>
      </c>
      <c r="C131" s="12" t="s">
        <v>16</v>
      </c>
      <c r="D131" s="20">
        <f>'IRP2016-Jan2015'!D131*CPI!$Q$11</f>
        <v>39327.59824386282</v>
      </c>
      <c r="E131" s="20">
        <f>'IRP2016-Jan2015'!E131*CPI!$Q$11</f>
        <v>47354.428102851991</v>
      </c>
      <c r="F131" s="20">
        <f>'IRP2016-Jan2015'!F131*CPI!$Q$11</f>
        <v>68947.660599530689</v>
      </c>
      <c r="G131" s="20">
        <f>'IRP2016-Jan2015'!G131*CPI!$Q$11</f>
        <v>73495.426453537904</v>
      </c>
      <c r="H131" s="20">
        <f>'IRP2016-Jan2015'!H131*CPI!$Q$11</f>
        <v>77399.390147870043</v>
      </c>
      <c r="I131" s="20">
        <f>'IRP2016-Jan2015'!I131*CPI!$Q$11</f>
        <v>8776.5356707581232</v>
      </c>
      <c r="J131" s="20">
        <f>'IRP2016-Jan2015'!J131*CPI!$Q$11</f>
        <v>9956.034346223827</v>
      </c>
      <c r="K131" s="20">
        <f>'IRP2016-Jan2015'!K131*CPI!$Q$11</f>
        <v>12751.158844765343</v>
      </c>
      <c r="L131" s="20">
        <f>'IRP2016-Jan2015'!L131*CPI!$Q$11</f>
        <v>13666.722021660649</v>
      </c>
      <c r="M131" s="20">
        <f>'IRP2016-Jan2015'!M131*CPI!$Q$11</f>
        <v>0</v>
      </c>
      <c r="N131" s="20">
        <f>'IRP2016-Jan2015'!N131*CPI!$Q$11</f>
        <v>19773.933140794223</v>
      </c>
      <c r="O131" s="20">
        <f>'IRP2016-Jan2015'!O131*CPI!$Q$11</f>
        <v>16783.687375234655</v>
      </c>
      <c r="P131" s="20">
        <f>'IRP2016-Jan2015'!P131*CPI!$Q$11</f>
        <v>15843.984505559567</v>
      </c>
      <c r="Q131" s="20">
        <f>'IRP2016-Jan2015'!Q131*CPI!$Q$11</f>
        <v>50374.570397111915</v>
      </c>
      <c r="R131" s="20">
        <f>'IRP2016-Jan2015'!R131*CPI!$Q$11</f>
        <v>95690.238698853718</v>
      </c>
      <c r="S131" s="20">
        <f>'IRP2016-Jan2015'!S131*CPI!$Q$11</f>
        <v>118133.76661654965</v>
      </c>
      <c r="T131" s="20">
        <f>'IRP2016-Jan2015'!T131*CPI!$Q$11</f>
        <v>100689.0220938628</v>
      </c>
      <c r="U131" s="20">
        <f>'IRP2016-Jan2015'!U131*CPI!$Q$11</f>
        <v>58937.684714404335</v>
      </c>
      <c r="V131" s="20">
        <f>'IRP2016-Jan2015'!V131*CPI!$Q$11</f>
        <v>72683.310747292417</v>
      </c>
      <c r="W131" s="20">
        <f>'IRP2016-Jan2015'!W131*CPI!$Q$11</f>
        <v>82642.484296028881</v>
      </c>
      <c r="X131" s="20">
        <f>'IRP2016-Jan2015'!X131*CPI!$Q$11</f>
        <v>82361.104067978347</v>
      </c>
      <c r="Y131" s="20">
        <f>'IRP2016-Jan2015'!Y131*CPI!$Q$11</f>
        <v>158198.61625451263</v>
      </c>
      <c r="Z131" s="20">
        <f>'IRP2016-Jan2015'!Z131*CPI!$Q$11</f>
        <v>31048.202166064981</v>
      </c>
      <c r="AA131" s="20">
        <f>'IRP2016-Jan2015'!AA131*CPI!$Q$11</f>
        <v>77286.87725631769</v>
      </c>
      <c r="AB131" s="20">
        <f>'IRP2016-Jan2015'!AB131*CPI!$Q$11</f>
        <v>18302.780942425994</v>
      </c>
      <c r="AC131" s="20">
        <f>'IRP2016-Jan2015'!AC131*CPI!$Q$11</f>
        <v>35589.022595703675</v>
      </c>
      <c r="AD131" s="20">
        <f>'IRP2016-Jan2015'!AD131*CPI!$Q$11</f>
        <v>67248.627290346587</v>
      </c>
      <c r="AE131" s="20">
        <f>'IRP2016-Jan2015'!AE131*CPI!$Q$11</f>
        <v>27841.431671294151</v>
      </c>
      <c r="AF131" s="20">
        <f>'IRP2016-Jan2015'!AF131*CPI!$Q$11</f>
        <v>9890.7075812274361</v>
      </c>
      <c r="AG131" s="20">
        <f>'IRP2016-Jan2015'!AG131*CPI!$Q$11</f>
        <v>24301.256317689531</v>
      </c>
      <c r="AH131" s="20">
        <f>'IRP2016-Jan2015'!AH131*CPI!$Q$11</f>
        <v>27672.111236971628</v>
      </c>
    </row>
    <row r="132" spans="2:34" ht="15" x14ac:dyDescent="0.25">
      <c r="B132" s="1">
        <f t="shared" si="69"/>
        <v>2022</v>
      </c>
      <c r="C132" s="12" t="s">
        <v>16</v>
      </c>
      <c r="D132" s="20">
        <f>'IRP2016-Jan2015'!D132*CPI!$Q$11</f>
        <v>39327.59824386282</v>
      </c>
      <c r="E132" s="20">
        <f>'IRP2016-Jan2015'!E132*CPI!$Q$11</f>
        <v>47354.428102851991</v>
      </c>
      <c r="F132" s="20">
        <f>'IRP2016-Jan2015'!F132*CPI!$Q$11</f>
        <v>67399.29706169675</v>
      </c>
      <c r="G132" s="20">
        <f>'IRP2016-Jan2015'!G132*CPI!$Q$11</f>
        <v>73495.426453537904</v>
      </c>
      <c r="H132" s="20">
        <f>'IRP2016-Jan2015'!H132*CPI!$Q$11</f>
        <v>77376.245017039706</v>
      </c>
      <c r="I132" s="20">
        <f>'IRP2016-Jan2015'!I132*CPI!$Q$11</f>
        <v>8776.5356707581232</v>
      </c>
      <c r="J132" s="20">
        <f>'IRP2016-Jan2015'!J132*CPI!$Q$11</f>
        <v>9956.034346223827</v>
      </c>
      <c r="K132" s="20">
        <f>'IRP2016-Jan2015'!K132*CPI!$Q$11</f>
        <v>12751.158844765343</v>
      </c>
      <c r="L132" s="20">
        <f>'IRP2016-Jan2015'!L132*CPI!$Q$11</f>
        <v>13666.722021660649</v>
      </c>
      <c r="M132" s="20">
        <f>'IRP2016-Jan2015'!M132*CPI!$Q$11</f>
        <v>0</v>
      </c>
      <c r="N132" s="20">
        <f>'IRP2016-Jan2015'!N132*CPI!$Q$11</f>
        <v>19684.838014440433</v>
      </c>
      <c r="O132" s="20">
        <f>'IRP2016-Jan2015'!O132*CPI!$Q$11</f>
        <v>16364.095195776174</v>
      </c>
      <c r="P132" s="20">
        <f>'IRP2016-Jan2015'!P132*CPI!$Q$11</f>
        <v>15447.884900577617</v>
      </c>
      <c r="Q132" s="20">
        <f>'IRP2016-Jan2015'!Q132*CPI!$Q$11</f>
        <v>50374.570397111915</v>
      </c>
      <c r="R132" s="20">
        <f>'IRP2016-Jan2015'!R132*CPI!$Q$11</f>
        <v>95690.238698853718</v>
      </c>
      <c r="S132" s="20">
        <f>'IRP2016-Jan2015'!S132*CPI!$Q$11</f>
        <v>118133.76661654965</v>
      </c>
      <c r="T132" s="20">
        <f>'IRP2016-Jan2015'!T132*CPI!$Q$11</f>
        <v>100689.0220938628</v>
      </c>
      <c r="U132" s="20">
        <f>'IRP2016-Jan2015'!U132*CPI!$Q$11</f>
        <v>58937.684714404335</v>
      </c>
      <c r="V132" s="20">
        <f>'IRP2016-Jan2015'!V132*CPI!$Q$11</f>
        <v>72683.310747292417</v>
      </c>
      <c r="W132" s="20">
        <f>'IRP2016-Jan2015'!W132*CPI!$Q$11</f>
        <v>82642.484296028881</v>
      </c>
      <c r="X132" s="20">
        <f>'IRP2016-Jan2015'!X132*CPI!$Q$11</f>
        <v>82361.104067978347</v>
      </c>
      <c r="Y132" s="20">
        <f>'IRP2016-Jan2015'!Y132*CPI!$Q$11</f>
        <v>158198.61625451263</v>
      </c>
      <c r="Z132" s="20">
        <f>'IRP2016-Jan2015'!Z132*CPI!$Q$11</f>
        <v>31048.202166064981</v>
      </c>
      <c r="AA132" s="20">
        <f>'IRP2016-Jan2015'!AA132*CPI!$Q$11</f>
        <v>77286.87725631769</v>
      </c>
      <c r="AB132" s="20">
        <f>'IRP2016-Jan2015'!AB132*CPI!$Q$11</f>
        <v>18302.780942425994</v>
      </c>
      <c r="AC132" s="20">
        <f>'IRP2016-Jan2015'!AC132*CPI!$Q$11</f>
        <v>35589.022595703675</v>
      </c>
      <c r="AD132" s="20">
        <f>'IRP2016-Jan2015'!AD132*CPI!$Q$11</f>
        <v>67248.627290346587</v>
      </c>
      <c r="AE132" s="20">
        <f>'IRP2016-Jan2015'!AE132*CPI!$Q$11</f>
        <v>27841.431671294151</v>
      </c>
      <c r="AF132" s="20">
        <f>'IRP2016-Jan2015'!AF132*CPI!$Q$11</f>
        <v>9890.7075812274361</v>
      </c>
      <c r="AG132" s="20">
        <f>'IRP2016-Jan2015'!AG132*CPI!$Q$11</f>
        <v>24301.256317689531</v>
      </c>
      <c r="AH132" s="20">
        <f>'IRP2016-Jan2015'!AH132*CPI!$Q$11</f>
        <v>27672.111236971628</v>
      </c>
    </row>
    <row r="133" spans="2:34" ht="15" x14ac:dyDescent="0.25">
      <c r="B133" s="1">
        <f t="shared" si="69"/>
        <v>2023</v>
      </c>
      <c r="C133" s="12" t="s">
        <v>16</v>
      </c>
      <c r="D133" s="20">
        <f>'IRP2016-Jan2015'!D133*CPI!$Q$11</f>
        <v>39327.59824386282</v>
      </c>
      <c r="E133" s="20">
        <f>'IRP2016-Jan2015'!E133*CPI!$Q$11</f>
        <v>47354.428102851991</v>
      </c>
      <c r="F133" s="20">
        <f>'IRP2016-Jan2015'!F133*CPI!$Q$11</f>
        <v>66426.500969566783</v>
      </c>
      <c r="G133" s="20">
        <f>'IRP2016-Jan2015'!G133*CPI!$Q$11</f>
        <v>73495.426453537904</v>
      </c>
      <c r="H133" s="20">
        <f>'IRP2016-Jan2015'!H133*CPI!$Q$11</f>
        <v>77218.249987797841</v>
      </c>
      <c r="I133" s="20">
        <f>'IRP2016-Jan2015'!I133*CPI!$Q$11</f>
        <v>8776.5356707581232</v>
      </c>
      <c r="J133" s="20">
        <f>'IRP2016-Jan2015'!J133*CPI!$Q$11</f>
        <v>9956.034346223827</v>
      </c>
      <c r="K133" s="20">
        <f>'IRP2016-Jan2015'!K133*CPI!$Q$11</f>
        <v>12751.158844765343</v>
      </c>
      <c r="L133" s="20">
        <f>'IRP2016-Jan2015'!L133*CPI!$Q$11</f>
        <v>13666.722021660649</v>
      </c>
      <c r="M133" s="20">
        <f>'IRP2016-Jan2015'!M133*CPI!$Q$11</f>
        <v>0</v>
      </c>
      <c r="N133" s="20">
        <f>'IRP2016-Jan2015'!N133*CPI!$Q$11</f>
        <v>19535.832021660652</v>
      </c>
      <c r="O133" s="20">
        <f>'IRP2016-Jan2015'!O133*CPI!$Q$11</f>
        <v>15954.992810685922</v>
      </c>
      <c r="P133" s="20">
        <f>'IRP2016-Jan2015'!P133*CPI!$Q$11</f>
        <v>15061.687773140793</v>
      </c>
      <c r="Q133" s="20">
        <f>'IRP2016-Jan2015'!Q133*CPI!$Q$11</f>
        <v>50374.570397111915</v>
      </c>
      <c r="R133" s="20">
        <f>'IRP2016-Jan2015'!R133*CPI!$Q$11</f>
        <v>95690.238698853718</v>
      </c>
      <c r="S133" s="20">
        <f>'IRP2016-Jan2015'!S133*CPI!$Q$11</f>
        <v>118133.76661654965</v>
      </c>
      <c r="T133" s="20">
        <f>'IRP2016-Jan2015'!T133*CPI!$Q$11</f>
        <v>100689.0220938628</v>
      </c>
      <c r="U133" s="20">
        <f>'IRP2016-Jan2015'!U133*CPI!$Q$11</f>
        <v>58937.684714404335</v>
      </c>
      <c r="V133" s="20">
        <f>'IRP2016-Jan2015'!V133*CPI!$Q$11</f>
        <v>72683.310747292417</v>
      </c>
      <c r="W133" s="20">
        <f>'IRP2016-Jan2015'!W133*CPI!$Q$11</f>
        <v>82642.484296028881</v>
      </c>
      <c r="X133" s="20">
        <f>'IRP2016-Jan2015'!X133*CPI!$Q$11</f>
        <v>82361.104067978347</v>
      </c>
      <c r="Y133" s="20">
        <f>'IRP2016-Jan2015'!Y133*CPI!$Q$11</f>
        <v>158198.61625451263</v>
      </c>
      <c r="Z133" s="20">
        <f>'IRP2016-Jan2015'!Z133*CPI!$Q$11</f>
        <v>31048.202166064981</v>
      </c>
      <c r="AA133" s="20">
        <f>'IRP2016-Jan2015'!AA133*CPI!$Q$11</f>
        <v>77286.87725631769</v>
      </c>
      <c r="AB133" s="20">
        <f>'IRP2016-Jan2015'!AB133*CPI!$Q$11</f>
        <v>18302.780942425994</v>
      </c>
      <c r="AC133" s="20">
        <f>'IRP2016-Jan2015'!AC133*CPI!$Q$11</f>
        <v>35589.022595703675</v>
      </c>
      <c r="AD133" s="20">
        <f>'IRP2016-Jan2015'!AD133*CPI!$Q$11</f>
        <v>67248.627290346587</v>
      </c>
      <c r="AE133" s="20">
        <f>'IRP2016-Jan2015'!AE133*CPI!$Q$11</f>
        <v>27841.431671294151</v>
      </c>
      <c r="AF133" s="20">
        <f>'IRP2016-Jan2015'!AF133*CPI!$Q$11</f>
        <v>9890.7075812274361</v>
      </c>
      <c r="AG133" s="20">
        <f>'IRP2016-Jan2015'!AG133*CPI!$Q$11</f>
        <v>24301.256317689531</v>
      </c>
      <c r="AH133" s="20">
        <f>'IRP2016-Jan2015'!AH133*CPI!$Q$11</f>
        <v>27672.111236971628</v>
      </c>
    </row>
    <row r="134" spans="2:34" ht="15" x14ac:dyDescent="0.25">
      <c r="B134" s="1">
        <f t="shared" si="69"/>
        <v>2024</v>
      </c>
      <c r="C134" s="12" t="s">
        <v>16</v>
      </c>
      <c r="D134" s="20">
        <f>'IRP2016-Jan2015'!D134*CPI!$Q$11</f>
        <v>39327.59824386282</v>
      </c>
      <c r="E134" s="20">
        <f>'IRP2016-Jan2015'!E134*CPI!$Q$11</f>
        <v>47354.428102851991</v>
      </c>
      <c r="F134" s="20">
        <f>'IRP2016-Jan2015'!F134*CPI!$Q$11</f>
        <v>64554.042517039714</v>
      </c>
      <c r="G134" s="20">
        <f>'IRP2016-Jan2015'!G134*CPI!$Q$11</f>
        <v>73495.426453537904</v>
      </c>
      <c r="H134" s="20">
        <f>'IRP2016-Jan2015'!H134*CPI!$Q$11</f>
        <v>77031.757141299648</v>
      </c>
      <c r="I134" s="20">
        <f>'IRP2016-Jan2015'!I134*CPI!$Q$11</f>
        <v>8776.5356707581232</v>
      </c>
      <c r="J134" s="20">
        <f>'IRP2016-Jan2015'!J134*CPI!$Q$11</f>
        <v>9956.034346223827</v>
      </c>
      <c r="K134" s="20">
        <f>'IRP2016-Jan2015'!K134*CPI!$Q$11</f>
        <v>12751.158844765343</v>
      </c>
      <c r="L134" s="20">
        <f>'IRP2016-Jan2015'!L134*CPI!$Q$11</f>
        <v>13666.722021660649</v>
      </c>
      <c r="M134" s="20">
        <f>'IRP2016-Jan2015'!M134*CPI!$Q$11</f>
        <v>0</v>
      </c>
      <c r="N134" s="20">
        <f>'IRP2016-Jan2015'!N134*CPI!$Q$11</f>
        <v>19374.104404332131</v>
      </c>
      <c r="O134" s="20">
        <f>'IRP2016-Jan2015'!O134*CPI!$Q$11</f>
        <v>15556.117999169675</v>
      </c>
      <c r="P134" s="20">
        <f>'IRP2016-Jan2015'!P134*CPI!$Q$11</f>
        <v>14685.145582093863</v>
      </c>
      <c r="Q134" s="20">
        <f>'IRP2016-Jan2015'!Q134*CPI!$Q$11</f>
        <v>50374.570397111915</v>
      </c>
      <c r="R134" s="20">
        <f>'IRP2016-Jan2015'!R134*CPI!$Q$11</f>
        <v>95690.238698853718</v>
      </c>
      <c r="S134" s="20">
        <f>'IRP2016-Jan2015'!S134*CPI!$Q$11</f>
        <v>118133.76661654965</v>
      </c>
      <c r="T134" s="20">
        <f>'IRP2016-Jan2015'!T134*CPI!$Q$11</f>
        <v>100689.0220938628</v>
      </c>
      <c r="U134" s="20">
        <f>'IRP2016-Jan2015'!U134*CPI!$Q$11</f>
        <v>58937.684714404335</v>
      </c>
      <c r="V134" s="20">
        <f>'IRP2016-Jan2015'!V134*CPI!$Q$11</f>
        <v>72683.310747292417</v>
      </c>
      <c r="W134" s="20">
        <f>'IRP2016-Jan2015'!W134*CPI!$Q$11</f>
        <v>82642.484296028881</v>
      </c>
      <c r="X134" s="20">
        <f>'IRP2016-Jan2015'!X134*CPI!$Q$11</f>
        <v>82361.104067978347</v>
      </c>
      <c r="Y134" s="20">
        <f>'IRP2016-Jan2015'!Y134*CPI!$Q$11</f>
        <v>158198.61625451263</v>
      </c>
      <c r="Z134" s="20">
        <f>'IRP2016-Jan2015'!Z134*CPI!$Q$11</f>
        <v>31048.202166064981</v>
      </c>
      <c r="AA134" s="20">
        <f>'IRP2016-Jan2015'!AA134*CPI!$Q$11</f>
        <v>77286.87725631769</v>
      </c>
      <c r="AB134" s="20">
        <f>'IRP2016-Jan2015'!AB134*CPI!$Q$11</f>
        <v>18302.780942425994</v>
      </c>
      <c r="AC134" s="20">
        <f>'IRP2016-Jan2015'!AC134*CPI!$Q$11</f>
        <v>35589.022595703675</v>
      </c>
      <c r="AD134" s="20">
        <f>'IRP2016-Jan2015'!AD134*CPI!$Q$11</f>
        <v>67248.627290346587</v>
      </c>
      <c r="AE134" s="20">
        <f>'IRP2016-Jan2015'!AE134*CPI!$Q$11</f>
        <v>27841.431671294151</v>
      </c>
      <c r="AF134" s="20">
        <f>'IRP2016-Jan2015'!AF134*CPI!$Q$11</f>
        <v>9890.7075812274361</v>
      </c>
      <c r="AG134" s="20">
        <f>'IRP2016-Jan2015'!AG134*CPI!$Q$11</f>
        <v>24301.256317689531</v>
      </c>
      <c r="AH134" s="20">
        <f>'IRP2016-Jan2015'!AH134*CPI!$Q$11</f>
        <v>27672.111236971628</v>
      </c>
    </row>
    <row r="135" spans="2:34" ht="15" x14ac:dyDescent="0.25">
      <c r="B135" s="1">
        <f t="shared" si="69"/>
        <v>2025</v>
      </c>
      <c r="C135" s="12" t="s">
        <v>16</v>
      </c>
      <c r="D135" s="20">
        <f>'IRP2016-Jan2015'!D135*CPI!$Q$11</f>
        <v>39327.59824386282</v>
      </c>
      <c r="E135" s="20">
        <f>'IRP2016-Jan2015'!E135*CPI!$Q$11</f>
        <v>47354.428102851991</v>
      </c>
      <c r="F135" s="20">
        <f>'IRP2016-Jan2015'!F135*CPI!$Q$11</f>
        <v>62936.881702527076</v>
      </c>
      <c r="G135" s="20">
        <f>'IRP2016-Jan2015'!G135*CPI!$Q$11</f>
        <v>73495.426453537904</v>
      </c>
      <c r="H135" s="20">
        <f>'IRP2016-Jan2015'!H135*CPI!$Q$11</f>
        <v>76755.990431263534</v>
      </c>
      <c r="I135" s="20">
        <f>'IRP2016-Jan2015'!I135*CPI!$Q$11</f>
        <v>8776.5356707581232</v>
      </c>
      <c r="J135" s="20">
        <f>'IRP2016-Jan2015'!J135*CPI!$Q$11</f>
        <v>9956.034346223827</v>
      </c>
      <c r="K135" s="20">
        <f>'IRP2016-Jan2015'!K135*CPI!$Q$11</f>
        <v>12751.158844765343</v>
      </c>
      <c r="L135" s="20">
        <f>'IRP2016-Jan2015'!L135*CPI!$Q$11</f>
        <v>13666.722021660649</v>
      </c>
      <c r="M135" s="20">
        <f>'IRP2016-Jan2015'!M135*CPI!$Q$11</f>
        <v>0</v>
      </c>
      <c r="N135" s="20">
        <f>'IRP2016-Jan2015'!N135*CPI!$Q$11</f>
        <v>19285.129602888086</v>
      </c>
      <c r="O135" s="20">
        <f>'IRP2016-Jan2015'!O135*CPI!$Q$11</f>
        <v>15556.117999169675</v>
      </c>
      <c r="P135" s="20">
        <f>'IRP2016-Jan2015'!P135*CPI!$Q$11</f>
        <v>14685.145582093863</v>
      </c>
      <c r="Q135" s="20">
        <f>'IRP2016-Jan2015'!Q135*CPI!$Q$11</f>
        <v>50374.570397111915</v>
      </c>
      <c r="R135" s="20">
        <f>'IRP2016-Jan2015'!R135*CPI!$Q$11</f>
        <v>95690.238698853718</v>
      </c>
      <c r="S135" s="20">
        <f>'IRP2016-Jan2015'!S135*CPI!$Q$11</f>
        <v>118133.76661654965</v>
      </c>
      <c r="T135" s="20">
        <f>'IRP2016-Jan2015'!T135*CPI!$Q$11</f>
        <v>100689.0220938628</v>
      </c>
      <c r="U135" s="20">
        <f>'IRP2016-Jan2015'!U135*CPI!$Q$11</f>
        <v>58937.684714404335</v>
      </c>
      <c r="V135" s="20">
        <f>'IRP2016-Jan2015'!V135*CPI!$Q$11</f>
        <v>72683.310747292417</v>
      </c>
      <c r="W135" s="20">
        <f>'IRP2016-Jan2015'!W135*CPI!$Q$11</f>
        <v>82642.484296028881</v>
      </c>
      <c r="X135" s="20">
        <f>'IRP2016-Jan2015'!X135*CPI!$Q$11</f>
        <v>82361.104067978347</v>
      </c>
      <c r="Y135" s="20">
        <f>'IRP2016-Jan2015'!Y135*CPI!$Q$11</f>
        <v>158198.61625451263</v>
      </c>
      <c r="Z135" s="20">
        <f>'IRP2016-Jan2015'!Z135*CPI!$Q$11</f>
        <v>31048.202166064981</v>
      </c>
      <c r="AA135" s="20">
        <f>'IRP2016-Jan2015'!AA135*CPI!$Q$11</f>
        <v>77286.87725631769</v>
      </c>
      <c r="AB135" s="20">
        <f>'IRP2016-Jan2015'!AB135*CPI!$Q$11</f>
        <v>18302.780942425994</v>
      </c>
      <c r="AC135" s="20">
        <f>'IRP2016-Jan2015'!AC135*CPI!$Q$11</f>
        <v>35589.022595703675</v>
      </c>
      <c r="AD135" s="20">
        <f>'IRP2016-Jan2015'!AD135*CPI!$Q$11</f>
        <v>67248.627290346587</v>
      </c>
      <c r="AE135" s="20">
        <f>'IRP2016-Jan2015'!AE135*CPI!$Q$11</f>
        <v>27841.431671294151</v>
      </c>
      <c r="AF135" s="20">
        <f>'IRP2016-Jan2015'!AF135*CPI!$Q$11</f>
        <v>9890.7075812274361</v>
      </c>
      <c r="AG135" s="20">
        <f>'IRP2016-Jan2015'!AG135*CPI!$Q$11</f>
        <v>24301.256317689531</v>
      </c>
      <c r="AH135" s="20">
        <f>'IRP2016-Jan2015'!AH135*CPI!$Q$11</f>
        <v>27672.111236971628</v>
      </c>
    </row>
    <row r="136" spans="2:34" ht="15" x14ac:dyDescent="0.25">
      <c r="B136" s="1">
        <f t="shared" si="69"/>
        <v>2026</v>
      </c>
      <c r="C136" s="12" t="s">
        <v>16</v>
      </c>
      <c r="D136" s="20">
        <f>'IRP2016-Jan2015'!D136*CPI!$Q$11</f>
        <v>39327.59824386282</v>
      </c>
      <c r="E136" s="20">
        <f>'IRP2016-Jan2015'!E136*CPI!$Q$11</f>
        <v>47354.428102851991</v>
      </c>
      <c r="F136" s="20">
        <f>'IRP2016-Jan2015'!F136*CPI!$Q$11</f>
        <v>61971.88081592058</v>
      </c>
      <c r="G136" s="20">
        <f>'IRP2016-Jan2015'!G136*CPI!$Q$11</f>
        <v>73495.426453537904</v>
      </c>
      <c r="H136" s="20">
        <f>'IRP2016-Jan2015'!H136*CPI!$Q$11</f>
        <v>76548.451532924184</v>
      </c>
      <c r="I136" s="20">
        <f>'IRP2016-Jan2015'!I136*CPI!$Q$11</f>
        <v>8776.5356707581232</v>
      </c>
      <c r="J136" s="20">
        <f>'IRP2016-Jan2015'!J136*CPI!$Q$11</f>
        <v>9956.034346223827</v>
      </c>
      <c r="K136" s="20">
        <f>'IRP2016-Jan2015'!K136*CPI!$Q$11</f>
        <v>12751.158844765343</v>
      </c>
      <c r="L136" s="20">
        <f>'IRP2016-Jan2015'!L136*CPI!$Q$11</f>
        <v>13666.722021660649</v>
      </c>
      <c r="M136" s="20">
        <f>'IRP2016-Jan2015'!M136*CPI!$Q$11</f>
        <v>0</v>
      </c>
      <c r="N136" s="20">
        <f>'IRP2016-Jan2015'!N136*CPI!$Q$11</f>
        <v>19143.135270758125</v>
      </c>
      <c r="O136" s="20">
        <f>'IRP2016-Jan2015'!O136*CPI!$Q$11</f>
        <v>15556.117999169675</v>
      </c>
      <c r="P136" s="20">
        <f>'IRP2016-Jan2015'!P136*CPI!$Q$11</f>
        <v>14685.145582093863</v>
      </c>
      <c r="Q136" s="20">
        <f>'IRP2016-Jan2015'!Q136*CPI!$Q$11</f>
        <v>50374.570397111915</v>
      </c>
      <c r="R136" s="20">
        <f>'IRP2016-Jan2015'!R136*CPI!$Q$11</f>
        <v>95690.238698853718</v>
      </c>
      <c r="S136" s="20">
        <f>'IRP2016-Jan2015'!S136*CPI!$Q$11</f>
        <v>118133.76661654965</v>
      </c>
      <c r="T136" s="20">
        <f>'IRP2016-Jan2015'!T136*CPI!$Q$11</f>
        <v>100689.0220938628</v>
      </c>
      <c r="U136" s="20">
        <f>'IRP2016-Jan2015'!U136*CPI!$Q$11</f>
        <v>58937.684714404335</v>
      </c>
      <c r="V136" s="20">
        <f>'IRP2016-Jan2015'!V136*CPI!$Q$11</f>
        <v>72683.310747292417</v>
      </c>
      <c r="W136" s="20">
        <f>'IRP2016-Jan2015'!W136*CPI!$Q$11</f>
        <v>82642.484296028881</v>
      </c>
      <c r="X136" s="20">
        <f>'IRP2016-Jan2015'!X136*CPI!$Q$11</f>
        <v>82361.104067978347</v>
      </c>
      <c r="Y136" s="20">
        <f>'IRP2016-Jan2015'!Y136*CPI!$Q$11</f>
        <v>158198.61625451263</v>
      </c>
      <c r="Z136" s="20">
        <f>'IRP2016-Jan2015'!Z136*CPI!$Q$11</f>
        <v>31048.202166064981</v>
      </c>
      <c r="AA136" s="20">
        <f>'IRP2016-Jan2015'!AA136*CPI!$Q$11</f>
        <v>77286.87725631769</v>
      </c>
      <c r="AB136" s="20">
        <f>'IRP2016-Jan2015'!AB136*CPI!$Q$11</f>
        <v>18302.780942425994</v>
      </c>
      <c r="AC136" s="20">
        <f>'IRP2016-Jan2015'!AC136*CPI!$Q$11</f>
        <v>35589.022595703675</v>
      </c>
      <c r="AD136" s="20">
        <f>'IRP2016-Jan2015'!AD136*CPI!$Q$11</f>
        <v>67248.627290346587</v>
      </c>
      <c r="AE136" s="20">
        <f>'IRP2016-Jan2015'!AE136*CPI!$Q$11</f>
        <v>27841.431671294151</v>
      </c>
      <c r="AF136" s="20">
        <f>'IRP2016-Jan2015'!AF136*CPI!$Q$11</f>
        <v>9890.7075812274361</v>
      </c>
      <c r="AG136" s="20">
        <f>'IRP2016-Jan2015'!AG136*CPI!$Q$11</f>
        <v>24301.256317689531</v>
      </c>
      <c r="AH136" s="20">
        <f>'IRP2016-Jan2015'!AH136*CPI!$Q$11</f>
        <v>27672.111236971628</v>
      </c>
    </row>
    <row r="137" spans="2:34" ht="15" x14ac:dyDescent="0.25">
      <c r="B137" s="1">
        <f t="shared" si="69"/>
        <v>2027</v>
      </c>
      <c r="C137" s="12" t="s">
        <v>16</v>
      </c>
      <c r="D137" s="20">
        <f>'IRP2016-Jan2015'!D137*CPI!$Q$11</f>
        <v>39327.59824386282</v>
      </c>
      <c r="E137" s="20">
        <f>'IRP2016-Jan2015'!E137*CPI!$Q$11</f>
        <v>47354.428102851991</v>
      </c>
      <c r="F137" s="20">
        <f>'IRP2016-Jan2015'!F137*CPI!$Q$11</f>
        <v>61218.663288844771</v>
      </c>
      <c r="G137" s="20">
        <f>'IRP2016-Jan2015'!G137*CPI!$Q$11</f>
        <v>73495.426453537904</v>
      </c>
      <c r="H137" s="20">
        <f>'IRP2016-Jan2015'!H137*CPI!$Q$11</f>
        <v>76440.118258375456</v>
      </c>
      <c r="I137" s="20">
        <f>'IRP2016-Jan2015'!I137*CPI!$Q$11</f>
        <v>8776.5356707581232</v>
      </c>
      <c r="J137" s="20">
        <f>'IRP2016-Jan2015'!J137*CPI!$Q$11</f>
        <v>9956.034346223827</v>
      </c>
      <c r="K137" s="20">
        <f>'IRP2016-Jan2015'!K137*CPI!$Q$11</f>
        <v>12751.158844765343</v>
      </c>
      <c r="L137" s="20">
        <f>'IRP2016-Jan2015'!L137*CPI!$Q$11</f>
        <v>13666.722021660649</v>
      </c>
      <c r="M137" s="20">
        <f>'IRP2016-Jan2015'!M137*CPI!$Q$11</f>
        <v>0</v>
      </c>
      <c r="N137" s="20">
        <f>'IRP2016-Jan2015'!N137*CPI!$Q$11</f>
        <v>19100.944981949455</v>
      </c>
      <c r="O137" s="20">
        <f>'IRP2016-Jan2015'!O137*CPI!$Q$11</f>
        <v>15556.117999169675</v>
      </c>
      <c r="P137" s="20">
        <f>'IRP2016-Jan2015'!P137*CPI!$Q$11</f>
        <v>14685.145582093863</v>
      </c>
      <c r="Q137" s="20">
        <f>'IRP2016-Jan2015'!Q137*CPI!$Q$11</f>
        <v>50374.570397111915</v>
      </c>
      <c r="R137" s="20">
        <f>'IRP2016-Jan2015'!R137*CPI!$Q$11</f>
        <v>95690.238698853718</v>
      </c>
      <c r="S137" s="20">
        <f>'IRP2016-Jan2015'!S137*CPI!$Q$11</f>
        <v>118133.76661654965</v>
      </c>
      <c r="T137" s="20">
        <f>'IRP2016-Jan2015'!T137*CPI!$Q$11</f>
        <v>100689.0220938628</v>
      </c>
      <c r="U137" s="20">
        <f>'IRP2016-Jan2015'!U137*CPI!$Q$11</f>
        <v>58937.684714404335</v>
      </c>
      <c r="V137" s="20">
        <f>'IRP2016-Jan2015'!V137*CPI!$Q$11</f>
        <v>72683.310747292417</v>
      </c>
      <c r="W137" s="20">
        <f>'IRP2016-Jan2015'!W137*CPI!$Q$11</f>
        <v>82642.484296028881</v>
      </c>
      <c r="X137" s="20">
        <f>'IRP2016-Jan2015'!X137*CPI!$Q$11</f>
        <v>82361.104067978347</v>
      </c>
      <c r="Y137" s="20">
        <f>'IRP2016-Jan2015'!Y137*CPI!$Q$11</f>
        <v>158198.61625451263</v>
      </c>
      <c r="Z137" s="20">
        <f>'IRP2016-Jan2015'!Z137*CPI!$Q$11</f>
        <v>31048.202166064981</v>
      </c>
      <c r="AA137" s="20">
        <f>'IRP2016-Jan2015'!AA137*CPI!$Q$11</f>
        <v>77286.87725631769</v>
      </c>
      <c r="AB137" s="20">
        <f>'IRP2016-Jan2015'!AB137*CPI!$Q$11</f>
        <v>18302.780942425994</v>
      </c>
      <c r="AC137" s="20">
        <f>'IRP2016-Jan2015'!AC137*CPI!$Q$11</f>
        <v>35589.022595703675</v>
      </c>
      <c r="AD137" s="20">
        <f>'IRP2016-Jan2015'!AD137*CPI!$Q$11</f>
        <v>67248.627290346587</v>
      </c>
      <c r="AE137" s="20">
        <f>'IRP2016-Jan2015'!AE137*CPI!$Q$11</f>
        <v>27841.431671294151</v>
      </c>
      <c r="AF137" s="20">
        <f>'IRP2016-Jan2015'!AF137*CPI!$Q$11</f>
        <v>9890.7075812274361</v>
      </c>
      <c r="AG137" s="20">
        <f>'IRP2016-Jan2015'!AG137*CPI!$Q$11</f>
        <v>24301.256317689531</v>
      </c>
      <c r="AH137" s="20">
        <f>'IRP2016-Jan2015'!AH137*CPI!$Q$11</f>
        <v>27672.111236971628</v>
      </c>
    </row>
    <row r="138" spans="2:34" ht="15" x14ac:dyDescent="0.25">
      <c r="B138" s="1">
        <f t="shared" si="69"/>
        <v>2028</v>
      </c>
      <c r="C138" s="12" t="s">
        <v>16</v>
      </c>
      <c r="D138" s="20">
        <f>'IRP2016-Jan2015'!D138*CPI!$Q$11</f>
        <v>39327.59824386282</v>
      </c>
      <c r="E138" s="20">
        <f>'IRP2016-Jan2015'!E138*CPI!$Q$11</f>
        <v>47354.428102851991</v>
      </c>
      <c r="F138" s="20">
        <f>'IRP2016-Jan2015'!F138*CPI!$Q$11</f>
        <v>60602.200436317689</v>
      </c>
      <c r="G138" s="20">
        <f>'IRP2016-Jan2015'!G138*CPI!$Q$11</f>
        <v>73495.426453537904</v>
      </c>
      <c r="H138" s="20">
        <f>'IRP2016-Jan2015'!H138*CPI!$Q$11</f>
        <v>76204.963994729245</v>
      </c>
      <c r="I138" s="20">
        <f>'IRP2016-Jan2015'!I138*CPI!$Q$11</f>
        <v>8776.5356707581232</v>
      </c>
      <c r="J138" s="20">
        <f>'IRP2016-Jan2015'!J138*CPI!$Q$11</f>
        <v>9956.034346223827</v>
      </c>
      <c r="K138" s="20">
        <f>'IRP2016-Jan2015'!K138*CPI!$Q$11</f>
        <v>12751.158844765343</v>
      </c>
      <c r="L138" s="20">
        <f>'IRP2016-Jan2015'!L138*CPI!$Q$11</f>
        <v>13666.722021660649</v>
      </c>
      <c r="M138" s="20">
        <f>'IRP2016-Jan2015'!M138*CPI!$Q$11</f>
        <v>0</v>
      </c>
      <c r="N138" s="20">
        <f>'IRP2016-Jan2015'!N138*CPI!$Q$11</f>
        <v>19034.438122743682</v>
      </c>
      <c r="O138" s="20">
        <f>'IRP2016-Jan2015'!O138*CPI!$Q$11</f>
        <v>15556.117999169675</v>
      </c>
      <c r="P138" s="20">
        <f>'IRP2016-Jan2015'!P138*CPI!$Q$11</f>
        <v>14685.145582093863</v>
      </c>
      <c r="Q138" s="20">
        <f>'IRP2016-Jan2015'!Q138*CPI!$Q$11</f>
        <v>50374.570397111915</v>
      </c>
      <c r="R138" s="20">
        <f>'IRP2016-Jan2015'!R138*CPI!$Q$11</f>
        <v>95690.238698853718</v>
      </c>
      <c r="S138" s="20">
        <f>'IRP2016-Jan2015'!S138*CPI!$Q$11</f>
        <v>118133.76661654965</v>
      </c>
      <c r="T138" s="20">
        <f>'IRP2016-Jan2015'!T138*CPI!$Q$11</f>
        <v>100689.0220938628</v>
      </c>
      <c r="U138" s="20">
        <f>'IRP2016-Jan2015'!U138*CPI!$Q$11</f>
        <v>58937.684714404335</v>
      </c>
      <c r="V138" s="20">
        <f>'IRP2016-Jan2015'!V138*CPI!$Q$11</f>
        <v>72683.310747292417</v>
      </c>
      <c r="W138" s="20">
        <f>'IRP2016-Jan2015'!W138*CPI!$Q$11</f>
        <v>82642.484296028881</v>
      </c>
      <c r="X138" s="20">
        <f>'IRP2016-Jan2015'!X138*CPI!$Q$11</f>
        <v>82361.104067978347</v>
      </c>
      <c r="Y138" s="20">
        <f>'IRP2016-Jan2015'!Y138*CPI!$Q$11</f>
        <v>158198.61625451263</v>
      </c>
      <c r="Z138" s="20">
        <f>'IRP2016-Jan2015'!Z138*CPI!$Q$11</f>
        <v>31048.202166064981</v>
      </c>
      <c r="AA138" s="20">
        <f>'IRP2016-Jan2015'!AA138*CPI!$Q$11</f>
        <v>77286.87725631769</v>
      </c>
      <c r="AB138" s="20">
        <f>'IRP2016-Jan2015'!AB138*CPI!$Q$11</f>
        <v>18302.780942425994</v>
      </c>
      <c r="AC138" s="20">
        <f>'IRP2016-Jan2015'!AC138*CPI!$Q$11</f>
        <v>35589.022595703675</v>
      </c>
      <c r="AD138" s="20">
        <f>'IRP2016-Jan2015'!AD138*CPI!$Q$11</f>
        <v>67248.627290346587</v>
      </c>
      <c r="AE138" s="20">
        <f>'IRP2016-Jan2015'!AE138*CPI!$Q$11</f>
        <v>27841.431671294151</v>
      </c>
      <c r="AF138" s="20">
        <f>'IRP2016-Jan2015'!AF138*CPI!$Q$11</f>
        <v>9890.7075812274361</v>
      </c>
      <c r="AG138" s="20">
        <f>'IRP2016-Jan2015'!AG138*CPI!$Q$11</f>
        <v>24301.256317689531</v>
      </c>
      <c r="AH138" s="20">
        <f>'IRP2016-Jan2015'!AH138*CPI!$Q$11</f>
        <v>27672.111236971628</v>
      </c>
    </row>
    <row r="139" spans="2:34" ht="15" x14ac:dyDescent="0.25">
      <c r="B139" s="1">
        <f t="shared" si="69"/>
        <v>2029</v>
      </c>
      <c r="C139" s="12" t="s">
        <v>16</v>
      </c>
      <c r="D139" s="20">
        <f>'IRP2016-Jan2015'!D139*CPI!$Q$11</f>
        <v>39327.59824386282</v>
      </c>
      <c r="E139" s="20">
        <f>'IRP2016-Jan2015'!E139*CPI!$Q$11</f>
        <v>47354.428102851991</v>
      </c>
      <c r="F139" s="20">
        <f>'IRP2016-Jan2015'!F139*CPI!$Q$11</f>
        <v>60081.212205595664</v>
      </c>
      <c r="G139" s="20">
        <f>'IRP2016-Jan2015'!G139*CPI!$Q$11</f>
        <v>73495.426453537904</v>
      </c>
      <c r="H139" s="20">
        <f>'IRP2016-Jan2015'!H139*CPI!$Q$11</f>
        <v>76042.214479819493</v>
      </c>
      <c r="I139" s="20">
        <f>'IRP2016-Jan2015'!I139*CPI!$Q$11</f>
        <v>8776.5356707581232</v>
      </c>
      <c r="J139" s="20">
        <f>'IRP2016-Jan2015'!J139*CPI!$Q$11</f>
        <v>9956.034346223827</v>
      </c>
      <c r="K139" s="20">
        <f>'IRP2016-Jan2015'!K139*CPI!$Q$11</f>
        <v>12751.158844765343</v>
      </c>
      <c r="L139" s="20">
        <f>'IRP2016-Jan2015'!L139*CPI!$Q$11</f>
        <v>13666.722021660649</v>
      </c>
      <c r="M139" s="20">
        <f>'IRP2016-Jan2015'!M139*CPI!$Q$11</f>
        <v>0</v>
      </c>
      <c r="N139" s="20">
        <f>'IRP2016-Jan2015'!N139*CPI!$Q$11</f>
        <v>18957.769277978339</v>
      </c>
      <c r="O139" s="20">
        <f>'IRP2016-Jan2015'!O139*CPI!$Q$11</f>
        <v>15556.117999169675</v>
      </c>
      <c r="P139" s="20">
        <f>'IRP2016-Jan2015'!P139*CPI!$Q$11</f>
        <v>14685.145582093863</v>
      </c>
      <c r="Q139" s="20">
        <f>'IRP2016-Jan2015'!Q139*CPI!$Q$11</f>
        <v>50374.570397111915</v>
      </c>
      <c r="R139" s="20">
        <f>'IRP2016-Jan2015'!R139*CPI!$Q$11</f>
        <v>95690.238698853718</v>
      </c>
      <c r="S139" s="20">
        <f>'IRP2016-Jan2015'!S139*CPI!$Q$11</f>
        <v>118133.76661654965</v>
      </c>
      <c r="T139" s="20">
        <f>'IRP2016-Jan2015'!T139*CPI!$Q$11</f>
        <v>100689.0220938628</v>
      </c>
      <c r="U139" s="20">
        <f>'IRP2016-Jan2015'!U139*CPI!$Q$11</f>
        <v>58937.684714404335</v>
      </c>
      <c r="V139" s="20">
        <f>'IRP2016-Jan2015'!V139*CPI!$Q$11</f>
        <v>72683.310747292417</v>
      </c>
      <c r="W139" s="20">
        <f>'IRP2016-Jan2015'!W139*CPI!$Q$11</f>
        <v>82642.484296028881</v>
      </c>
      <c r="X139" s="20">
        <f>'IRP2016-Jan2015'!X139*CPI!$Q$11</f>
        <v>82361.104067978347</v>
      </c>
      <c r="Y139" s="20">
        <f>'IRP2016-Jan2015'!Y139*CPI!$Q$11</f>
        <v>158198.61625451263</v>
      </c>
      <c r="Z139" s="20">
        <f>'IRP2016-Jan2015'!Z139*CPI!$Q$11</f>
        <v>31048.202166064981</v>
      </c>
      <c r="AA139" s="20">
        <f>'IRP2016-Jan2015'!AA139*CPI!$Q$11</f>
        <v>77286.87725631769</v>
      </c>
      <c r="AB139" s="20">
        <f>'IRP2016-Jan2015'!AB139*CPI!$Q$11</f>
        <v>18302.780942425994</v>
      </c>
      <c r="AC139" s="20">
        <f>'IRP2016-Jan2015'!AC139*CPI!$Q$11</f>
        <v>35589.022595703675</v>
      </c>
      <c r="AD139" s="20">
        <f>'IRP2016-Jan2015'!AD139*CPI!$Q$11</f>
        <v>67248.627290346587</v>
      </c>
      <c r="AE139" s="20">
        <f>'IRP2016-Jan2015'!AE139*CPI!$Q$11</f>
        <v>27841.431671294151</v>
      </c>
      <c r="AF139" s="20">
        <f>'IRP2016-Jan2015'!AF139*CPI!$Q$11</f>
        <v>9890.7075812274361</v>
      </c>
      <c r="AG139" s="20">
        <f>'IRP2016-Jan2015'!AG139*CPI!$Q$11</f>
        <v>24301.256317689531</v>
      </c>
      <c r="AH139" s="20">
        <f>'IRP2016-Jan2015'!AH139*CPI!$Q$11</f>
        <v>27672.111236971628</v>
      </c>
    </row>
    <row r="140" spans="2:34" ht="15" x14ac:dyDescent="0.25">
      <c r="B140" s="1">
        <f t="shared" si="69"/>
        <v>2030</v>
      </c>
      <c r="C140" s="12" t="s">
        <v>16</v>
      </c>
      <c r="D140" s="63">
        <f>'IRP2016-Jan2015'!D140*CPI!$Q$11</f>
        <v>39327.59824386282</v>
      </c>
      <c r="E140" s="63">
        <f>'IRP2016-Jan2015'!E140*CPI!$Q$11</f>
        <v>47354.428102851991</v>
      </c>
      <c r="F140" s="63">
        <f>'IRP2016-Jan2015'!F140*CPI!$Q$11</f>
        <v>59630.584479963894</v>
      </c>
      <c r="G140" s="63">
        <f>'IRP2016-Jan2015'!G140*CPI!$Q$11</f>
        <v>73495.426453537904</v>
      </c>
      <c r="H140" s="63">
        <f>'IRP2016-Jan2015'!H140*CPI!$Q$11</f>
        <v>75917.166259494581</v>
      </c>
      <c r="I140" s="63">
        <f>'IRP2016-Jan2015'!I140*CPI!$Q$11</f>
        <v>8776.5356707581232</v>
      </c>
      <c r="J140" s="63">
        <f>'IRP2016-Jan2015'!J140*CPI!$Q$11</f>
        <v>9956.034346223827</v>
      </c>
      <c r="K140" s="63">
        <f>'IRP2016-Jan2015'!K140*CPI!$Q$11</f>
        <v>12751.158844765343</v>
      </c>
      <c r="L140" s="63">
        <f>'IRP2016-Jan2015'!L140*CPI!$Q$11</f>
        <v>13666.722021660649</v>
      </c>
      <c r="M140" s="63">
        <f>'IRP2016-Jan2015'!M140*CPI!$Q$11</f>
        <v>0</v>
      </c>
      <c r="N140" s="63">
        <f>'IRP2016-Jan2015'!N140*CPI!$Q$11</f>
        <v>18910.054981949459</v>
      </c>
      <c r="O140" s="63">
        <f>'IRP2016-Jan2015'!O140*CPI!$Q$11</f>
        <v>15556.117999169675</v>
      </c>
      <c r="P140" s="63">
        <f>'IRP2016-Jan2015'!P140*CPI!$Q$11</f>
        <v>14685.145582093863</v>
      </c>
      <c r="Q140" s="63">
        <f>'IRP2016-Jan2015'!Q140*CPI!$Q$11</f>
        <v>50374.570397111915</v>
      </c>
      <c r="R140" s="63">
        <f>'IRP2016-Jan2015'!R140*CPI!$Q$11</f>
        <v>95690.238698853718</v>
      </c>
      <c r="S140" s="63">
        <f>'IRP2016-Jan2015'!S140*CPI!$Q$11</f>
        <v>118133.76661654965</v>
      </c>
      <c r="T140" s="63">
        <f>'IRP2016-Jan2015'!T140*CPI!$Q$11</f>
        <v>100689.0220938628</v>
      </c>
      <c r="U140" s="63">
        <f>'IRP2016-Jan2015'!U140*CPI!$Q$11</f>
        <v>58937.684714404335</v>
      </c>
      <c r="V140" s="63">
        <f>'IRP2016-Jan2015'!V140*CPI!$Q$11</f>
        <v>72683.310747292417</v>
      </c>
      <c r="W140" s="63">
        <f>'IRP2016-Jan2015'!W140*CPI!$Q$11</f>
        <v>82642.484296028881</v>
      </c>
      <c r="X140" s="63">
        <f>'IRP2016-Jan2015'!X140*CPI!$Q$11</f>
        <v>82361.104067978347</v>
      </c>
      <c r="Y140" s="63">
        <f>'IRP2016-Jan2015'!Y140*CPI!$Q$11</f>
        <v>158198.61625451263</v>
      </c>
      <c r="Z140" s="63">
        <f>'IRP2016-Jan2015'!Z140*CPI!$Q$11</f>
        <v>31048.202166064981</v>
      </c>
      <c r="AA140" s="63">
        <f>'IRP2016-Jan2015'!AA140*CPI!$Q$11</f>
        <v>77286.87725631769</v>
      </c>
      <c r="AB140" s="63">
        <f>'IRP2016-Jan2015'!AB140*CPI!$Q$11</f>
        <v>18302.780942425994</v>
      </c>
      <c r="AC140" s="63">
        <f>'IRP2016-Jan2015'!AC140*CPI!$Q$11</f>
        <v>35589.022595703675</v>
      </c>
      <c r="AD140" s="63">
        <f>'IRP2016-Jan2015'!AD140*CPI!$Q$11</f>
        <v>67248.627290346587</v>
      </c>
      <c r="AE140" s="63">
        <f>'IRP2016-Jan2015'!AE140*CPI!$Q$11</f>
        <v>27841.431671294151</v>
      </c>
      <c r="AF140" s="63">
        <f>'IRP2016-Jan2015'!AF140*CPI!$Q$11</f>
        <v>9890.7075812274361</v>
      </c>
      <c r="AG140" s="63">
        <f>'IRP2016-Jan2015'!AG140*CPI!$Q$11</f>
        <v>24301.256317689531</v>
      </c>
      <c r="AH140" s="63">
        <f>'IRP2016-Jan2015'!AH140*CPI!$Q$11</f>
        <v>27672.111236971628</v>
      </c>
    </row>
    <row r="141" spans="2:34" x14ac:dyDescent="0.3">
      <c r="B141" s="1">
        <f t="shared" si="69"/>
        <v>2031</v>
      </c>
      <c r="C141" s="12" t="s">
        <v>16</v>
      </c>
      <c r="D141" s="20">
        <f>'IRP2016-Jan2015'!D141*CPI!$Q$11</f>
        <v>39327.59824386282</v>
      </c>
      <c r="E141" s="20">
        <f>'IRP2016-Jan2015'!E141*CPI!$Q$11</f>
        <v>47354.428102851991</v>
      </c>
      <c r="F141" s="20">
        <f>'IRP2016-Jan2015'!F141*CPI!$Q$11</f>
        <v>59630.584479963894</v>
      </c>
      <c r="G141" s="20">
        <f>'IRP2016-Jan2015'!G141*CPI!$Q$11</f>
        <v>73495.426453537904</v>
      </c>
      <c r="H141" s="20">
        <f>'IRP2016-Jan2015'!H141*CPI!$Q$11</f>
        <v>75917.166259494581</v>
      </c>
      <c r="I141" s="20">
        <f>'IRP2016-Jan2015'!I141*CPI!$Q$11</f>
        <v>8776.5356707581232</v>
      </c>
      <c r="J141" s="20">
        <f>'IRP2016-Jan2015'!J141*CPI!$Q$11</f>
        <v>9956.034346223827</v>
      </c>
      <c r="K141" s="20">
        <f>'IRP2016-Jan2015'!K141*CPI!$Q$11</f>
        <v>12751.158844765343</v>
      </c>
      <c r="L141" s="20">
        <f>'IRP2016-Jan2015'!L141*CPI!$Q$11</f>
        <v>13666.722021660649</v>
      </c>
      <c r="M141" s="20">
        <f>'IRP2016-Jan2015'!M141*CPI!$Q$11</f>
        <v>0</v>
      </c>
      <c r="N141" s="20">
        <f>'IRP2016-Jan2015'!N141*CPI!$Q$11</f>
        <v>18910.054981949459</v>
      </c>
      <c r="O141" s="20">
        <f>'IRP2016-Jan2015'!O141*CPI!$Q$11</f>
        <v>15556.117999169675</v>
      </c>
      <c r="P141" s="20">
        <f>'IRP2016-Jan2015'!P141*CPI!$Q$11</f>
        <v>14685.145582093863</v>
      </c>
      <c r="Q141" s="20">
        <f>'IRP2016-Jan2015'!Q141*CPI!$Q$11</f>
        <v>50374.570397111915</v>
      </c>
      <c r="R141" s="20">
        <f>'IRP2016-Jan2015'!R141*CPI!$Q$11</f>
        <v>95690.238698853718</v>
      </c>
      <c r="S141" s="20">
        <f>'IRP2016-Jan2015'!S141*CPI!$Q$11</f>
        <v>118133.76661654965</v>
      </c>
      <c r="T141" s="20">
        <f>'IRP2016-Jan2015'!T141*CPI!$Q$11</f>
        <v>100689.0220938628</v>
      </c>
      <c r="U141" s="20">
        <f>'IRP2016-Jan2015'!U141*CPI!$Q$11</f>
        <v>58937.684714404335</v>
      </c>
      <c r="V141" s="20">
        <f>'IRP2016-Jan2015'!V141*CPI!$Q$11</f>
        <v>72683.310747292417</v>
      </c>
      <c r="W141" s="20">
        <f>'IRP2016-Jan2015'!W141*CPI!$Q$11</f>
        <v>82642.484296028881</v>
      </c>
      <c r="X141" s="20">
        <f>'IRP2016-Jan2015'!X141*CPI!$Q$11</f>
        <v>82361.104067978347</v>
      </c>
      <c r="Y141" s="20">
        <f>'IRP2016-Jan2015'!Y141*CPI!$Q$11</f>
        <v>158198.61625451263</v>
      </c>
      <c r="Z141" s="20">
        <f>'IRP2016-Jan2015'!Z141*CPI!$Q$11</f>
        <v>31048.202166064981</v>
      </c>
      <c r="AA141" s="20">
        <f>'IRP2016-Jan2015'!AA141*CPI!$Q$11</f>
        <v>77286.87725631769</v>
      </c>
      <c r="AB141" s="20">
        <f>'IRP2016-Jan2015'!AB141*CPI!$Q$11</f>
        <v>18302.780942425994</v>
      </c>
      <c r="AC141" s="20">
        <f>'IRP2016-Jan2015'!AC141*CPI!$Q$11</f>
        <v>35589.022595703675</v>
      </c>
      <c r="AD141" s="20">
        <f>'IRP2016-Jan2015'!AD141*CPI!$Q$11</f>
        <v>67248.627290346587</v>
      </c>
      <c r="AE141" s="20">
        <f>'IRP2016-Jan2015'!AE141*CPI!$Q$11</f>
        <v>27841.431671294151</v>
      </c>
      <c r="AF141" s="20">
        <f>'IRP2016-Jan2015'!AF141*CPI!$Q$11</f>
        <v>9890.7075812274361</v>
      </c>
      <c r="AG141" s="20">
        <f>'IRP2016-Jan2015'!AG141*CPI!$Q$11</f>
        <v>24301.256317689531</v>
      </c>
      <c r="AH141" s="20">
        <f>'IRP2016-Jan2015'!AH141*CPI!$Q$11</f>
        <v>27672.111236971628</v>
      </c>
    </row>
    <row r="142" spans="2:34" x14ac:dyDescent="0.3">
      <c r="B142" s="1">
        <f t="shared" si="69"/>
        <v>2032</v>
      </c>
      <c r="C142" s="12" t="s">
        <v>16</v>
      </c>
      <c r="D142" s="20">
        <f>'IRP2016-Jan2015'!D142*CPI!$Q$11</f>
        <v>39327.59824386282</v>
      </c>
      <c r="E142" s="20">
        <f>'IRP2016-Jan2015'!E142*CPI!$Q$11</f>
        <v>47354.428102851991</v>
      </c>
      <c r="F142" s="20">
        <f>'IRP2016-Jan2015'!F142*CPI!$Q$11</f>
        <v>59630.584479963894</v>
      </c>
      <c r="G142" s="20">
        <f>'IRP2016-Jan2015'!G142*CPI!$Q$11</f>
        <v>73495.426453537904</v>
      </c>
      <c r="H142" s="20">
        <f>'IRP2016-Jan2015'!H142*CPI!$Q$11</f>
        <v>75917.166259494581</v>
      </c>
      <c r="I142" s="20">
        <f>'IRP2016-Jan2015'!I142*CPI!$Q$11</f>
        <v>8776.5356707581232</v>
      </c>
      <c r="J142" s="20">
        <f>'IRP2016-Jan2015'!J142*CPI!$Q$11</f>
        <v>9956.034346223827</v>
      </c>
      <c r="K142" s="20">
        <f>'IRP2016-Jan2015'!K142*CPI!$Q$11</f>
        <v>12751.158844765343</v>
      </c>
      <c r="L142" s="20">
        <f>'IRP2016-Jan2015'!L142*CPI!$Q$11</f>
        <v>13666.722021660649</v>
      </c>
      <c r="M142" s="20">
        <f>'IRP2016-Jan2015'!M142*CPI!$Q$11</f>
        <v>0</v>
      </c>
      <c r="N142" s="20">
        <f>'IRP2016-Jan2015'!N142*CPI!$Q$11</f>
        <v>18910.054981949459</v>
      </c>
      <c r="O142" s="20">
        <f>'IRP2016-Jan2015'!O142*CPI!$Q$11</f>
        <v>15556.117999169675</v>
      </c>
      <c r="P142" s="20">
        <f>'IRP2016-Jan2015'!P142*CPI!$Q$11</f>
        <v>14685.145582093863</v>
      </c>
      <c r="Q142" s="20">
        <f>'IRP2016-Jan2015'!Q142*CPI!$Q$11</f>
        <v>50374.570397111915</v>
      </c>
      <c r="R142" s="20">
        <f>'IRP2016-Jan2015'!R142*CPI!$Q$11</f>
        <v>95690.238698853718</v>
      </c>
      <c r="S142" s="20">
        <f>'IRP2016-Jan2015'!S142*CPI!$Q$11</f>
        <v>118133.76661654965</v>
      </c>
      <c r="T142" s="20">
        <f>'IRP2016-Jan2015'!T142*CPI!$Q$11</f>
        <v>100689.0220938628</v>
      </c>
      <c r="U142" s="20">
        <f>'IRP2016-Jan2015'!U142*CPI!$Q$11</f>
        <v>58937.684714404335</v>
      </c>
      <c r="V142" s="20">
        <f>'IRP2016-Jan2015'!V142*CPI!$Q$11</f>
        <v>72683.310747292417</v>
      </c>
      <c r="W142" s="20">
        <f>'IRP2016-Jan2015'!W142*CPI!$Q$11</f>
        <v>82642.484296028881</v>
      </c>
      <c r="X142" s="20">
        <f>'IRP2016-Jan2015'!X142*CPI!$Q$11</f>
        <v>82361.104067978347</v>
      </c>
      <c r="Y142" s="20">
        <f>'IRP2016-Jan2015'!Y142*CPI!$Q$11</f>
        <v>158198.61625451263</v>
      </c>
      <c r="Z142" s="20">
        <f>'IRP2016-Jan2015'!Z142*CPI!$Q$11</f>
        <v>31048.202166064981</v>
      </c>
      <c r="AA142" s="20">
        <f>'IRP2016-Jan2015'!AA142*CPI!$Q$11</f>
        <v>77286.87725631769</v>
      </c>
      <c r="AB142" s="20">
        <f>'IRP2016-Jan2015'!AB142*CPI!$Q$11</f>
        <v>18302.780942425994</v>
      </c>
      <c r="AC142" s="20">
        <f>'IRP2016-Jan2015'!AC142*CPI!$Q$11</f>
        <v>35589.022595703675</v>
      </c>
      <c r="AD142" s="20">
        <f>'IRP2016-Jan2015'!AD142*CPI!$Q$11</f>
        <v>67248.627290346587</v>
      </c>
      <c r="AE142" s="20">
        <f>'IRP2016-Jan2015'!AE142*CPI!$Q$11</f>
        <v>27841.431671294151</v>
      </c>
      <c r="AF142" s="20">
        <f>'IRP2016-Jan2015'!AF142*CPI!$Q$11</f>
        <v>9890.7075812274361</v>
      </c>
      <c r="AG142" s="20">
        <f>'IRP2016-Jan2015'!AG142*CPI!$Q$11</f>
        <v>24301.256317689531</v>
      </c>
      <c r="AH142" s="20">
        <f>'IRP2016-Jan2015'!AH142*CPI!$Q$11</f>
        <v>27672.111236971628</v>
      </c>
    </row>
    <row r="143" spans="2:34" x14ac:dyDescent="0.3">
      <c r="B143" s="1">
        <f t="shared" si="69"/>
        <v>2033</v>
      </c>
      <c r="C143" s="12" t="s">
        <v>16</v>
      </c>
      <c r="D143" s="20">
        <f>'IRP2016-Jan2015'!D143*CPI!$Q$11</f>
        <v>39327.59824386282</v>
      </c>
      <c r="E143" s="20">
        <f>'IRP2016-Jan2015'!E143*CPI!$Q$11</f>
        <v>47354.428102851991</v>
      </c>
      <c r="F143" s="20">
        <f>'IRP2016-Jan2015'!F143*CPI!$Q$11</f>
        <v>59630.584479963894</v>
      </c>
      <c r="G143" s="20">
        <f>'IRP2016-Jan2015'!G143*CPI!$Q$11</f>
        <v>73495.426453537904</v>
      </c>
      <c r="H143" s="20">
        <f>'IRP2016-Jan2015'!H143*CPI!$Q$11</f>
        <v>75917.166259494581</v>
      </c>
      <c r="I143" s="20">
        <f>'IRP2016-Jan2015'!I143*CPI!$Q$11</f>
        <v>8776.5356707581232</v>
      </c>
      <c r="J143" s="20">
        <f>'IRP2016-Jan2015'!J143*CPI!$Q$11</f>
        <v>9956.034346223827</v>
      </c>
      <c r="K143" s="20">
        <f>'IRP2016-Jan2015'!K143*CPI!$Q$11</f>
        <v>12751.158844765343</v>
      </c>
      <c r="L143" s="20">
        <f>'IRP2016-Jan2015'!L143*CPI!$Q$11</f>
        <v>13666.722021660649</v>
      </c>
      <c r="M143" s="20">
        <f>'IRP2016-Jan2015'!M143*CPI!$Q$11</f>
        <v>0</v>
      </c>
      <c r="N143" s="20">
        <f>'IRP2016-Jan2015'!N143*CPI!$Q$11</f>
        <v>18910.054981949459</v>
      </c>
      <c r="O143" s="20">
        <f>'IRP2016-Jan2015'!O143*CPI!$Q$11</f>
        <v>15556.117999169675</v>
      </c>
      <c r="P143" s="20">
        <f>'IRP2016-Jan2015'!P143*CPI!$Q$11</f>
        <v>14685.145582093863</v>
      </c>
      <c r="Q143" s="20">
        <f>'IRP2016-Jan2015'!Q143*CPI!$Q$11</f>
        <v>50374.570397111915</v>
      </c>
      <c r="R143" s="20">
        <f>'IRP2016-Jan2015'!R143*CPI!$Q$11</f>
        <v>95690.238698853718</v>
      </c>
      <c r="S143" s="20">
        <f>'IRP2016-Jan2015'!S143*CPI!$Q$11</f>
        <v>118133.76661654965</v>
      </c>
      <c r="T143" s="20">
        <f>'IRP2016-Jan2015'!T143*CPI!$Q$11</f>
        <v>100689.0220938628</v>
      </c>
      <c r="U143" s="20">
        <f>'IRP2016-Jan2015'!U143*CPI!$Q$11</f>
        <v>58937.684714404335</v>
      </c>
      <c r="V143" s="20">
        <f>'IRP2016-Jan2015'!V143*CPI!$Q$11</f>
        <v>72683.310747292417</v>
      </c>
      <c r="W143" s="20">
        <f>'IRP2016-Jan2015'!W143*CPI!$Q$11</f>
        <v>82642.484296028881</v>
      </c>
      <c r="X143" s="20">
        <f>'IRP2016-Jan2015'!X143*CPI!$Q$11</f>
        <v>82361.104067978347</v>
      </c>
      <c r="Y143" s="20">
        <f>'IRP2016-Jan2015'!Y143*CPI!$Q$11</f>
        <v>158198.61625451263</v>
      </c>
      <c r="Z143" s="20">
        <f>'IRP2016-Jan2015'!Z143*CPI!$Q$11</f>
        <v>31048.202166064981</v>
      </c>
      <c r="AA143" s="20">
        <f>'IRP2016-Jan2015'!AA143*CPI!$Q$11</f>
        <v>77286.87725631769</v>
      </c>
      <c r="AB143" s="20">
        <f>'IRP2016-Jan2015'!AB143*CPI!$Q$11</f>
        <v>18302.780942425994</v>
      </c>
      <c r="AC143" s="20">
        <f>'IRP2016-Jan2015'!AC143*CPI!$Q$11</f>
        <v>35589.022595703675</v>
      </c>
      <c r="AD143" s="20">
        <f>'IRP2016-Jan2015'!AD143*CPI!$Q$11</f>
        <v>67248.627290346587</v>
      </c>
      <c r="AE143" s="20">
        <f>'IRP2016-Jan2015'!AE143*CPI!$Q$11</f>
        <v>27841.431671294151</v>
      </c>
      <c r="AF143" s="20">
        <f>'IRP2016-Jan2015'!AF143*CPI!$Q$11</f>
        <v>9890.7075812274361</v>
      </c>
      <c r="AG143" s="20">
        <f>'IRP2016-Jan2015'!AG143*CPI!$Q$11</f>
        <v>24301.256317689531</v>
      </c>
      <c r="AH143" s="20">
        <f>'IRP2016-Jan2015'!AH143*CPI!$Q$11</f>
        <v>27672.111236971628</v>
      </c>
    </row>
    <row r="144" spans="2:34" x14ac:dyDescent="0.3">
      <c r="B144" s="1">
        <f t="shared" si="69"/>
        <v>2034</v>
      </c>
      <c r="C144" s="12" t="s">
        <v>16</v>
      </c>
      <c r="D144" s="20">
        <f>'IRP2016-Jan2015'!D144*CPI!$Q$11</f>
        <v>39327.59824386282</v>
      </c>
      <c r="E144" s="20">
        <f>'IRP2016-Jan2015'!E144*CPI!$Q$11</f>
        <v>47354.428102851991</v>
      </c>
      <c r="F144" s="20">
        <f>'IRP2016-Jan2015'!F144*CPI!$Q$11</f>
        <v>59630.584479963894</v>
      </c>
      <c r="G144" s="20">
        <f>'IRP2016-Jan2015'!G144*CPI!$Q$11</f>
        <v>73495.426453537904</v>
      </c>
      <c r="H144" s="20">
        <f>'IRP2016-Jan2015'!H144*CPI!$Q$11</f>
        <v>75917.166259494581</v>
      </c>
      <c r="I144" s="20">
        <f>'IRP2016-Jan2015'!I144*CPI!$Q$11</f>
        <v>8776.5356707581232</v>
      </c>
      <c r="J144" s="20">
        <f>'IRP2016-Jan2015'!J144*CPI!$Q$11</f>
        <v>9956.034346223827</v>
      </c>
      <c r="K144" s="20">
        <f>'IRP2016-Jan2015'!K144*CPI!$Q$11</f>
        <v>12751.158844765343</v>
      </c>
      <c r="L144" s="20">
        <f>'IRP2016-Jan2015'!L144*CPI!$Q$11</f>
        <v>13666.722021660649</v>
      </c>
      <c r="M144" s="20">
        <f>'IRP2016-Jan2015'!M144*CPI!$Q$11</f>
        <v>0</v>
      </c>
      <c r="N144" s="20">
        <f>'IRP2016-Jan2015'!N144*CPI!$Q$11</f>
        <v>18910.054981949459</v>
      </c>
      <c r="O144" s="20">
        <f>'IRP2016-Jan2015'!O144*CPI!$Q$11</f>
        <v>15556.117999169675</v>
      </c>
      <c r="P144" s="20">
        <f>'IRP2016-Jan2015'!P144*CPI!$Q$11</f>
        <v>14685.145582093863</v>
      </c>
      <c r="Q144" s="20">
        <f>'IRP2016-Jan2015'!Q144*CPI!$Q$11</f>
        <v>50374.570397111915</v>
      </c>
      <c r="R144" s="20">
        <f>'IRP2016-Jan2015'!R144*CPI!$Q$11</f>
        <v>95690.238698853718</v>
      </c>
      <c r="S144" s="20">
        <f>'IRP2016-Jan2015'!S144*CPI!$Q$11</f>
        <v>118133.76661654965</v>
      </c>
      <c r="T144" s="20">
        <f>'IRP2016-Jan2015'!T144*CPI!$Q$11</f>
        <v>100689.0220938628</v>
      </c>
      <c r="U144" s="20">
        <f>'IRP2016-Jan2015'!U144*CPI!$Q$11</f>
        <v>58937.684714404335</v>
      </c>
      <c r="V144" s="20">
        <f>'IRP2016-Jan2015'!V144*CPI!$Q$11</f>
        <v>72683.310747292417</v>
      </c>
      <c r="W144" s="20">
        <f>'IRP2016-Jan2015'!W144*CPI!$Q$11</f>
        <v>82642.484296028881</v>
      </c>
      <c r="X144" s="20">
        <f>'IRP2016-Jan2015'!X144*CPI!$Q$11</f>
        <v>82361.104067978347</v>
      </c>
      <c r="Y144" s="20">
        <f>'IRP2016-Jan2015'!Y144*CPI!$Q$11</f>
        <v>158198.61625451263</v>
      </c>
      <c r="Z144" s="20">
        <f>'IRP2016-Jan2015'!Z144*CPI!$Q$11</f>
        <v>31048.202166064981</v>
      </c>
      <c r="AA144" s="20">
        <f>'IRP2016-Jan2015'!AA144*CPI!$Q$11</f>
        <v>77286.87725631769</v>
      </c>
      <c r="AB144" s="20">
        <f>'IRP2016-Jan2015'!AB144*CPI!$Q$11</f>
        <v>18302.780942425994</v>
      </c>
      <c r="AC144" s="20">
        <f>'IRP2016-Jan2015'!AC144*CPI!$Q$11</f>
        <v>35589.022595703675</v>
      </c>
      <c r="AD144" s="20">
        <f>'IRP2016-Jan2015'!AD144*CPI!$Q$11</f>
        <v>67248.627290346587</v>
      </c>
      <c r="AE144" s="20">
        <f>'IRP2016-Jan2015'!AE144*CPI!$Q$11</f>
        <v>27841.431671294151</v>
      </c>
      <c r="AF144" s="20">
        <f>'IRP2016-Jan2015'!AF144*CPI!$Q$11</f>
        <v>9890.7075812274361</v>
      </c>
      <c r="AG144" s="20">
        <f>'IRP2016-Jan2015'!AG144*CPI!$Q$11</f>
        <v>24301.256317689531</v>
      </c>
      <c r="AH144" s="20">
        <f>'IRP2016-Jan2015'!AH144*CPI!$Q$11</f>
        <v>27672.111236971628</v>
      </c>
    </row>
    <row r="145" spans="2:34" x14ac:dyDescent="0.3">
      <c r="B145" s="1">
        <f t="shared" si="69"/>
        <v>2035</v>
      </c>
      <c r="C145" s="12" t="s">
        <v>16</v>
      </c>
      <c r="D145" s="20">
        <f>'IRP2016-Jan2015'!D145*CPI!$Q$11</f>
        <v>39327.59824386282</v>
      </c>
      <c r="E145" s="20">
        <f>'IRP2016-Jan2015'!E145*CPI!$Q$11</f>
        <v>47354.428102851991</v>
      </c>
      <c r="F145" s="20">
        <f>'IRP2016-Jan2015'!F145*CPI!$Q$11</f>
        <v>59630.584479963894</v>
      </c>
      <c r="G145" s="20">
        <f>'IRP2016-Jan2015'!G145*CPI!$Q$11</f>
        <v>73495.426453537904</v>
      </c>
      <c r="H145" s="20">
        <f>'IRP2016-Jan2015'!H145*CPI!$Q$11</f>
        <v>75917.166259494581</v>
      </c>
      <c r="I145" s="20">
        <f>'IRP2016-Jan2015'!I145*CPI!$Q$11</f>
        <v>8776.5356707581232</v>
      </c>
      <c r="J145" s="20">
        <f>'IRP2016-Jan2015'!J145*CPI!$Q$11</f>
        <v>9956.034346223827</v>
      </c>
      <c r="K145" s="20">
        <f>'IRP2016-Jan2015'!K145*CPI!$Q$11</f>
        <v>12751.158844765343</v>
      </c>
      <c r="L145" s="20">
        <f>'IRP2016-Jan2015'!L145*CPI!$Q$11</f>
        <v>13666.722021660649</v>
      </c>
      <c r="M145" s="20">
        <f>'IRP2016-Jan2015'!M145*CPI!$Q$11</f>
        <v>0</v>
      </c>
      <c r="N145" s="20">
        <f>'IRP2016-Jan2015'!N145*CPI!$Q$11</f>
        <v>18910.054981949459</v>
      </c>
      <c r="O145" s="20">
        <f>'IRP2016-Jan2015'!O145*CPI!$Q$11</f>
        <v>15556.117999169675</v>
      </c>
      <c r="P145" s="20">
        <f>'IRP2016-Jan2015'!P145*CPI!$Q$11</f>
        <v>14685.145582093863</v>
      </c>
      <c r="Q145" s="20">
        <f>'IRP2016-Jan2015'!Q145*CPI!$Q$11</f>
        <v>50374.570397111915</v>
      </c>
      <c r="R145" s="20">
        <f>'IRP2016-Jan2015'!R145*CPI!$Q$11</f>
        <v>95690.238698853718</v>
      </c>
      <c r="S145" s="20">
        <f>'IRP2016-Jan2015'!S145*CPI!$Q$11</f>
        <v>118133.76661654965</v>
      </c>
      <c r="T145" s="20">
        <f>'IRP2016-Jan2015'!T145*CPI!$Q$11</f>
        <v>100689.0220938628</v>
      </c>
      <c r="U145" s="20">
        <f>'IRP2016-Jan2015'!U145*CPI!$Q$11</f>
        <v>58937.684714404335</v>
      </c>
      <c r="V145" s="20">
        <f>'IRP2016-Jan2015'!V145*CPI!$Q$11</f>
        <v>72683.310747292417</v>
      </c>
      <c r="W145" s="20">
        <f>'IRP2016-Jan2015'!W145*CPI!$Q$11</f>
        <v>82642.484296028881</v>
      </c>
      <c r="X145" s="20">
        <f>'IRP2016-Jan2015'!X145*CPI!$Q$11</f>
        <v>82361.104067978347</v>
      </c>
      <c r="Y145" s="20">
        <f>'IRP2016-Jan2015'!Y145*CPI!$Q$11</f>
        <v>158198.61625451263</v>
      </c>
      <c r="Z145" s="20">
        <f>'IRP2016-Jan2015'!Z145*CPI!$Q$11</f>
        <v>31048.202166064981</v>
      </c>
      <c r="AA145" s="20">
        <f>'IRP2016-Jan2015'!AA145*CPI!$Q$11</f>
        <v>77286.87725631769</v>
      </c>
      <c r="AB145" s="20">
        <f>'IRP2016-Jan2015'!AB145*CPI!$Q$11</f>
        <v>18302.780942425994</v>
      </c>
      <c r="AC145" s="20">
        <f>'IRP2016-Jan2015'!AC145*CPI!$Q$11</f>
        <v>35589.022595703675</v>
      </c>
      <c r="AD145" s="20">
        <f>'IRP2016-Jan2015'!AD145*CPI!$Q$11</f>
        <v>67248.627290346587</v>
      </c>
      <c r="AE145" s="20">
        <f>'IRP2016-Jan2015'!AE145*CPI!$Q$11</f>
        <v>27841.431671294151</v>
      </c>
      <c r="AF145" s="20">
        <f>'IRP2016-Jan2015'!AF145*CPI!$Q$11</f>
        <v>9890.7075812274361</v>
      </c>
      <c r="AG145" s="20">
        <f>'IRP2016-Jan2015'!AG145*CPI!$Q$11</f>
        <v>24301.256317689531</v>
      </c>
      <c r="AH145" s="20">
        <f>'IRP2016-Jan2015'!AH145*CPI!$Q$11</f>
        <v>27672.111236971628</v>
      </c>
    </row>
    <row r="146" spans="2:34" x14ac:dyDescent="0.3">
      <c r="B146" s="1">
        <f t="shared" si="69"/>
        <v>2036</v>
      </c>
      <c r="C146" s="12" t="s">
        <v>16</v>
      </c>
      <c r="D146" s="20">
        <f>'IRP2016-Jan2015'!D146*CPI!$Q$11</f>
        <v>39327.59824386282</v>
      </c>
      <c r="E146" s="20">
        <f>'IRP2016-Jan2015'!E146*CPI!$Q$11</f>
        <v>47354.428102851991</v>
      </c>
      <c r="F146" s="20">
        <f>'IRP2016-Jan2015'!F146*CPI!$Q$11</f>
        <v>59630.584479963894</v>
      </c>
      <c r="G146" s="20">
        <f>'IRP2016-Jan2015'!G146*CPI!$Q$11</f>
        <v>73495.426453537904</v>
      </c>
      <c r="H146" s="20">
        <f>'IRP2016-Jan2015'!H146*CPI!$Q$11</f>
        <v>75917.166259494581</v>
      </c>
      <c r="I146" s="20">
        <f>'IRP2016-Jan2015'!I146*CPI!$Q$11</f>
        <v>8776.5356707581232</v>
      </c>
      <c r="J146" s="20">
        <f>'IRP2016-Jan2015'!J146*CPI!$Q$11</f>
        <v>9956.034346223827</v>
      </c>
      <c r="K146" s="20">
        <f>'IRP2016-Jan2015'!K146*CPI!$Q$11</f>
        <v>12751.158844765343</v>
      </c>
      <c r="L146" s="20">
        <f>'IRP2016-Jan2015'!L146*CPI!$Q$11</f>
        <v>13666.722021660649</v>
      </c>
      <c r="M146" s="20">
        <f>'IRP2016-Jan2015'!M146*CPI!$Q$11</f>
        <v>0</v>
      </c>
      <c r="N146" s="20">
        <f>'IRP2016-Jan2015'!N146*CPI!$Q$11</f>
        <v>18910.054981949459</v>
      </c>
      <c r="O146" s="20">
        <f>'IRP2016-Jan2015'!O146*CPI!$Q$11</f>
        <v>15556.117999169675</v>
      </c>
      <c r="P146" s="20">
        <f>'IRP2016-Jan2015'!P146*CPI!$Q$11</f>
        <v>14685.145582093863</v>
      </c>
      <c r="Q146" s="20">
        <f>'IRP2016-Jan2015'!Q146*CPI!$Q$11</f>
        <v>50374.570397111915</v>
      </c>
      <c r="R146" s="20">
        <f>'IRP2016-Jan2015'!R146*CPI!$Q$11</f>
        <v>95690.238698853718</v>
      </c>
      <c r="S146" s="20">
        <f>'IRP2016-Jan2015'!S146*CPI!$Q$11</f>
        <v>118133.76661654965</v>
      </c>
      <c r="T146" s="20">
        <f>'IRP2016-Jan2015'!T146*CPI!$Q$11</f>
        <v>100689.0220938628</v>
      </c>
      <c r="U146" s="20">
        <f>'IRP2016-Jan2015'!U146*CPI!$Q$11</f>
        <v>58937.684714404335</v>
      </c>
      <c r="V146" s="20">
        <f>'IRP2016-Jan2015'!V146*CPI!$Q$11</f>
        <v>72683.310747292417</v>
      </c>
      <c r="W146" s="20">
        <f>'IRP2016-Jan2015'!W146*CPI!$Q$11</f>
        <v>82642.484296028881</v>
      </c>
      <c r="X146" s="20">
        <f>'IRP2016-Jan2015'!X146*CPI!$Q$11</f>
        <v>82361.104067978347</v>
      </c>
      <c r="Y146" s="20">
        <f>'IRP2016-Jan2015'!Y146*CPI!$Q$11</f>
        <v>158198.61625451263</v>
      </c>
      <c r="Z146" s="20">
        <f>'IRP2016-Jan2015'!Z146*CPI!$Q$11</f>
        <v>31048.202166064981</v>
      </c>
      <c r="AA146" s="20">
        <f>'IRP2016-Jan2015'!AA146*CPI!$Q$11</f>
        <v>77286.87725631769</v>
      </c>
      <c r="AB146" s="20">
        <f>'IRP2016-Jan2015'!AB146*CPI!$Q$11</f>
        <v>18302.780942425994</v>
      </c>
      <c r="AC146" s="20">
        <f>'IRP2016-Jan2015'!AC146*CPI!$Q$11</f>
        <v>35589.022595703675</v>
      </c>
      <c r="AD146" s="20">
        <f>'IRP2016-Jan2015'!AD146*CPI!$Q$11</f>
        <v>67248.627290346587</v>
      </c>
      <c r="AE146" s="20">
        <f>'IRP2016-Jan2015'!AE146*CPI!$Q$11</f>
        <v>27841.431671294151</v>
      </c>
      <c r="AF146" s="20">
        <f>'IRP2016-Jan2015'!AF146*CPI!$Q$11</f>
        <v>9890.7075812274361</v>
      </c>
      <c r="AG146" s="20">
        <f>'IRP2016-Jan2015'!AG146*CPI!$Q$11</f>
        <v>24301.256317689531</v>
      </c>
      <c r="AH146" s="20">
        <f>'IRP2016-Jan2015'!AH146*CPI!$Q$11</f>
        <v>27672.111236971628</v>
      </c>
    </row>
    <row r="147" spans="2:34" x14ac:dyDescent="0.3">
      <c r="B147" s="1">
        <f t="shared" si="69"/>
        <v>2037</v>
      </c>
      <c r="C147" s="12" t="s">
        <v>16</v>
      </c>
      <c r="D147" s="20">
        <f>'IRP2016-Jan2015'!D147*CPI!$Q$11</f>
        <v>39327.59824386282</v>
      </c>
      <c r="E147" s="20">
        <f>'IRP2016-Jan2015'!E147*CPI!$Q$11</f>
        <v>47354.428102851991</v>
      </c>
      <c r="F147" s="20">
        <f>'IRP2016-Jan2015'!F147*CPI!$Q$11</f>
        <v>59630.584479963894</v>
      </c>
      <c r="G147" s="20">
        <f>'IRP2016-Jan2015'!G147*CPI!$Q$11</f>
        <v>73495.426453537904</v>
      </c>
      <c r="H147" s="20">
        <f>'IRP2016-Jan2015'!H147*CPI!$Q$11</f>
        <v>75917.166259494581</v>
      </c>
      <c r="I147" s="20">
        <f>'IRP2016-Jan2015'!I147*CPI!$Q$11</f>
        <v>8776.5356707581232</v>
      </c>
      <c r="J147" s="20">
        <f>'IRP2016-Jan2015'!J147*CPI!$Q$11</f>
        <v>9956.034346223827</v>
      </c>
      <c r="K147" s="20">
        <f>'IRP2016-Jan2015'!K147*CPI!$Q$11</f>
        <v>12751.158844765343</v>
      </c>
      <c r="L147" s="20">
        <f>'IRP2016-Jan2015'!L147*CPI!$Q$11</f>
        <v>13666.722021660649</v>
      </c>
      <c r="M147" s="20">
        <f>'IRP2016-Jan2015'!M147*CPI!$Q$11</f>
        <v>0</v>
      </c>
      <c r="N147" s="20">
        <f>'IRP2016-Jan2015'!N147*CPI!$Q$11</f>
        <v>18910.054981949459</v>
      </c>
      <c r="O147" s="20">
        <f>'IRP2016-Jan2015'!O147*CPI!$Q$11</f>
        <v>15556.117999169675</v>
      </c>
      <c r="P147" s="20">
        <f>'IRP2016-Jan2015'!P147*CPI!$Q$11</f>
        <v>14685.145582093863</v>
      </c>
      <c r="Q147" s="20">
        <f>'IRP2016-Jan2015'!Q147*CPI!$Q$11</f>
        <v>50374.570397111915</v>
      </c>
      <c r="R147" s="20">
        <f>'IRP2016-Jan2015'!R147*CPI!$Q$11</f>
        <v>95690.238698853718</v>
      </c>
      <c r="S147" s="20">
        <f>'IRP2016-Jan2015'!S147*CPI!$Q$11</f>
        <v>118133.76661654965</v>
      </c>
      <c r="T147" s="20">
        <f>'IRP2016-Jan2015'!T147*CPI!$Q$11</f>
        <v>100689.0220938628</v>
      </c>
      <c r="U147" s="20">
        <f>'IRP2016-Jan2015'!U147*CPI!$Q$11</f>
        <v>58937.684714404335</v>
      </c>
      <c r="V147" s="20">
        <f>'IRP2016-Jan2015'!V147*CPI!$Q$11</f>
        <v>72683.310747292417</v>
      </c>
      <c r="W147" s="20">
        <f>'IRP2016-Jan2015'!W147*CPI!$Q$11</f>
        <v>82642.484296028881</v>
      </c>
      <c r="X147" s="20">
        <f>'IRP2016-Jan2015'!X147*CPI!$Q$11</f>
        <v>82361.104067978347</v>
      </c>
      <c r="Y147" s="20">
        <f>'IRP2016-Jan2015'!Y147*CPI!$Q$11</f>
        <v>158198.61625451263</v>
      </c>
      <c r="Z147" s="20">
        <f>'IRP2016-Jan2015'!Z147*CPI!$Q$11</f>
        <v>31048.202166064981</v>
      </c>
      <c r="AA147" s="20">
        <f>'IRP2016-Jan2015'!AA147*CPI!$Q$11</f>
        <v>77286.87725631769</v>
      </c>
      <c r="AB147" s="20">
        <f>'IRP2016-Jan2015'!AB147*CPI!$Q$11</f>
        <v>18302.780942425994</v>
      </c>
      <c r="AC147" s="20">
        <f>'IRP2016-Jan2015'!AC147*CPI!$Q$11</f>
        <v>35589.022595703675</v>
      </c>
      <c r="AD147" s="20">
        <f>'IRP2016-Jan2015'!AD147*CPI!$Q$11</f>
        <v>67248.627290346587</v>
      </c>
      <c r="AE147" s="20">
        <f>'IRP2016-Jan2015'!AE147*CPI!$Q$11</f>
        <v>27841.431671294151</v>
      </c>
      <c r="AF147" s="20">
        <f>'IRP2016-Jan2015'!AF147*CPI!$Q$11</f>
        <v>9890.7075812274361</v>
      </c>
      <c r="AG147" s="20">
        <f>'IRP2016-Jan2015'!AG147*CPI!$Q$11</f>
        <v>24301.256317689531</v>
      </c>
      <c r="AH147" s="20">
        <f>'IRP2016-Jan2015'!AH147*CPI!$Q$11</f>
        <v>27672.111236971628</v>
      </c>
    </row>
    <row r="148" spans="2:34" x14ac:dyDescent="0.3">
      <c r="B148" s="1">
        <f t="shared" si="69"/>
        <v>2038</v>
      </c>
      <c r="C148" s="12" t="s">
        <v>16</v>
      </c>
      <c r="D148" s="20">
        <f>'IRP2016-Jan2015'!D148*CPI!$Q$11</f>
        <v>39327.59824386282</v>
      </c>
      <c r="E148" s="20">
        <f>'IRP2016-Jan2015'!E148*CPI!$Q$11</f>
        <v>47354.428102851991</v>
      </c>
      <c r="F148" s="20">
        <f>'IRP2016-Jan2015'!F148*CPI!$Q$11</f>
        <v>59630.584479963894</v>
      </c>
      <c r="G148" s="20">
        <f>'IRP2016-Jan2015'!G148*CPI!$Q$11</f>
        <v>73495.426453537904</v>
      </c>
      <c r="H148" s="20">
        <f>'IRP2016-Jan2015'!H148*CPI!$Q$11</f>
        <v>75917.166259494581</v>
      </c>
      <c r="I148" s="20">
        <f>'IRP2016-Jan2015'!I148*CPI!$Q$11</f>
        <v>8776.5356707581232</v>
      </c>
      <c r="J148" s="20">
        <f>'IRP2016-Jan2015'!J148*CPI!$Q$11</f>
        <v>9956.034346223827</v>
      </c>
      <c r="K148" s="20">
        <f>'IRP2016-Jan2015'!K148*CPI!$Q$11</f>
        <v>12751.158844765343</v>
      </c>
      <c r="L148" s="20">
        <f>'IRP2016-Jan2015'!L148*CPI!$Q$11</f>
        <v>13666.722021660649</v>
      </c>
      <c r="M148" s="20">
        <f>'IRP2016-Jan2015'!M148*CPI!$Q$11</f>
        <v>0</v>
      </c>
      <c r="N148" s="20">
        <f>'IRP2016-Jan2015'!N148*CPI!$Q$11</f>
        <v>18910.054981949459</v>
      </c>
      <c r="O148" s="20">
        <f>'IRP2016-Jan2015'!O148*CPI!$Q$11</f>
        <v>15556.117999169675</v>
      </c>
      <c r="P148" s="20">
        <f>'IRP2016-Jan2015'!P148*CPI!$Q$11</f>
        <v>14685.145582093863</v>
      </c>
      <c r="Q148" s="20">
        <f>'IRP2016-Jan2015'!Q148*CPI!$Q$11</f>
        <v>50374.570397111915</v>
      </c>
      <c r="R148" s="20">
        <f>'IRP2016-Jan2015'!R148*CPI!$Q$11</f>
        <v>95690.238698853718</v>
      </c>
      <c r="S148" s="20">
        <f>'IRP2016-Jan2015'!S148*CPI!$Q$11</f>
        <v>118133.76661654965</v>
      </c>
      <c r="T148" s="20">
        <f>'IRP2016-Jan2015'!T148*CPI!$Q$11</f>
        <v>100689.0220938628</v>
      </c>
      <c r="U148" s="20">
        <f>'IRP2016-Jan2015'!U148*CPI!$Q$11</f>
        <v>58937.684714404335</v>
      </c>
      <c r="V148" s="20">
        <f>'IRP2016-Jan2015'!V148*CPI!$Q$11</f>
        <v>72683.310747292417</v>
      </c>
      <c r="W148" s="20">
        <f>'IRP2016-Jan2015'!W148*CPI!$Q$11</f>
        <v>82642.484296028881</v>
      </c>
      <c r="X148" s="20">
        <f>'IRP2016-Jan2015'!X148*CPI!$Q$11</f>
        <v>82361.104067978347</v>
      </c>
      <c r="Y148" s="20">
        <f>'IRP2016-Jan2015'!Y148*CPI!$Q$11</f>
        <v>158198.61625451263</v>
      </c>
      <c r="Z148" s="20">
        <f>'IRP2016-Jan2015'!Z148*CPI!$Q$11</f>
        <v>31048.202166064981</v>
      </c>
      <c r="AA148" s="20">
        <f>'IRP2016-Jan2015'!AA148*CPI!$Q$11</f>
        <v>77286.87725631769</v>
      </c>
      <c r="AB148" s="20">
        <f>'IRP2016-Jan2015'!AB148*CPI!$Q$11</f>
        <v>18302.780942425994</v>
      </c>
      <c r="AC148" s="20">
        <f>'IRP2016-Jan2015'!AC148*CPI!$Q$11</f>
        <v>35589.022595703675</v>
      </c>
      <c r="AD148" s="20">
        <f>'IRP2016-Jan2015'!AD148*CPI!$Q$11</f>
        <v>67248.627290346587</v>
      </c>
      <c r="AE148" s="20">
        <f>'IRP2016-Jan2015'!AE148*CPI!$Q$11</f>
        <v>27841.431671294151</v>
      </c>
      <c r="AF148" s="20">
        <f>'IRP2016-Jan2015'!AF148*CPI!$Q$11</f>
        <v>9890.7075812274361</v>
      </c>
      <c r="AG148" s="20">
        <f>'IRP2016-Jan2015'!AG148*CPI!$Q$11</f>
        <v>24301.256317689531</v>
      </c>
      <c r="AH148" s="20">
        <f>'IRP2016-Jan2015'!AH148*CPI!$Q$11</f>
        <v>27672.111236971628</v>
      </c>
    </row>
    <row r="149" spans="2:34" x14ac:dyDescent="0.3">
      <c r="B149" s="1">
        <f t="shared" si="69"/>
        <v>2039</v>
      </c>
      <c r="C149" s="12" t="s">
        <v>16</v>
      </c>
      <c r="D149" s="20">
        <f>'IRP2016-Jan2015'!D149*CPI!$Q$11</f>
        <v>39327.59824386282</v>
      </c>
      <c r="E149" s="20">
        <f>'IRP2016-Jan2015'!E149*CPI!$Q$11</f>
        <v>47354.428102851991</v>
      </c>
      <c r="F149" s="20">
        <f>'IRP2016-Jan2015'!F149*CPI!$Q$11</f>
        <v>59630.584479963894</v>
      </c>
      <c r="G149" s="20">
        <f>'IRP2016-Jan2015'!G149*CPI!$Q$11</f>
        <v>73495.426453537904</v>
      </c>
      <c r="H149" s="20">
        <f>'IRP2016-Jan2015'!H149*CPI!$Q$11</f>
        <v>75917.166259494581</v>
      </c>
      <c r="I149" s="20">
        <f>'IRP2016-Jan2015'!I149*CPI!$Q$11</f>
        <v>8776.5356707581232</v>
      </c>
      <c r="J149" s="20">
        <f>'IRP2016-Jan2015'!J149*CPI!$Q$11</f>
        <v>9956.034346223827</v>
      </c>
      <c r="K149" s="20">
        <f>'IRP2016-Jan2015'!K149*CPI!$Q$11</f>
        <v>12751.158844765343</v>
      </c>
      <c r="L149" s="20">
        <f>'IRP2016-Jan2015'!L149*CPI!$Q$11</f>
        <v>13666.722021660649</v>
      </c>
      <c r="M149" s="20">
        <f>'IRP2016-Jan2015'!M149*CPI!$Q$11</f>
        <v>0</v>
      </c>
      <c r="N149" s="20">
        <f>'IRP2016-Jan2015'!N149*CPI!$Q$11</f>
        <v>18910.054981949459</v>
      </c>
      <c r="O149" s="20">
        <f>'IRP2016-Jan2015'!O149*CPI!$Q$11</f>
        <v>15556.117999169675</v>
      </c>
      <c r="P149" s="20">
        <f>'IRP2016-Jan2015'!P149*CPI!$Q$11</f>
        <v>14685.145582093863</v>
      </c>
      <c r="Q149" s="20">
        <f>'IRP2016-Jan2015'!Q149*CPI!$Q$11</f>
        <v>50374.570397111915</v>
      </c>
      <c r="R149" s="20">
        <f>'IRP2016-Jan2015'!R149*CPI!$Q$11</f>
        <v>95690.238698853718</v>
      </c>
      <c r="S149" s="20">
        <f>'IRP2016-Jan2015'!S149*CPI!$Q$11</f>
        <v>118133.76661654965</v>
      </c>
      <c r="T149" s="20">
        <f>'IRP2016-Jan2015'!T149*CPI!$Q$11</f>
        <v>100689.0220938628</v>
      </c>
      <c r="U149" s="20">
        <f>'IRP2016-Jan2015'!U149*CPI!$Q$11</f>
        <v>58937.684714404335</v>
      </c>
      <c r="V149" s="20">
        <f>'IRP2016-Jan2015'!V149*CPI!$Q$11</f>
        <v>72683.310747292417</v>
      </c>
      <c r="W149" s="20">
        <f>'IRP2016-Jan2015'!W149*CPI!$Q$11</f>
        <v>82642.484296028881</v>
      </c>
      <c r="X149" s="20">
        <f>'IRP2016-Jan2015'!X149*CPI!$Q$11</f>
        <v>82361.104067978347</v>
      </c>
      <c r="Y149" s="20">
        <f>'IRP2016-Jan2015'!Y149*CPI!$Q$11</f>
        <v>158198.61625451263</v>
      </c>
      <c r="Z149" s="20">
        <f>'IRP2016-Jan2015'!Z149*CPI!$Q$11</f>
        <v>31048.202166064981</v>
      </c>
      <c r="AA149" s="20">
        <f>'IRP2016-Jan2015'!AA149*CPI!$Q$11</f>
        <v>77286.87725631769</v>
      </c>
      <c r="AB149" s="20">
        <f>'IRP2016-Jan2015'!AB149*CPI!$Q$11</f>
        <v>18302.780942425994</v>
      </c>
      <c r="AC149" s="20">
        <f>'IRP2016-Jan2015'!AC149*CPI!$Q$11</f>
        <v>35589.022595703675</v>
      </c>
      <c r="AD149" s="20">
        <f>'IRP2016-Jan2015'!AD149*CPI!$Q$11</f>
        <v>67248.627290346587</v>
      </c>
      <c r="AE149" s="20">
        <f>'IRP2016-Jan2015'!AE149*CPI!$Q$11</f>
        <v>27841.431671294151</v>
      </c>
      <c r="AF149" s="20">
        <f>'IRP2016-Jan2015'!AF149*CPI!$Q$11</f>
        <v>9890.7075812274361</v>
      </c>
      <c r="AG149" s="20">
        <f>'IRP2016-Jan2015'!AG149*CPI!$Q$11</f>
        <v>24301.256317689531</v>
      </c>
      <c r="AH149" s="20">
        <f>'IRP2016-Jan2015'!AH149*CPI!$Q$11</f>
        <v>27672.111236971628</v>
      </c>
    </row>
    <row r="150" spans="2:34" x14ac:dyDescent="0.3">
      <c r="B150" s="1">
        <f t="shared" si="69"/>
        <v>2040</v>
      </c>
      <c r="C150" s="12" t="s">
        <v>16</v>
      </c>
      <c r="D150" s="63">
        <f>'IRP2016-Jan2015'!D150*CPI!$Q$11</f>
        <v>39327.59824386282</v>
      </c>
      <c r="E150" s="63">
        <f>'IRP2016-Jan2015'!E150*CPI!$Q$11</f>
        <v>47354.428102851991</v>
      </c>
      <c r="F150" s="63">
        <f>'IRP2016-Jan2015'!F150*CPI!$Q$11</f>
        <v>59630.584479963894</v>
      </c>
      <c r="G150" s="63">
        <f>'IRP2016-Jan2015'!G150*CPI!$Q$11</f>
        <v>73495.426453537904</v>
      </c>
      <c r="H150" s="63">
        <f>'IRP2016-Jan2015'!H150*CPI!$Q$11</f>
        <v>75917.166259494581</v>
      </c>
      <c r="I150" s="63">
        <f>'IRP2016-Jan2015'!I150*CPI!$Q$11</f>
        <v>8776.5356707581232</v>
      </c>
      <c r="J150" s="63">
        <f>'IRP2016-Jan2015'!J150*CPI!$Q$11</f>
        <v>9956.034346223827</v>
      </c>
      <c r="K150" s="63">
        <f>'IRP2016-Jan2015'!K150*CPI!$Q$11</f>
        <v>12751.158844765343</v>
      </c>
      <c r="L150" s="63">
        <f>'IRP2016-Jan2015'!L150*CPI!$Q$11</f>
        <v>13666.722021660649</v>
      </c>
      <c r="M150" s="63">
        <f>'IRP2016-Jan2015'!M150*CPI!$Q$11</f>
        <v>0</v>
      </c>
      <c r="N150" s="63">
        <f>'IRP2016-Jan2015'!N150*CPI!$Q$11</f>
        <v>18910.054981949459</v>
      </c>
      <c r="O150" s="63">
        <f>'IRP2016-Jan2015'!O150*CPI!$Q$11</f>
        <v>15556.117999169675</v>
      </c>
      <c r="P150" s="63">
        <f>'IRP2016-Jan2015'!P150*CPI!$Q$11</f>
        <v>14685.145582093863</v>
      </c>
      <c r="Q150" s="63">
        <f>'IRP2016-Jan2015'!Q150*CPI!$Q$11</f>
        <v>50374.570397111915</v>
      </c>
      <c r="R150" s="63">
        <f>'IRP2016-Jan2015'!R150*CPI!$Q$11</f>
        <v>95690.238698853718</v>
      </c>
      <c r="S150" s="63">
        <f>'IRP2016-Jan2015'!S150*CPI!$Q$11</f>
        <v>118133.76661654965</v>
      </c>
      <c r="T150" s="63">
        <f>'IRP2016-Jan2015'!T150*CPI!$Q$11</f>
        <v>100689.0220938628</v>
      </c>
      <c r="U150" s="63">
        <f>'IRP2016-Jan2015'!U150*CPI!$Q$11</f>
        <v>58937.684714404335</v>
      </c>
      <c r="V150" s="63">
        <f>'IRP2016-Jan2015'!V150*CPI!$Q$11</f>
        <v>72683.310747292417</v>
      </c>
      <c r="W150" s="63">
        <f>'IRP2016-Jan2015'!W150*CPI!$Q$11</f>
        <v>82642.484296028881</v>
      </c>
      <c r="X150" s="63">
        <f>'IRP2016-Jan2015'!X150*CPI!$Q$11</f>
        <v>82361.104067978347</v>
      </c>
      <c r="Y150" s="63">
        <f>'IRP2016-Jan2015'!Y150*CPI!$Q$11</f>
        <v>158198.61625451263</v>
      </c>
      <c r="Z150" s="63">
        <f>'IRP2016-Jan2015'!Z150*CPI!$Q$11</f>
        <v>31048.202166064981</v>
      </c>
      <c r="AA150" s="63">
        <f>'IRP2016-Jan2015'!AA150*CPI!$Q$11</f>
        <v>77286.87725631769</v>
      </c>
      <c r="AB150" s="63">
        <f>'IRP2016-Jan2015'!AB150*CPI!$Q$11</f>
        <v>18302.780942425994</v>
      </c>
      <c r="AC150" s="63">
        <f>'IRP2016-Jan2015'!AC150*CPI!$Q$11</f>
        <v>35589.022595703675</v>
      </c>
      <c r="AD150" s="63">
        <f>'IRP2016-Jan2015'!AD150*CPI!$Q$11</f>
        <v>67248.627290346587</v>
      </c>
      <c r="AE150" s="63">
        <f>'IRP2016-Jan2015'!AE150*CPI!$Q$11</f>
        <v>27841.431671294151</v>
      </c>
      <c r="AF150" s="63">
        <f>'IRP2016-Jan2015'!AF150*CPI!$Q$11</f>
        <v>9890.7075812274361</v>
      </c>
      <c r="AG150" s="63">
        <f>'IRP2016-Jan2015'!AG150*CPI!$Q$11</f>
        <v>24301.256317689531</v>
      </c>
      <c r="AH150" s="63">
        <f>'IRP2016-Jan2015'!AH150*CPI!$Q$11</f>
        <v>27672.111236971628</v>
      </c>
    </row>
    <row r="151" spans="2:34" x14ac:dyDescent="0.3">
      <c r="B151" s="1">
        <f t="shared" si="69"/>
        <v>2041</v>
      </c>
      <c r="C151" s="12" t="s">
        <v>16</v>
      </c>
      <c r="D151" s="20">
        <f>'IRP2016-Jan2015'!D151*CPI!$Q$11</f>
        <v>39327.59824386282</v>
      </c>
      <c r="E151" s="20">
        <f>'IRP2016-Jan2015'!E151*CPI!$Q$11</f>
        <v>47354.428102851991</v>
      </c>
      <c r="F151" s="20">
        <f>'IRP2016-Jan2015'!F151*CPI!$Q$11</f>
        <v>59630.584479963894</v>
      </c>
      <c r="G151" s="20">
        <f>'IRP2016-Jan2015'!G151*CPI!$Q$11</f>
        <v>73495.426453537904</v>
      </c>
      <c r="H151" s="20">
        <f>'IRP2016-Jan2015'!H151*CPI!$Q$11</f>
        <v>75917.166259494581</v>
      </c>
      <c r="I151" s="20">
        <f>'IRP2016-Jan2015'!I151*CPI!$Q$11</f>
        <v>8776.5356707581232</v>
      </c>
      <c r="J151" s="20">
        <f>'IRP2016-Jan2015'!J151*CPI!$Q$11</f>
        <v>9956.034346223827</v>
      </c>
      <c r="K151" s="20">
        <f>'IRP2016-Jan2015'!K151*CPI!$Q$11</f>
        <v>12751.158844765343</v>
      </c>
      <c r="L151" s="20">
        <f>'IRP2016-Jan2015'!L151*CPI!$Q$11</f>
        <v>13666.722021660649</v>
      </c>
      <c r="M151" s="20">
        <f>'IRP2016-Jan2015'!M151*CPI!$Q$11</f>
        <v>0</v>
      </c>
      <c r="N151" s="20">
        <f>'IRP2016-Jan2015'!N151*CPI!$Q$11</f>
        <v>18910.054981949459</v>
      </c>
      <c r="O151" s="20">
        <f>'IRP2016-Jan2015'!O151*CPI!$Q$11</f>
        <v>15556.117999169675</v>
      </c>
      <c r="P151" s="20">
        <f>'IRP2016-Jan2015'!P151*CPI!$Q$11</f>
        <v>14685.145582093863</v>
      </c>
      <c r="Q151" s="20">
        <f>'IRP2016-Jan2015'!Q151*CPI!$Q$11</f>
        <v>50374.570397111915</v>
      </c>
      <c r="R151" s="20">
        <f>'IRP2016-Jan2015'!R151*CPI!$Q$11</f>
        <v>95690.238698853718</v>
      </c>
      <c r="S151" s="20">
        <f>'IRP2016-Jan2015'!S151*CPI!$Q$11</f>
        <v>118133.76661654965</v>
      </c>
      <c r="T151" s="20">
        <f>'IRP2016-Jan2015'!T151*CPI!$Q$11</f>
        <v>100689.0220938628</v>
      </c>
      <c r="U151" s="20">
        <f>'IRP2016-Jan2015'!U151*CPI!$Q$11</f>
        <v>58937.684714404335</v>
      </c>
      <c r="V151" s="20">
        <f>'IRP2016-Jan2015'!V151*CPI!$Q$11</f>
        <v>72683.310747292417</v>
      </c>
      <c r="W151" s="20">
        <f>'IRP2016-Jan2015'!W151*CPI!$Q$11</f>
        <v>82642.484296028881</v>
      </c>
      <c r="X151" s="20">
        <f>'IRP2016-Jan2015'!X151*CPI!$Q$11</f>
        <v>82361.104067978347</v>
      </c>
      <c r="Y151" s="20">
        <f>'IRP2016-Jan2015'!Y151*CPI!$Q$11</f>
        <v>158198.61625451263</v>
      </c>
      <c r="Z151" s="20">
        <f>'IRP2016-Jan2015'!Z151*CPI!$Q$11</f>
        <v>31048.202166064981</v>
      </c>
      <c r="AA151" s="20">
        <f>'IRP2016-Jan2015'!AA151*CPI!$Q$11</f>
        <v>77286.87725631769</v>
      </c>
      <c r="AB151" s="20">
        <f>'IRP2016-Jan2015'!AB151*CPI!$Q$11</f>
        <v>18302.780942425994</v>
      </c>
      <c r="AC151" s="20">
        <f>'IRP2016-Jan2015'!AC151*CPI!$Q$11</f>
        <v>35589.022595703675</v>
      </c>
      <c r="AD151" s="20">
        <f>'IRP2016-Jan2015'!AD151*CPI!$Q$11</f>
        <v>67248.627290346587</v>
      </c>
      <c r="AE151" s="20">
        <f>'IRP2016-Jan2015'!AE151*CPI!$Q$11</f>
        <v>27841.431671294151</v>
      </c>
      <c r="AF151" s="20">
        <f>'IRP2016-Jan2015'!AF151*CPI!$Q$11</f>
        <v>9890.7075812274361</v>
      </c>
      <c r="AG151" s="20">
        <f>'IRP2016-Jan2015'!AG151*CPI!$Q$11</f>
        <v>24301.256317689531</v>
      </c>
      <c r="AH151" s="20">
        <f>'IRP2016-Jan2015'!AH151*CPI!$Q$11</f>
        <v>27672.111236971628</v>
      </c>
    </row>
    <row r="152" spans="2:34" x14ac:dyDescent="0.3">
      <c r="B152" s="1">
        <f t="shared" si="69"/>
        <v>2042</v>
      </c>
      <c r="C152" s="12" t="s">
        <v>16</v>
      </c>
      <c r="D152" s="20">
        <f>'IRP2016-Jan2015'!D152*CPI!$Q$11</f>
        <v>39327.59824386282</v>
      </c>
      <c r="E152" s="20">
        <f>'IRP2016-Jan2015'!E152*CPI!$Q$11</f>
        <v>47354.428102851991</v>
      </c>
      <c r="F152" s="20">
        <f>'IRP2016-Jan2015'!F152*CPI!$Q$11</f>
        <v>59630.584479963894</v>
      </c>
      <c r="G152" s="20">
        <f>'IRP2016-Jan2015'!G152*CPI!$Q$11</f>
        <v>73495.426453537904</v>
      </c>
      <c r="H152" s="20">
        <f>'IRP2016-Jan2015'!H152*CPI!$Q$11</f>
        <v>75917.166259494581</v>
      </c>
      <c r="I152" s="20">
        <f>'IRP2016-Jan2015'!I152*CPI!$Q$11</f>
        <v>8776.5356707581232</v>
      </c>
      <c r="J152" s="20">
        <f>'IRP2016-Jan2015'!J152*CPI!$Q$11</f>
        <v>9956.034346223827</v>
      </c>
      <c r="K152" s="20">
        <f>'IRP2016-Jan2015'!K152*CPI!$Q$11</f>
        <v>12751.158844765343</v>
      </c>
      <c r="L152" s="20">
        <f>'IRP2016-Jan2015'!L152*CPI!$Q$11</f>
        <v>13666.722021660649</v>
      </c>
      <c r="M152" s="20">
        <f>'IRP2016-Jan2015'!M152*CPI!$Q$11</f>
        <v>0</v>
      </c>
      <c r="N152" s="20">
        <f>'IRP2016-Jan2015'!N152*CPI!$Q$11</f>
        <v>18910.054981949459</v>
      </c>
      <c r="O152" s="20">
        <f>'IRP2016-Jan2015'!O152*CPI!$Q$11</f>
        <v>15556.117999169675</v>
      </c>
      <c r="P152" s="20">
        <f>'IRP2016-Jan2015'!P152*CPI!$Q$11</f>
        <v>14685.145582093863</v>
      </c>
      <c r="Q152" s="20">
        <f>'IRP2016-Jan2015'!Q152*CPI!$Q$11</f>
        <v>50374.570397111915</v>
      </c>
      <c r="R152" s="20">
        <f>'IRP2016-Jan2015'!R152*CPI!$Q$11</f>
        <v>95690.238698853718</v>
      </c>
      <c r="S152" s="20">
        <f>'IRP2016-Jan2015'!S152*CPI!$Q$11</f>
        <v>118133.76661654965</v>
      </c>
      <c r="T152" s="20">
        <f>'IRP2016-Jan2015'!T152*CPI!$Q$11</f>
        <v>100689.0220938628</v>
      </c>
      <c r="U152" s="20">
        <f>'IRP2016-Jan2015'!U152*CPI!$Q$11</f>
        <v>58937.684714404335</v>
      </c>
      <c r="V152" s="20">
        <f>'IRP2016-Jan2015'!V152*CPI!$Q$11</f>
        <v>72683.310747292417</v>
      </c>
      <c r="W152" s="20">
        <f>'IRP2016-Jan2015'!W152*CPI!$Q$11</f>
        <v>82642.484296028881</v>
      </c>
      <c r="X152" s="20">
        <f>'IRP2016-Jan2015'!X152*CPI!$Q$11</f>
        <v>82361.104067978347</v>
      </c>
      <c r="Y152" s="20">
        <f>'IRP2016-Jan2015'!Y152*CPI!$Q$11</f>
        <v>158198.61625451263</v>
      </c>
      <c r="Z152" s="20">
        <f>'IRP2016-Jan2015'!Z152*CPI!$Q$11</f>
        <v>31048.202166064981</v>
      </c>
      <c r="AA152" s="20">
        <f>'IRP2016-Jan2015'!AA152*CPI!$Q$11</f>
        <v>77286.87725631769</v>
      </c>
      <c r="AB152" s="20">
        <f>'IRP2016-Jan2015'!AB152*CPI!$Q$11</f>
        <v>18302.780942425994</v>
      </c>
      <c r="AC152" s="20">
        <f>'IRP2016-Jan2015'!AC152*CPI!$Q$11</f>
        <v>35589.022595703675</v>
      </c>
      <c r="AD152" s="20">
        <f>'IRP2016-Jan2015'!AD152*CPI!$Q$11</f>
        <v>67248.627290346587</v>
      </c>
      <c r="AE152" s="20">
        <f>'IRP2016-Jan2015'!AE152*CPI!$Q$11</f>
        <v>27841.431671294151</v>
      </c>
      <c r="AF152" s="20">
        <f>'IRP2016-Jan2015'!AF152*CPI!$Q$11</f>
        <v>9890.7075812274361</v>
      </c>
      <c r="AG152" s="20">
        <f>'IRP2016-Jan2015'!AG152*CPI!$Q$11</f>
        <v>24301.256317689531</v>
      </c>
      <c r="AH152" s="20">
        <f>'IRP2016-Jan2015'!AH152*CPI!$Q$11</f>
        <v>27672.111236971628</v>
      </c>
    </row>
    <row r="153" spans="2:34" x14ac:dyDescent="0.3">
      <c r="B153" s="1">
        <f t="shared" si="69"/>
        <v>2043</v>
      </c>
      <c r="C153" s="12" t="s">
        <v>16</v>
      </c>
      <c r="D153" s="20">
        <f>'IRP2016-Jan2015'!D153*CPI!$Q$11</f>
        <v>39327.59824386282</v>
      </c>
      <c r="E153" s="20">
        <f>'IRP2016-Jan2015'!E153*CPI!$Q$11</f>
        <v>47354.428102851991</v>
      </c>
      <c r="F153" s="20">
        <f>'IRP2016-Jan2015'!F153*CPI!$Q$11</f>
        <v>59630.584479963894</v>
      </c>
      <c r="G153" s="20">
        <f>'IRP2016-Jan2015'!G153*CPI!$Q$11</f>
        <v>73495.426453537904</v>
      </c>
      <c r="H153" s="20">
        <f>'IRP2016-Jan2015'!H153*CPI!$Q$11</f>
        <v>75917.166259494581</v>
      </c>
      <c r="I153" s="20">
        <f>'IRP2016-Jan2015'!I153*CPI!$Q$11</f>
        <v>8776.5356707581232</v>
      </c>
      <c r="J153" s="20">
        <f>'IRP2016-Jan2015'!J153*CPI!$Q$11</f>
        <v>9956.034346223827</v>
      </c>
      <c r="K153" s="20">
        <f>'IRP2016-Jan2015'!K153*CPI!$Q$11</f>
        <v>12751.158844765343</v>
      </c>
      <c r="L153" s="20">
        <f>'IRP2016-Jan2015'!L153*CPI!$Q$11</f>
        <v>13666.722021660649</v>
      </c>
      <c r="M153" s="20">
        <f>'IRP2016-Jan2015'!M153*CPI!$Q$11</f>
        <v>0</v>
      </c>
      <c r="N153" s="20">
        <f>'IRP2016-Jan2015'!N153*CPI!$Q$11</f>
        <v>18910.054981949459</v>
      </c>
      <c r="O153" s="20">
        <f>'IRP2016-Jan2015'!O153*CPI!$Q$11</f>
        <v>15556.117999169675</v>
      </c>
      <c r="P153" s="20">
        <f>'IRP2016-Jan2015'!P153*CPI!$Q$11</f>
        <v>14685.145582093863</v>
      </c>
      <c r="Q153" s="20">
        <f>'IRP2016-Jan2015'!Q153*CPI!$Q$11</f>
        <v>50374.570397111915</v>
      </c>
      <c r="R153" s="20">
        <f>'IRP2016-Jan2015'!R153*CPI!$Q$11</f>
        <v>95690.238698853718</v>
      </c>
      <c r="S153" s="20">
        <f>'IRP2016-Jan2015'!S153*CPI!$Q$11</f>
        <v>118133.76661654965</v>
      </c>
      <c r="T153" s="20">
        <f>'IRP2016-Jan2015'!T153*CPI!$Q$11</f>
        <v>100689.0220938628</v>
      </c>
      <c r="U153" s="20">
        <f>'IRP2016-Jan2015'!U153*CPI!$Q$11</f>
        <v>58937.684714404335</v>
      </c>
      <c r="V153" s="20">
        <f>'IRP2016-Jan2015'!V153*CPI!$Q$11</f>
        <v>72683.310747292417</v>
      </c>
      <c r="W153" s="20">
        <f>'IRP2016-Jan2015'!W153*CPI!$Q$11</f>
        <v>82642.484296028881</v>
      </c>
      <c r="X153" s="20">
        <f>'IRP2016-Jan2015'!X153*CPI!$Q$11</f>
        <v>82361.104067978347</v>
      </c>
      <c r="Y153" s="20">
        <f>'IRP2016-Jan2015'!Y153*CPI!$Q$11</f>
        <v>158198.61625451263</v>
      </c>
      <c r="Z153" s="20">
        <f>'IRP2016-Jan2015'!Z153*CPI!$Q$11</f>
        <v>31048.202166064981</v>
      </c>
      <c r="AA153" s="20">
        <f>'IRP2016-Jan2015'!AA153*CPI!$Q$11</f>
        <v>77286.87725631769</v>
      </c>
      <c r="AB153" s="20">
        <f>'IRP2016-Jan2015'!AB153*CPI!$Q$11</f>
        <v>18302.780942425994</v>
      </c>
      <c r="AC153" s="20">
        <f>'IRP2016-Jan2015'!AC153*CPI!$Q$11</f>
        <v>35589.022595703675</v>
      </c>
      <c r="AD153" s="20">
        <f>'IRP2016-Jan2015'!AD153*CPI!$Q$11</f>
        <v>67248.627290346587</v>
      </c>
      <c r="AE153" s="20">
        <f>'IRP2016-Jan2015'!AE153*CPI!$Q$11</f>
        <v>27841.431671294151</v>
      </c>
      <c r="AF153" s="20">
        <f>'IRP2016-Jan2015'!AF153*CPI!$Q$11</f>
        <v>9890.7075812274361</v>
      </c>
      <c r="AG153" s="20">
        <f>'IRP2016-Jan2015'!AG153*CPI!$Q$11</f>
        <v>24301.256317689531</v>
      </c>
      <c r="AH153" s="20">
        <f>'IRP2016-Jan2015'!AH153*CPI!$Q$11</f>
        <v>27672.111236971628</v>
      </c>
    </row>
    <row r="154" spans="2:34" x14ac:dyDescent="0.3">
      <c r="B154" s="1">
        <f t="shared" si="69"/>
        <v>2044</v>
      </c>
      <c r="C154" s="12" t="s">
        <v>16</v>
      </c>
      <c r="D154" s="20">
        <f>'IRP2016-Jan2015'!D154*CPI!$Q$11</f>
        <v>39327.59824386282</v>
      </c>
      <c r="E154" s="20">
        <f>'IRP2016-Jan2015'!E154*CPI!$Q$11</f>
        <v>47354.428102851991</v>
      </c>
      <c r="F154" s="20">
        <f>'IRP2016-Jan2015'!F154*CPI!$Q$11</f>
        <v>59630.584479963894</v>
      </c>
      <c r="G154" s="20">
        <f>'IRP2016-Jan2015'!G154*CPI!$Q$11</f>
        <v>73495.426453537904</v>
      </c>
      <c r="H154" s="20">
        <f>'IRP2016-Jan2015'!H154*CPI!$Q$11</f>
        <v>75917.166259494581</v>
      </c>
      <c r="I154" s="20">
        <f>'IRP2016-Jan2015'!I154*CPI!$Q$11</f>
        <v>8776.5356707581232</v>
      </c>
      <c r="J154" s="20">
        <f>'IRP2016-Jan2015'!J154*CPI!$Q$11</f>
        <v>9956.034346223827</v>
      </c>
      <c r="K154" s="20">
        <f>'IRP2016-Jan2015'!K154*CPI!$Q$11</f>
        <v>12751.158844765343</v>
      </c>
      <c r="L154" s="20">
        <f>'IRP2016-Jan2015'!L154*CPI!$Q$11</f>
        <v>13666.722021660649</v>
      </c>
      <c r="M154" s="20">
        <f>'IRP2016-Jan2015'!M154*CPI!$Q$11</f>
        <v>0</v>
      </c>
      <c r="N154" s="20">
        <f>'IRP2016-Jan2015'!N154*CPI!$Q$11</f>
        <v>18910.054981949459</v>
      </c>
      <c r="O154" s="20">
        <f>'IRP2016-Jan2015'!O154*CPI!$Q$11</f>
        <v>15556.117999169675</v>
      </c>
      <c r="P154" s="20">
        <f>'IRP2016-Jan2015'!P154*CPI!$Q$11</f>
        <v>14685.145582093863</v>
      </c>
      <c r="Q154" s="20">
        <f>'IRP2016-Jan2015'!Q154*CPI!$Q$11</f>
        <v>50374.570397111915</v>
      </c>
      <c r="R154" s="20">
        <f>'IRP2016-Jan2015'!R154*CPI!$Q$11</f>
        <v>95690.238698853718</v>
      </c>
      <c r="S154" s="20">
        <f>'IRP2016-Jan2015'!S154*CPI!$Q$11</f>
        <v>118133.76661654965</v>
      </c>
      <c r="T154" s="20">
        <f>'IRP2016-Jan2015'!T154*CPI!$Q$11</f>
        <v>100689.0220938628</v>
      </c>
      <c r="U154" s="20">
        <f>'IRP2016-Jan2015'!U154*CPI!$Q$11</f>
        <v>58937.684714404335</v>
      </c>
      <c r="V154" s="20">
        <f>'IRP2016-Jan2015'!V154*CPI!$Q$11</f>
        <v>72683.310747292417</v>
      </c>
      <c r="W154" s="20">
        <f>'IRP2016-Jan2015'!W154*CPI!$Q$11</f>
        <v>82642.484296028881</v>
      </c>
      <c r="X154" s="20">
        <f>'IRP2016-Jan2015'!X154*CPI!$Q$11</f>
        <v>82361.104067978347</v>
      </c>
      <c r="Y154" s="20">
        <f>'IRP2016-Jan2015'!Y154*CPI!$Q$11</f>
        <v>158198.61625451263</v>
      </c>
      <c r="Z154" s="20">
        <f>'IRP2016-Jan2015'!Z154*CPI!$Q$11</f>
        <v>31048.202166064981</v>
      </c>
      <c r="AA154" s="20">
        <f>'IRP2016-Jan2015'!AA154*CPI!$Q$11</f>
        <v>77286.87725631769</v>
      </c>
      <c r="AB154" s="20">
        <f>'IRP2016-Jan2015'!AB154*CPI!$Q$11</f>
        <v>18302.780942425994</v>
      </c>
      <c r="AC154" s="20">
        <f>'IRP2016-Jan2015'!AC154*CPI!$Q$11</f>
        <v>35589.022595703675</v>
      </c>
      <c r="AD154" s="20">
        <f>'IRP2016-Jan2015'!AD154*CPI!$Q$11</f>
        <v>67248.627290346587</v>
      </c>
      <c r="AE154" s="20">
        <f>'IRP2016-Jan2015'!AE154*CPI!$Q$11</f>
        <v>27841.431671294151</v>
      </c>
      <c r="AF154" s="20">
        <f>'IRP2016-Jan2015'!AF154*CPI!$Q$11</f>
        <v>9890.7075812274361</v>
      </c>
      <c r="AG154" s="20">
        <f>'IRP2016-Jan2015'!AG154*CPI!$Q$11</f>
        <v>24301.256317689531</v>
      </c>
      <c r="AH154" s="20">
        <f>'IRP2016-Jan2015'!AH154*CPI!$Q$11</f>
        <v>27672.111236971628</v>
      </c>
    </row>
    <row r="155" spans="2:34" x14ac:dyDescent="0.3">
      <c r="B155" s="1">
        <f t="shared" si="69"/>
        <v>2045</v>
      </c>
      <c r="C155" s="12" t="s">
        <v>16</v>
      </c>
      <c r="D155" s="20">
        <f>'IRP2016-Jan2015'!D155*CPI!$Q$11</f>
        <v>39327.59824386282</v>
      </c>
      <c r="E155" s="20">
        <f>'IRP2016-Jan2015'!E155*CPI!$Q$11</f>
        <v>47354.428102851991</v>
      </c>
      <c r="F155" s="20">
        <f>'IRP2016-Jan2015'!F155*CPI!$Q$11</f>
        <v>59630.584479963894</v>
      </c>
      <c r="G155" s="20">
        <f>'IRP2016-Jan2015'!G155*CPI!$Q$11</f>
        <v>73495.426453537904</v>
      </c>
      <c r="H155" s="20">
        <f>'IRP2016-Jan2015'!H155*CPI!$Q$11</f>
        <v>75917.166259494581</v>
      </c>
      <c r="I155" s="20">
        <f>'IRP2016-Jan2015'!I155*CPI!$Q$11</f>
        <v>8776.5356707581232</v>
      </c>
      <c r="J155" s="20">
        <f>'IRP2016-Jan2015'!J155*CPI!$Q$11</f>
        <v>9956.034346223827</v>
      </c>
      <c r="K155" s="20">
        <f>'IRP2016-Jan2015'!K155*CPI!$Q$11</f>
        <v>12751.158844765343</v>
      </c>
      <c r="L155" s="20">
        <f>'IRP2016-Jan2015'!L155*CPI!$Q$11</f>
        <v>13666.722021660649</v>
      </c>
      <c r="M155" s="20">
        <f>'IRP2016-Jan2015'!M155*CPI!$Q$11</f>
        <v>0</v>
      </c>
      <c r="N155" s="20">
        <f>'IRP2016-Jan2015'!N155*CPI!$Q$11</f>
        <v>18910.054981949459</v>
      </c>
      <c r="O155" s="20">
        <f>'IRP2016-Jan2015'!O155*CPI!$Q$11</f>
        <v>15556.117999169675</v>
      </c>
      <c r="P155" s="20">
        <f>'IRP2016-Jan2015'!P155*CPI!$Q$11</f>
        <v>14685.145582093863</v>
      </c>
      <c r="Q155" s="20">
        <f>'IRP2016-Jan2015'!Q155*CPI!$Q$11</f>
        <v>50374.570397111915</v>
      </c>
      <c r="R155" s="20">
        <f>'IRP2016-Jan2015'!R155*CPI!$Q$11</f>
        <v>95690.238698853718</v>
      </c>
      <c r="S155" s="20">
        <f>'IRP2016-Jan2015'!S155*CPI!$Q$11</f>
        <v>118133.76661654965</v>
      </c>
      <c r="T155" s="20">
        <f>'IRP2016-Jan2015'!T155*CPI!$Q$11</f>
        <v>100689.0220938628</v>
      </c>
      <c r="U155" s="20">
        <f>'IRP2016-Jan2015'!U155*CPI!$Q$11</f>
        <v>58937.684714404335</v>
      </c>
      <c r="V155" s="20">
        <f>'IRP2016-Jan2015'!V155*CPI!$Q$11</f>
        <v>72683.310747292417</v>
      </c>
      <c r="W155" s="20">
        <f>'IRP2016-Jan2015'!W155*CPI!$Q$11</f>
        <v>82642.484296028881</v>
      </c>
      <c r="X155" s="20">
        <f>'IRP2016-Jan2015'!X155*CPI!$Q$11</f>
        <v>82361.104067978347</v>
      </c>
      <c r="Y155" s="20">
        <f>'IRP2016-Jan2015'!Y155*CPI!$Q$11</f>
        <v>158198.61625451263</v>
      </c>
      <c r="Z155" s="20">
        <f>'IRP2016-Jan2015'!Z155*CPI!$Q$11</f>
        <v>31048.202166064981</v>
      </c>
      <c r="AA155" s="20">
        <f>'IRP2016-Jan2015'!AA155*CPI!$Q$11</f>
        <v>77286.87725631769</v>
      </c>
      <c r="AB155" s="20">
        <f>'IRP2016-Jan2015'!AB155*CPI!$Q$11</f>
        <v>18302.780942425994</v>
      </c>
      <c r="AC155" s="20">
        <f>'IRP2016-Jan2015'!AC155*CPI!$Q$11</f>
        <v>35589.022595703675</v>
      </c>
      <c r="AD155" s="20">
        <f>'IRP2016-Jan2015'!AD155*CPI!$Q$11</f>
        <v>67248.627290346587</v>
      </c>
      <c r="AE155" s="20">
        <f>'IRP2016-Jan2015'!AE155*CPI!$Q$11</f>
        <v>27841.431671294151</v>
      </c>
      <c r="AF155" s="20">
        <f>'IRP2016-Jan2015'!AF155*CPI!$Q$11</f>
        <v>9890.7075812274361</v>
      </c>
      <c r="AG155" s="20">
        <f>'IRP2016-Jan2015'!AG155*CPI!$Q$11</f>
        <v>24301.256317689531</v>
      </c>
      <c r="AH155" s="20">
        <f>'IRP2016-Jan2015'!AH155*CPI!$Q$11</f>
        <v>27672.111236971628</v>
      </c>
    </row>
    <row r="156" spans="2:34" x14ac:dyDescent="0.3">
      <c r="B156" s="1">
        <f t="shared" si="69"/>
        <v>2046</v>
      </c>
      <c r="C156" s="12" t="s">
        <v>16</v>
      </c>
      <c r="D156" s="20">
        <f>'IRP2016-Jan2015'!D156*CPI!$Q$11</f>
        <v>39327.59824386282</v>
      </c>
      <c r="E156" s="20">
        <f>'IRP2016-Jan2015'!E156*CPI!$Q$11</f>
        <v>47354.428102851991</v>
      </c>
      <c r="F156" s="20">
        <f>'IRP2016-Jan2015'!F156*CPI!$Q$11</f>
        <v>59630.584479963894</v>
      </c>
      <c r="G156" s="20">
        <f>'IRP2016-Jan2015'!G156*CPI!$Q$11</f>
        <v>73495.426453537904</v>
      </c>
      <c r="H156" s="20">
        <f>'IRP2016-Jan2015'!H156*CPI!$Q$11</f>
        <v>75917.166259494581</v>
      </c>
      <c r="I156" s="20">
        <f>'IRP2016-Jan2015'!I156*CPI!$Q$11</f>
        <v>8776.5356707581232</v>
      </c>
      <c r="J156" s="20">
        <f>'IRP2016-Jan2015'!J156*CPI!$Q$11</f>
        <v>9956.034346223827</v>
      </c>
      <c r="K156" s="20">
        <f>'IRP2016-Jan2015'!K156*CPI!$Q$11</f>
        <v>12751.158844765343</v>
      </c>
      <c r="L156" s="20">
        <f>'IRP2016-Jan2015'!L156*CPI!$Q$11</f>
        <v>13666.722021660649</v>
      </c>
      <c r="M156" s="20">
        <f>'IRP2016-Jan2015'!M156*CPI!$Q$11</f>
        <v>0</v>
      </c>
      <c r="N156" s="20">
        <f>'IRP2016-Jan2015'!N156*CPI!$Q$11</f>
        <v>18910.054981949459</v>
      </c>
      <c r="O156" s="20">
        <f>'IRP2016-Jan2015'!O156*CPI!$Q$11</f>
        <v>15556.117999169675</v>
      </c>
      <c r="P156" s="20">
        <f>'IRP2016-Jan2015'!P156*CPI!$Q$11</f>
        <v>14685.145582093863</v>
      </c>
      <c r="Q156" s="20">
        <f>'IRP2016-Jan2015'!Q156*CPI!$Q$11</f>
        <v>50374.570397111915</v>
      </c>
      <c r="R156" s="20">
        <f>'IRP2016-Jan2015'!R156*CPI!$Q$11</f>
        <v>95690.238698853718</v>
      </c>
      <c r="S156" s="20">
        <f>'IRP2016-Jan2015'!S156*CPI!$Q$11</f>
        <v>118133.76661654965</v>
      </c>
      <c r="T156" s="20">
        <f>'IRP2016-Jan2015'!T156*CPI!$Q$11</f>
        <v>100689.0220938628</v>
      </c>
      <c r="U156" s="20">
        <f>'IRP2016-Jan2015'!U156*CPI!$Q$11</f>
        <v>58937.684714404335</v>
      </c>
      <c r="V156" s="20">
        <f>'IRP2016-Jan2015'!V156*CPI!$Q$11</f>
        <v>72683.310747292417</v>
      </c>
      <c r="W156" s="20">
        <f>'IRP2016-Jan2015'!W156*CPI!$Q$11</f>
        <v>82642.484296028881</v>
      </c>
      <c r="X156" s="20">
        <f>'IRP2016-Jan2015'!X156*CPI!$Q$11</f>
        <v>82361.104067978347</v>
      </c>
      <c r="Y156" s="20">
        <f>'IRP2016-Jan2015'!Y156*CPI!$Q$11</f>
        <v>158198.61625451263</v>
      </c>
      <c r="Z156" s="20">
        <f>'IRP2016-Jan2015'!Z156*CPI!$Q$11</f>
        <v>31048.202166064981</v>
      </c>
      <c r="AA156" s="20">
        <f>'IRP2016-Jan2015'!AA156*CPI!$Q$11</f>
        <v>77286.87725631769</v>
      </c>
      <c r="AB156" s="20">
        <f>'IRP2016-Jan2015'!AB156*CPI!$Q$11</f>
        <v>18302.780942425994</v>
      </c>
      <c r="AC156" s="20">
        <f>'IRP2016-Jan2015'!AC156*CPI!$Q$11</f>
        <v>35589.022595703675</v>
      </c>
      <c r="AD156" s="20">
        <f>'IRP2016-Jan2015'!AD156*CPI!$Q$11</f>
        <v>67248.627290346587</v>
      </c>
      <c r="AE156" s="20">
        <f>'IRP2016-Jan2015'!AE156*CPI!$Q$11</f>
        <v>27841.431671294151</v>
      </c>
      <c r="AF156" s="20">
        <f>'IRP2016-Jan2015'!AF156*CPI!$Q$11</f>
        <v>9890.7075812274361</v>
      </c>
      <c r="AG156" s="20">
        <f>'IRP2016-Jan2015'!AG156*CPI!$Q$11</f>
        <v>24301.256317689531</v>
      </c>
      <c r="AH156" s="20">
        <f>'IRP2016-Jan2015'!AH156*CPI!$Q$11</f>
        <v>27672.111236971628</v>
      </c>
    </row>
    <row r="157" spans="2:34" x14ac:dyDescent="0.3">
      <c r="B157" s="1">
        <f t="shared" si="69"/>
        <v>2047</v>
      </c>
      <c r="C157" s="12" t="s">
        <v>16</v>
      </c>
      <c r="D157" s="20">
        <f>'IRP2016-Jan2015'!D157*CPI!$Q$11</f>
        <v>39327.59824386282</v>
      </c>
      <c r="E157" s="20">
        <f>'IRP2016-Jan2015'!E157*CPI!$Q$11</f>
        <v>47354.428102851991</v>
      </c>
      <c r="F157" s="20">
        <f>'IRP2016-Jan2015'!F157*CPI!$Q$11</f>
        <v>59630.584479963894</v>
      </c>
      <c r="G157" s="20">
        <f>'IRP2016-Jan2015'!G157*CPI!$Q$11</f>
        <v>73495.426453537904</v>
      </c>
      <c r="H157" s="20">
        <f>'IRP2016-Jan2015'!H157*CPI!$Q$11</f>
        <v>75917.166259494581</v>
      </c>
      <c r="I157" s="20">
        <f>'IRP2016-Jan2015'!I157*CPI!$Q$11</f>
        <v>8776.5356707581232</v>
      </c>
      <c r="J157" s="20">
        <f>'IRP2016-Jan2015'!J157*CPI!$Q$11</f>
        <v>9956.034346223827</v>
      </c>
      <c r="K157" s="20">
        <f>'IRP2016-Jan2015'!K157*CPI!$Q$11</f>
        <v>12751.158844765343</v>
      </c>
      <c r="L157" s="20">
        <f>'IRP2016-Jan2015'!L157*CPI!$Q$11</f>
        <v>13666.722021660649</v>
      </c>
      <c r="M157" s="20">
        <f>'IRP2016-Jan2015'!M157*CPI!$Q$11</f>
        <v>0</v>
      </c>
      <c r="N157" s="20">
        <f>'IRP2016-Jan2015'!N157*CPI!$Q$11</f>
        <v>18910.054981949459</v>
      </c>
      <c r="O157" s="20">
        <f>'IRP2016-Jan2015'!O157*CPI!$Q$11</f>
        <v>15556.117999169675</v>
      </c>
      <c r="P157" s="20">
        <f>'IRP2016-Jan2015'!P157*CPI!$Q$11</f>
        <v>14685.145582093863</v>
      </c>
      <c r="Q157" s="20">
        <f>'IRP2016-Jan2015'!Q157*CPI!$Q$11</f>
        <v>50374.570397111915</v>
      </c>
      <c r="R157" s="20">
        <f>'IRP2016-Jan2015'!R157*CPI!$Q$11</f>
        <v>95690.238698853718</v>
      </c>
      <c r="S157" s="20">
        <f>'IRP2016-Jan2015'!S157*CPI!$Q$11</f>
        <v>118133.76661654965</v>
      </c>
      <c r="T157" s="20">
        <f>'IRP2016-Jan2015'!T157*CPI!$Q$11</f>
        <v>100689.0220938628</v>
      </c>
      <c r="U157" s="20">
        <f>'IRP2016-Jan2015'!U157*CPI!$Q$11</f>
        <v>58937.684714404335</v>
      </c>
      <c r="V157" s="20">
        <f>'IRP2016-Jan2015'!V157*CPI!$Q$11</f>
        <v>72683.310747292417</v>
      </c>
      <c r="W157" s="20">
        <f>'IRP2016-Jan2015'!W157*CPI!$Q$11</f>
        <v>82642.484296028881</v>
      </c>
      <c r="X157" s="20">
        <f>'IRP2016-Jan2015'!X157*CPI!$Q$11</f>
        <v>82361.104067978347</v>
      </c>
      <c r="Y157" s="20">
        <f>'IRP2016-Jan2015'!Y157*CPI!$Q$11</f>
        <v>158198.61625451263</v>
      </c>
      <c r="Z157" s="20">
        <f>'IRP2016-Jan2015'!Z157*CPI!$Q$11</f>
        <v>31048.202166064981</v>
      </c>
      <c r="AA157" s="20">
        <f>'IRP2016-Jan2015'!AA157*CPI!$Q$11</f>
        <v>77286.87725631769</v>
      </c>
      <c r="AB157" s="20">
        <f>'IRP2016-Jan2015'!AB157*CPI!$Q$11</f>
        <v>18302.780942425994</v>
      </c>
      <c r="AC157" s="20">
        <f>'IRP2016-Jan2015'!AC157*CPI!$Q$11</f>
        <v>35589.022595703675</v>
      </c>
      <c r="AD157" s="20">
        <f>'IRP2016-Jan2015'!AD157*CPI!$Q$11</f>
        <v>67248.627290346587</v>
      </c>
      <c r="AE157" s="20">
        <f>'IRP2016-Jan2015'!AE157*CPI!$Q$11</f>
        <v>27841.431671294151</v>
      </c>
      <c r="AF157" s="20">
        <f>'IRP2016-Jan2015'!AF157*CPI!$Q$11</f>
        <v>9890.7075812274361</v>
      </c>
      <c r="AG157" s="20">
        <f>'IRP2016-Jan2015'!AG157*CPI!$Q$11</f>
        <v>24301.256317689531</v>
      </c>
      <c r="AH157" s="20">
        <f>'IRP2016-Jan2015'!AH157*CPI!$Q$11</f>
        <v>27672.111236971628</v>
      </c>
    </row>
    <row r="158" spans="2:34" x14ac:dyDescent="0.3">
      <c r="B158" s="1">
        <f t="shared" si="69"/>
        <v>2048</v>
      </c>
      <c r="C158" s="12" t="s">
        <v>16</v>
      </c>
      <c r="D158" s="20">
        <f>'IRP2016-Jan2015'!D158*CPI!$Q$11</f>
        <v>39327.59824386282</v>
      </c>
      <c r="E158" s="20">
        <f>'IRP2016-Jan2015'!E158*CPI!$Q$11</f>
        <v>47354.428102851991</v>
      </c>
      <c r="F158" s="20">
        <f>'IRP2016-Jan2015'!F158*CPI!$Q$11</f>
        <v>59630.584479963894</v>
      </c>
      <c r="G158" s="20">
        <f>'IRP2016-Jan2015'!G158*CPI!$Q$11</f>
        <v>73495.426453537904</v>
      </c>
      <c r="H158" s="20">
        <f>'IRP2016-Jan2015'!H158*CPI!$Q$11</f>
        <v>75917.166259494581</v>
      </c>
      <c r="I158" s="20">
        <f>'IRP2016-Jan2015'!I158*CPI!$Q$11</f>
        <v>8776.5356707581232</v>
      </c>
      <c r="J158" s="20">
        <f>'IRP2016-Jan2015'!J158*CPI!$Q$11</f>
        <v>9956.034346223827</v>
      </c>
      <c r="K158" s="20">
        <f>'IRP2016-Jan2015'!K158*CPI!$Q$11</f>
        <v>12751.158844765343</v>
      </c>
      <c r="L158" s="20">
        <f>'IRP2016-Jan2015'!L158*CPI!$Q$11</f>
        <v>13666.722021660649</v>
      </c>
      <c r="M158" s="20">
        <f>'IRP2016-Jan2015'!M158*CPI!$Q$11</f>
        <v>0</v>
      </c>
      <c r="N158" s="20">
        <f>'IRP2016-Jan2015'!N158*CPI!$Q$11</f>
        <v>18910.054981949459</v>
      </c>
      <c r="O158" s="20">
        <f>'IRP2016-Jan2015'!O158*CPI!$Q$11</f>
        <v>15556.117999169675</v>
      </c>
      <c r="P158" s="20">
        <f>'IRP2016-Jan2015'!P158*CPI!$Q$11</f>
        <v>14685.145582093863</v>
      </c>
      <c r="Q158" s="20">
        <f>'IRP2016-Jan2015'!Q158*CPI!$Q$11</f>
        <v>50374.570397111915</v>
      </c>
      <c r="R158" s="20">
        <f>'IRP2016-Jan2015'!R158*CPI!$Q$11</f>
        <v>95690.238698853718</v>
      </c>
      <c r="S158" s="20">
        <f>'IRP2016-Jan2015'!S158*CPI!$Q$11</f>
        <v>118133.76661654965</v>
      </c>
      <c r="T158" s="20">
        <f>'IRP2016-Jan2015'!T158*CPI!$Q$11</f>
        <v>100689.0220938628</v>
      </c>
      <c r="U158" s="20">
        <f>'IRP2016-Jan2015'!U158*CPI!$Q$11</f>
        <v>58937.684714404335</v>
      </c>
      <c r="V158" s="20">
        <f>'IRP2016-Jan2015'!V158*CPI!$Q$11</f>
        <v>72683.310747292417</v>
      </c>
      <c r="W158" s="20">
        <f>'IRP2016-Jan2015'!W158*CPI!$Q$11</f>
        <v>82642.484296028881</v>
      </c>
      <c r="X158" s="20">
        <f>'IRP2016-Jan2015'!X158*CPI!$Q$11</f>
        <v>82361.104067978347</v>
      </c>
      <c r="Y158" s="20">
        <f>'IRP2016-Jan2015'!Y158*CPI!$Q$11</f>
        <v>158198.61625451263</v>
      </c>
      <c r="Z158" s="20">
        <f>'IRP2016-Jan2015'!Z158*CPI!$Q$11</f>
        <v>31048.202166064981</v>
      </c>
      <c r="AA158" s="20">
        <f>'IRP2016-Jan2015'!AA158*CPI!$Q$11</f>
        <v>77286.87725631769</v>
      </c>
      <c r="AB158" s="20">
        <f>'IRP2016-Jan2015'!AB158*CPI!$Q$11</f>
        <v>18302.780942425994</v>
      </c>
      <c r="AC158" s="20">
        <f>'IRP2016-Jan2015'!AC158*CPI!$Q$11</f>
        <v>35589.022595703675</v>
      </c>
      <c r="AD158" s="20">
        <f>'IRP2016-Jan2015'!AD158*CPI!$Q$11</f>
        <v>67248.627290346587</v>
      </c>
      <c r="AE158" s="20">
        <f>'IRP2016-Jan2015'!AE158*CPI!$Q$11</f>
        <v>27841.431671294151</v>
      </c>
      <c r="AF158" s="20">
        <f>'IRP2016-Jan2015'!AF158*CPI!$Q$11</f>
        <v>9890.7075812274361</v>
      </c>
      <c r="AG158" s="20">
        <f>'IRP2016-Jan2015'!AG158*CPI!$Q$11</f>
        <v>24301.256317689531</v>
      </c>
      <c r="AH158" s="20">
        <f>'IRP2016-Jan2015'!AH158*CPI!$Q$11</f>
        <v>27672.111236971628</v>
      </c>
    </row>
    <row r="159" spans="2:34" x14ac:dyDescent="0.3">
      <c r="B159" s="1">
        <f t="shared" si="69"/>
        <v>2049</v>
      </c>
      <c r="C159" s="12" t="s">
        <v>16</v>
      </c>
      <c r="D159" s="20">
        <f>'IRP2016-Jan2015'!D159*CPI!$Q$11</f>
        <v>39327.59824386282</v>
      </c>
      <c r="E159" s="20">
        <f>'IRP2016-Jan2015'!E159*CPI!$Q$11</f>
        <v>47354.428102851991</v>
      </c>
      <c r="F159" s="20">
        <f>'IRP2016-Jan2015'!F159*CPI!$Q$11</f>
        <v>59630.584479963894</v>
      </c>
      <c r="G159" s="20">
        <f>'IRP2016-Jan2015'!G159*CPI!$Q$11</f>
        <v>73495.426453537904</v>
      </c>
      <c r="H159" s="20">
        <f>'IRP2016-Jan2015'!H159*CPI!$Q$11</f>
        <v>75917.166259494581</v>
      </c>
      <c r="I159" s="20">
        <f>'IRP2016-Jan2015'!I159*CPI!$Q$11</f>
        <v>8776.5356707581232</v>
      </c>
      <c r="J159" s="20">
        <f>'IRP2016-Jan2015'!J159*CPI!$Q$11</f>
        <v>9956.034346223827</v>
      </c>
      <c r="K159" s="20">
        <f>'IRP2016-Jan2015'!K159*CPI!$Q$11</f>
        <v>12751.158844765343</v>
      </c>
      <c r="L159" s="20">
        <f>'IRP2016-Jan2015'!L159*CPI!$Q$11</f>
        <v>13666.722021660649</v>
      </c>
      <c r="M159" s="20">
        <f>'IRP2016-Jan2015'!M159*CPI!$Q$11</f>
        <v>0</v>
      </c>
      <c r="N159" s="20">
        <f>'IRP2016-Jan2015'!N159*CPI!$Q$11</f>
        <v>18910.054981949459</v>
      </c>
      <c r="O159" s="20">
        <f>'IRP2016-Jan2015'!O159*CPI!$Q$11</f>
        <v>15556.117999169675</v>
      </c>
      <c r="P159" s="20">
        <f>'IRP2016-Jan2015'!P159*CPI!$Q$11</f>
        <v>14685.145582093863</v>
      </c>
      <c r="Q159" s="20">
        <f>'IRP2016-Jan2015'!Q159*CPI!$Q$11</f>
        <v>50374.570397111915</v>
      </c>
      <c r="R159" s="20">
        <f>'IRP2016-Jan2015'!R159*CPI!$Q$11</f>
        <v>95690.238698853718</v>
      </c>
      <c r="S159" s="20">
        <f>'IRP2016-Jan2015'!S159*CPI!$Q$11</f>
        <v>118133.76661654965</v>
      </c>
      <c r="T159" s="20">
        <f>'IRP2016-Jan2015'!T159*CPI!$Q$11</f>
        <v>100689.0220938628</v>
      </c>
      <c r="U159" s="20">
        <f>'IRP2016-Jan2015'!U159*CPI!$Q$11</f>
        <v>58937.684714404335</v>
      </c>
      <c r="V159" s="20">
        <f>'IRP2016-Jan2015'!V159*CPI!$Q$11</f>
        <v>72683.310747292417</v>
      </c>
      <c r="W159" s="20">
        <f>'IRP2016-Jan2015'!W159*CPI!$Q$11</f>
        <v>82642.484296028881</v>
      </c>
      <c r="X159" s="20">
        <f>'IRP2016-Jan2015'!X159*CPI!$Q$11</f>
        <v>82361.104067978347</v>
      </c>
      <c r="Y159" s="20">
        <f>'IRP2016-Jan2015'!Y159*CPI!$Q$11</f>
        <v>158198.61625451263</v>
      </c>
      <c r="Z159" s="20">
        <f>'IRP2016-Jan2015'!Z159*CPI!$Q$11</f>
        <v>31048.202166064981</v>
      </c>
      <c r="AA159" s="20">
        <f>'IRP2016-Jan2015'!AA159*CPI!$Q$11</f>
        <v>77286.87725631769</v>
      </c>
      <c r="AB159" s="20">
        <f>'IRP2016-Jan2015'!AB159*CPI!$Q$11</f>
        <v>18302.780942425994</v>
      </c>
      <c r="AC159" s="20">
        <f>'IRP2016-Jan2015'!AC159*CPI!$Q$11</f>
        <v>35589.022595703675</v>
      </c>
      <c r="AD159" s="20">
        <f>'IRP2016-Jan2015'!AD159*CPI!$Q$11</f>
        <v>67248.627290346587</v>
      </c>
      <c r="AE159" s="20">
        <f>'IRP2016-Jan2015'!AE159*CPI!$Q$11</f>
        <v>27841.431671294151</v>
      </c>
      <c r="AF159" s="20">
        <f>'IRP2016-Jan2015'!AF159*CPI!$Q$11</f>
        <v>9890.7075812274361</v>
      </c>
      <c r="AG159" s="20">
        <f>'IRP2016-Jan2015'!AG159*CPI!$Q$11</f>
        <v>24301.256317689531</v>
      </c>
      <c r="AH159" s="20">
        <f>'IRP2016-Jan2015'!AH159*CPI!$Q$11</f>
        <v>27672.111236971628</v>
      </c>
    </row>
    <row r="160" spans="2:34" x14ac:dyDescent="0.3">
      <c r="B160" s="1">
        <f t="shared" si="69"/>
        <v>2050</v>
      </c>
      <c r="C160" s="12" t="s">
        <v>16</v>
      </c>
      <c r="D160" s="63">
        <f>'IRP2016-Jan2015'!D160*CPI!$Q$11</f>
        <v>39327.59824386282</v>
      </c>
      <c r="E160" s="63">
        <f>'IRP2016-Jan2015'!E160*CPI!$Q$11</f>
        <v>47354.428102851991</v>
      </c>
      <c r="F160" s="63">
        <f>'IRP2016-Jan2015'!F160*CPI!$Q$11</f>
        <v>59630.584479963894</v>
      </c>
      <c r="G160" s="63">
        <f>'IRP2016-Jan2015'!G160*CPI!$Q$11</f>
        <v>73495.426453537904</v>
      </c>
      <c r="H160" s="63">
        <f>'IRP2016-Jan2015'!H160*CPI!$Q$11</f>
        <v>75917.166259494581</v>
      </c>
      <c r="I160" s="63">
        <f>'IRP2016-Jan2015'!I160*CPI!$Q$11</f>
        <v>8776.5356707581232</v>
      </c>
      <c r="J160" s="63">
        <f>'IRP2016-Jan2015'!J160*CPI!$Q$11</f>
        <v>9956.034346223827</v>
      </c>
      <c r="K160" s="63">
        <f>'IRP2016-Jan2015'!K160*CPI!$Q$11</f>
        <v>12751.158844765343</v>
      </c>
      <c r="L160" s="63">
        <f>'IRP2016-Jan2015'!L160*CPI!$Q$11</f>
        <v>13666.722021660649</v>
      </c>
      <c r="M160" s="63">
        <f>'IRP2016-Jan2015'!M160*CPI!$Q$11</f>
        <v>0</v>
      </c>
      <c r="N160" s="63">
        <f>'IRP2016-Jan2015'!N160*CPI!$Q$11</f>
        <v>18910.054981949459</v>
      </c>
      <c r="O160" s="63">
        <f>'IRP2016-Jan2015'!O160*CPI!$Q$11</f>
        <v>15556.117999169675</v>
      </c>
      <c r="P160" s="63">
        <f>'IRP2016-Jan2015'!P160*CPI!$Q$11</f>
        <v>14685.145582093863</v>
      </c>
      <c r="Q160" s="63">
        <f>'IRP2016-Jan2015'!Q160*CPI!$Q$11</f>
        <v>50374.570397111915</v>
      </c>
      <c r="R160" s="63">
        <f>'IRP2016-Jan2015'!R160*CPI!$Q$11</f>
        <v>95690.238698853718</v>
      </c>
      <c r="S160" s="63">
        <f>'IRP2016-Jan2015'!S160*CPI!$Q$11</f>
        <v>118133.76661654965</v>
      </c>
      <c r="T160" s="63">
        <f>'IRP2016-Jan2015'!T160*CPI!$Q$11</f>
        <v>100689.0220938628</v>
      </c>
      <c r="U160" s="63">
        <f>'IRP2016-Jan2015'!U160*CPI!$Q$11</f>
        <v>58937.684714404335</v>
      </c>
      <c r="V160" s="63">
        <f>'IRP2016-Jan2015'!V160*CPI!$Q$11</f>
        <v>72683.310747292417</v>
      </c>
      <c r="W160" s="63">
        <f>'IRP2016-Jan2015'!W160*CPI!$Q$11</f>
        <v>82642.484296028881</v>
      </c>
      <c r="X160" s="63">
        <f>'IRP2016-Jan2015'!X160*CPI!$Q$11</f>
        <v>82361.104067978347</v>
      </c>
      <c r="Y160" s="63">
        <f>'IRP2016-Jan2015'!Y160*CPI!$Q$11</f>
        <v>158198.61625451263</v>
      </c>
      <c r="Z160" s="63">
        <f>'IRP2016-Jan2015'!Z160*CPI!$Q$11</f>
        <v>31048.202166064981</v>
      </c>
      <c r="AA160" s="63">
        <f>'IRP2016-Jan2015'!AA160*CPI!$Q$11</f>
        <v>77286.87725631769</v>
      </c>
      <c r="AB160" s="63">
        <f>'IRP2016-Jan2015'!AB160*CPI!$Q$11</f>
        <v>18302.780942425994</v>
      </c>
      <c r="AC160" s="63">
        <f>'IRP2016-Jan2015'!AC160*CPI!$Q$11</f>
        <v>35589.022595703675</v>
      </c>
      <c r="AD160" s="63">
        <f>'IRP2016-Jan2015'!AD160*CPI!$Q$11</f>
        <v>67248.627290346587</v>
      </c>
      <c r="AE160" s="63">
        <f>'IRP2016-Jan2015'!AE160*CPI!$Q$11</f>
        <v>27841.431671294151</v>
      </c>
      <c r="AF160" s="63">
        <f>'IRP2016-Jan2015'!AF160*CPI!$Q$11</f>
        <v>9890.7075812274361</v>
      </c>
      <c r="AG160" s="63">
        <f>'IRP2016-Jan2015'!AG160*CPI!$Q$11</f>
        <v>24301.256317689531</v>
      </c>
      <c r="AH160" s="63">
        <f>'IRP2016-Jan2015'!AH160*CPI!$Q$11</f>
        <v>27672.111236971628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97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9" sqref="A9"/>
      <selection pane="bottomRight" activeCell="J20" sqref="J20"/>
    </sheetView>
  </sheetViews>
  <sheetFormatPr defaultColWidth="9.109375" defaultRowHeight="14.4" outlineLevelRow="1" x14ac:dyDescent="0.3"/>
  <cols>
    <col min="1" max="1" width="9.109375" style="1"/>
    <col min="2" max="2" width="36.44140625" style="1" bestFit="1" customWidth="1"/>
    <col min="3" max="3" width="13.33203125" style="1" customWidth="1"/>
    <col min="4" max="13" width="14" style="1" customWidth="1"/>
    <col min="14" max="14" width="12.88671875" style="1" customWidth="1"/>
    <col min="15" max="17" width="12.6640625" style="1" customWidth="1"/>
    <col min="18" max="23" width="12.6640625" style="1" bestFit="1" customWidth="1"/>
    <col min="24" max="31" width="14" style="1" customWidth="1"/>
    <col min="32" max="34" width="13.109375" style="1" customWidth="1"/>
    <col min="35" max="16384" width="9.109375" style="1"/>
  </cols>
  <sheetData>
    <row r="1" spans="2:34" ht="15" x14ac:dyDescent="0.25">
      <c r="B1" s="49" t="s">
        <v>129</v>
      </c>
      <c r="C1" s="36" t="s">
        <v>140</v>
      </c>
      <c r="E1" s="66"/>
      <c r="W1" s="21"/>
      <c r="X1" s="35">
        <f>1000000*X2/X9</f>
        <v>16567091.877926691</v>
      </c>
      <c r="Y1" s="35"/>
      <c r="Z1" s="35">
        <f>250*8760*0.85</f>
        <v>1861500</v>
      </c>
      <c r="AA1" s="35">
        <f>1650*0.85*8760</f>
        <v>12285900</v>
      </c>
      <c r="AB1" s="35"/>
      <c r="AC1" s="35">
        <f>1000000*AC2/AC9</f>
        <v>310446.52558596781</v>
      </c>
      <c r="AD1" s="21"/>
    </row>
    <row r="2" spans="2:34" ht="15" x14ac:dyDescent="0.25">
      <c r="B2" s="6" t="s">
        <v>128</v>
      </c>
      <c r="C2" s="64" t="s">
        <v>141</v>
      </c>
      <c r="D2" s="6" t="s">
        <v>103</v>
      </c>
      <c r="H2" s="67"/>
      <c r="I2" s="4"/>
      <c r="J2" s="4"/>
      <c r="K2" s="4"/>
      <c r="M2" s="2"/>
      <c r="N2" s="6" t="s">
        <v>104</v>
      </c>
      <c r="O2" s="9"/>
      <c r="P2" s="9"/>
      <c r="Q2" s="9"/>
      <c r="W2" s="72"/>
      <c r="X2" s="30">
        <f>ROUND((118.63+18.75+57.95+9.88)*1000,-2)</f>
        <v>205200</v>
      </c>
      <c r="Y2" s="7"/>
      <c r="Z2" s="76">
        <f>ROUND(Z1*(Z9/1000)/1000,-2)</f>
        <v>22900</v>
      </c>
      <c r="AA2" s="76">
        <f>ROUND(AA1*(AA9/1000)/1000,-2)</f>
        <v>147400</v>
      </c>
      <c r="AB2" s="7"/>
      <c r="AC2" s="76">
        <f>ROUND(6.02*1000,-2)</f>
        <v>6000</v>
      </c>
      <c r="AD2" s="69"/>
      <c r="AE2" s="38" t="s">
        <v>105</v>
      </c>
      <c r="AF2" s="8"/>
    </row>
    <row r="3" spans="2:34" ht="30" x14ac:dyDescent="0.25">
      <c r="B3" s="45" t="s">
        <v>23</v>
      </c>
      <c r="C3" s="23" t="s">
        <v>22</v>
      </c>
      <c r="D3" s="39" t="s">
        <v>1</v>
      </c>
      <c r="E3" s="39" t="s">
        <v>30</v>
      </c>
      <c r="F3" s="39" t="s">
        <v>52</v>
      </c>
      <c r="G3" s="39" t="s">
        <v>53</v>
      </c>
      <c r="H3" s="39" t="s">
        <v>31</v>
      </c>
      <c r="I3" s="39" t="s">
        <v>2</v>
      </c>
      <c r="J3" s="39" t="s">
        <v>3</v>
      </c>
      <c r="K3" s="39" t="s">
        <v>32</v>
      </c>
      <c r="L3" s="39" t="s">
        <v>33</v>
      </c>
      <c r="M3" s="39" t="s">
        <v>4</v>
      </c>
      <c r="N3" s="39" t="s">
        <v>6</v>
      </c>
      <c r="O3" s="39" t="s">
        <v>34</v>
      </c>
      <c r="P3" s="39" t="s">
        <v>35</v>
      </c>
      <c r="Q3" s="39" t="s">
        <v>36</v>
      </c>
      <c r="R3" s="39" t="s">
        <v>45</v>
      </c>
      <c r="S3" s="39" t="s">
        <v>46</v>
      </c>
      <c r="T3" s="39" t="s">
        <v>47</v>
      </c>
      <c r="U3" s="39" t="s">
        <v>48</v>
      </c>
      <c r="V3" s="39" t="s">
        <v>49</v>
      </c>
      <c r="W3" s="39" t="s">
        <v>50</v>
      </c>
      <c r="X3" s="39" t="s">
        <v>37</v>
      </c>
      <c r="Y3" s="39" t="s">
        <v>38</v>
      </c>
      <c r="Z3" s="39" t="s">
        <v>39</v>
      </c>
      <c r="AA3" s="39" t="s">
        <v>5</v>
      </c>
      <c r="AB3" s="39" t="s">
        <v>40</v>
      </c>
      <c r="AC3" s="39" t="s">
        <v>41</v>
      </c>
      <c r="AD3" s="39" t="s">
        <v>142</v>
      </c>
      <c r="AE3" s="39" t="s">
        <v>42</v>
      </c>
      <c r="AF3" s="39" t="s">
        <v>43</v>
      </c>
      <c r="AG3" s="39" t="s">
        <v>44</v>
      </c>
      <c r="AH3" s="39" t="s">
        <v>51</v>
      </c>
    </row>
    <row r="4" spans="2:34" ht="15" x14ac:dyDescent="0.25">
      <c r="B4" s="12" t="s">
        <v>7</v>
      </c>
      <c r="C4" s="12" t="s">
        <v>0</v>
      </c>
      <c r="D4" s="56">
        <v>750</v>
      </c>
      <c r="E4" s="56">
        <f>'IRP2016-Apr2016'!E4</f>
        <v>250</v>
      </c>
      <c r="F4" s="56">
        <f>'IRP2016-Apr2016'!F4</f>
        <v>4500</v>
      </c>
      <c r="G4" s="56">
        <f>'IRP2016-Apr2016'!G4</f>
        <v>644</v>
      </c>
      <c r="H4" s="56">
        <f>'IRP2016-Apr2016'!H4</f>
        <v>1400</v>
      </c>
      <c r="I4" s="56">
        <f>'IRP2016-Apr2016'!I4</f>
        <v>132</v>
      </c>
      <c r="J4" s="56">
        <f>'IRP2016-Apr2016'!J4</f>
        <v>732</v>
      </c>
      <c r="K4" s="56">
        <f>'IRP2016-Apr2016'!K4</f>
        <v>1.9</v>
      </c>
      <c r="L4" s="56">
        <f>'IRP2016-Apr2016'!L4</f>
        <v>9.4</v>
      </c>
      <c r="M4" s="56">
        <f>'IRP2016-Apr2016'!M4</f>
        <v>500</v>
      </c>
      <c r="N4" s="57">
        <f>'IRP2016-Apr2016'!N4</f>
        <v>100</v>
      </c>
      <c r="O4" s="20">
        <f>'IRP2016-Apr2016'!O4</f>
        <v>10</v>
      </c>
      <c r="P4" s="20">
        <f>'IRP2016-Apr2016'!P4</f>
        <v>10</v>
      </c>
      <c r="Q4" s="20">
        <f>'IRP2016-Apr2016'!Q4</f>
        <v>10</v>
      </c>
      <c r="R4" s="20">
        <f>'IRP2016-Apr2016'!R4</f>
        <v>125</v>
      </c>
      <c r="S4" s="20">
        <f>'IRP2016-Apr2016'!S4</f>
        <v>125</v>
      </c>
      <c r="T4" s="20">
        <f>'IRP2016-Apr2016'!T4</f>
        <v>125</v>
      </c>
      <c r="U4" s="20">
        <f>'IRP2016-Apr2016'!U4</f>
        <v>125</v>
      </c>
      <c r="V4" s="20">
        <f>'IRP2016-Apr2016'!V4</f>
        <v>125</v>
      </c>
      <c r="W4" s="20">
        <f>'IRP2016-Apr2016'!W4</f>
        <v>125</v>
      </c>
      <c r="X4" s="20">
        <f>'IRP2016-Apr2016'!X4</f>
        <v>25</v>
      </c>
      <c r="Y4" s="20">
        <f>'IRP2016-Apr2016'!Y4</f>
        <v>25</v>
      </c>
      <c r="Z4" s="20">
        <f>'IRP2016-Apr2016'!Z4</f>
        <v>5</v>
      </c>
      <c r="AA4" s="20">
        <f>'IRP2016-Apr2016'!AA4</f>
        <v>5</v>
      </c>
      <c r="AB4" s="20">
        <f>'IRP2016-Apr2016'!AB4</f>
        <v>49</v>
      </c>
      <c r="AC4" s="20">
        <f>'IRP2016-Apr2016'!AC4</f>
        <v>52.5</v>
      </c>
      <c r="AD4" s="20">
        <f>'IRP2016-Apr2016'!AD4</f>
        <v>2500</v>
      </c>
      <c r="AE4" s="20">
        <f>'IRP2016-Apr2016'!AE4</f>
        <v>333</v>
      </c>
      <c r="AF4" s="20">
        <f>'IRP2016-Apr2016'!AF4</f>
        <v>3</v>
      </c>
      <c r="AG4" s="20">
        <f>'IRP2016-Apr2016'!AG4</f>
        <v>3</v>
      </c>
      <c r="AH4" s="20">
        <f>'IRP2016-Apr2016'!AH4</f>
        <v>180</v>
      </c>
    </row>
    <row r="5" spans="2:34" ht="15" x14ac:dyDescent="0.25">
      <c r="B5" s="12" t="s">
        <v>63</v>
      </c>
      <c r="C5" s="12" t="s">
        <v>16</v>
      </c>
      <c r="D5" s="46">
        <f>'IRP2016-Apr2016'!D5</f>
        <v>35463.032490974729</v>
      </c>
      <c r="E5" s="46">
        <f>'IRP2016-Apr2016'!E5</f>
        <v>42806.133574007217</v>
      </c>
      <c r="F5" s="46">
        <f>'IRP2016-Apr2016'!F5</f>
        <v>68598.324909747287</v>
      </c>
      <c r="G5" s="46">
        <f>'IRP2016-Apr2016'!G5</f>
        <v>55050.833935018054</v>
      </c>
      <c r="H5" s="46">
        <f>'IRP2016-Apr2016'!H5</f>
        <v>60446.859205776171</v>
      </c>
      <c r="I5" s="46">
        <f>'IRP2016-Apr2016'!I5</f>
        <v>8173.3429602888091</v>
      </c>
      <c r="J5" s="46">
        <f>'IRP2016-Apr2016'!J5</f>
        <v>8975.1444043321299</v>
      </c>
      <c r="K5" s="46">
        <f>'IRP2016-Apr2016'!K5</f>
        <v>12751.158844765343</v>
      </c>
      <c r="L5" s="46">
        <f>'IRP2016-Apr2016'!L5</f>
        <v>13666.722021660649</v>
      </c>
      <c r="M5" s="46">
        <f>'IRP2016-Apr2016'!M5</f>
        <v>0</v>
      </c>
      <c r="N5" s="20">
        <f>N63/N61</f>
        <v>13249.550578533695</v>
      </c>
      <c r="O5" s="20">
        <f>'IRP2016-Apr2016'!O5</f>
        <v>19536.389891696752</v>
      </c>
      <c r="P5" s="20">
        <f>P63/P61</f>
        <v>9242.502916768095</v>
      </c>
      <c r="Q5" s="20">
        <f>'IRP2016-Apr2016'!Q5</f>
        <v>50374.570397111915</v>
      </c>
      <c r="R5" s="20">
        <f>'IRP2016-Apr2016'!R5</f>
        <v>86499.389891696745</v>
      </c>
      <c r="S5" s="20">
        <f>'IRP2016-Apr2016'!S5</f>
        <v>106787.26353790614</v>
      </c>
      <c r="T5" s="20">
        <f>'IRP2016-Apr2016'!T5</f>
        <v>131003.19855595668</v>
      </c>
      <c r="U5" s="20">
        <f>'IRP2016-Apr2016'!U5</f>
        <v>77184.054151624543</v>
      </c>
      <c r="V5" s="20">
        <f>'IRP2016-Apr2016'!V5</f>
        <v>94910.101083032496</v>
      </c>
      <c r="W5" s="20">
        <f>W63/W61</f>
        <v>93259.738365984609</v>
      </c>
      <c r="X5" s="19">
        <v>43893</v>
      </c>
      <c r="Y5" s="20">
        <f>'IRP2016-Apr2016'!Y5</f>
        <v>143003.96750902527</v>
      </c>
      <c r="Z5" s="20">
        <f>'IRP2016-Apr2016'!Z5</f>
        <v>31048.202166064981</v>
      </c>
      <c r="AA5" s="19">
        <v>12751</v>
      </c>
      <c r="AB5" s="20">
        <f>'IRP2016-Apr2016'!AB5</f>
        <v>17820.556678700359</v>
      </c>
      <c r="AC5" s="20">
        <f>'IRP2016-Apr2016'!AC5</f>
        <v>34165.273646209382</v>
      </c>
      <c r="AD5" s="20">
        <f>'IRP2016-Apr2016'!AD5</f>
        <v>45372.116967509028</v>
      </c>
      <c r="AE5" s="20">
        <f>'IRP2016-Apr2016'!AE5</f>
        <v>22325.740072202167</v>
      </c>
      <c r="AF5" s="20">
        <f>'IRP2016-Apr2016'!AF5</f>
        <v>9890.7075812274361</v>
      </c>
      <c r="AG5" s="20">
        <v>2400</v>
      </c>
      <c r="AH5" s="20">
        <f>'IRP2016-Apr2016'!AH5</f>
        <v>24491.58844765343</v>
      </c>
    </row>
    <row r="6" spans="2:34" ht="15" x14ac:dyDescent="0.25">
      <c r="B6" s="12" t="s">
        <v>9</v>
      </c>
      <c r="C6" s="12" t="s">
        <v>24</v>
      </c>
      <c r="D6" s="20">
        <f>'IRP2016-Apr2016'!D6</f>
        <v>9</v>
      </c>
      <c r="E6" s="20">
        <f>'IRP2016-Apr2016'!E6</f>
        <v>4</v>
      </c>
      <c r="F6" s="20">
        <f>'IRP2016-Apr2016'!F6</f>
        <v>9</v>
      </c>
      <c r="G6" s="20">
        <f>'IRP2016-Apr2016'!G6</f>
        <v>4</v>
      </c>
      <c r="H6" s="20">
        <f>'IRP2016-Apr2016'!H6</f>
        <v>8</v>
      </c>
      <c r="I6" s="20">
        <f>'IRP2016-Apr2016'!I6</f>
        <v>2</v>
      </c>
      <c r="J6" s="20">
        <f>'IRP2016-Apr2016'!J6</f>
        <v>3</v>
      </c>
      <c r="K6" s="20">
        <f>'IRP2016-Apr2016'!K6</f>
        <v>1</v>
      </c>
      <c r="L6" s="20">
        <f>'IRP2016-Apr2016'!L6</f>
        <v>1</v>
      </c>
      <c r="M6" s="20">
        <f>'IRP2016-Apr2016'!M6</f>
        <v>1</v>
      </c>
      <c r="N6" s="14"/>
      <c r="O6" s="14"/>
      <c r="P6" s="14"/>
      <c r="Q6" s="20">
        <f>'IRP2016-Apr2016'!Q6</f>
        <v>1</v>
      </c>
      <c r="R6" s="20">
        <f>'IRP2016-Apr2016'!R6</f>
        <v>4</v>
      </c>
      <c r="S6" s="20">
        <f>'IRP2016-Apr2016'!S6</f>
        <v>4</v>
      </c>
      <c r="T6" s="20">
        <f>'IRP2016-Apr2016'!T6</f>
        <v>4</v>
      </c>
      <c r="U6" s="20">
        <f>'IRP2016-Apr2016'!U6</f>
        <v>4</v>
      </c>
      <c r="V6" s="20">
        <f>'IRP2016-Apr2016'!V6</f>
        <v>4</v>
      </c>
      <c r="W6" s="14"/>
      <c r="X6" s="20">
        <f>'IRP2016-Apr2016'!X6</f>
        <v>4</v>
      </c>
      <c r="Y6" s="20">
        <f>'IRP2016-Apr2016'!Y6</f>
        <v>4</v>
      </c>
      <c r="Z6" s="20">
        <f>'IRP2016-Apr2016'!Z6</f>
        <v>1</v>
      </c>
      <c r="AA6" s="20">
        <f>'IRP2016-Apr2016'!AA6</f>
        <v>1</v>
      </c>
      <c r="AB6" s="20">
        <f>'IRP2016-Apr2016'!AB6</f>
        <v>2</v>
      </c>
      <c r="AC6" s="20">
        <f>'IRP2016-Apr2016'!AC6</f>
        <v>3</v>
      </c>
      <c r="AD6" s="20">
        <f>'IRP2016-Apr2016'!AD6</f>
        <v>8</v>
      </c>
      <c r="AE6" s="20">
        <f>'IRP2016-Apr2016'!AE6</f>
        <v>8</v>
      </c>
      <c r="AF6" s="20">
        <f>'IRP2016-Apr2016'!AF6</f>
        <v>1</v>
      </c>
      <c r="AG6" s="20">
        <f>'IRP2016-Apr2016'!AG6</f>
        <v>1</v>
      </c>
      <c r="AH6" s="20">
        <f>'IRP2016-Apr2016'!AH6</f>
        <v>4</v>
      </c>
    </row>
    <row r="7" spans="2:34" ht="15" x14ac:dyDescent="0.25">
      <c r="B7" s="12" t="s">
        <v>54</v>
      </c>
      <c r="C7" s="12" t="s">
        <v>55</v>
      </c>
      <c r="D7" s="47">
        <f>'IRP2016-Apr2016'!D7</f>
        <v>17850</v>
      </c>
      <c r="E7" s="47">
        <f>'IRP2016-Apr2016'!E7</f>
        <v>17850</v>
      </c>
      <c r="F7" s="47">
        <f>'IRP2016-Apr2016'!F7</f>
        <v>17850</v>
      </c>
      <c r="G7" s="47">
        <f>'IRP2016-Apr2016'!G7</f>
        <v>17850</v>
      </c>
      <c r="H7" s="47">
        <f>'IRP2016-Apr2016'!H7</f>
        <v>1299000000</v>
      </c>
      <c r="I7" s="47">
        <f>'IRP2016-Apr2016'!I7</f>
        <v>39.299999999999997</v>
      </c>
      <c r="J7" s="47">
        <f>'IRP2016-Apr2016'!J7</f>
        <v>39.299999999999997</v>
      </c>
      <c r="K7" s="47">
        <f>'IRP2016-Apr2016'!K7</f>
        <v>39.299999999999997</v>
      </c>
      <c r="L7" s="47">
        <f>'IRP2016-Apr2016'!L7</f>
        <v>39.299999999999997</v>
      </c>
      <c r="M7" s="47">
        <f>'IRP2016-Apr2016'!M7</f>
        <v>0</v>
      </c>
      <c r="N7" s="14"/>
      <c r="O7" s="14"/>
      <c r="P7" s="14"/>
      <c r="Q7" s="20">
        <f>'IRP2016-Apr2016'!Q7</f>
        <v>0</v>
      </c>
      <c r="R7" s="20">
        <f>'IRP2016-Apr2016'!R7</f>
        <v>0</v>
      </c>
      <c r="S7" s="20">
        <f>'IRP2016-Apr2016'!S7</f>
        <v>0</v>
      </c>
      <c r="T7" s="20">
        <f>'IRP2016-Apr2016'!T7</f>
        <v>0</v>
      </c>
      <c r="U7" s="20">
        <f>'IRP2016-Apr2016'!U7</f>
        <v>0</v>
      </c>
      <c r="V7" s="20">
        <f>'IRP2016-Apr2016'!V7</f>
        <v>0</v>
      </c>
      <c r="W7" s="14"/>
      <c r="X7" s="20">
        <f>'IRP2016-Apr2016'!X7</f>
        <v>11763</v>
      </c>
      <c r="Y7" s="20">
        <f>'IRP2016-Apr2016'!Y7</f>
        <v>11388</v>
      </c>
      <c r="Z7" s="20">
        <f>'IRP2016-Apr2016'!Z7</f>
        <v>18.600000000000001</v>
      </c>
      <c r="AA7" s="20">
        <f>'IRP2016-Apr2016'!AA7</f>
        <v>18.600000000000001</v>
      </c>
      <c r="AB7" s="20">
        <f>'IRP2016-Apr2016'!AB7</f>
        <v>0</v>
      </c>
      <c r="AC7" s="20">
        <f>'IRP2016-Apr2016'!AC7</f>
        <v>0</v>
      </c>
      <c r="AD7" s="20">
        <f>'IRP2016-Apr2016'!AD7</f>
        <v>0</v>
      </c>
      <c r="AE7" s="20">
        <f>'IRP2016-Apr2016'!AE7</f>
        <v>0</v>
      </c>
      <c r="AF7" s="20">
        <f>'IRP2016-Apr2016'!AF7</f>
        <v>0</v>
      </c>
      <c r="AG7" s="20">
        <f>'IRP2016-Apr2016'!AG7</f>
        <v>0</v>
      </c>
      <c r="AH7" s="20">
        <f>'IRP2016-Apr2016'!AH7</f>
        <v>39.299999999999997</v>
      </c>
    </row>
    <row r="8" spans="2:34" ht="15" x14ac:dyDescent="0.25">
      <c r="B8" s="12" t="s">
        <v>56</v>
      </c>
      <c r="C8" s="12" t="s">
        <v>26</v>
      </c>
      <c r="D8" s="50">
        <f>'IRP2016-Apr2016'!D8</f>
        <v>27.346570397111915</v>
      </c>
      <c r="E8" s="50">
        <f>'IRP2016-Apr2016'!E8</f>
        <v>13.673285198555957</v>
      </c>
      <c r="F8" s="50">
        <f>'IRP2016-Apr2016'!F8</f>
        <v>27.346570397111915</v>
      </c>
      <c r="G8" s="50">
        <f>'IRP2016-Apr2016'!G8</f>
        <v>27.346570397111915</v>
      </c>
      <c r="H8" s="50">
        <f>'IRP2016-Apr2016'!H8</f>
        <v>8.0398916967509013</v>
      </c>
      <c r="I8" s="19">
        <v>150</v>
      </c>
      <c r="J8" s="19">
        <v>150</v>
      </c>
      <c r="K8" s="50">
        <f>'IRP2016-Apr2016'!K8</f>
        <v>126.34115523465704</v>
      </c>
      <c r="L8" s="50">
        <f>'IRP2016-Apr2016'!L8</f>
        <v>126.34115523465704</v>
      </c>
      <c r="M8" s="50">
        <f>'IRP2016-Apr2016'!M8</f>
        <v>0</v>
      </c>
      <c r="N8" s="14"/>
      <c r="O8" s="14"/>
      <c r="P8" s="14"/>
      <c r="Q8" s="20">
        <f>'IRP2016-Apr2016'!Q8</f>
        <v>0</v>
      </c>
      <c r="R8" s="20">
        <f>'IRP2016-Apr2016'!R8</f>
        <v>0</v>
      </c>
      <c r="S8" s="20">
        <f>'IRP2016-Apr2016'!S8</f>
        <v>0</v>
      </c>
      <c r="T8" s="20">
        <f>'IRP2016-Apr2016'!T8</f>
        <v>0</v>
      </c>
      <c r="U8" s="20">
        <f>'IRP2016-Apr2016'!U8</f>
        <v>0</v>
      </c>
      <c r="V8" s="20">
        <f>'IRP2016-Apr2016'!V8</f>
        <v>0</v>
      </c>
      <c r="W8" s="14"/>
      <c r="X8" s="20">
        <f>'IRP2016-Apr2016'!X8</f>
        <v>32.050180505415163</v>
      </c>
      <c r="Y8" s="20">
        <f>'IRP2016-Apr2016'!Y8</f>
        <v>0</v>
      </c>
      <c r="Z8" s="20">
        <f>'IRP2016-Apr2016'!Z8</f>
        <v>0</v>
      </c>
      <c r="AA8" s="19">
        <f>(-PMT(GeneralInputs!D8,AA13,0.5*('IRP2016-Apr2016'!AA5+'IRP2016-Apr2016'!AA10)-AA5-AA10))/(8.76*AA12)/(AA9/1000)</f>
        <v>113.83641407417755</v>
      </c>
      <c r="AB8" s="20">
        <f>'IRP2016-Apr2016'!AB8</f>
        <v>81.055234657039705</v>
      </c>
      <c r="AC8" s="20">
        <f>'IRP2016-Apr2016'!AC8</f>
        <v>81.055234657039705</v>
      </c>
      <c r="AD8" s="20">
        <f>'IRP2016-Apr2016'!AD8</f>
        <v>0</v>
      </c>
      <c r="AE8" s="20">
        <f>'IRP2016-Apr2016'!AE8</f>
        <v>0</v>
      </c>
      <c r="AF8" s="20">
        <f>'IRP2016-Apr2016'!AF8</f>
        <v>0</v>
      </c>
      <c r="AG8" s="20">
        <f>'IRP2016-Apr2016'!AG8</f>
        <v>0</v>
      </c>
      <c r="AH8" s="19">
        <v>150</v>
      </c>
    </row>
    <row r="9" spans="2:34" ht="15" x14ac:dyDescent="0.25">
      <c r="B9" s="12" t="s">
        <v>57</v>
      </c>
      <c r="C9" s="12" t="s">
        <v>58</v>
      </c>
      <c r="D9" s="50">
        <f>'IRP2016-Apr2016'!D9</f>
        <v>9812</v>
      </c>
      <c r="E9" s="50">
        <f>'IRP2016-Apr2016'!E9</f>
        <v>10788</v>
      </c>
      <c r="F9" s="50">
        <f>'IRP2016-Apr2016'!F9</f>
        <v>14106</v>
      </c>
      <c r="G9" s="50">
        <f>'IRP2016-Apr2016'!G9</f>
        <v>9758</v>
      </c>
      <c r="H9" s="50">
        <f>'IRP2016-Apr2016'!H9</f>
        <v>10657</v>
      </c>
      <c r="I9" s="50">
        <f>'IRP2016-Apr2016'!I9</f>
        <v>11519</v>
      </c>
      <c r="J9" s="50">
        <f>'IRP2016-Apr2016'!J9</f>
        <v>7395</v>
      </c>
      <c r="K9" s="50">
        <f>'IRP2016-Apr2016'!K9</f>
        <v>9477</v>
      </c>
      <c r="L9" s="50">
        <f>'IRP2016-Apr2016'!L9</f>
        <v>8780</v>
      </c>
      <c r="M9" s="50">
        <f>'IRP2016-Apr2016'!M9</f>
        <v>3.6</v>
      </c>
      <c r="N9" s="14"/>
      <c r="O9" s="14"/>
      <c r="P9" s="14"/>
      <c r="Q9" s="20">
        <f>'IRP2016-Apr2016'!Q9</f>
        <v>0</v>
      </c>
      <c r="R9" s="20">
        <f>'IRP2016-Apr2016'!R9</f>
        <v>0</v>
      </c>
      <c r="S9" s="20">
        <f>'IRP2016-Apr2016'!S9</f>
        <v>0</v>
      </c>
      <c r="T9" s="20">
        <f>'IRP2016-Apr2016'!T9</f>
        <v>0</v>
      </c>
      <c r="U9" s="20">
        <f>'IRP2016-Apr2016'!U9</f>
        <v>0</v>
      </c>
      <c r="V9" s="20">
        <f>'IRP2016-Apr2016'!V9</f>
        <v>0</v>
      </c>
      <c r="W9" s="14"/>
      <c r="X9" s="19">
        <v>12386</v>
      </c>
      <c r="Y9" s="20">
        <f>'IRP2016-Apr2016'!Y9</f>
        <v>18991</v>
      </c>
      <c r="Z9" s="20">
        <f>'IRP2016-Apr2016'!Z9</f>
        <v>12302</v>
      </c>
      <c r="AA9" s="20">
        <f>'IRP2016-Apr2016'!AA9</f>
        <v>11999</v>
      </c>
      <c r="AB9" s="20">
        <f>'IRP2016-Apr2016'!AB9</f>
        <v>26874</v>
      </c>
      <c r="AC9" s="20">
        <f>'IRP2016-Apr2016'!AC9</f>
        <v>19327</v>
      </c>
      <c r="AD9" s="20">
        <f>'IRP2016-Apr2016'!AD9</f>
        <v>0</v>
      </c>
      <c r="AE9" s="20">
        <f>'IRP2016-Apr2016'!AE9</f>
        <v>0</v>
      </c>
      <c r="AF9" s="20">
        <f>'IRP2016-Apr2016'!AF9</f>
        <v>4044.9438202247188</v>
      </c>
      <c r="AG9" s="20">
        <f>'IRP2016-Apr2016'!AG9</f>
        <v>4044.9438202247188</v>
      </c>
      <c r="AH9" s="20">
        <f>'IRP2016-Apr2016'!AH9</f>
        <v>4444.4444444444443</v>
      </c>
    </row>
    <row r="10" spans="2:34" ht="15" x14ac:dyDescent="0.25">
      <c r="B10" s="12" t="s">
        <v>10</v>
      </c>
      <c r="C10" s="12" t="s">
        <v>18</v>
      </c>
      <c r="D10" s="50">
        <f>'IRP2016-Apr2016'!D10</f>
        <v>924.31407942238263</v>
      </c>
      <c r="E10" s="50">
        <f>'IRP2016-Apr2016'!E10</f>
        <v>621.31407942238263</v>
      </c>
      <c r="F10" s="50">
        <f>'IRP2016-Apr2016'!F10</f>
        <v>1576.2563176895308</v>
      </c>
      <c r="G10" s="50">
        <f>'IRP2016-Apr2016'!G10</f>
        <v>1423.115523465704</v>
      </c>
      <c r="H10" s="50">
        <f>'IRP2016-Apr2016'!H10</f>
        <v>968.06859205776175</v>
      </c>
      <c r="I10" s="50">
        <f>'IRP2016-Apr2016'!I10</f>
        <v>160.79783393501805</v>
      </c>
      <c r="J10" s="50">
        <f>'IRP2016-Apr2016'!J10</f>
        <v>165.17328519855596</v>
      </c>
      <c r="K10" s="50">
        <f>'IRP2016-Apr2016'!K10</f>
        <v>422.23104693140795</v>
      </c>
      <c r="L10" s="50">
        <f>'IRP2016-Apr2016'!L10</f>
        <v>474.73646209386283</v>
      </c>
      <c r="M10" s="50">
        <f>'IRP2016-Apr2016'!M10</f>
        <v>8.7509025270758123</v>
      </c>
      <c r="N10" s="19">
        <v>500</v>
      </c>
      <c r="O10" s="20">
        <f>'IRP2016-Apr2016'!O10</f>
        <v>280.02888086642599</v>
      </c>
      <c r="P10" s="19">
        <v>200</v>
      </c>
      <c r="Q10" s="20">
        <f>'IRP2016-Apr2016'!Q10</f>
        <v>313.93862815884478</v>
      </c>
      <c r="R10" s="20">
        <f>'IRP2016-Apr2016'!R10</f>
        <v>1022.7617328519856</v>
      </c>
      <c r="S10" s="20">
        <f>'IRP2016-Apr2016'!S10</f>
        <v>1050.1083032490974</v>
      </c>
      <c r="T10" s="20">
        <f>'IRP2016-Apr2016'!T10</f>
        <v>1077.4548736462093</v>
      </c>
      <c r="U10" s="20">
        <f>'IRP2016-Apr2016'!U10</f>
        <v>940.72202166064983</v>
      </c>
      <c r="V10" s="20">
        <f>'IRP2016-Apr2016'!V10</f>
        <v>981.19494584837548</v>
      </c>
      <c r="W10" s="20">
        <f>'IRP2016-Apr2016'!W10</f>
        <v>1008.5415162454874</v>
      </c>
      <c r="X10" s="20">
        <f>'IRP2016-Apr2016'!X10</f>
        <v>1655.0144404332129</v>
      </c>
      <c r="Y10" s="20">
        <f>'IRP2016-Apr2016'!Y10</f>
        <v>6470.1985559566783</v>
      </c>
      <c r="Z10" s="20">
        <f>'IRP2016-Apr2016'!Z10</f>
        <v>2372.5884476534297</v>
      </c>
      <c r="AA10" s="19">
        <f>K10</f>
        <v>422.23104693140795</v>
      </c>
      <c r="AB10" s="20">
        <f>'IRP2016-Apr2016'!AB10</f>
        <v>171.62707581227437</v>
      </c>
      <c r="AC10" s="20">
        <f>'IRP2016-Apr2016'!AC10</f>
        <v>389.74332129963898</v>
      </c>
      <c r="AD10" s="20">
        <f>'IRP2016-Apr2016'!AD10</f>
        <v>907.44233935018053</v>
      </c>
      <c r="AE10" s="20">
        <f>'IRP2016-Apr2016'!AE10</f>
        <v>201.27075812274367</v>
      </c>
      <c r="AF10" s="20">
        <f>'IRP2016-Apr2016'!AF10</f>
        <v>618.03249097472928</v>
      </c>
      <c r="AG10" s="20">
        <f>'IRP2016-Apr2016'!AG10</f>
        <v>618.03249097472928</v>
      </c>
      <c r="AH10" s="20">
        <f>'IRP2016-Apr2016'!AH10</f>
        <v>212.20938628158845</v>
      </c>
    </row>
    <row r="11" spans="2:34" ht="15" x14ac:dyDescent="0.25">
      <c r="B11" s="12" t="s">
        <v>11</v>
      </c>
      <c r="C11" s="12" t="s">
        <v>25</v>
      </c>
      <c r="D11" s="50">
        <f>'IRP2016-Apr2016'!D11</f>
        <v>79.961371841155227</v>
      </c>
      <c r="E11" s="50">
        <f>'IRP2016-Apr2016'!E11</f>
        <v>173.04909747292419</v>
      </c>
      <c r="F11" s="50">
        <f>'IRP2016-Apr2016'!F11</f>
        <v>147.56209386281589</v>
      </c>
      <c r="G11" s="50">
        <f>'IRP2016-Apr2016'!G11</f>
        <v>75.476534296028888</v>
      </c>
      <c r="H11" s="50">
        <f>'IRP2016-Apr2016'!H11</f>
        <v>37.191335740072205</v>
      </c>
      <c r="I11" s="50">
        <f>'IRP2016-Apr2016'!I11</f>
        <v>2.4064981949458484</v>
      </c>
      <c r="J11" s="50">
        <f>'IRP2016-Apr2016'!J11</f>
        <v>21.877256317689529</v>
      </c>
      <c r="K11" s="50">
        <f>'IRP2016-Apr2016'!K11</f>
        <v>70.007220216606498</v>
      </c>
      <c r="L11" s="50">
        <f>'IRP2016-Apr2016'!L11</f>
        <v>120.43429602888087</v>
      </c>
      <c r="M11" s="50">
        <f>'IRP2016-Apr2016'!M11</f>
        <v>1440.6173285198556</v>
      </c>
      <c r="N11" s="14"/>
      <c r="O11" s="14"/>
      <c r="P11" s="14"/>
      <c r="Q11" s="20">
        <f>'IRP2016-Apr2016'!Q11</f>
        <v>0</v>
      </c>
      <c r="R11" s="20">
        <f>'IRP2016-Apr2016'!R11</f>
        <v>0.87509025270758123</v>
      </c>
      <c r="S11" s="20">
        <f>'IRP2016-Apr2016'!S11</f>
        <v>0.76570397111913358</v>
      </c>
      <c r="T11" s="20">
        <f>'IRP2016-Apr2016'!T11</f>
        <v>0.76570397111913358</v>
      </c>
      <c r="U11" s="20">
        <f>'IRP2016-Apr2016'!U11</f>
        <v>0.87509025270758123</v>
      </c>
      <c r="V11" s="20">
        <f>'IRP2016-Apr2016'!V11</f>
        <v>0.87509025270758123</v>
      </c>
      <c r="W11" s="14"/>
      <c r="X11" s="20">
        <f>'IRP2016-Apr2016'!X11</f>
        <v>66.178700361010826</v>
      </c>
      <c r="Y11" s="20">
        <f>'IRP2016-Apr2016'!Y11</f>
        <v>114.19927797833935</v>
      </c>
      <c r="Z11" s="20">
        <f>'IRP2016-Apr2016'!Z11</f>
        <v>61.803249097472921</v>
      </c>
      <c r="AA11" s="20">
        <f>'IRP2016-Apr2016'!AA11</f>
        <v>51.849097472924186</v>
      </c>
      <c r="AB11" s="20">
        <f>'IRP2016-Apr2016'!AB11</f>
        <v>8.8602888086642597</v>
      </c>
      <c r="AC11" s="20">
        <f>'IRP2016-Apr2016'!AC11</f>
        <v>26.909025270758125</v>
      </c>
      <c r="AD11" s="20">
        <f>'IRP2016-Apr2016'!AD11</f>
        <v>0</v>
      </c>
      <c r="AE11" s="20">
        <f>'IRP2016-Apr2016'!AE11</f>
        <v>0</v>
      </c>
      <c r="AF11" s="20">
        <f>'IRP2016-Apr2016'!AF11</f>
        <v>3.1722021660649817</v>
      </c>
      <c r="AG11" s="20">
        <f>'IRP2016-Apr2016'!AG11</f>
        <v>3.1722021660649817</v>
      </c>
      <c r="AH11" s="20">
        <f>'IRP2016-Apr2016'!AH11</f>
        <v>2.4064981949458484</v>
      </c>
    </row>
    <row r="12" spans="2:34" ht="15" x14ac:dyDescent="0.25">
      <c r="B12" s="12" t="s">
        <v>14</v>
      </c>
      <c r="C12" s="11" t="s">
        <v>27</v>
      </c>
      <c r="D12" s="48">
        <f>'IRP2016-Apr2016'!D12</f>
        <v>0.82</v>
      </c>
      <c r="E12" s="48">
        <f>'IRP2016-Apr2016'!E12</f>
        <v>0.82</v>
      </c>
      <c r="F12" s="48">
        <f>'IRP2016-Apr2016'!F12</f>
        <v>0.82</v>
      </c>
      <c r="G12" s="48">
        <f>'IRP2016-Apr2016'!G12</f>
        <v>0.82</v>
      </c>
      <c r="H12" s="48">
        <f>'IRP2016-Apr2016'!H12</f>
        <v>0.9</v>
      </c>
      <c r="I12" s="48">
        <f>'IRP2016-Apr2016'!I12</f>
        <v>0.06</v>
      </c>
      <c r="J12" s="48">
        <f>'IRP2016-Apr2016'!J12</f>
        <v>0.36</v>
      </c>
      <c r="K12" s="48">
        <f>'IRP2016-Apr2016'!K12</f>
        <v>0.36</v>
      </c>
      <c r="L12" s="48">
        <f>'IRP2016-Apr2016'!L12</f>
        <v>0.36</v>
      </c>
      <c r="M12" s="48">
        <f>'IRP2016-Apr2016'!M12</f>
        <v>1.4999999999999999E-2</v>
      </c>
      <c r="N12" s="26">
        <v>0.36103600000000002</v>
      </c>
      <c r="O12" s="26">
        <v>0.25</v>
      </c>
      <c r="P12" s="26">
        <v>0.204183</v>
      </c>
      <c r="Q12" s="27">
        <f>'IRP2016-Apr2016'!Q12</f>
        <v>0.3</v>
      </c>
      <c r="R12" s="27">
        <f>'IRP2016-Apr2016'!R12</f>
        <v>0.32</v>
      </c>
      <c r="S12" s="27">
        <f>'IRP2016-Apr2016'!S12</f>
        <v>0.38</v>
      </c>
      <c r="T12" s="27">
        <f>'IRP2016-Apr2016'!T12</f>
        <v>0.46</v>
      </c>
      <c r="U12" s="27">
        <f>'IRP2016-Apr2016'!U12</f>
        <v>0.38</v>
      </c>
      <c r="V12" s="27">
        <f>'IRP2016-Apr2016'!V12</f>
        <v>0.5</v>
      </c>
      <c r="W12" s="26">
        <v>0.6</v>
      </c>
      <c r="X12" s="27">
        <f>'IRP2016-Apr2016'!X12</f>
        <v>0.85</v>
      </c>
      <c r="Y12" s="27">
        <f>'IRP2016-Apr2016'!Y12</f>
        <v>0.85</v>
      </c>
      <c r="Z12" s="27">
        <f>'IRP2016-Apr2016'!Z12</f>
        <v>0.85</v>
      </c>
      <c r="AA12" s="26">
        <v>0.2</v>
      </c>
      <c r="AB12" s="27">
        <f>'IRP2016-Apr2016'!AB12</f>
        <v>0.55000000000000004</v>
      </c>
      <c r="AC12" s="27">
        <f>'IRP2016-Apr2016'!AC12</f>
        <v>0.5</v>
      </c>
      <c r="AD12" s="27">
        <f>'IRP2016-Apr2016'!AD12</f>
        <v>0.7</v>
      </c>
      <c r="AE12" s="27">
        <f>'IRP2016-Apr2016'!AE12</f>
        <v>0.33</v>
      </c>
      <c r="AF12" s="27">
        <f>'IRP2016-Apr2016'!AF12</f>
        <v>0.04</v>
      </c>
      <c r="AG12" s="27">
        <f>'IRP2016-Apr2016'!AG12</f>
        <v>0.12</v>
      </c>
      <c r="AH12" s="27">
        <f>'IRP2016-Apr2016'!AH12</f>
        <v>0.22</v>
      </c>
    </row>
    <row r="13" spans="2:34" ht="15" x14ac:dyDescent="0.25">
      <c r="B13" s="12" t="s">
        <v>8</v>
      </c>
      <c r="C13" s="12" t="s">
        <v>24</v>
      </c>
      <c r="D13" s="50">
        <f>'IRP2016-Apr2016'!D13</f>
        <v>30</v>
      </c>
      <c r="E13" s="50">
        <f>'IRP2016-Apr2016'!E13</f>
        <v>30</v>
      </c>
      <c r="F13" s="50">
        <f>'IRP2016-Apr2016'!F13</f>
        <v>30</v>
      </c>
      <c r="G13" s="50">
        <f>'IRP2016-Apr2016'!G13</f>
        <v>30</v>
      </c>
      <c r="H13" s="50">
        <f>'IRP2016-Apr2016'!H13</f>
        <v>60</v>
      </c>
      <c r="I13" s="50">
        <f>'IRP2016-Apr2016'!I13</f>
        <v>30</v>
      </c>
      <c r="J13" s="50">
        <f>'IRP2016-Apr2016'!J13</f>
        <v>30</v>
      </c>
      <c r="K13" s="50">
        <f>'IRP2016-Apr2016'!K13</f>
        <v>30</v>
      </c>
      <c r="L13" s="50">
        <f>'IRP2016-Apr2016'!L13</f>
        <v>30</v>
      </c>
      <c r="M13" s="50">
        <f>'IRP2016-Apr2016'!M13</f>
        <v>1</v>
      </c>
      <c r="N13" s="47">
        <f>'IRP2016-Apr2016'!N13</f>
        <v>20</v>
      </c>
      <c r="O13" s="47">
        <f>'IRP2016-Apr2016'!O13</f>
        <v>25</v>
      </c>
      <c r="P13" s="47">
        <f>'IRP2016-Apr2016'!P13</f>
        <v>25</v>
      </c>
      <c r="Q13" s="20">
        <f>'IRP2016-Apr2016'!Q13</f>
        <v>25</v>
      </c>
      <c r="R13" s="20">
        <f>'IRP2016-Apr2016'!R13</f>
        <v>30</v>
      </c>
      <c r="S13" s="20">
        <f>'IRP2016-Apr2016'!S13</f>
        <v>30</v>
      </c>
      <c r="T13" s="20">
        <f>'IRP2016-Apr2016'!T13</f>
        <v>30</v>
      </c>
      <c r="U13" s="20">
        <f>'IRP2016-Apr2016'!U13</f>
        <v>30</v>
      </c>
      <c r="V13" s="20">
        <f>'IRP2016-Apr2016'!V13</f>
        <v>30</v>
      </c>
      <c r="W13" s="20">
        <f>'IRP2016-Apr2016'!W13</f>
        <v>30</v>
      </c>
      <c r="X13" s="20">
        <f>'IRP2016-Apr2016'!X13</f>
        <v>30</v>
      </c>
      <c r="Y13" s="20">
        <f>'IRP2016-Apr2016'!Y13</f>
        <v>30</v>
      </c>
      <c r="Z13" s="20">
        <f>'IRP2016-Apr2016'!Z13</f>
        <v>30</v>
      </c>
      <c r="AA13" s="20">
        <f>'IRP2016-Apr2016'!AA13</f>
        <v>30</v>
      </c>
      <c r="AB13" s="20">
        <f>'IRP2016-Apr2016'!AB13</f>
        <v>30</v>
      </c>
      <c r="AC13" s="20">
        <f>'IRP2016-Apr2016'!AC13</f>
        <v>30</v>
      </c>
      <c r="AD13" s="20">
        <f>'IRP2016-Apr2016'!AD13</f>
        <v>60</v>
      </c>
      <c r="AE13" s="20">
        <f>'IRP2016-Apr2016'!AE13</f>
        <v>50</v>
      </c>
      <c r="AF13" s="20">
        <f>'IRP2016-Apr2016'!AF13</f>
        <v>20</v>
      </c>
      <c r="AG13" s="20">
        <f>'IRP2016-Apr2016'!AG13</f>
        <v>20</v>
      </c>
      <c r="AH13" s="20">
        <f>'IRP2016-Apr2016'!AH13</f>
        <v>40</v>
      </c>
    </row>
    <row r="14" spans="2:34" ht="15" x14ac:dyDescent="0.25">
      <c r="B14" s="12" t="s">
        <v>12</v>
      </c>
      <c r="C14" s="12" t="s">
        <v>28</v>
      </c>
      <c r="D14" s="50">
        <f>'IRP2016-Apr2016'!D14</f>
        <v>231</v>
      </c>
      <c r="E14" s="50">
        <f>'IRP2016-Apr2016'!E14</f>
        <v>33.299999999999997</v>
      </c>
      <c r="F14" s="50">
        <f>'IRP2016-Apr2016'!F14</f>
        <v>320</v>
      </c>
      <c r="G14" s="50">
        <f>'IRP2016-Apr2016'!G14</f>
        <v>256.7</v>
      </c>
      <c r="H14" s="50">
        <f>'IRP2016-Apr2016'!H14</f>
        <v>0</v>
      </c>
      <c r="I14" s="50">
        <f>'IRP2016-Apr2016'!I14</f>
        <v>0</v>
      </c>
      <c r="J14" s="50">
        <f>'IRP2016-Apr2016'!J14</f>
        <v>19.8</v>
      </c>
      <c r="K14" s="50">
        <f>'IRP2016-Apr2016'!K14</f>
        <v>0</v>
      </c>
      <c r="L14" s="50">
        <f>'IRP2016-Apr2016'!L14</f>
        <v>0</v>
      </c>
      <c r="M14" s="58">
        <f>'IRP2016-Apr2016'!M14</f>
        <v>0</v>
      </c>
      <c r="N14" s="56">
        <f>'IRP2016-Apr2016'!N14</f>
        <v>0</v>
      </c>
      <c r="O14" s="56">
        <f>'IRP2016-Apr2016'!O14</f>
        <v>0</v>
      </c>
      <c r="P14" s="56">
        <f>'IRP2016-Apr2016'!P14</f>
        <v>0</v>
      </c>
      <c r="Q14" s="57">
        <f>'IRP2016-Apr2016'!Q14</f>
        <v>16.2</v>
      </c>
      <c r="R14" s="20">
        <f>'IRP2016-Apr2016'!R14</f>
        <v>80.8</v>
      </c>
      <c r="S14" s="20">
        <f>'IRP2016-Apr2016'!S14</f>
        <v>78.599999999999994</v>
      </c>
      <c r="T14" s="20">
        <f>'IRP2016-Apr2016'!T14</f>
        <v>78.099999999999994</v>
      </c>
      <c r="U14" s="20">
        <f>'IRP2016-Apr2016'!U14</f>
        <v>81.900000000000006</v>
      </c>
      <c r="V14" s="20">
        <f>'IRP2016-Apr2016'!V14</f>
        <v>87.1</v>
      </c>
      <c r="W14" s="56">
        <f>'IRP2016-Apr2016'!W14</f>
        <v>86.3</v>
      </c>
      <c r="X14" s="56">
        <f>'IRP2016-Apr2016'!X14</f>
        <v>227</v>
      </c>
      <c r="Y14" s="56">
        <f>'IRP2016-Apr2016'!Y14</f>
        <v>227</v>
      </c>
      <c r="Z14" s="56">
        <f>'IRP2016-Apr2016'!Z14</f>
        <v>0</v>
      </c>
      <c r="AA14" s="56">
        <f>'IRP2016-Apr2016'!AA14</f>
        <v>0</v>
      </c>
      <c r="AB14" s="56">
        <f>'IRP2016-Apr2016'!AB14</f>
        <v>217</v>
      </c>
      <c r="AC14" s="56">
        <f>'IRP2016-Apr2016'!AC14</f>
        <v>217</v>
      </c>
      <c r="AD14" s="20">
        <f>'IRP2016-Apr2016'!AD14</f>
        <v>0</v>
      </c>
      <c r="AE14" s="20">
        <f>'IRP2016-Apr2016'!AE14</f>
        <v>0</v>
      </c>
      <c r="AF14" s="20">
        <f>'IRP2016-Apr2016'!AF14</f>
        <v>0</v>
      </c>
      <c r="AG14" s="20">
        <f>'IRP2016-Apr2016'!AG14</f>
        <v>0</v>
      </c>
      <c r="AH14" s="20">
        <f>'IRP2016-Apr2016'!AH14</f>
        <v>0</v>
      </c>
    </row>
    <row r="15" spans="2:34" ht="15" x14ac:dyDescent="0.25">
      <c r="B15" s="12" t="s">
        <v>13</v>
      </c>
      <c r="C15" s="25" t="s">
        <v>29</v>
      </c>
      <c r="D15" s="50">
        <f>'IRP2016-Apr2016'!D15</f>
        <v>947.3</v>
      </c>
      <c r="E15" s="50">
        <f>'IRP2016-Apr2016'!E15</f>
        <v>1003</v>
      </c>
      <c r="F15" s="50">
        <f>'IRP2016-Apr2016'!F15</f>
        <v>136.19999999999999</v>
      </c>
      <c r="G15" s="50">
        <f>'IRP2016-Apr2016'!G15</f>
        <v>930</v>
      </c>
      <c r="H15" s="50">
        <f>'IRP2016-Apr2016'!H15</f>
        <v>0</v>
      </c>
      <c r="I15" s="50">
        <f>'IRP2016-Apr2016'!I15</f>
        <v>574</v>
      </c>
      <c r="J15" s="50">
        <f>'IRP2016-Apr2016'!J15</f>
        <v>367</v>
      </c>
      <c r="K15" s="50">
        <f>'IRP2016-Apr2016'!K15</f>
        <v>491</v>
      </c>
      <c r="L15" s="50">
        <f>'IRP2016-Apr2016'!L15</f>
        <v>455</v>
      </c>
      <c r="M15" s="58">
        <f>'IRP2016-Apr2016'!M15</f>
        <v>0</v>
      </c>
      <c r="N15" s="56">
        <f>'IRP2016-Apr2016'!N15</f>
        <v>0</v>
      </c>
      <c r="O15" s="56">
        <f>'IRP2016-Apr2016'!O15</f>
        <v>0</v>
      </c>
      <c r="P15" s="56">
        <f>'IRP2016-Apr2016'!P15</f>
        <v>0</v>
      </c>
      <c r="Q15" s="57">
        <f>'IRP2016-Apr2016'!Q15</f>
        <v>0</v>
      </c>
      <c r="R15" s="20">
        <f>'IRP2016-Apr2016'!R15</f>
        <v>0</v>
      </c>
      <c r="S15" s="20">
        <f>'IRP2016-Apr2016'!S15</f>
        <v>0</v>
      </c>
      <c r="T15" s="20">
        <f>'IRP2016-Apr2016'!T15</f>
        <v>0</v>
      </c>
      <c r="U15" s="20">
        <f>'IRP2016-Apr2016'!U15</f>
        <v>0</v>
      </c>
      <c r="V15" s="20">
        <f>'IRP2016-Apr2016'!V15</f>
        <v>0</v>
      </c>
      <c r="W15" s="56">
        <f>'IRP2016-Apr2016'!W15</f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v>0</v>
      </c>
      <c r="AE15" s="20">
        <f>'IRP2016-Apr2016'!AE15</f>
        <v>0</v>
      </c>
      <c r="AF15" s="20">
        <f>'IRP2016-Apr2016'!AF15</f>
        <v>0</v>
      </c>
      <c r="AG15" s="20">
        <f>'IRP2016-Apr2016'!AG15</f>
        <v>0</v>
      </c>
      <c r="AH15" s="20">
        <f>'IRP2016-Apr2016'!AH15</f>
        <v>0</v>
      </c>
    </row>
    <row r="16" spans="2:34" ht="15" x14ac:dyDescent="0.25">
      <c r="B16" s="12" t="s">
        <v>59</v>
      </c>
      <c r="C16" s="25" t="s">
        <v>29</v>
      </c>
      <c r="D16" s="51">
        <f>'IRP2016-Apr2016'!D16</f>
        <v>0.5</v>
      </c>
      <c r="E16" s="51">
        <f>'IRP2016-Apr2016'!E16</f>
        <v>0.5</v>
      </c>
      <c r="F16" s="51">
        <f>'IRP2016-Apr2016'!F16</f>
        <v>0.7</v>
      </c>
      <c r="G16" s="51">
        <f>'IRP2016-Apr2016'!G16</f>
        <v>0.2</v>
      </c>
      <c r="H16" s="51">
        <f>'IRP2016-Apr2016'!H16</f>
        <v>0</v>
      </c>
      <c r="I16" s="51">
        <f>'IRP2016-Apr2016'!I16</f>
        <v>0</v>
      </c>
      <c r="J16" s="51">
        <f>'IRP2016-Apr2016'!J16</f>
        <v>0</v>
      </c>
      <c r="K16" s="51">
        <f>'IRP2016-Apr2016'!K16</f>
        <v>0</v>
      </c>
      <c r="L16" s="51">
        <f>'IRP2016-Apr2016'!L16</f>
        <v>0</v>
      </c>
      <c r="M16" s="59">
        <f>'IRP2016-Apr2016'!M16</f>
        <v>0</v>
      </c>
      <c r="N16" s="61">
        <f>'IRP2016-Apr2016'!N16</f>
        <v>0</v>
      </c>
      <c r="O16" s="61">
        <f>'IRP2016-Apr2016'!O16</f>
        <v>0</v>
      </c>
      <c r="P16" s="61">
        <f>'IRP2016-Apr2016'!P16</f>
        <v>0</v>
      </c>
      <c r="Q16" s="60">
        <f>'IRP2016-Apr2016'!Q16</f>
        <v>0</v>
      </c>
      <c r="R16" s="18">
        <f>'IRP2016-Apr2016'!R16</f>
        <v>0</v>
      </c>
      <c r="S16" s="18">
        <f>'IRP2016-Apr2016'!S16</f>
        <v>0</v>
      </c>
      <c r="T16" s="18">
        <f>'IRP2016-Apr2016'!T16</f>
        <v>0</v>
      </c>
      <c r="U16" s="18">
        <f>'IRP2016-Apr2016'!U16</f>
        <v>0</v>
      </c>
      <c r="V16" s="18">
        <f>'IRP2016-Apr2016'!V16</f>
        <v>0</v>
      </c>
      <c r="W16" s="61">
        <f>'IRP2016-Apr2016'!W16</f>
        <v>0</v>
      </c>
      <c r="X16" s="61">
        <f>'IRP2016-Apr2016'!X16</f>
        <v>0.8</v>
      </c>
      <c r="Y16" s="61">
        <f>'IRP2016-Apr2016'!Y16</f>
        <v>0.6</v>
      </c>
      <c r="Z16" s="61">
        <f>'IRP2016-Apr2016'!Z16</f>
        <v>0</v>
      </c>
      <c r="AA16" s="61">
        <f>'IRP2016-Apr2016'!AA16</f>
        <v>0</v>
      </c>
      <c r="AB16" s="61">
        <f>'IRP2016-Apr2016'!AB16</f>
        <v>0</v>
      </c>
      <c r="AC16" s="61">
        <f>'IRP2016-Apr2016'!AC16</f>
        <v>0</v>
      </c>
      <c r="AD16" s="18">
        <f>'IRP2016-Apr2016'!AD16</f>
        <v>0</v>
      </c>
      <c r="AE16" s="18">
        <f>'IRP2016-Apr2016'!AE16</f>
        <v>0</v>
      </c>
      <c r="AF16" s="18">
        <f>'IRP2016-Apr2016'!AF16</f>
        <v>0</v>
      </c>
      <c r="AG16" s="18">
        <f>'IRP2016-Apr2016'!AG16</f>
        <v>0</v>
      </c>
      <c r="AH16" s="18">
        <f>'IRP2016-Apr2016'!AH16</f>
        <v>0</v>
      </c>
    </row>
    <row r="17" spans="1:16383" ht="15" x14ac:dyDescent="0.25">
      <c r="B17" s="12" t="s">
        <v>60</v>
      </c>
      <c r="C17" s="25" t="s">
        <v>29</v>
      </c>
      <c r="D17" s="51">
        <f>'IRP2016-Apr2016'!D17</f>
        <v>1.9</v>
      </c>
      <c r="E17" s="51">
        <f>'IRP2016-Apr2016'!E17</f>
        <v>0.3</v>
      </c>
      <c r="F17" s="51">
        <f>'IRP2016-Apr2016'!F17</f>
        <v>0.4</v>
      </c>
      <c r="G17" s="51">
        <f>'IRP2016-Apr2016'!G17</f>
        <v>0.2</v>
      </c>
      <c r="H17" s="51">
        <f>'IRP2016-Apr2016'!H17</f>
        <v>0</v>
      </c>
      <c r="I17" s="51">
        <f>'IRP2016-Apr2016'!I17</f>
        <v>0.3</v>
      </c>
      <c r="J17" s="51">
        <f>'IRP2016-Apr2016'!J17</f>
        <v>0.2</v>
      </c>
      <c r="K17" s="51">
        <f>'IRP2016-Apr2016'!K17</f>
        <v>1.3</v>
      </c>
      <c r="L17" s="51">
        <f>'IRP2016-Apr2016'!L17</f>
        <v>0.1</v>
      </c>
      <c r="M17" s="59">
        <f>'IRP2016-Apr2016'!M17</f>
        <v>0</v>
      </c>
      <c r="N17" s="61">
        <f>'IRP2016-Apr2016'!N17</f>
        <v>0</v>
      </c>
      <c r="O17" s="61">
        <f>'IRP2016-Apr2016'!O17</f>
        <v>0</v>
      </c>
      <c r="P17" s="61">
        <f>'IRP2016-Apr2016'!P17</f>
        <v>0</v>
      </c>
      <c r="Q17" s="60">
        <f>'IRP2016-Apr2016'!Q17</f>
        <v>0</v>
      </c>
      <c r="R17" s="18">
        <f>'IRP2016-Apr2016'!R17</f>
        <v>0</v>
      </c>
      <c r="S17" s="18">
        <f>'IRP2016-Apr2016'!S17</f>
        <v>0</v>
      </c>
      <c r="T17" s="18">
        <f>'IRP2016-Apr2016'!T17</f>
        <v>0</v>
      </c>
      <c r="U17" s="18">
        <f>'IRP2016-Apr2016'!U17</f>
        <v>0</v>
      </c>
      <c r="V17" s="18">
        <f>'IRP2016-Apr2016'!V17</f>
        <v>0</v>
      </c>
      <c r="W17" s="61">
        <f>'IRP2016-Apr2016'!W17</f>
        <v>0</v>
      </c>
      <c r="X17" s="61">
        <f>'IRP2016-Apr2016'!X17</f>
        <v>0.6</v>
      </c>
      <c r="Y17" s="61">
        <f>'IRP2016-Apr2016'!Y17</f>
        <v>2.2000000000000002</v>
      </c>
      <c r="Z17" s="61">
        <f>'IRP2016-Apr2016'!Z17</f>
        <v>0.6</v>
      </c>
      <c r="AA17" s="61">
        <f>'IRP2016-Apr2016'!AA17</f>
        <v>0.6</v>
      </c>
      <c r="AB17" s="61">
        <f>'IRP2016-Apr2016'!AB17</f>
        <v>0</v>
      </c>
      <c r="AC17" s="61">
        <f>'IRP2016-Apr2016'!AC17</f>
        <v>0</v>
      </c>
      <c r="AD17" s="18">
        <f>'IRP2016-Apr2016'!AD17</f>
        <v>0</v>
      </c>
      <c r="AE17" s="18">
        <f>'IRP2016-Apr2016'!AE17</f>
        <v>0</v>
      </c>
      <c r="AF17" s="18">
        <f>'IRP2016-Apr2016'!AF17</f>
        <v>0</v>
      </c>
      <c r="AG17" s="18">
        <f>'IRP2016-Apr2016'!AG17</f>
        <v>0</v>
      </c>
      <c r="AH17" s="18">
        <f>'IRP2016-Apr2016'!AH17</f>
        <v>0.3</v>
      </c>
    </row>
    <row r="18" spans="1:16383" ht="15" x14ac:dyDescent="0.25">
      <c r="B18" s="12" t="s">
        <v>61</v>
      </c>
      <c r="C18" s="25" t="s">
        <v>29</v>
      </c>
      <c r="D18" s="51">
        <f>'IRP2016-Apr2016'!D18</f>
        <v>0.1</v>
      </c>
      <c r="E18" s="51">
        <f>'IRP2016-Apr2016'!E18</f>
        <v>0</v>
      </c>
      <c r="F18" s="51">
        <f>'IRP2016-Apr2016'!F18</f>
        <v>0</v>
      </c>
      <c r="G18" s="51">
        <f>'IRP2016-Apr2016'!G18</f>
        <v>0</v>
      </c>
      <c r="H18" s="51">
        <f>'IRP2016-Apr2016'!H18</f>
        <v>0</v>
      </c>
      <c r="I18" s="51">
        <f>'IRP2016-Apr2016'!I18</f>
        <v>0</v>
      </c>
      <c r="J18" s="51">
        <f>'IRP2016-Apr2016'!J18</f>
        <v>0</v>
      </c>
      <c r="K18" s="51">
        <f>'IRP2016-Apr2016'!K18</f>
        <v>0</v>
      </c>
      <c r="L18" s="51">
        <f>'IRP2016-Apr2016'!L18</f>
        <v>0</v>
      </c>
      <c r="M18" s="59">
        <f>'IRP2016-Apr2016'!M18</f>
        <v>0</v>
      </c>
      <c r="N18" s="61">
        <f>'IRP2016-Apr2016'!N18</f>
        <v>0</v>
      </c>
      <c r="O18" s="61">
        <f>'IRP2016-Apr2016'!O18</f>
        <v>0</v>
      </c>
      <c r="P18" s="61">
        <f>'IRP2016-Apr2016'!P18</f>
        <v>0</v>
      </c>
      <c r="Q18" s="60">
        <f>'IRP2016-Apr2016'!Q18</f>
        <v>0</v>
      </c>
      <c r="R18" s="18">
        <f>'IRP2016-Apr2016'!R18</f>
        <v>0</v>
      </c>
      <c r="S18" s="18">
        <f>'IRP2016-Apr2016'!S18</f>
        <v>0</v>
      </c>
      <c r="T18" s="18">
        <f>'IRP2016-Apr2016'!T18</f>
        <v>0</v>
      </c>
      <c r="U18" s="18">
        <f>'IRP2016-Apr2016'!U18</f>
        <v>0</v>
      </c>
      <c r="V18" s="18">
        <f>'IRP2016-Apr2016'!V18</f>
        <v>0</v>
      </c>
      <c r="W18" s="61">
        <f>'IRP2016-Apr2016'!W18</f>
        <v>0</v>
      </c>
      <c r="X18" s="61">
        <f>'IRP2016-Apr2016'!X18</f>
        <v>0</v>
      </c>
      <c r="Y18" s="61">
        <f>'IRP2016-Apr2016'!Y18</f>
        <v>0</v>
      </c>
      <c r="Z18" s="61">
        <f>'IRP2016-Apr2016'!Z18</f>
        <v>0</v>
      </c>
      <c r="AA18" s="61">
        <f>'IRP2016-Apr2016'!AA18</f>
        <v>0</v>
      </c>
      <c r="AB18" s="61">
        <f>'IRP2016-Apr2016'!AB18</f>
        <v>0</v>
      </c>
      <c r="AC18" s="61">
        <f>'IRP2016-Apr2016'!AC18</f>
        <v>0</v>
      </c>
      <c r="AD18" s="18">
        <f>'IRP2016-Apr2016'!AD18</f>
        <v>0</v>
      </c>
      <c r="AE18" s="18">
        <f>'IRP2016-Apr2016'!AE18</f>
        <v>0</v>
      </c>
      <c r="AF18" s="18">
        <f>'IRP2016-Apr2016'!AF18</f>
        <v>0</v>
      </c>
      <c r="AG18" s="18">
        <f>'IRP2016-Apr2016'!AG18</f>
        <v>0</v>
      </c>
      <c r="AH18" s="18">
        <f>'IRP2016-Apr2016'!AH18</f>
        <v>0</v>
      </c>
    </row>
    <row r="19" spans="1:16383" ht="15" x14ac:dyDescent="0.25">
      <c r="B19" s="12" t="s">
        <v>62</v>
      </c>
      <c r="C19" s="25" t="s">
        <v>29</v>
      </c>
      <c r="D19" s="51">
        <f>'IRP2016-Apr2016'!D19</f>
        <v>0.1</v>
      </c>
      <c r="E19" s="51">
        <f>'IRP2016-Apr2016'!E19</f>
        <v>0.1</v>
      </c>
      <c r="F19" s="51">
        <f>'IRP2016-Apr2016'!F19</f>
        <v>0.2</v>
      </c>
      <c r="G19" s="51">
        <f>'IRP2016-Apr2016'!G19</f>
        <v>0.4</v>
      </c>
      <c r="H19" s="51">
        <f>'IRP2016-Apr2016'!H19</f>
        <v>0</v>
      </c>
      <c r="I19" s="51">
        <f>'IRP2016-Apr2016'!I19</f>
        <v>0.1</v>
      </c>
      <c r="J19" s="51">
        <f>'IRP2016-Apr2016'!J19</f>
        <v>0</v>
      </c>
      <c r="K19" s="51">
        <f>'IRP2016-Apr2016'!K19</f>
        <v>0</v>
      </c>
      <c r="L19" s="51">
        <f>'IRP2016-Apr2016'!L19</f>
        <v>0</v>
      </c>
      <c r="M19" s="59">
        <f>'IRP2016-Apr2016'!M19</f>
        <v>0</v>
      </c>
      <c r="N19" s="61">
        <f>'IRP2016-Apr2016'!N19</f>
        <v>0</v>
      </c>
      <c r="O19" s="61">
        <f>'IRP2016-Apr2016'!O19</f>
        <v>0</v>
      </c>
      <c r="P19" s="61">
        <f>'IRP2016-Apr2016'!P19</f>
        <v>0</v>
      </c>
      <c r="Q19" s="60">
        <f>'IRP2016-Apr2016'!Q19</f>
        <v>0</v>
      </c>
      <c r="R19" s="18">
        <f>'IRP2016-Apr2016'!R19</f>
        <v>0</v>
      </c>
      <c r="S19" s="18">
        <f>'IRP2016-Apr2016'!S19</f>
        <v>0</v>
      </c>
      <c r="T19" s="18">
        <f>'IRP2016-Apr2016'!T19</f>
        <v>0</v>
      </c>
      <c r="U19" s="18">
        <f>'IRP2016-Apr2016'!U19</f>
        <v>0</v>
      </c>
      <c r="V19" s="18">
        <f>'IRP2016-Apr2016'!V19</f>
        <v>0</v>
      </c>
      <c r="W19" s="61">
        <f>'IRP2016-Apr2016'!W19</f>
        <v>0</v>
      </c>
      <c r="X19" s="61">
        <f>'IRP2016-Apr2016'!X19</f>
        <v>2.4</v>
      </c>
      <c r="Y19" s="61">
        <f>'IRP2016-Apr2016'!Y19</f>
        <v>5.6</v>
      </c>
      <c r="Z19" s="61">
        <f>'IRP2016-Apr2016'!Z19</f>
        <v>2.6</v>
      </c>
      <c r="AA19" s="61">
        <f>'IRP2016-Apr2016'!AA19</f>
        <v>2.2999999999999998</v>
      </c>
      <c r="AB19" s="61">
        <f>'IRP2016-Apr2016'!AB19</f>
        <v>0.8</v>
      </c>
      <c r="AC19" s="61">
        <f>'IRP2016-Apr2016'!AC19</f>
        <v>0.5</v>
      </c>
      <c r="AD19" s="18">
        <f>'IRP2016-Apr2016'!AD19</f>
        <v>0</v>
      </c>
      <c r="AE19" s="18">
        <f>'IRP2016-Apr2016'!AE19</f>
        <v>0</v>
      </c>
      <c r="AF19" s="18">
        <f>'IRP2016-Apr2016'!AF19</f>
        <v>0</v>
      </c>
      <c r="AG19" s="18">
        <f>'IRP2016-Apr2016'!AG19</f>
        <v>0</v>
      </c>
      <c r="AH19" s="18">
        <f>'IRP2016-Apr2016'!AH19</f>
        <v>0.1</v>
      </c>
    </row>
    <row r="20" spans="1:16383" ht="15" x14ac:dyDescent="0.25">
      <c r="B20" s="1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  <c r="BLV20" s="25"/>
      <c r="BLW20" s="25"/>
      <c r="BLX20" s="25"/>
      <c r="BLY20" s="25"/>
      <c r="BLZ20" s="25"/>
      <c r="BMA20" s="25"/>
      <c r="BMB20" s="25"/>
      <c r="BMC20" s="25"/>
      <c r="BMD20" s="25"/>
      <c r="BME20" s="25"/>
      <c r="BMF20" s="25"/>
      <c r="BMG20" s="25"/>
      <c r="BMH20" s="25"/>
      <c r="BMI20" s="25"/>
      <c r="BMJ20" s="25"/>
      <c r="BMK20" s="25"/>
      <c r="BML20" s="25"/>
      <c r="BMM20" s="25"/>
      <c r="BMN20" s="25"/>
      <c r="BMO20" s="25"/>
      <c r="BMP20" s="25"/>
      <c r="BMQ20" s="25"/>
      <c r="BMR20" s="25"/>
      <c r="BMS20" s="25"/>
      <c r="BMT20" s="25"/>
      <c r="BMU20" s="25"/>
      <c r="BMV20" s="25"/>
      <c r="BMW20" s="25"/>
      <c r="BMX20" s="25"/>
      <c r="BMY20" s="25"/>
      <c r="BMZ20" s="25"/>
      <c r="BNA20" s="25"/>
      <c r="BNB20" s="25"/>
      <c r="BNC20" s="25"/>
      <c r="BND20" s="25"/>
      <c r="BNE20" s="25"/>
      <c r="BNF20" s="25"/>
      <c r="BNG20" s="25"/>
      <c r="BNH20" s="25"/>
      <c r="BNI20" s="25"/>
      <c r="BNJ20" s="25"/>
      <c r="BNK20" s="25"/>
      <c r="BNL20" s="25"/>
      <c r="BNM20" s="25"/>
      <c r="BNN20" s="25"/>
      <c r="BNO20" s="25"/>
      <c r="BNP20" s="25"/>
      <c r="BNQ20" s="25"/>
      <c r="BNR20" s="25"/>
      <c r="BNS20" s="25"/>
      <c r="BNT20" s="25"/>
      <c r="BNU20" s="25"/>
      <c r="BNV20" s="25"/>
      <c r="BNW20" s="25"/>
      <c r="BNX20" s="25"/>
      <c r="BNY20" s="25"/>
      <c r="BNZ20" s="25"/>
      <c r="BOA20" s="25"/>
      <c r="BOB20" s="25"/>
      <c r="BOC20" s="25"/>
      <c r="BOD20" s="25"/>
      <c r="BOE20" s="25"/>
      <c r="BOF20" s="25"/>
      <c r="BOG20" s="25"/>
      <c r="BOH20" s="25"/>
      <c r="BOI20" s="25"/>
      <c r="BOJ20" s="25"/>
      <c r="BOK20" s="25"/>
      <c r="BOL20" s="25"/>
      <c r="BOM20" s="25"/>
      <c r="BON20" s="25"/>
      <c r="BOO20" s="25"/>
      <c r="BOP20" s="25"/>
      <c r="BOQ20" s="25"/>
      <c r="BOR20" s="25"/>
      <c r="BOS20" s="25"/>
      <c r="BOT20" s="25"/>
      <c r="BOU20" s="25"/>
      <c r="BOV20" s="25"/>
      <c r="BOW20" s="25"/>
      <c r="BOX20" s="25"/>
      <c r="BOY20" s="25"/>
      <c r="BOZ20" s="25"/>
      <c r="BPA20" s="25"/>
      <c r="BPB20" s="25"/>
      <c r="BPC20" s="25"/>
      <c r="BPD20" s="25"/>
      <c r="BPE20" s="25"/>
      <c r="BPF20" s="25"/>
      <c r="BPG20" s="25"/>
      <c r="BPH20" s="25"/>
      <c r="BPI20" s="25"/>
      <c r="BPJ20" s="25"/>
      <c r="BPK20" s="25"/>
      <c r="BPL20" s="25"/>
      <c r="BPM20" s="25"/>
      <c r="BPN20" s="25"/>
      <c r="BPO20" s="25"/>
      <c r="BPP20" s="25"/>
      <c r="BPQ20" s="25"/>
      <c r="BPR20" s="25"/>
      <c r="BPS20" s="25"/>
      <c r="BPT20" s="25"/>
      <c r="BPU20" s="25"/>
      <c r="BPV20" s="25"/>
      <c r="BPW20" s="25"/>
      <c r="BPX20" s="25"/>
      <c r="BPY20" s="25"/>
      <c r="BPZ20" s="25"/>
      <c r="BQA20" s="25"/>
      <c r="BQB20" s="25"/>
      <c r="BQC20" s="25"/>
      <c r="BQD20" s="25"/>
      <c r="BQE20" s="25"/>
      <c r="BQF20" s="25"/>
      <c r="BQG20" s="25"/>
      <c r="BQH20" s="25"/>
      <c r="BQI20" s="25"/>
      <c r="BQJ20" s="25"/>
      <c r="BQK20" s="25"/>
      <c r="BQL20" s="25"/>
      <c r="BQM20" s="25"/>
      <c r="BQN20" s="25"/>
      <c r="BQO20" s="25"/>
      <c r="BQP20" s="25"/>
      <c r="BQQ20" s="25"/>
      <c r="BQR20" s="25"/>
      <c r="BQS20" s="25"/>
      <c r="BQT20" s="25"/>
      <c r="BQU20" s="25"/>
      <c r="BQV20" s="25"/>
      <c r="BQW20" s="25"/>
      <c r="BQX20" s="25"/>
      <c r="BQY20" s="25"/>
      <c r="BQZ20" s="25"/>
      <c r="BRA20" s="25"/>
      <c r="BRB20" s="25"/>
      <c r="BRC20" s="25"/>
      <c r="BRD20" s="25"/>
      <c r="BRE20" s="25"/>
      <c r="BRF20" s="25"/>
      <c r="BRG20" s="25"/>
      <c r="BRH20" s="25"/>
      <c r="BRI20" s="25"/>
      <c r="BRJ20" s="25"/>
      <c r="BRK20" s="25"/>
      <c r="BRL20" s="25"/>
      <c r="BRM20" s="25"/>
      <c r="BRN20" s="25"/>
      <c r="BRO20" s="25"/>
      <c r="BRP20" s="25"/>
      <c r="BRQ20" s="25"/>
      <c r="BRR20" s="25"/>
      <c r="BRS20" s="25"/>
      <c r="BRT20" s="25"/>
      <c r="BRU20" s="25"/>
      <c r="BRV20" s="25"/>
      <c r="BRW20" s="25"/>
      <c r="BRX20" s="25"/>
      <c r="BRY20" s="25"/>
      <c r="BRZ20" s="25"/>
      <c r="BSA20" s="25"/>
      <c r="BSB20" s="25"/>
      <c r="BSC20" s="25"/>
      <c r="BSD20" s="25"/>
      <c r="BSE20" s="25"/>
      <c r="BSF20" s="25"/>
      <c r="BSG20" s="25"/>
      <c r="BSH20" s="25"/>
      <c r="BSI20" s="25"/>
      <c r="BSJ20" s="25"/>
      <c r="BSK20" s="25"/>
      <c r="BSL20" s="25"/>
      <c r="BSM20" s="25"/>
      <c r="BSN20" s="25"/>
      <c r="BSO20" s="25"/>
      <c r="BSP20" s="25"/>
      <c r="BSQ20" s="25"/>
      <c r="BSR20" s="25"/>
      <c r="BSS20" s="25"/>
      <c r="BST20" s="25"/>
      <c r="BSU20" s="25"/>
      <c r="BSV20" s="25"/>
      <c r="BSW20" s="25"/>
      <c r="BSX20" s="25"/>
      <c r="BSY20" s="25"/>
      <c r="BSZ20" s="25"/>
      <c r="BTA20" s="25"/>
      <c r="BTB20" s="25"/>
      <c r="BTC20" s="25"/>
      <c r="BTD20" s="25"/>
      <c r="BTE20" s="25"/>
      <c r="BTF20" s="25"/>
      <c r="BTG20" s="25"/>
      <c r="BTH20" s="25"/>
      <c r="BTI20" s="25"/>
      <c r="BTJ20" s="25"/>
      <c r="BTK20" s="25"/>
      <c r="BTL20" s="25"/>
      <c r="BTM20" s="25"/>
      <c r="BTN20" s="25"/>
      <c r="BTO20" s="25"/>
      <c r="BTP20" s="25"/>
      <c r="BTQ20" s="25"/>
      <c r="BTR20" s="25"/>
      <c r="BTS20" s="25"/>
      <c r="BTT20" s="25"/>
      <c r="BTU20" s="25"/>
      <c r="BTV20" s="25"/>
      <c r="BTW20" s="25"/>
      <c r="BTX20" s="25"/>
      <c r="BTY20" s="25"/>
      <c r="BTZ20" s="25"/>
      <c r="BUA20" s="25"/>
      <c r="BUB20" s="25"/>
      <c r="BUC20" s="25"/>
      <c r="BUD20" s="25"/>
      <c r="BUE20" s="25"/>
      <c r="BUF20" s="25"/>
      <c r="BUG20" s="25"/>
      <c r="BUH20" s="25"/>
      <c r="BUI20" s="25"/>
      <c r="BUJ20" s="25"/>
      <c r="BUK20" s="25"/>
      <c r="BUL20" s="25"/>
      <c r="BUM20" s="25"/>
      <c r="BUN20" s="25"/>
      <c r="BUO20" s="25"/>
      <c r="BUP20" s="25"/>
      <c r="BUQ20" s="25"/>
      <c r="BUR20" s="25"/>
      <c r="BUS20" s="25"/>
      <c r="BUT20" s="25"/>
      <c r="BUU20" s="25"/>
      <c r="BUV20" s="25"/>
      <c r="BUW20" s="25"/>
      <c r="BUX20" s="25"/>
      <c r="BUY20" s="25"/>
      <c r="BUZ20" s="25"/>
      <c r="BVA20" s="25"/>
      <c r="BVB20" s="25"/>
      <c r="BVC20" s="25"/>
      <c r="BVD20" s="25"/>
      <c r="BVE20" s="25"/>
      <c r="BVF20" s="25"/>
      <c r="BVG20" s="25"/>
      <c r="BVH20" s="25"/>
      <c r="BVI20" s="25"/>
      <c r="BVJ20" s="25"/>
      <c r="BVK20" s="25"/>
      <c r="BVL20" s="25"/>
      <c r="BVM20" s="25"/>
      <c r="BVN20" s="25"/>
      <c r="BVO20" s="25"/>
      <c r="BVP20" s="25"/>
      <c r="BVQ20" s="25"/>
      <c r="BVR20" s="25"/>
      <c r="BVS20" s="25"/>
      <c r="BVT20" s="25"/>
      <c r="BVU20" s="25"/>
      <c r="BVV20" s="25"/>
      <c r="BVW20" s="25"/>
      <c r="BVX20" s="25"/>
      <c r="BVY20" s="25"/>
      <c r="BVZ20" s="25"/>
      <c r="BWA20" s="25"/>
      <c r="BWB20" s="25"/>
      <c r="BWC20" s="25"/>
      <c r="BWD20" s="25"/>
      <c r="BWE20" s="25"/>
      <c r="BWF20" s="25"/>
      <c r="BWG20" s="25"/>
      <c r="BWH20" s="25"/>
      <c r="BWI20" s="25"/>
      <c r="BWJ20" s="25"/>
      <c r="BWK20" s="25"/>
      <c r="BWL20" s="25"/>
      <c r="BWM20" s="25"/>
      <c r="BWN20" s="25"/>
      <c r="BWO20" s="25"/>
      <c r="BWP20" s="25"/>
      <c r="BWQ20" s="25"/>
      <c r="BWR20" s="25"/>
      <c r="BWS20" s="25"/>
      <c r="BWT20" s="25"/>
      <c r="BWU20" s="25"/>
      <c r="BWV20" s="25"/>
      <c r="BWW20" s="25"/>
      <c r="BWX20" s="25"/>
      <c r="BWY20" s="25"/>
      <c r="BWZ20" s="25"/>
      <c r="BXA20" s="25"/>
      <c r="BXB20" s="25"/>
      <c r="BXC20" s="25"/>
      <c r="BXD20" s="25"/>
      <c r="BXE20" s="25"/>
      <c r="BXF20" s="25"/>
      <c r="BXG20" s="25"/>
      <c r="BXH20" s="25"/>
      <c r="BXI20" s="25"/>
      <c r="BXJ20" s="25"/>
      <c r="BXK20" s="25"/>
      <c r="BXL20" s="25"/>
      <c r="BXM20" s="25"/>
      <c r="BXN20" s="25"/>
      <c r="BXO20" s="25"/>
      <c r="BXP20" s="25"/>
      <c r="BXQ20" s="25"/>
      <c r="BXR20" s="25"/>
      <c r="BXS20" s="25"/>
      <c r="BXT20" s="25"/>
      <c r="BXU20" s="25"/>
      <c r="BXV20" s="25"/>
      <c r="BXW20" s="25"/>
      <c r="BXX20" s="25"/>
      <c r="BXY20" s="25"/>
      <c r="BXZ20" s="25"/>
      <c r="BYA20" s="25"/>
      <c r="BYB20" s="25"/>
      <c r="BYC20" s="25"/>
      <c r="BYD20" s="25"/>
      <c r="BYE20" s="25"/>
      <c r="BYF20" s="25"/>
      <c r="BYG20" s="25"/>
      <c r="BYH20" s="25"/>
      <c r="BYI20" s="25"/>
      <c r="BYJ20" s="25"/>
      <c r="BYK20" s="25"/>
      <c r="BYL20" s="25"/>
      <c r="BYM20" s="25"/>
      <c r="BYN20" s="25"/>
      <c r="BYO20" s="25"/>
      <c r="BYP20" s="25"/>
      <c r="BYQ20" s="25"/>
      <c r="BYR20" s="25"/>
      <c r="BYS20" s="25"/>
      <c r="BYT20" s="25"/>
      <c r="BYU20" s="25"/>
      <c r="BYV20" s="25"/>
      <c r="BYW20" s="25"/>
      <c r="BYX20" s="25"/>
      <c r="BYY20" s="25"/>
      <c r="BYZ20" s="25"/>
      <c r="BZA20" s="25"/>
      <c r="BZB20" s="25"/>
      <c r="BZC20" s="25"/>
      <c r="BZD20" s="25"/>
      <c r="BZE20" s="25"/>
      <c r="BZF20" s="25"/>
      <c r="BZG20" s="25"/>
      <c r="BZH20" s="25"/>
      <c r="BZI20" s="25"/>
      <c r="BZJ20" s="25"/>
      <c r="BZK20" s="25"/>
      <c r="BZL20" s="25"/>
      <c r="BZM20" s="25"/>
      <c r="BZN20" s="25"/>
      <c r="BZO20" s="25"/>
      <c r="BZP20" s="25"/>
      <c r="BZQ20" s="25"/>
      <c r="BZR20" s="25"/>
      <c r="BZS20" s="25"/>
      <c r="BZT20" s="25"/>
      <c r="BZU20" s="25"/>
      <c r="BZV20" s="25"/>
      <c r="BZW20" s="25"/>
      <c r="BZX20" s="25"/>
      <c r="BZY20" s="25"/>
      <c r="BZZ20" s="25"/>
      <c r="CAA20" s="25"/>
      <c r="CAB20" s="25"/>
      <c r="CAC20" s="25"/>
      <c r="CAD20" s="25"/>
      <c r="CAE20" s="25"/>
      <c r="CAF20" s="25"/>
      <c r="CAG20" s="25"/>
      <c r="CAH20" s="25"/>
      <c r="CAI20" s="25"/>
      <c r="CAJ20" s="25"/>
      <c r="CAK20" s="25"/>
      <c r="CAL20" s="25"/>
      <c r="CAM20" s="25"/>
      <c r="CAN20" s="25"/>
      <c r="CAO20" s="25"/>
      <c r="CAP20" s="25"/>
      <c r="CAQ20" s="25"/>
      <c r="CAR20" s="25"/>
      <c r="CAS20" s="25"/>
      <c r="CAT20" s="25"/>
      <c r="CAU20" s="25"/>
      <c r="CAV20" s="25"/>
      <c r="CAW20" s="25"/>
      <c r="CAX20" s="25"/>
      <c r="CAY20" s="25"/>
      <c r="CAZ20" s="25"/>
      <c r="CBA20" s="25"/>
      <c r="CBB20" s="25"/>
      <c r="CBC20" s="25"/>
      <c r="CBD20" s="25"/>
      <c r="CBE20" s="25"/>
      <c r="CBF20" s="25"/>
      <c r="CBG20" s="25"/>
      <c r="CBH20" s="25"/>
      <c r="CBI20" s="25"/>
      <c r="CBJ20" s="25"/>
      <c r="CBK20" s="25"/>
      <c r="CBL20" s="25"/>
      <c r="CBM20" s="25"/>
      <c r="CBN20" s="25"/>
      <c r="CBO20" s="25"/>
      <c r="CBP20" s="25"/>
      <c r="CBQ20" s="25"/>
      <c r="CBR20" s="25"/>
      <c r="CBS20" s="25"/>
      <c r="CBT20" s="25"/>
      <c r="CBU20" s="25"/>
      <c r="CBV20" s="25"/>
      <c r="CBW20" s="25"/>
      <c r="CBX20" s="25"/>
      <c r="CBY20" s="25"/>
      <c r="CBZ20" s="25"/>
      <c r="CCA20" s="25"/>
      <c r="CCB20" s="25"/>
      <c r="CCC20" s="25"/>
      <c r="CCD20" s="25"/>
      <c r="CCE20" s="25"/>
      <c r="CCF20" s="25"/>
      <c r="CCG20" s="25"/>
      <c r="CCH20" s="25"/>
      <c r="CCI20" s="25"/>
      <c r="CCJ20" s="25"/>
      <c r="CCK20" s="25"/>
      <c r="CCL20" s="25"/>
      <c r="CCM20" s="25"/>
      <c r="CCN20" s="25"/>
      <c r="CCO20" s="25"/>
      <c r="CCP20" s="25"/>
      <c r="CCQ20" s="25"/>
      <c r="CCR20" s="25"/>
      <c r="CCS20" s="25"/>
      <c r="CCT20" s="25"/>
      <c r="CCU20" s="25"/>
      <c r="CCV20" s="25"/>
      <c r="CCW20" s="25"/>
      <c r="CCX20" s="25"/>
      <c r="CCY20" s="25"/>
      <c r="CCZ20" s="25"/>
      <c r="CDA20" s="25"/>
      <c r="CDB20" s="25"/>
      <c r="CDC20" s="25"/>
      <c r="CDD20" s="25"/>
      <c r="CDE20" s="25"/>
      <c r="CDF20" s="25"/>
      <c r="CDG20" s="25"/>
      <c r="CDH20" s="25"/>
      <c r="CDI20" s="25"/>
      <c r="CDJ20" s="25"/>
      <c r="CDK20" s="25"/>
      <c r="CDL20" s="25"/>
      <c r="CDM20" s="25"/>
      <c r="CDN20" s="25"/>
      <c r="CDO20" s="25"/>
      <c r="CDP20" s="25"/>
      <c r="CDQ20" s="25"/>
      <c r="CDR20" s="25"/>
      <c r="CDS20" s="25"/>
      <c r="CDT20" s="25"/>
      <c r="CDU20" s="25"/>
      <c r="CDV20" s="25"/>
      <c r="CDW20" s="25"/>
      <c r="CDX20" s="25"/>
      <c r="CDY20" s="25"/>
      <c r="CDZ20" s="25"/>
      <c r="CEA20" s="25"/>
      <c r="CEB20" s="25"/>
      <c r="CEC20" s="25"/>
      <c r="CED20" s="25"/>
      <c r="CEE20" s="25"/>
      <c r="CEF20" s="25"/>
      <c r="CEG20" s="25"/>
      <c r="CEH20" s="25"/>
      <c r="CEI20" s="25"/>
      <c r="CEJ20" s="25"/>
      <c r="CEK20" s="25"/>
      <c r="CEL20" s="25"/>
      <c r="CEM20" s="25"/>
      <c r="CEN20" s="25"/>
      <c r="CEO20" s="25"/>
      <c r="CEP20" s="25"/>
      <c r="CEQ20" s="25"/>
      <c r="CER20" s="25"/>
      <c r="CES20" s="25"/>
      <c r="CET20" s="25"/>
      <c r="CEU20" s="25"/>
      <c r="CEV20" s="25"/>
      <c r="CEW20" s="25"/>
      <c r="CEX20" s="25"/>
      <c r="CEY20" s="25"/>
      <c r="CEZ20" s="25"/>
      <c r="CFA20" s="25"/>
      <c r="CFB20" s="25"/>
      <c r="CFC20" s="25"/>
      <c r="CFD20" s="25"/>
      <c r="CFE20" s="25"/>
      <c r="CFF20" s="25"/>
      <c r="CFG20" s="25"/>
      <c r="CFH20" s="25"/>
      <c r="CFI20" s="25"/>
      <c r="CFJ20" s="25"/>
      <c r="CFK20" s="25"/>
      <c r="CFL20" s="25"/>
      <c r="CFM20" s="25"/>
      <c r="CFN20" s="25"/>
      <c r="CFO20" s="25"/>
      <c r="CFP20" s="25"/>
      <c r="CFQ20" s="25"/>
      <c r="CFR20" s="25"/>
      <c r="CFS20" s="25"/>
      <c r="CFT20" s="25"/>
      <c r="CFU20" s="25"/>
      <c r="CFV20" s="25"/>
      <c r="CFW20" s="25"/>
      <c r="CFX20" s="25"/>
      <c r="CFY20" s="25"/>
      <c r="CFZ20" s="25"/>
      <c r="CGA20" s="25"/>
      <c r="CGB20" s="25"/>
      <c r="CGC20" s="25"/>
      <c r="CGD20" s="25"/>
      <c r="CGE20" s="25"/>
      <c r="CGF20" s="25"/>
      <c r="CGG20" s="25"/>
      <c r="CGH20" s="25"/>
      <c r="CGI20" s="25"/>
      <c r="CGJ20" s="25"/>
      <c r="CGK20" s="25"/>
      <c r="CGL20" s="25"/>
      <c r="CGM20" s="25"/>
      <c r="CGN20" s="25"/>
      <c r="CGO20" s="25"/>
      <c r="CGP20" s="25"/>
      <c r="CGQ20" s="25"/>
      <c r="CGR20" s="25"/>
      <c r="CGS20" s="25"/>
      <c r="CGT20" s="25"/>
      <c r="CGU20" s="25"/>
      <c r="CGV20" s="25"/>
      <c r="CGW20" s="25"/>
      <c r="CGX20" s="25"/>
      <c r="CGY20" s="25"/>
      <c r="CGZ20" s="25"/>
      <c r="CHA20" s="25"/>
      <c r="CHB20" s="25"/>
      <c r="CHC20" s="25"/>
      <c r="CHD20" s="25"/>
      <c r="CHE20" s="25"/>
      <c r="CHF20" s="25"/>
      <c r="CHG20" s="25"/>
      <c r="CHH20" s="25"/>
      <c r="CHI20" s="25"/>
      <c r="CHJ20" s="25"/>
      <c r="CHK20" s="25"/>
      <c r="CHL20" s="25"/>
      <c r="CHM20" s="25"/>
      <c r="CHN20" s="25"/>
      <c r="CHO20" s="25"/>
      <c r="CHP20" s="25"/>
      <c r="CHQ20" s="25"/>
      <c r="CHR20" s="25"/>
      <c r="CHS20" s="25"/>
      <c r="CHT20" s="25"/>
      <c r="CHU20" s="25"/>
      <c r="CHV20" s="25"/>
      <c r="CHW20" s="25"/>
      <c r="CHX20" s="25"/>
      <c r="CHY20" s="25"/>
      <c r="CHZ20" s="25"/>
      <c r="CIA20" s="25"/>
      <c r="CIB20" s="25"/>
      <c r="CIC20" s="25"/>
      <c r="CID20" s="25"/>
      <c r="CIE20" s="25"/>
      <c r="CIF20" s="25"/>
      <c r="CIG20" s="25"/>
      <c r="CIH20" s="25"/>
      <c r="CII20" s="25"/>
      <c r="CIJ20" s="25"/>
      <c r="CIK20" s="25"/>
      <c r="CIL20" s="25"/>
      <c r="CIM20" s="25"/>
      <c r="CIN20" s="25"/>
      <c r="CIO20" s="25"/>
      <c r="CIP20" s="25"/>
      <c r="CIQ20" s="25"/>
      <c r="CIR20" s="25"/>
      <c r="CIS20" s="25"/>
      <c r="CIT20" s="25"/>
      <c r="CIU20" s="25"/>
      <c r="CIV20" s="25"/>
      <c r="CIW20" s="25"/>
      <c r="CIX20" s="25"/>
      <c r="CIY20" s="25"/>
      <c r="CIZ20" s="25"/>
      <c r="CJA20" s="25"/>
      <c r="CJB20" s="25"/>
      <c r="CJC20" s="25"/>
      <c r="CJD20" s="25"/>
      <c r="CJE20" s="25"/>
      <c r="CJF20" s="25"/>
      <c r="CJG20" s="25"/>
      <c r="CJH20" s="25"/>
      <c r="CJI20" s="25"/>
      <c r="CJJ20" s="25"/>
      <c r="CJK20" s="25"/>
      <c r="CJL20" s="25"/>
      <c r="CJM20" s="25"/>
      <c r="CJN20" s="25"/>
      <c r="CJO20" s="25"/>
      <c r="CJP20" s="25"/>
      <c r="CJQ20" s="25"/>
      <c r="CJR20" s="25"/>
      <c r="CJS20" s="25"/>
      <c r="CJT20" s="25"/>
      <c r="CJU20" s="25"/>
      <c r="CJV20" s="25"/>
      <c r="CJW20" s="25"/>
      <c r="CJX20" s="25"/>
      <c r="CJY20" s="25"/>
      <c r="CJZ20" s="25"/>
      <c r="CKA20" s="25"/>
      <c r="CKB20" s="25"/>
      <c r="CKC20" s="25"/>
      <c r="CKD20" s="25"/>
      <c r="CKE20" s="25"/>
      <c r="CKF20" s="25"/>
      <c r="CKG20" s="25"/>
      <c r="CKH20" s="25"/>
      <c r="CKI20" s="25"/>
      <c r="CKJ20" s="25"/>
      <c r="CKK20" s="25"/>
      <c r="CKL20" s="25"/>
      <c r="CKM20" s="25"/>
      <c r="CKN20" s="25"/>
      <c r="CKO20" s="25"/>
      <c r="CKP20" s="25"/>
      <c r="CKQ20" s="25"/>
      <c r="CKR20" s="25"/>
      <c r="CKS20" s="25"/>
      <c r="CKT20" s="25"/>
      <c r="CKU20" s="25"/>
      <c r="CKV20" s="25"/>
      <c r="CKW20" s="25"/>
      <c r="CKX20" s="25"/>
      <c r="CKY20" s="25"/>
      <c r="CKZ20" s="25"/>
      <c r="CLA20" s="25"/>
      <c r="CLB20" s="25"/>
      <c r="CLC20" s="25"/>
      <c r="CLD20" s="25"/>
      <c r="CLE20" s="25"/>
      <c r="CLF20" s="25"/>
      <c r="CLG20" s="25"/>
      <c r="CLH20" s="25"/>
      <c r="CLI20" s="25"/>
      <c r="CLJ20" s="25"/>
      <c r="CLK20" s="25"/>
      <c r="CLL20" s="25"/>
      <c r="CLM20" s="25"/>
      <c r="CLN20" s="25"/>
      <c r="CLO20" s="25"/>
      <c r="CLP20" s="25"/>
      <c r="CLQ20" s="25"/>
      <c r="CLR20" s="25"/>
      <c r="CLS20" s="25"/>
      <c r="CLT20" s="25"/>
      <c r="CLU20" s="25"/>
      <c r="CLV20" s="25"/>
      <c r="CLW20" s="25"/>
      <c r="CLX20" s="25"/>
      <c r="CLY20" s="25"/>
      <c r="CLZ20" s="25"/>
      <c r="CMA20" s="25"/>
      <c r="CMB20" s="25"/>
      <c r="CMC20" s="25"/>
      <c r="CMD20" s="25"/>
      <c r="CME20" s="25"/>
      <c r="CMF20" s="25"/>
      <c r="CMG20" s="25"/>
      <c r="CMH20" s="25"/>
      <c r="CMI20" s="25"/>
      <c r="CMJ20" s="25"/>
      <c r="CMK20" s="25"/>
      <c r="CML20" s="25"/>
      <c r="CMM20" s="25"/>
      <c r="CMN20" s="25"/>
      <c r="CMO20" s="25"/>
      <c r="CMP20" s="25"/>
      <c r="CMQ20" s="25"/>
      <c r="CMR20" s="25"/>
      <c r="CMS20" s="25"/>
      <c r="CMT20" s="25"/>
      <c r="CMU20" s="25"/>
      <c r="CMV20" s="25"/>
      <c r="CMW20" s="25"/>
      <c r="CMX20" s="25"/>
      <c r="CMY20" s="25"/>
      <c r="CMZ20" s="25"/>
      <c r="CNA20" s="25"/>
      <c r="CNB20" s="25"/>
      <c r="CNC20" s="25"/>
      <c r="CND20" s="25"/>
      <c r="CNE20" s="25"/>
      <c r="CNF20" s="25"/>
      <c r="CNG20" s="25"/>
      <c r="CNH20" s="25"/>
      <c r="CNI20" s="25"/>
      <c r="CNJ20" s="25"/>
      <c r="CNK20" s="25"/>
      <c r="CNL20" s="25"/>
      <c r="CNM20" s="25"/>
      <c r="CNN20" s="25"/>
      <c r="CNO20" s="25"/>
      <c r="CNP20" s="25"/>
      <c r="CNQ20" s="25"/>
      <c r="CNR20" s="25"/>
      <c r="CNS20" s="25"/>
      <c r="CNT20" s="25"/>
      <c r="CNU20" s="25"/>
      <c r="CNV20" s="25"/>
      <c r="CNW20" s="25"/>
      <c r="CNX20" s="25"/>
      <c r="CNY20" s="25"/>
      <c r="CNZ20" s="25"/>
      <c r="COA20" s="25"/>
      <c r="COB20" s="25"/>
      <c r="COC20" s="25"/>
      <c r="COD20" s="25"/>
      <c r="COE20" s="25"/>
      <c r="COF20" s="25"/>
      <c r="COG20" s="25"/>
      <c r="COH20" s="25"/>
      <c r="COI20" s="25"/>
      <c r="COJ20" s="25"/>
      <c r="COK20" s="25"/>
      <c r="COL20" s="25"/>
      <c r="COM20" s="25"/>
      <c r="CON20" s="25"/>
      <c r="COO20" s="25"/>
      <c r="COP20" s="25"/>
      <c r="COQ20" s="25"/>
      <c r="COR20" s="25"/>
      <c r="COS20" s="25"/>
      <c r="COT20" s="25"/>
      <c r="COU20" s="25"/>
      <c r="COV20" s="25"/>
      <c r="COW20" s="25"/>
      <c r="COX20" s="25"/>
      <c r="COY20" s="25"/>
      <c r="COZ20" s="25"/>
      <c r="CPA20" s="25"/>
      <c r="CPB20" s="25"/>
      <c r="CPC20" s="25"/>
      <c r="CPD20" s="25"/>
      <c r="CPE20" s="25"/>
      <c r="CPF20" s="25"/>
      <c r="CPG20" s="25"/>
      <c r="CPH20" s="25"/>
      <c r="CPI20" s="25"/>
      <c r="CPJ20" s="25"/>
      <c r="CPK20" s="25"/>
      <c r="CPL20" s="25"/>
      <c r="CPM20" s="25"/>
      <c r="CPN20" s="25"/>
      <c r="CPO20" s="25"/>
      <c r="CPP20" s="25"/>
      <c r="CPQ20" s="25"/>
      <c r="CPR20" s="25"/>
      <c r="CPS20" s="25"/>
      <c r="CPT20" s="25"/>
      <c r="CPU20" s="25"/>
      <c r="CPV20" s="25"/>
      <c r="CPW20" s="25"/>
      <c r="CPX20" s="25"/>
      <c r="CPY20" s="25"/>
      <c r="CPZ20" s="25"/>
      <c r="CQA20" s="25"/>
      <c r="CQB20" s="25"/>
      <c r="CQC20" s="25"/>
      <c r="CQD20" s="25"/>
      <c r="CQE20" s="25"/>
      <c r="CQF20" s="25"/>
      <c r="CQG20" s="25"/>
      <c r="CQH20" s="25"/>
      <c r="CQI20" s="25"/>
      <c r="CQJ20" s="25"/>
      <c r="CQK20" s="25"/>
      <c r="CQL20" s="25"/>
      <c r="CQM20" s="25"/>
      <c r="CQN20" s="25"/>
      <c r="CQO20" s="25"/>
      <c r="CQP20" s="25"/>
      <c r="CQQ20" s="25"/>
      <c r="CQR20" s="25"/>
      <c r="CQS20" s="25"/>
      <c r="CQT20" s="25"/>
      <c r="CQU20" s="25"/>
      <c r="CQV20" s="25"/>
      <c r="CQW20" s="25"/>
      <c r="CQX20" s="25"/>
      <c r="CQY20" s="25"/>
      <c r="CQZ20" s="25"/>
      <c r="CRA20" s="25"/>
      <c r="CRB20" s="25"/>
      <c r="CRC20" s="25"/>
      <c r="CRD20" s="25"/>
      <c r="CRE20" s="25"/>
      <c r="CRF20" s="25"/>
      <c r="CRG20" s="25"/>
      <c r="CRH20" s="25"/>
      <c r="CRI20" s="25"/>
      <c r="CRJ20" s="25"/>
      <c r="CRK20" s="25"/>
      <c r="CRL20" s="25"/>
      <c r="CRM20" s="25"/>
      <c r="CRN20" s="25"/>
      <c r="CRO20" s="25"/>
      <c r="CRP20" s="25"/>
      <c r="CRQ20" s="25"/>
      <c r="CRR20" s="25"/>
      <c r="CRS20" s="25"/>
      <c r="CRT20" s="25"/>
      <c r="CRU20" s="25"/>
      <c r="CRV20" s="25"/>
      <c r="CRW20" s="25"/>
      <c r="CRX20" s="25"/>
      <c r="CRY20" s="25"/>
      <c r="CRZ20" s="25"/>
      <c r="CSA20" s="25"/>
      <c r="CSB20" s="25"/>
      <c r="CSC20" s="25"/>
      <c r="CSD20" s="25"/>
      <c r="CSE20" s="25"/>
      <c r="CSF20" s="25"/>
      <c r="CSG20" s="25"/>
      <c r="CSH20" s="25"/>
      <c r="CSI20" s="25"/>
      <c r="CSJ20" s="25"/>
      <c r="CSK20" s="25"/>
      <c r="CSL20" s="25"/>
      <c r="CSM20" s="25"/>
      <c r="CSN20" s="25"/>
      <c r="CSO20" s="25"/>
      <c r="CSP20" s="25"/>
      <c r="CSQ20" s="25"/>
      <c r="CSR20" s="25"/>
      <c r="CSS20" s="25"/>
      <c r="CST20" s="25"/>
      <c r="CSU20" s="25"/>
      <c r="CSV20" s="25"/>
      <c r="CSW20" s="25"/>
      <c r="CSX20" s="25"/>
      <c r="CSY20" s="25"/>
      <c r="CSZ20" s="25"/>
      <c r="CTA20" s="25"/>
      <c r="CTB20" s="25"/>
      <c r="CTC20" s="25"/>
      <c r="CTD20" s="25"/>
      <c r="CTE20" s="25"/>
      <c r="CTF20" s="25"/>
      <c r="CTG20" s="25"/>
      <c r="CTH20" s="25"/>
      <c r="CTI20" s="25"/>
      <c r="CTJ20" s="25"/>
      <c r="CTK20" s="25"/>
      <c r="CTL20" s="25"/>
      <c r="CTM20" s="25"/>
      <c r="CTN20" s="25"/>
      <c r="CTO20" s="25"/>
      <c r="CTP20" s="25"/>
      <c r="CTQ20" s="25"/>
      <c r="CTR20" s="25"/>
      <c r="CTS20" s="25"/>
      <c r="CTT20" s="25"/>
      <c r="CTU20" s="25"/>
      <c r="CTV20" s="25"/>
      <c r="CTW20" s="25"/>
      <c r="CTX20" s="25"/>
      <c r="CTY20" s="25"/>
      <c r="CTZ20" s="25"/>
      <c r="CUA20" s="25"/>
      <c r="CUB20" s="25"/>
      <c r="CUC20" s="25"/>
      <c r="CUD20" s="25"/>
      <c r="CUE20" s="25"/>
      <c r="CUF20" s="25"/>
      <c r="CUG20" s="25"/>
      <c r="CUH20" s="25"/>
      <c r="CUI20" s="25"/>
      <c r="CUJ20" s="25"/>
      <c r="CUK20" s="25"/>
      <c r="CUL20" s="25"/>
      <c r="CUM20" s="25"/>
      <c r="CUN20" s="25"/>
      <c r="CUO20" s="25"/>
      <c r="CUP20" s="25"/>
      <c r="CUQ20" s="25"/>
      <c r="CUR20" s="25"/>
      <c r="CUS20" s="25"/>
      <c r="CUT20" s="25"/>
      <c r="CUU20" s="25"/>
      <c r="CUV20" s="25"/>
      <c r="CUW20" s="25"/>
      <c r="CUX20" s="25"/>
      <c r="CUY20" s="25"/>
      <c r="CUZ20" s="25"/>
      <c r="CVA20" s="25"/>
      <c r="CVB20" s="25"/>
      <c r="CVC20" s="25"/>
      <c r="CVD20" s="25"/>
      <c r="CVE20" s="25"/>
      <c r="CVF20" s="25"/>
      <c r="CVG20" s="25"/>
      <c r="CVH20" s="25"/>
      <c r="CVI20" s="25"/>
      <c r="CVJ20" s="25"/>
      <c r="CVK20" s="25"/>
      <c r="CVL20" s="25"/>
      <c r="CVM20" s="25"/>
      <c r="CVN20" s="25"/>
      <c r="CVO20" s="25"/>
      <c r="CVP20" s="25"/>
      <c r="CVQ20" s="25"/>
      <c r="CVR20" s="25"/>
      <c r="CVS20" s="25"/>
      <c r="CVT20" s="25"/>
      <c r="CVU20" s="25"/>
      <c r="CVV20" s="25"/>
      <c r="CVW20" s="25"/>
      <c r="CVX20" s="25"/>
      <c r="CVY20" s="25"/>
      <c r="CVZ20" s="25"/>
      <c r="CWA20" s="25"/>
      <c r="CWB20" s="25"/>
      <c r="CWC20" s="25"/>
      <c r="CWD20" s="25"/>
      <c r="CWE20" s="25"/>
      <c r="CWF20" s="25"/>
      <c r="CWG20" s="25"/>
      <c r="CWH20" s="25"/>
      <c r="CWI20" s="25"/>
      <c r="CWJ20" s="25"/>
      <c r="CWK20" s="25"/>
      <c r="CWL20" s="25"/>
      <c r="CWM20" s="25"/>
      <c r="CWN20" s="25"/>
      <c r="CWO20" s="25"/>
      <c r="CWP20" s="25"/>
      <c r="CWQ20" s="25"/>
      <c r="CWR20" s="25"/>
      <c r="CWS20" s="25"/>
      <c r="CWT20" s="25"/>
      <c r="CWU20" s="25"/>
      <c r="CWV20" s="25"/>
      <c r="CWW20" s="25"/>
      <c r="CWX20" s="25"/>
      <c r="CWY20" s="25"/>
      <c r="CWZ20" s="25"/>
      <c r="CXA20" s="25"/>
      <c r="CXB20" s="25"/>
      <c r="CXC20" s="25"/>
      <c r="CXD20" s="25"/>
      <c r="CXE20" s="25"/>
      <c r="CXF20" s="25"/>
      <c r="CXG20" s="25"/>
      <c r="CXH20" s="25"/>
      <c r="CXI20" s="25"/>
      <c r="CXJ20" s="25"/>
      <c r="CXK20" s="25"/>
      <c r="CXL20" s="25"/>
      <c r="CXM20" s="25"/>
      <c r="CXN20" s="25"/>
      <c r="CXO20" s="25"/>
      <c r="CXP20" s="25"/>
      <c r="CXQ20" s="25"/>
      <c r="CXR20" s="25"/>
      <c r="CXS20" s="25"/>
      <c r="CXT20" s="25"/>
      <c r="CXU20" s="25"/>
      <c r="CXV20" s="25"/>
      <c r="CXW20" s="25"/>
      <c r="CXX20" s="25"/>
      <c r="CXY20" s="25"/>
      <c r="CXZ20" s="25"/>
      <c r="CYA20" s="25"/>
      <c r="CYB20" s="25"/>
      <c r="CYC20" s="25"/>
      <c r="CYD20" s="25"/>
      <c r="CYE20" s="25"/>
      <c r="CYF20" s="25"/>
      <c r="CYG20" s="25"/>
      <c r="CYH20" s="25"/>
      <c r="CYI20" s="25"/>
      <c r="CYJ20" s="25"/>
      <c r="CYK20" s="25"/>
      <c r="CYL20" s="25"/>
      <c r="CYM20" s="25"/>
      <c r="CYN20" s="25"/>
      <c r="CYO20" s="25"/>
      <c r="CYP20" s="25"/>
      <c r="CYQ20" s="25"/>
      <c r="CYR20" s="25"/>
      <c r="CYS20" s="25"/>
      <c r="CYT20" s="25"/>
      <c r="CYU20" s="25"/>
      <c r="CYV20" s="25"/>
      <c r="CYW20" s="25"/>
      <c r="CYX20" s="25"/>
      <c r="CYY20" s="25"/>
      <c r="CYZ20" s="25"/>
      <c r="CZA20" s="25"/>
      <c r="CZB20" s="25"/>
      <c r="CZC20" s="25"/>
      <c r="CZD20" s="25"/>
      <c r="CZE20" s="25"/>
      <c r="CZF20" s="25"/>
      <c r="CZG20" s="25"/>
      <c r="CZH20" s="25"/>
      <c r="CZI20" s="25"/>
      <c r="CZJ20" s="25"/>
      <c r="CZK20" s="25"/>
      <c r="CZL20" s="25"/>
      <c r="CZM20" s="25"/>
      <c r="CZN20" s="25"/>
      <c r="CZO20" s="25"/>
      <c r="CZP20" s="25"/>
      <c r="CZQ20" s="25"/>
      <c r="CZR20" s="25"/>
      <c r="CZS20" s="25"/>
      <c r="CZT20" s="25"/>
      <c r="CZU20" s="25"/>
      <c r="CZV20" s="25"/>
      <c r="CZW20" s="25"/>
      <c r="CZX20" s="25"/>
      <c r="CZY20" s="25"/>
      <c r="CZZ20" s="25"/>
      <c r="DAA20" s="25"/>
      <c r="DAB20" s="25"/>
      <c r="DAC20" s="25"/>
      <c r="DAD20" s="25"/>
      <c r="DAE20" s="25"/>
      <c r="DAF20" s="25"/>
      <c r="DAG20" s="25"/>
      <c r="DAH20" s="25"/>
      <c r="DAI20" s="25"/>
      <c r="DAJ20" s="25"/>
      <c r="DAK20" s="25"/>
      <c r="DAL20" s="25"/>
      <c r="DAM20" s="25"/>
      <c r="DAN20" s="25"/>
      <c r="DAO20" s="25"/>
      <c r="DAP20" s="25"/>
      <c r="DAQ20" s="25"/>
      <c r="DAR20" s="25"/>
      <c r="DAS20" s="25"/>
      <c r="DAT20" s="25"/>
      <c r="DAU20" s="25"/>
      <c r="DAV20" s="25"/>
      <c r="DAW20" s="25"/>
      <c r="DAX20" s="25"/>
      <c r="DAY20" s="25"/>
      <c r="DAZ20" s="25"/>
      <c r="DBA20" s="25"/>
      <c r="DBB20" s="25"/>
      <c r="DBC20" s="25"/>
      <c r="DBD20" s="25"/>
      <c r="DBE20" s="25"/>
      <c r="DBF20" s="25"/>
      <c r="DBG20" s="25"/>
      <c r="DBH20" s="25"/>
      <c r="DBI20" s="25"/>
      <c r="DBJ20" s="25"/>
      <c r="DBK20" s="25"/>
      <c r="DBL20" s="25"/>
      <c r="DBM20" s="25"/>
      <c r="DBN20" s="25"/>
      <c r="DBO20" s="25"/>
      <c r="DBP20" s="25"/>
      <c r="DBQ20" s="25"/>
      <c r="DBR20" s="25"/>
      <c r="DBS20" s="25"/>
      <c r="DBT20" s="25"/>
      <c r="DBU20" s="25"/>
      <c r="DBV20" s="25"/>
      <c r="DBW20" s="25"/>
      <c r="DBX20" s="25"/>
      <c r="DBY20" s="25"/>
      <c r="DBZ20" s="25"/>
      <c r="DCA20" s="25"/>
      <c r="DCB20" s="25"/>
      <c r="DCC20" s="25"/>
      <c r="DCD20" s="25"/>
      <c r="DCE20" s="25"/>
      <c r="DCF20" s="25"/>
      <c r="DCG20" s="25"/>
      <c r="DCH20" s="25"/>
      <c r="DCI20" s="25"/>
      <c r="DCJ20" s="25"/>
      <c r="DCK20" s="25"/>
      <c r="DCL20" s="25"/>
      <c r="DCM20" s="25"/>
      <c r="DCN20" s="25"/>
      <c r="DCO20" s="25"/>
      <c r="DCP20" s="25"/>
      <c r="DCQ20" s="25"/>
      <c r="DCR20" s="25"/>
      <c r="DCS20" s="25"/>
      <c r="DCT20" s="25"/>
      <c r="DCU20" s="25"/>
      <c r="DCV20" s="25"/>
      <c r="DCW20" s="25"/>
      <c r="DCX20" s="25"/>
      <c r="DCY20" s="25"/>
      <c r="DCZ20" s="25"/>
      <c r="DDA20" s="25"/>
      <c r="DDB20" s="25"/>
      <c r="DDC20" s="25"/>
      <c r="DDD20" s="25"/>
      <c r="DDE20" s="25"/>
      <c r="DDF20" s="25"/>
      <c r="DDG20" s="25"/>
      <c r="DDH20" s="25"/>
      <c r="DDI20" s="25"/>
      <c r="DDJ20" s="25"/>
      <c r="DDK20" s="25"/>
      <c r="DDL20" s="25"/>
      <c r="DDM20" s="25"/>
      <c r="DDN20" s="25"/>
      <c r="DDO20" s="25"/>
      <c r="DDP20" s="25"/>
      <c r="DDQ20" s="25"/>
      <c r="DDR20" s="25"/>
      <c r="DDS20" s="25"/>
      <c r="DDT20" s="25"/>
      <c r="DDU20" s="25"/>
      <c r="DDV20" s="25"/>
      <c r="DDW20" s="25"/>
      <c r="DDX20" s="25"/>
      <c r="DDY20" s="25"/>
      <c r="DDZ20" s="25"/>
      <c r="DEA20" s="25"/>
      <c r="DEB20" s="25"/>
      <c r="DEC20" s="25"/>
      <c r="DED20" s="25"/>
      <c r="DEE20" s="25"/>
      <c r="DEF20" s="25"/>
      <c r="DEG20" s="25"/>
      <c r="DEH20" s="25"/>
      <c r="DEI20" s="25"/>
      <c r="DEJ20" s="25"/>
      <c r="DEK20" s="25"/>
      <c r="DEL20" s="25"/>
      <c r="DEM20" s="25"/>
      <c r="DEN20" s="25"/>
      <c r="DEO20" s="25"/>
      <c r="DEP20" s="25"/>
      <c r="DEQ20" s="25"/>
      <c r="DER20" s="25"/>
      <c r="DES20" s="25"/>
      <c r="DET20" s="25"/>
      <c r="DEU20" s="25"/>
      <c r="DEV20" s="25"/>
      <c r="DEW20" s="25"/>
      <c r="DEX20" s="25"/>
      <c r="DEY20" s="25"/>
      <c r="DEZ20" s="25"/>
      <c r="DFA20" s="25"/>
      <c r="DFB20" s="25"/>
      <c r="DFC20" s="25"/>
      <c r="DFD20" s="25"/>
      <c r="DFE20" s="25"/>
      <c r="DFF20" s="25"/>
      <c r="DFG20" s="25"/>
      <c r="DFH20" s="25"/>
      <c r="DFI20" s="25"/>
      <c r="DFJ20" s="25"/>
      <c r="DFK20" s="25"/>
      <c r="DFL20" s="25"/>
      <c r="DFM20" s="25"/>
      <c r="DFN20" s="25"/>
      <c r="DFO20" s="25"/>
      <c r="DFP20" s="25"/>
      <c r="DFQ20" s="25"/>
      <c r="DFR20" s="25"/>
      <c r="DFS20" s="25"/>
      <c r="DFT20" s="25"/>
      <c r="DFU20" s="25"/>
      <c r="DFV20" s="25"/>
      <c r="DFW20" s="25"/>
      <c r="DFX20" s="25"/>
      <c r="DFY20" s="25"/>
      <c r="DFZ20" s="25"/>
      <c r="DGA20" s="25"/>
      <c r="DGB20" s="25"/>
      <c r="DGC20" s="25"/>
      <c r="DGD20" s="25"/>
      <c r="DGE20" s="25"/>
      <c r="DGF20" s="25"/>
      <c r="DGG20" s="25"/>
      <c r="DGH20" s="25"/>
      <c r="DGI20" s="25"/>
      <c r="DGJ20" s="25"/>
      <c r="DGK20" s="25"/>
      <c r="DGL20" s="25"/>
      <c r="DGM20" s="25"/>
      <c r="DGN20" s="25"/>
      <c r="DGO20" s="25"/>
      <c r="DGP20" s="25"/>
      <c r="DGQ20" s="25"/>
      <c r="DGR20" s="25"/>
      <c r="DGS20" s="25"/>
      <c r="DGT20" s="25"/>
      <c r="DGU20" s="25"/>
      <c r="DGV20" s="25"/>
      <c r="DGW20" s="25"/>
      <c r="DGX20" s="25"/>
      <c r="DGY20" s="25"/>
      <c r="DGZ20" s="25"/>
      <c r="DHA20" s="25"/>
      <c r="DHB20" s="25"/>
      <c r="DHC20" s="25"/>
      <c r="DHD20" s="25"/>
      <c r="DHE20" s="25"/>
      <c r="DHF20" s="25"/>
      <c r="DHG20" s="25"/>
      <c r="DHH20" s="25"/>
      <c r="DHI20" s="25"/>
      <c r="DHJ20" s="25"/>
      <c r="DHK20" s="25"/>
      <c r="DHL20" s="25"/>
      <c r="DHM20" s="25"/>
      <c r="DHN20" s="25"/>
      <c r="DHO20" s="25"/>
      <c r="DHP20" s="25"/>
      <c r="DHQ20" s="25"/>
      <c r="DHR20" s="25"/>
      <c r="DHS20" s="25"/>
      <c r="DHT20" s="25"/>
      <c r="DHU20" s="25"/>
      <c r="DHV20" s="25"/>
      <c r="DHW20" s="25"/>
      <c r="DHX20" s="25"/>
      <c r="DHY20" s="25"/>
      <c r="DHZ20" s="25"/>
      <c r="DIA20" s="25"/>
      <c r="DIB20" s="25"/>
      <c r="DIC20" s="25"/>
      <c r="DID20" s="25"/>
      <c r="DIE20" s="25"/>
      <c r="DIF20" s="25"/>
      <c r="DIG20" s="25"/>
      <c r="DIH20" s="25"/>
      <c r="DII20" s="25"/>
      <c r="DIJ20" s="25"/>
      <c r="DIK20" s="25"/>
      <c r="DIL20" s="25"/>
      <c r="DIM20" s="25"/>
      <c r="DIN20" s="25"/>
      <c r="DIO20" s="25"/>
      <c r="DIP20" s="25"/>
      <c r="DIQ20" s="25"/>
      <c r="DIR20" s="25"/>
      <c r="DIS20" s="25"/>
      <c r="DIT20" s="25"/>
      <c r="DIU20" s="25"/>
      <c r="DIV20" s="25"/>
      <c r="DIW20" s="25"/>
      <c r="DIX20" s="25"/>
      <c r="DIY20" s="25"/>
      <c r="DIZ20" s="25"/>
      <c r="DJA20" s="25"/>
      <c r="DJB20" s="25"/>
      <c r="DJC20" s="25"/>
      <c r="DJD20" s="25"/>
      <c r="DJE20" s="25"/>
      <c r="DJF20" s="25"/>
      <c r="DJG20" s="25"/>
      <c r="DJH20" s="25"/>
      <c r="DJI20" s="25"/>
      <c r="DJJ20" s="25"/>
      <c r="DJK20" s="25"/>
      <c r="DJL20" s="25"/>
      <c r="DJM20" s="25"/>
      <c r="DJN20" s="25"/>
      <c r="DJO20" s="25"/>
      <c r="DJP20" s="25"/>
      <c r="DJQ20" s="25"/>
      <c r="DJR20" s="25"/>
      <c r="DJS20" s="25"/>
      <c r="DJT20" s="25"/>
      <c r="DJU20" s="25"/>
      <c r="DJV20" s="25"/>
      <c r="DJW20" s="25"/>
      <c r="DJX20" s="25"/>
      <c r="DJY20" s="25"/>
      <c r="DJZ20" s="25"/>
      <c r="DKA20" s="25"/>
      <c r="DKB20" s="25"/>
      <c r="DKC20" s="25"/>
      <c r="DKD20" s="25"/>
      <c r="DKE20" s="25"/>
      <c r="DKF20" s="25"/>
      <c r="DKG20" s="25"/>
      <c r="DKH20" s="25"/>
      <c r="DKI20" s="25"/>
      <c r="DKJ20" s="25"/>
      <c r="DKK20" s="25"/>
      <c r="DKL20" s="25"/>
      <c r="DKM20" s="25"/>
      <c r="DKN20" s="25"/>
      <c r="DKO20" s="25"/>
      <c r="DKP20" s="25"/>
      <c r="DKQ20" s="25"/>
      <c r="DKR20" s="25"/>
      <c r="DKS20" s="25"/>
      <c r="DKT20" s="25"/>
      <c r="DKU20" s="25"/>
      <c r="DKV20" s="25"/>
      <c r="DKW20" s="25"/>
      <c r="DKX20" s="25"/>
      <c r="DKY20" s="25"/>
      <c r="DKZ20" s="25"/>
      <c r="DLA20" s="25"/>
      <c r="DLB20" s="25"/>
      <c r="DLC20" s="25"/>
      <c r="DLD20" s="25"/>
      <c r="DLE20" s="25"/>
      <c r="DLF20" s="25"/>
      <c r="DLG20" s="25"/>
      <c r="DLH20" s="25"/>
      <c r="DLI20" s="25"/>
      <c r="DLJ20" s="25"/>
      <c r="DLK20" s="25"/>
      <c r="DLL20" s="25"/>
      <c r="DLM20" s="25"/>
      <c r="DLN20" s="25"/>
      <c r="DLO20" s="25"/>
      <c r="DLP20" s="25"/>
      <c r="DLQ20" s="25"/>
      <c r="DLR20" s="25"/>
      <c r="DLS20" s="25"/>
      <c r="DLT20" s="25"/>
      <c r="DLU20" s="25"/>
      <c r="DLV20" s="25"/>
      <c r="DLW20" s="25"/>
      <c r="DLX20" s="25"/>
      <c r="DLY20" s="25"/>
      <c r="DLZ20" s="25"/>
      <c r="DMA20" s="25"/>
      <c r="DMB20" s="25"/>
      <c r="DMC20" s="25"/>
      <c r="DMD20" s="25"/>
      <c r="DME20" s="25"/>
      <c r="DMF20" s="25"/>
      <c r="DMG20" s="25"/>
      <c r="DMH20" s="25"/>
      <c r="DMI20" s="25"/>
      <c r="DMJ20" s="25"/>
      <c r="DMK20" s="25"/>
      <c r="DML20" s="25"/>
      <c r="DMM20" s="25"/>
      <c r="DMN20" s="25"/>
      <c r="DMO20" s="25"/>
      <c r="DMP20" s="25"/>
      <c r="DMQ20" s="25"/>
      <c r="DMR20" s="25"/>
      <c r="DMS20" s="25"/>
      <c r="DMT20" s="25"/>
      <c r="DMU20" s="25"/>
      <c r="DMV20" s="25"/>
      <c r="DMW20" s="25"/>
      <c r="DMX20" s="25"/>
      <c r="DMY20" s="25"/>
      <c r="DMZ20" s="25"/>
      <c r="DNA20" s="25"/>
      <c r="DNB20" s="25"/>
      <c r="DNC20" s="25"/>
      <c r="DND20" s="25"/>
      <c r="DNE20" s="25"/>
      <c r="DNF20" s="25"/>
      <c r="DNG20" s="25"/>
      <c r="DNH20" s="25"/>
      <c r="DNI20" s="25"/>
      <c r="DNJ20" s="25"/>
      <c r="DNK20" s="25"/>
      <c r="DNL20" s="25"/>
      <c r="DNM20" s="25"/>
      <c r="DNN20" s="25"/>
      <c r="DNO20" s="25"/>
      <c r="DNP20" s="25"/>
      <c r="DNQ20" s="25"/>
      <c r="DNR20" s="25"/>
      <c r="DNS20" s="25"/>
      <c r="DNT20" s="25"/>
      <c r="DNU20" s="25"/>
      <c r="DNV20" s="25"/>
      <c r="DNW20" s="25"/>
      <c r="DNX20" s="25"/>
      <c r="DNY20" s="25"/>
      <c r="DNZ20" s="25"/>
      <c r="DOA20" s="25"/>
      <c r="DOB20" s="25"/>
      <c r="DOC20" s="25"/>
      <c r="DOD20" s="25"/>
      <c r="DOE20" s="25"/>
      <c r="DOF20" s="25"/>
      <c r="DOG20" s="25"/>
      <c r="DOH20" s="25"/>
      <c r="DOI20" s="25"/>
      <c r="DOJ20" s="25"/>
      <c r="DOK20" s="25"/>
      <c r="DOL20" s="25"/>
      <c r="DOM20" s="25"/>
      <c r="DON20" s="25"/>
      <c r="DOO20" s="25"/>
      <c r="DOP20" s="25"/>
      <c r="DOQ20" s="25"/>
      <c r="DOR20" s="25"/>
      <c r="DOS20" s="25"/>
      <c r="DOT20" s="25"/>
      <c r="DOU20" s="25"/>
      <c r="DOV20" s="25"/>
      <c r="DOW20" s="25"/>
      <c r="DOX20" s="25"/>
      <c r="DOY20" s="25"/>
      <c r="DOZ20" s="25"/>
      <c r="DPA20" s="25"/>
      <c r="DPB20" s="25"/>
      <c r="DPC20" s="25"/>
      <c r="DPD20" s="25"/>
      <c r="DPE20" s="25"/>
      <c r="DPF20" s="25"/>
      <c r="DPG20" s="25"/>
      <c r="DPH20" s="25"/>
      <c r="DPI20" s="25"/>
      <c r="DPJ20" s="25"/>
      <c r="DPK20" s="25"/>
      <c r="DPL20" s="25"/>
      <c r="DPM20" s="25"/>
      <c r="DPN20" s="25"/>
      <c r="DPO20" s="25"/>
      <c r="DPP20" s="25"/>
      <c r="DPQ20" s="25"/>
      <c r="DPR20" s="25"/>
      <c r="DPS20" s="25"/>
      <c r="DPT20" s="25"/>
      <c r="DPU20" s="25"/>
      <c r="DPV20" s="25"/>
      <c r="DPW20" s="25"/>
      <c r="DPX20" s="25"/>
      <c r="DPY20" s="25"/>
      <c r="DPZ20" s="25"/>
      <c r="DQA20" s="25"/>
      <c r="DQB20" s="25"/>
      <c r="DQC20" s="25"/>
      <c r="DQD20" s="25"/>
      <c r="DQE20" s="25"/>
      <c r="DQF20" s="25"/>
      <c r="DQG20" s="25"/>
      <c r="DQH20" s="25"/>
      <c r="DQI20" s="25"/>
      <c r="DQJ20" s="25"/>
      <c r="DQK20" s="25"/>
      <c r="DQL20" s="25"/>
      <c r="DQM20" s="25"/>
      <c r="DQN20" s="25"/>
      <c r="DQO20" s="25"/>
      <c r="DQP20" s="25"/>
      <c r="DQQ20" s="25"/>
      <c r="DQR20" s="25"/>
      <c r="DQS20" s="25"/>
      <c r="DQT20" s="25"/>
      <c r="DQU20" s="25"/>
      <c r="DQV20" s="25"/>
      <c r="DQW20" s="25"/>
      <c r="DQX20" s="25"/>
      <c r="DQY20" s="25"/>
      <c r="DQZ20" s="25"/>
      <c r="DRA20" s="25"/>
      <c r="DRB20" s="25"/>
      <c r="DRC20" s="25"/>
      <c r="DRD20" s="25"/>
      <c r="DRE20" s="25"/>
      <c r="DRF20" s="25"/>
      <c r="DRG20" s="25"/>
      <c r="DRH20" s="25"/>
      <c r="DRI20" s="25"/>
      <c r="DRJ20" s="25"/>
      <c r="DRK20" s="25"/>
      <c r="DRL20" s="25"/>
      <c r="DRM20" s="25"/>
      <c r="DRN20" s="25"/>
      <c r="DRO20" s="25"/>
      <c r="DRP20" s="25"/>
      <c r="DRQ20" s="25"/>
      <c r="DRR20" s="25"/>
      <c r="DRS20" s="25"/>
      <c r="DRT20" s="25"/>
      <c r="DRU20" s="25"/>
      <c r="DRV20" s="25"/>
      <c r="DRW20" s="25"/>
      <c r="DRX20" s="25"/>
      <c r="DRY20" s="25"/>
      <c r="DRZ20" s="25"/>
      <c r="DSA20" s="25"/>
      <c r="DSB20" s="25"/>
      <c r="DSC20" s="25"/>
      <c r="DSD20" s="25"/>
      <c r="DSE20" s="25"/>
      <c r="DSF20" s="25"/>
      <c r="DSG20" s="25"/>
      <c r="DSH20" s="25"/>
      <c r="DSI20" s="25"/>
      <c r="DSJ20" s="25"/>
      <c r="DSK20" s="25"/>
      <c r="DSL20" s="25"/>
      <c r="DSM20" s="25"/>
      <c r="DSN20" s="25"/>
      <c r="DSO20" s="25"/>
      <c r="DSP20" s="25"/>
      <c r="DSQ20" s="25"/>
      <c r="DSR20" s="25"/>
      <c r="DSS20" s="25"/>
      <c r="DST20" s="25"/>
      <c r="DSU20" s="25"/>
      <c r="DSV20" s="25"/>
      <c r="DSW20" s="25"/>
      <c r="DSX20" s="25"/>
      <c r="DSY20" s="25"/>
      <c r="DSZ20" s="25"/>
      <c r="DTA20" s="25"/>
      <c r="DTB20" s="25"/>
      <c r="DTC20" s="25"/>
      <c r="DTD20" s="25"/>
      <c r="DTE20" s="25"/>
      <c r="DTF20" s="25"/>
      <c r="DTG20" s="25"/>
      <c r="DTH20" s="25"/>
      <c r="DTI20" s="25"/>
      <c r="DTJ20" s="25"/>
      <c r="DTK20" s="25"/>
      <c r="DTL20" s="25"/>
      <c r="DTM20" s="25"/>
      <c r="DTN20" s="25"/>
      <c r="DTO20" s="25"/>
      <c r="DTP20" s="25"/>
      <c r="DTQ20" s="25"/>
      <c r="DTR20" s="25"/>
      <c r="DTS20" s="25"/>
      <c r="DTT20" s="25"/>
      <c r="DTU20" s="25"/>
      <c r="DTV20" s="25"/>
      <c r="DTW20" s="25"/>
      <c r="DTX20" s="25"/>
      <c r="DTY20" s="25"/>
      <c r="DTZ20" s="25"/>
      <c r="DUA20" s="25"/>
      <c r="DUB20" s="25"/>
      <c r="DUC20" s="25"/>
      <c r="DUD20" s="25"/>
      <c r="DUE20" s="25"/>
      <c r="DUF20" s="25"/>
      <c r="DUG20" s="25"/>
      <c r="DUH20" s="25"/>
      <c r="DUI20" s="25"/>
      <c r="DUJ20" s="25"/>
      <c r="DUK20" s="25"/>
      <c r="DUL20" s="25"/>
      <c r="DUM20" s="25"/>
      <c r="DUN20" s="25"/>
      <c r="DUO20" s="25"/>
      <c r="DUP20" s="25"/>
      <c r="DUQ20" s="25"/>
      <c r="DUR20" s="25"/>
      <c r="DUS20" s="25"/>
      <c r="DUT20" s="25"/>
      <c r="DUU20" s="25"/>
      <c r="DUV20" s="25"/>
      <c r="DUW20" s="25"/>
      <c r="DUX20" s="25"/>
      <c r="DUY20" s="25"/>
      <c r="DUZ20" s="25"/>
      <c r="DVA20" s="25"/>
      <c r="DVB20" s="25"/>
      <c r="DVC20" s="25"/>
      <c r="DVD20" s="25"/>
      <c r="DVE20" s="25"/>
      <c r="DVF20" s="25"/>
      <c r="DVG20" s="25"/>
      <c r="DVH20" s="25"/>
      <c r="DVI20" s="25"/>
      <c r="DVJ20" s="25"/>
      <c r="DVK20" s="25"/>
      <c r="DVL20" s="25"/>
      <c r="DVM20" s="25"/>
      <c r="DVN20" s="25"/>
      <c r="DVO20" s="25"/>
      <c r="DVP20" s="25"/>
      <c r="DVQ20" s="25"/>
      <c r="DVR20" s="25"/>
      <c r="DVS20" s="25"/>
      <c r="DVT20" s="25"/>
      <c r="DVU20" s="25"/>
      <c r="DVV20" s="25"/>
      <c r="DVW20" s="25"/>
      <c r="DVX20" s="25"/>
      <c r="DVY20" s="25"/>
      <c r="DVZ20" s="25"/>
      <c r="DWA20" s="25"/>
      <c r="DWB20" s="25"/>
      <c r="DWC20" s="25"/>
      <c r="DWD20" s="25"/>
      <c r="DWE20" s="25"/>
      <c r="DWF20" s="25"/>
      <c r="DWG20" s="25"/>
      <c r="DWH20" s="25"/>
      <c r="DWI20" s="25"/>
      <c r="DWJ20" s="25"/>
      <c r="DWK20" s="25"/>
      <c r="DWL20" s="25"/>
      <c r="DWM20" s="25"/>
      <c r="DWN20" s="25"/>
      <c r="DWO20" s="25"/>
      <c r="DWP20" s="25"/>
      <c r="DWQ20" s="25"/>
      <c r="DWR20" s="25"/>
      <c r="DWS20" s="25"/>
      <c r="DWT20" s="25"/>
      <c r="DWU20" s="25"/>
      <c r="DWV20" s="25"/>
      <c r="DWW20" s="25"/>
      <c r="DWX20" s="25"/>
      <c r="DWY20" s="25"/>
      <c r="DWZ20" s="25"/>
      <c r="DXA20" s="25"/>
      <c r="DXB20" s="25"/>
      <c r="DXC20" s="25"/>
      <c r="DXD20" s="25"/>
      <c r="DXE20" s="25"/>
      <c r="DXF20" s="25"/>
      <c r="DXG20" s="25"/>
      <c r="DXH20" s="25"/>
      <c r="DXI20" s="25"/>
      <c r="DXJ20" s="25"/>
      <c r="DXK20" s="25"/>
      <c r="DXL20" s="25"/>
      <c r="DXM20" s="25"/>
      <c r="DXN20" s="25"/>
      <c r="DXO20" s="25"/>
      <c r="DXP20" s="25"/>
      <c r="DXQ20" s="25"/>
      <c r="DXR20" s="25"/>
      <c r="DXS20" s="25"/>
      <c r="DXT20" s="25"/>
      <c r="DXU20" s="25"/>
      <c r="DXV20" s="25"/>
      <c r="DXW20" s="25"/>
      <c r="DXX20" s="25"/>
      <c r="DXY20" s="25"/>
      <c r="DXZ20" s="25"/>
      <c r="DYA20" s="25"/>
      <c r="DYB20" s="25"/>
      <c r="DYC20" s="25"/>
      <c r="DYD20" s="25"/>
      <c r="DYE20" s="25"/>
      <c r="DYF20" s="25"/>
      <c r="DYG20" s="25"/>
      <c r="DYH20" s="25"/>
      <c r="DYI20" s="25"/>
      <c r="DYJ20" s="25"/>
      <c r="DYK20" s="25"/>
      <c r="DYL20" s="25"/>
      <c r="DYM20" s="25"/>
      <c r="DYN20" s="25"/>
      <c r="DYO20" s="25"/>
      <c r="DYP20" s="25"/>
      <c r="DYQ20" s="25"/>
      <c r="DYR20" s="25"/>
      <c r="DYS20" s="25"/>
      <c r="DYT20" s="25"/>
      <c r="DYU20" s="25"/>
      <c r="DYV20" s="25"/>
      <c r="DYW20" s="25"/>
      <c r="DYX20" s="25"/>
      <c r="DYY20" s="25"/>
      <c r="DYZ20" s="25"/>
      <c r="DZA20" s="25"/>
      <c r="DZB20" s="25"/>
      <c r="DZC20" s="25"/>
      <c r="DZD20" s="25"/>
      <c r="DZE20" s="25"/>
      <c r="DZF20" s="25"/>
      <c r="DZG20" s="25"/>
      <c r="DZH20" s="25"/>
      <c r="DZI20" s="25"/>
      <c r="DZJ20" s="25"/>
      <c r="DZK20" s="25"/>
      <c r="DZL20" s="25"/>
      <c r="DZM20" s="25"/>
      <c r="DZN20" s="25"/>
      <c r="DZO20" s="25"/>
      <c r="DZP20" s="25"/>
      <c r="DZQ20" s="25"/>
      <c r="DZR20" s="25"/>
      <c r="DZS20" s="25"/>
      <c r="DZT20" s="25"/>
      <c r="DZU20" s="25"/>
      <c r="DZV20" s="25"/>
      <c r="DZW20" s="25"/>
      <c r="DZX20" s="25"/>
      <c r="DZY20" s="25"/>
      <c r="DZZ20" s="25"/>
      <c r="EAA20" s="25"/>
      <c r="EAB20" s="25"/>
      <c r="EAC20" s="25"/>
      <c r="EAD20" s="25"/>
      <c r="EAE20" s="25"/>
      <c r="EAF20" s="25"/>
      <c r="EAG20" s="25"/>
      <c r="EAH20" s="25"/>
      <c r="EAI20" s="25"/>
      <c r="EAJ20" s="25"/>
      <c r="EAK20" s="25"/>
      <c r="EAL20" s="25"/>
      <c r="EAM20" s="25"/>
      <c r="EAN20" s="25"/>
      <c r="EAO20" s="25"/>
      <c r="EAP20" s="25"/>
      <c r="EAQ20" s="25"/>
      <c r="EAR20" s="25"/>
      <c r="EAS20" s="25"/>
      <c r="EAT20" s="25"/>
      <c r="EAU20" s="25"/>
      <c r="EAV20" s="25"/>
      <c r="EAW20" s="25"/>
      <c r="EAX20" s="25"/>
      <c r="EAY20" s="25"/>
      <c r="EAZ20" s="25"/>
      <c r="EBA20" s="25"/>
      <c r="EBB20" s="25"/>
      <c r="EBC20" s="25"/>
      <c r="EBD20" s="25"/>
      <c r="EBE20" s="25"/>
      <c r="EBF20" s="25"/>
      <c r="EBG20" s="25"/>
      <c r="EBH20" s="25"/>
      <c r="EBI20" s="25"/>
      <c r="EBJ20" s="25"/>
      <c r="EBK20" s="25"/>
      <c r="EBL20" s="25"/>
      <c r="EBM20" s="25"/>
      <c r="EBN20" s="25"/>
      <c r="EBO20" s="25"/>
      <c r="EBP20" s="25"/>
      <c r="EBQ20" s="25"/>
      <c r="EBR20" s="25"/>
      <c r="EBS20" s="25"/>
      <c r="EBT20" s="25"/>
      <c r="EBU20" s="25"/>
      <c r="EBV20" s="25"/>
      <c r="EBW20" s="25"/>
      <c r="EBX20" s="25"/>
      <c r="EBY20" s="25"/>
      <c r="EBZ20" s="25"/>
      <c r="ECA20" s="25"/>
      <c r="ECB20" s="25"/>
      <c r="ECC20" s="25"/>
      <c r="ECD20" s="25"/>
      <c r="ECE20" s="25"/>
      <c r="ECF20" s="25"/>
      <c r="ECG20" s="25"/>
      <c r="ECH20" s="25"/>
      <c r="ECI20" s="25"/>
      <c r="ECJ20" s="25"/>
      <c r="ECK20" s="25"/>
      <c r="ECL20" s="25"/>
      <c r="ECM20" s="25"/>
      <c r="ECN20" s="25"/>
      <c r="ECO20" s="25"/>
      <c r="ECP20" s="25"/>
      <c r="ECQ20" s="25"/>
      <c r="ECR20" s="25"/>
      <c r="ECS20" s="25"/>
      <c r="ECT20" s="25"/>
      <c r="ECU20" s="25"/>
      <c r="ECV20" s="25"/>
      <c r="ECW20" s="25"/>
      <c r="ECX20" s="25"/>
      <c r="ECY20" s="25"/>
      <c r="ECZ20" s="25"/>
      <c r="EDA20" s="25"/>
      <c r="EDB20" s="25"/>
      <c r="EDC20" s="25"/>
      <c r="EDD20" s="25"/>
      <c r="EDE20" s="25"/>
      <c r="EDF20" s="25"/>
      <c r="EDG20" s="25"/>
      <c r="EDH20" s="25"/>
      <c r="EDI20" s="25"/>
      <c r="EDJ20" s="25"/>
      <c r="EDK20" s="25"/>
      <c r="EDL20" s="25"/>
      <c r="EDM20" s="25"/>
      <c r="EDN20" s="25"/>
      <c r="EDO20" s="25"/>
      <c r="EDP20" s="25"/>
      <c r="EDQ20" s="25"/>
      <c r="EDR20" s="25"/>
      <c r="EDS20" s="25"/>
      <c r="EDT20" s="25"/>
      <c r="EDU20" s="25"/>
      <c r="EDV20" s="25"/>
      <c r="EDW20" s="25"/>
      <c r="EDX20" s="25"/>
      <c r="EDY20" s="25"/>
      <c r="EDZ20" s="25"/>
      <c r="EEA20" s="25"/>
      <c r="EEB20" s="25"/>
      <c r="EEC20" s="25"/>
      <c r="EED20" s="25"/>
      <c r="EEE20" s="25"/>
      <c r="EEF20" s="25"/>
      <c r="EEG20" s="25"/>
      <c r="EEH20" s="25"/>
      <c r="EEI20" s="25"/>
      <c r="EEJ20" s="25"/>
      <c r="EEK20" s="25"/>
      <c r="EEL20" s="25"/>
      <c r="EEM20" s="25"/>
      <c r="EEN20" s="25"/>
      <c r="EEO20" s="25"/>
      <c r="EEP20" s="25"/>
      <c r="EEQ20" s="25"/>
      <c r="EER20" s="25"/>
      <c r="EES20" s="25"/>
      <c r="EET20" s="25"/>
      <c r="EEU20" s="25"/>
      <c r="EEV20" s="25"/>
      <c r="EEW20" s="25"/>
      <c r="EEX20" s="25"/>
      <c r="EEY20" s="25"/>
      <c r="EEZ20" s="25"/>
      <c r="EFA20" s="25"/>
      <c r="EFB20" s="25"/>
      <c r="EFC20" s="25"/>
      <c r="EFD20" s="25"/>
      <c r="EFE20" s="25"/>
      <c r="EFF20" s="25"/>
      <c r="EFG20" s="25"/>
      <c r="EFH20" s="25"/>
      <c r="EFI20" s="25"/>
      <c r="EFJ20" s="25"/>
      <c r="EFK20" s="25"/>
      <c r="EFL20" s="25"/>
      <c r="EFM20" s="25"/>
      <c r="EFN20" s="25"/>
      <c r="EFO20" s="25"/>
      <c r="EFP20" s="25"/>
      <c r="EFQ20" s="25"/>
      <c r="EFR20" s="25"/>
      <c r="EFS20" s="25"/>
      <c r="EFT20" s="25"/>
      <c r="EFU20" s="25"/>
      <c r="EFV20" s="25"/>
      <c r="EFW20" s="25"/>
      <c r="EFX20" s="25"/>
      <c r="EFY20" s="25"/>
      <c r="EFZ20" s="25"/>
      <c r="EGA20" s="25"/>
      <c r="EGB20" s="25"/>
      <c r="EGC20" s="25"/>
      <c r="EGD20" s="25"/>
      <c r="EGE20" s="25"/>
      <c r="EGF20" s="25"/>
      <c r="EGG20" s="25"/>
      <c r="EGH20" s="25"/>
      <c r="EGI20" s="25"/>
      <c r="EGJ20" s="25"/>
      <c r="EGK20" s="25"/>
      <c r="EGL20" s="25"/>
      <c r="EGM20" s="25"/>
      <c r="EGN20" s="25"/>
      <c r="EGO20" s="25"/>
      <c r="EGP20" s="25"/>
      <c r="EGQ20" s="25"/>
      <c r="EGR20" s="25"/>
      <c r="EGS20" s="25"/>
      <c r="EGT20" s="25"/>
      <c r="EGU20" s="25"/>
      <c r="EGV20" s="25"/>
      <c r="EGW20" s="25"/>
      <c r="EGX20" s="25"/>
      <c r="EGY20" s="25"/>
      <c r="EGZ20" s="25"/>
      <c r="EHA20" s="25"/>
      <c r="EHB20" s="25"/>
      <c r="EHC20" s="25"/>
      <c r="EHD20" s="25"/>
      <c r="EHE20" s="25"/>
      <c r="EHF20" s="25"/>
      <c r="EHG20" s="25"/>
      <c r="EHH20" s="25"/>
      <c r="EHI20" s="25"/>
      <c r="EHJ20" s="25"/>
      <c r="EHK20" s="25"/>
      <c r="EHL20" s="25"/>
      <c r="EHM20" s="25"/>
      <c r="EHN20" s="25"/>
      <c r="EHO20" s="25"/>
      <c r="EHP20" s="25"/>
      <c r="EHQ20" s="25"/>
      <c r="EHR20" s="25"/>
      <c r="EHS20" s="25"/>
      <c r="EHT20" s="25"/>
      <c r="EHU20" s="25"/>
      <c r="EHV20" s="25"/>
      <c r="EHW20" s="25"/>
      <c r="EHX20" s="25"/>
      <c r="EHY20" s="25"/>
      <c r="EHZ20" s="25"/>
      <c r="EIA20" s="25"/>
      <c r="EIB20" s="25"/>
      <c r="EIC20" s="25"/>
      <c r="EID20" s="25"/>
      <c r="EIE20" s="25"/>
      <c r="EIF20" s="25"/>
      <c r="EIG20" s="25"/>
      <c r="EIH20" s="25"/>
      <c r="EII20" s="25"/>
      <c r="EIJ20" s="25"/>
      <c r="EIK20" s="25"/>
      <c r="EIL20" s="25"/>
      <c r="EIM20" s="25"/>
      <c r="EIN20" s="25"/>
      <c r="EIO20" s="25"/>
      <c r="EIP20" s="25"/>
      <c r="EIQ20" s="25"/>
      <c r="EIR20" s="25"/>
      <c r="EIS20" s="25"/>
      <c r="EIT20" s="25"/>
      <c r="EIU20" s="25"/>
      <c r="EIV20" s="25"/>
      <c r="EIW20" s="25"/>
      <c r="EIX20" s="25"/>
      <c r="EIY20" s="25"/>
      <c r="EIZ20" s="25"/>
      <c r="EJA20" s="25"/>
      <c r="EJB20" s="25"/>
      <c r="EJC20" s="25"/>
      <c r="EJD20" s="25"/>
      <c r="EJE20" s="25"/>
      <c r="EJF20" s="25"/>
      <c r="EJG20" s="25"/>
      <c r="EJH20" s="25"/>
      <c r="EJI20" s="25"/>
      <c r="EJJ20" s="25"/>
      <c r="EJK20" s="25"/>
      <c r="EJL20" s="25"/>
      <c r="EJM20" s="25"/>
      <c r="EJN20" s="25"/>
      <c r="EJO20" s="25"/>
      <c r="EJP20" s="25"/>
      <c r="EJQ20" s="25"/>
      <c r="EJR20" s="25"/>
      <c r="EJS20" s="25"/>
      <c r="EJT20" s="25"/>
      <c r="EJU20" s="25"/>
      <c r="EJV20" s="25"/>
      <c r="EJW20" s="25"/>
      <c r="EJX20" s="25"/>
      <c r="EJY20" s="25"/>
      <c r="EJZ20" s="25"/>
      <c r="EKA20" s="25"/>
      <c r="EKB20" s="25"/>
      <c r="EKC20" s="25"/>
      <c r="EKD20" s="25"/>
      <c r="EKE20" s="25"/>
      <c r="EKF20" s="25"/>
      <c r="EKG20" s="25"/>
      <c r="EKH20" s="25"/>
      <c r="EKI20" s="25"/>
      <c r="EKJ20" s="25"/>
      <c r="EKK20" s="25"/>
      <c r="EKL20" s="25"/>
      <c r="EKM20" s="25"/>
      <c r="EKN20" s="25"/>
      <c r="EKO20" s="25"/>
      <c r="EKP20" s="25"/>
      <c r="EKQ20" s="25"/>
      <c r="EKR20" s="25"/>
      <c r="EKS20" s="25"/>
      <c r="EKT20" s="25"/>
      <c r="EKU20" s="25"/>
      <c r="EKV20" s="25"/>
      <c r="EKW20" s="25"/>
      <c r="EKX20" s="25"/>
      <c r="EKY20" s="25"/>
      <c r="EKZ20" s="25"/>
      <c r="ELA20" s="25"/>
      <c r="ELB20" s="25"/>
      <c r="ELC20" s="25"/>
      <c r="ELD20" s="25"/>
      <c r="ELE20" s="25"/>
      <c r="ELF20" s="25"/>
      <c r="ELG20" s="25"/>
      <c r="ELH20" s="25"/>
      <c r="ELI20" s="25"/>
      <c r="ELJ20" s="25"/>
      <c r="ELK20" s="25"/>
      <c r="ELL20" s="25"/>
      <c r="ELM20" s="25"/>
      <c r="ELN20" s="25"/>
      <c r="ELO20" s="25"/>
      <c r="ELP20" s="25"/>
      <c r="ELQ20" s="25"/>
      <c r="ELR20" s="25"/>
      <c r="ELS20" s="25"/>
      <c r="ELT20" s="25"/>
      <c r="ELU20" s="25"/>
      <c r="ELV20" s="25"/>
      <c r="ELW20" s="25"/>
      <c r="ELX20" s="25"/>
      <c r="ELY20" s="25"/>
      <c r="ELZ20" s="25"/>
      <c r="EMA20" s="25"/>
      <c r="EMB20" s="25"/>
      <c r="EMC20" s="25"/>
      <c r="EMD20" s="25"/>
      <c r="EME20" s="25"/>
      <c r="EMF20" s="25"/>
      <c r="EMG20" s="25"/>
      <c r="EMH20" s="25"/>
      <c r="EMI20" s="25"/>
      <c r="EMJ20" s="25"/>
      <c r="EMK20" s="25"/>
      <c r="EML20" s="25"/>
      <c r="EMM20" s="25"/>
      <c r="EMN20" s="25"/>
      <c r="EMO20" s="25"/>
      <c r="EMP20" s="25"/>
      <c r="EMQ20" s="25"/>
      <c r="EMR20" s="25"/>
      <c r="EMS20" s="25"/>
      <c r="EMT20" s="25"/>
      <c r="EMU20" s="25"/>
      <c r="EMV20" s="25"/>
      <c r="EMW20" s="25"/>
      <c r="EMX20" s="25"/>
      <c r="EMY20" s="25"/>
      <c r="EMZ20" s="25"/>
      <c r="ENA20" s="25"/>
      <c r="ENB20" s="25"/>
      <c r="ENC20" s="25"/>
      <c r="END20" s="25"/>
      <c r="ENE20" s="25"/>
      <c r="ENF20" s="25"/>
      <c r="ENG20" s="25"/>
      <c r="ENH20" s="25"/>
      <c r="ENI20" s="25"/>
      <c r="ENJ20" s="25"/>
      <c r="ENK20" s="25"/>
      <c r="ENL20" s="25"/>
      <c r="ENM20" s="25"/>
      <c r="ENN20" s="25"/>
      <c r="ENO20" s="25"/>
      <c r="ENP20" s="25"/>
      <c r="ENQ20" s="25"/>
      <c r="ENR20" s="25"/>
      <c r="ENS20" s="25"/>
      <c r="ENT20" s="25"/>
      <c r="ENU20" s="25"/>
      <c r="ENV20" s="25"/>
      <c r="ENW20" s="25"/>
      <c r="ENX20" s="25"/>
      <c r="ENY20" s="25"/>
      <c r="ENZ20" s="25"/>
      <c r="EOA20" s="25"/>
      <c r="EOB20" s="25"/>
      <c r="EOC20" s="25"/>
      <c r="EOD20" s="25"/>
      <c r="EOE20" s="25"/>
      <c r="EOF20" s="25"/>
      <c r="EOG20" s="25"/>
      <c r="EOH20" s="25"/>
      <c r="EOI20" s="25"/>
      <c r="EOJ20" s="25"/>
      <c r="EOK20" s="25"/>
      <c r="EOL20" s="25"/>
      <c r="EOM20" s="25"/>
      <c r="EON20" s="25"/>
      <c r="EOO20" s="25"/>
      <c r="EOP20" s="25"/>
      <c r="EOQ20" s="25"/>
      <c r="EOR20" s="25"/>
      <c r="EOS20" s="25"/>
      <c r="EOT20" s="25"/>
      <c r="EOU20" s="25"/>
      <c r="EOV20" s="25"/>
      <c r="EOW20" s="25"/>
      <c r="EOX20" s="25"/>
      <c r="EOY20" s="25"/>
      <c r="EOZ20" s="25"/>
      <c r="EPA20" s="25"/>
      <c r="EPB20" s="25"/>
      <c r="EPC20" s="25"/>
      <c r="EPD20" s="25"/>
      <c r="EPE20" s="25"/>
      <c r="EPF20" s="25"/>
      <c r="EPG20" s="25"/>
      <c r="EPH20" s="25"/>
      <c r="EPI20" s="25"/>
      <c r="EPJ20" s="25"/>
      <c r="EPK20" s="25"/>
      <c r="EPL20" s="25"/>
      <c r="EPM20" s="25"/>
      <c r="EPN20" s="25"/>
      <c r="EPO20" s="25"/>
      <c r="EPP20" s="25"/>
      <c r="EPQ20" s="25"/>
      <c r="EPR20" s="25"/>
      <c r="EPS20" s="25"/>
      <c r="EPT20" s="25"/>
      <c r="EPU20" s="25"/>
      <c r="EPV20" s="25"/>
      <c r="EPW20" s="25"/>
      <c r="EPX20" s="25"/>
      <c r="EPY20" s="25"/>
      <c r="EPZ20" s="25"/>
      <c r="EQA20" s="25"/>
      <c r="EQB20" s="25"/>
      <c r="EQC20" s="25"/>
      <c r="EQD20" s="25"/>
      <c r="EQE20" s="25"/>
      <c r="EQF20" s="25"/>
      <c r="EQG20" s="25"/>
      <c r="EQH20" s="25"/>
      <c r="EQI20" s="25"/>
      <c r="EQJ20" s="25"/>
      <c r="EQK20" s="25"/>
      <c r="EQL20" s="25"/>
      <c r="EQM20" s="25"/>
      <c r="EQN20" s="25"/>
      <c r="EQO20" s="25"/>
      <c r="EQP20" s="25"/>
      <c r="EQQ20" s="25"/>
      <c r="EQR20" s="25"/>
      <c r="EQS20" s="25"/>
      <c r="EQT20" s="25"/>
      <c r="EQU20" s="25"/>
      <c r="EQV20" s="25"/>
      <c r="EQW20" s="25"/>
      <c r="EQX20" s="25"/>
      <c r="EQY20" s="25"/>
      <c r="EQZ20" s="25"/>
      <c r="ERA20" s="25"/>
      <c r="ERB20" s="25"/>
      <c r="ERC20" s="25"/>
      <c r="ERD20" s="25"/>
      <c r="ERE20" s="25"/>
      <c r="ERF20" s="25"/>
      <c r="ERG20" s="25"/>
      <c r="ERH20" s="25"/>
      <c r="ERI20" s="25"/>
      <c r="ERJ20" s="25"/>
      <c r="ERK20" s="25"/>
      <c r="ERL20" s="25"/>
      <c r="ERM20" s="25"/>
      <c r="ERN20" s="25"/>
      <c r="ERO20" s="25"/>
      <c r="ERP20" s="25"/>
      <c r="ERQ20" s="25"/>
      <c r="ERR20" s="25"/>
      <c r="ERS20" s="25"/>
      <c r="ERT20" s="25"/>
      <c r="ERU20" s="25"/>
      <c r="ERV20" s="25"/>
      <c r="ERW20" s="25"/>
      <c r="ERX20" s="25"/>
      <c r="ERY20" s="25"/>
      <c r="ERZ20" s="25"/>
      <c r="ESA20" s="25"/>
      <c r="ESB20" s="25"/>
      <c r="ESC20" s="25"/>
      <c r="ESD20" s="25"/>
      <c r="ESE20" s="25"/>
      <c r="ESF20" s="25"/>
      <c r="ESG20" s="25"/>
      <c r="ESH20" s="25"/>
      <c r="ESI20" s="25"/>
      <c r="ESJ20" s="25"/>
      <c r="ESK20" s="25"/>
      <c r="ESL20" s="25"/>
      <c r="ESM20" s="25"/>
      <c r="ESN20" s="25"/>
      <c r="ESO20" s="25"/>
      <c r="ESP20" s="25"/>
      <c r="ESQ20" s="25"/>
      <c r="ESR20" s="25"/>
      <c r="ESS20" s="25"/>
      <c r="EST20" s="25"/>
      <c r="ESU20" s="25"/>
      <c r="ESV20" s="25"/>
      <c r="ESW20" s="25"/>
      <c r="ESX20" s="25"/>
      <c r="ESY20" s="25"/>
      <c r="ESZ20" s="25"/>
      <c r="ETA20" s="25"/>
      <c r="ETB20" s="25"/>
      <c r="ETC20" s="25"/>
      <c r="ETD20" s="25"/>
      <c r="ETE20" s="25"/>
      <c r="ETF20" s="25"/>
      <c r="ETG20" s="25"/>
      <c r="ETH20" s="25"/>
      <c r="ETI20" s="25"/>
      <c r="ETJ20" s="25"/>
      <c r="ETK20" s="25"/>
      <c r="ETL20" s="25"/>
      <c r="ETM20" s="25"/>
      <c r="ETN20" s="25"/>
      <c r="ETO20" s="25"/>
      <c r="ETP20" s="25"/>
      <c r="ETQ20" s="25"/>
      <c r="ETR20" s="25"/>
      <c r="ETS20" s="25"/>
      <c r="ETT20" s="25"/>
      <c r="ETU20" s="25"/>
      <c r="ETV20" s="25"/>
      <c r="ETW20" s="25"/>
      <c r="ETX20" s="25"/>
      <c r="ETY20" s="25"/>
      <c r="ETZ20" s="25"/>
      <c r="EUA20" s="25"/>
      <c r="EUB20" s="25"/>
      <c r="EUC20" s="25"/>
      <c r="EUD20" s="25"/>
      <c r="EUE20" s="25"/>
      <c r="EUF20" s="25"/>
      <c r="EUG20" s="25"/>
      <c r="EUH20" s="25"/>
      <c r="EUI20" s="25"/>
      <c r="EUJ20" s="25"/>
      <c r="EUK20" s="25"/>
      <c r="EUL20" s="25"/>
      <c r="EUM20" s="25"/>
      <c r="EUN20" s="25"/>
      <c r="EUO20" s="25"/>
      <c r="EUP20" s="25"/>
      <c r="EUQ20" s="25"/>
      <c r="EUR20" s="25"/>
      <c r="EUS20" s="25"/>
      <c r="EUT20" s="25"/>
      <c r="EUU20" s="25"/>
      <c r="EUV20" s="25"/>
      <c r="EUW20" s="25"/>
      <c r="EUX20" s="25"/>
      <c r="EUY20" s="25"/>
      <c r="EUZ20" s="25"/>
      <c r="EVA20" s="25"/>
      <c r="EVB20" s="25"/>
      <c r="EVC20" s="25"/>
      <c r="EVD20" s="25"/>
      <c r="EVE20" s="25"/>
      <c r="EVF20" s="25"/>
      <c r="EVG20" s="25"/>
      <c r="EVH20" s="25"/>
      <c r="EVI20" s="25"/>
      <c r="EVJ20" s="25"/>
      <c r="EVK20" s="25"/>
      <c r="EVL20" s="25"/>
      <c r="EVM20" s="25"/>
      <c r="EVN20" s="25"/>
      <c r="EVO20" s="25"/>
      <c r="EVP20" s="25"/>
      <c r="EVQ20" s="25"/>
      <c r="EVR20" s="25"/>
      <c r="EVS20" s="25"/>
      <c r="EVT20" s="25"/>
      <c r="EVU20" s="25"/>
      <c r="EVV20" s="25"/>
      <c r="EVW20" s="25"/>
      <c r="EVX20" s="25"/>
      <c r="EVY20" s="25"/>
      <c r="EVZ20" s="25"/>
      <c r="EWA20" s="25"/>
      <c r="EWB20" s="25"/>
      <c r="EWC20" s="25"/>
      <c r="EWD20" s="25"/>
      <c r="EWE20" s="25"/>
      <c r="EWF20" s="25"/>
      <c r="EWG20" s="25"/>
      <c r="EWH20" s="25"/>
      <c r="EWI20" s="25"/>
      <c r="EWJ20" s="25"/>
      <c r="EWK20" s="25"/>
      <c r="EWL20" s="25"/>
      <c r="EWM20" s="25"/>
      <c r="EWN20" s="25"/>
      <c r="EWO20" s="25"/>
      <c r="EWP20" s="25"/>
      <c r="EWQ20" s="25"/>
      <c r="EWR20" s="25"/>
      <c r="EWS20" s="25"/>
      <c r="EWT20" s="25"/>
      <c r="EWU20" s="25"/>
      <c r="EWV20" s="25"/>
      <c r="EWW20" s="25"/>
      <c r="EWX20" s="25"/>
      <c r="EWY20" s="25"/>
      <c r="EWZ20" s="25"/>
      <c r="EXA20" s="25"/>
      <c r="EXB20" s="25"/>
      <c r="EXC20" s="25"/>
      <c r="EXD20" s="25"/>
      <c r="EXE20" s="25"/>
      <c r="EXF20" s="25"/>
      <c r="EXG20" s="25"/>
      <c r="EXH20" s="25"/>
      <c r="EXI20" s="25"/>
      <c r="EXJ20" s="25"/>
      <c r="EXK20" s="25"/>
      <c r="EXL20" s="25"/>
      <c r="EXM20" s="25"/>
      <c r="EXN20" s="25"/>
      <c r="EXO20" s="25"/>
      <c r="EXP20" s="25"/>
      <c r="EXQ20" s="25"/>
      <c r="EXR20" s="25"/>
      <c r="EXS20" s="25"/>
      <c r="EXT20" s="25"/>
      <c r="EXU20" s="25"/>
      <c r="EXV20" s="25"/>
      <c r="EXW20" s="25"/>
      <c r="EXX20" s="25"/>
      <c r="EXY20" s="25"/>
      <c r="EXZ20" s="25"/>
      <c r="EYA20" s="25"/>
      <c r="EYB20" s="25"/>
      <c r="EYC20" s="25"/>
      <c r="EYD20" s="25"/>
      <c r="EYE20" s="25"/>
      <c r="EYF20" s="25"/>
      <c r="EYG20" s="25"/>
      <c r="EYH20" s="25"/>
      <c r="EYI20" s="25"/>
      <c r="EYJ20" s="25"/>
      <c r="EYK20" s="25"/>
      <c r="EYL20" s="25"/>
      <c r="EYM20" s="25"/>
      <c r="EYN20" s="25"/>
      <c r="EYO20" s="25"/>
      <c r="EYP20" s="25"/>
      <c r="EYQ20" s="25"/>
      <c r="EYR20" s="25"/>
      <c r="EYS20" s="25"/>
      <c r="EYT20" s="25"/>
      <c r="EYU20" s="25"/>
      <c r="EYV20" s="25"/>
      <c r="EYW20" s="25"/>
      <c r="EYX20" s="25"/>
      <c r="EYY20" s="25"/>
      <c r="EYZ20" s="25"/>
      <c r="EZA20" s="25"/>
      <c r="EZB20" s="25"/>
      <c r="EZC20" s="25"/>
      <c r="EZD20" s="25"/>
      <c r="EZE20" s="25"/>
      <c r="EZF20" s="25"/>
      <c r="EZG20" s="25"/>
      <c r="EZH20" s="25"/>
      <c r="EZI20" s="25"/>
      <c r="EZJ20" s="25"/>
      <c r="EZK20" s="25"/>
      <c r="EZL20" s="25"/>
      <c r="EZM20" s="25"/>
      <c r="EZN20" s="25"/>
      <c r="EZO20" s="25"/>
      <c r="EZP20" s="25"/>
      <c r="EZQ20" s="25"/>
      <c r="EZR20" s="25"/>
      <c r="EZS20" s="25"/>
      <c r="EZT20" s="25"/>
      <c r="EZU20" s="25"/>
      <c r="EZV20" s="25"/>
      <c r="EZW20" s="25"/>
      <c r="EZX20" s="25"/>
      <c r="EZY20" s="25"/>
      <c r="EZZ20" s="25"/>
      <c r="FAA20" s="25"/>
      <c r="FAB20" s="25"/>
      <c r="FAC20" s="25"/>
      <c r="FAD20" s="25"/>
      <c r="FAE20" s="25"/>
      <c r="FAF20" s="25"/>
      <c r="FAG20" s="25"/>
      <c r="FAH20" s="25"/>
      <c r="FAI20" s="25"/>
      <c r="FAJ20" s="25"/>
      <c r="FAK20" s="25"/>
      <c r="FAL20" s="25"/>
      <c r="FAM20" s="25"/>
      <c r="FAN20" s="25"/>
      <c r="FAO20" s="25"/>
      <c r="FAP20" s="25"/>
      <c r="FAQ20" s="25"/>
      <c r="FAR20" s="25"/>
      <c r="FAS20" s="25"/>
      <c r="FAT20" s="25"/>
      <c r="FAU20" s="25"/>
      <c r="FAV20" s="25"/>
      <c r="FAW20" s="25"/>
      <c r="FAX20" s="25"/>
      <c r="FAY20" s="25"/>
      <c r="FAZ20" s="25"/>
      <c r="FBA20" s="25"/>
      <c r="FBB20" s="25"/>
      <c r="FBC20" s="25"/>
      <c r="FBD20" s="25"/>
      <c r="FBE20" s="25"/>
      <c r="FBF20" s="25"/>
      <c r="FBG20" s="25"/>
      <c r="FBH20" s="25"/>
      <c r="FBI20" s="25"/>
      <c r="FBJ20" s="25"/>
      <c r="FBK20" s="25"/>
      <c r="FBL20" s="25"/>
      <c r="FBM20" s="25"/>
      <c r="FBN20" s="25"/>
      <c r="FBO20" s="25"/>
      <c r="FBP20" s="25"/>
      <c r="FBQ20" s="25"/>
      <c r="FBR20" s="25"/>
      <c r="FBS20" s="25"/>
      <c r="FBT20" s="25"/>
      <c r="FBU20" s="25"/>
      <c r="FBV20" s="25"/>
      <c r="FBW20" s="25"/>
      <c r="FBX20" s="25"/>
      <c r="FBY20" s="25"/>
      <c r="FBZ20" s="25"/>
      <c r="FCA20" s="25"/>
      <c r="FCB20" s="25"/>
      <c r="FCC20" s="25"/>
      <c r="FCD20" s="25"/>
      <c r="FCE20" s="25"/>
      <c r="FCF20" s="25"/>
      <c r="FCG20" s="25"/>
      <c r="FCH20" s="25"/>
      <c r="FCI20" s="25"/>
      <c r="FCJ20" s="25"/>
      <c r="FCK20" s="25"/>
      <c r="FCL20" s="25"/>
      <c r="FCM20" s="25"/>
      <c r="FCN20" s="25"/>
      <c r="FCO20" s="25"/>
      <c r="FCP20" s="25"/>
      <c r="FCQ20" s="25"/>
      <c r="FCR20" s="25"/>
      <c r="FCS20" s="25"/>
      <c r="FCT20" s="25"/>
      <c r="FCU20" s="25"/>
      <c r="FCV20" s="25"/>
      <c r="FCW20" s="25"/>
      <c r="FCX20" s="25"/>
      <c r="FCY20" s="25"/>
      <c r="FCZ20" s="25"/>
      <c r="FDA20" s="25"/>
      <c r="FDB20" s="25"/>
      <c r="FDC20" s="25"/>
      <c r="FDD20" s="25"/>
      <c r="FDE20" s="25"/>
      <c r="FDF20" s="25"/>
      <c r="FDG20" s="25"/>
      <c r="FDH20" s="25"/>
      <c r="FDI20" s="25"/>
      <c r="FDJ20" s="25"/>
      <c r="FDK20" s="25"/>
      <c r="FDL20" s="25"/>
      <c r="FDM20" s="25"/>
      <c r="FDN20" s="25"/>
      <c r="FDO20" s="25"/>
      <c r="FDP20" s="25"/>
      <c r="FDQ20" s="25"/>
      <c r="FDR20" s="25"/>
      <c r="FDS20" s="25"/>
      <c r="FDT20" s="25"/>
      <c r="FDU20" s="25"/>
      <c r="FDV20" s="25"/>
      <c r="FDW20" s="25"/>
      <c r="FDX20" s="25"/>
      <c r="FDY20" s="25"/>
      <c r="FDZ20" s="25"/>
      <c r="FEA20" s="25"/>
      <c r="FEB20" s="25"/>
      <c r="FEC20" s="25"/>
      <c r="FED20" s="25"/>
      <c r="FEE20" s="25"/>
      <c r="FEF20" s="25"/>
      <c r="FEG20" s="25"/>
      <c r="FEH20" s="25"/>
      <c r="FEI20" s="25"/>
      <c r="FEJ20" s="25"/>
      <c r="FEK20" s="25"/>
      <c r="FEL20" s="25"/>
      <c r="FEM20" s="25"/>
      <c r="FEN20" s="25"/>
      <c r="FEO20" s="25"/>
      <c r="FEP20" s="25"/>
      <c r="FEQ20" s="25"/>
      <c r="FER20" s="25"/>
      <c r="FES20" s="25"/>
      <c r="FET20" s="25"/>
      <c r="FEU20" s="25"/>
      <c r="FEV20" s="25"/>
      <c r="FEW20" s="25"/>
      <c r="FEX20" s="25"/>
      <c r="FEY20" s="25"/>
      <c r="FEZ20" s="25"/>
      <c r="FFA20" s="25"/>
      <c r="FFB20" s="25"/>
      <c r="FFC20" s="25"/>
      <c r="FFD20" s="25"/>
      <c r="FFE20" s="25"/>
      <c r="FFF20" s="25"/>
      <c r="FFG20" s="25"/>
      <c r="FFH20" s="25"/>
      <c r="FFI20" s="25"/>
      <c r="FFJ20" s="25"/>
      <c r="FFK20" s="25"/>
      <c r="FFL20" s="25"/>
      <c r="FFM20" s="25"/>
      <c r="FFN20" s="25"/>
      <c r="FFO20" s="25"/>
      <c r="FFP20" s="25"/>
      <c r="FFQ20" s="25"/>
      <c r="FFR20" s="25"/>
      <c r="FFS20" s="25"/>
      <c r="FFT20" s="25"/>
      <c r="FFU20" s="25"/>
      <c r="FFV20" s="25"/>
      <c r="FFW20" s="25"/>
      <c r="FFX20" s="25"/>
      <c r="FFY20" s="25"/>
      <c r="FFZ20" s="25"/>
      <c r="FGA20" s="25"/>
      <c r="FGB20" s="25"/>
      <c r="FGC20" s="25"/>
      <c r="FGD20" s="25"/>
      <c r="FGE20" s="25"/>
      <c r="FGF20" s="25"/>
      <c r="FGG20" s="25"/>
      <c r="FGH20" s="25"/>
      <c r="FGI20" s="25"/>
      <c r="FGJ20" s="25"/>
      <c r="FGK20" s="25"/>
      <c r="FGL20" s="25"/>
      <c r="FGM20" s="25"/>
      <c r="FGN20" s="25"/>
      <c r="FGO20" s="25"/>
      <c r="FGP20" s="25"/>
      <c r="FGQ20" s="25"/>
      <c r="FGR20" s="25"/>
      <c r="FGS20" s="25"/>
      <c r="FGT20" s="25"/>
      <c r="FGU20" s="25"/>
      <c r="FGV20" s="25"/>
      <c r="FGW20" s="25"/>
      <c r="FGX20" s="25"/>
      <c r="FGY20" s="25"/>
      <c r="FGZ20" s="25"/>
      <c r="FHA20" s="25"/>
      <c r="FHB20" s="25"/>
      <c r="FHC20" s="25"/>
      <c r="FHD20" s="25"/>
      <c r="FHE20" s="25"/>
      <c r="FHF20" s="25"/>
      <c r="FHG20" s="25"/>
      <c r="FHH20" s="25"/>
      <c r="FHI20" s="25"/>
      <c r="FHJ20" s="25"/>
      <c r="FHK20" s="25"/>
      <c r="FHL20" s="25"/>
      <c r="FHM20" s="25"/>
      <c r="FHN20" s="25"/>
      <c r="FHO20" s="25"/>
      <c r="FHP20" s="25"/>
      <c r="FHQ20" s="25"/>
      <c r="FHR20" s="25"/>
      <c r="FHS20" s="25"/>
      <c r="FHT20" s="25"/>
      <c r="FHU20" s="25"/>
      <c r="FHV20" s="25"/>
      <c r="FHW20" s="25"/>
      <c r="FHX20" s="25"/>
      <c r="FHY20" s="25"/>
      <c r="FHZ20" s="25"/>
      <c r="FIA20" s="25"/>
      <c r="FIB20" s="25"/>
      <c r="FIC20" s="25"/>
      <c r="FID20" s="25"/>
      <c r="FIE20" s="25"/>
      <c r="FIF20" s="25"/>
      <c r="FIG20" s="25"/>
      <c r="FIH20" s="25"/>
      <c r="FII20" s="25"/>
      <c r="FIJ20" s="25"/>
      <c r="FIK20" s="25"/>
      <c r="FIL20" s="25"/>
      <c r="FIM20" s="25"/>
      <c r="FIN20" s="25"/>
      <c r="FIO20" s="25"/>
      <c r="FIP20" s="25"/>
      <c r="FIQ20" s="25"/>
      <c r="FIR20" s="25"/>
      <c r="FIS20" s="25"/>
      <c r="FIT20" s="25"/>
      <c r="FIU20" s="25"/>
      <c r="FIV20" s="25"/>
      <c r="FIW20" s="25"/>
      <c r="FIX20" s="25"/>
      <c r="FIY20" s="25"/>
      <c r="FIZ20" s="25"/>
      <c r="FJA20" s="25"/>
      <c r="FJB20" s="25"/>
      <c r="FJC20" s="25"/>
      <c r="FJD20" s="25"/>
      <c r="FJE20" s="25"/>
      <c r="FJF20" s="25"/>
      <c r="FJG20" s="25"/>
      <c r="FJH20" s="25"/>
      <c r="FJI20" s="25"/>
      <c r="FJJ20" s="25"/>
      <c r="FJK20" s="25"/>
      <c r="FJL20" s="25"/>
      <c r="FJM20" s="25"/>
      <c r="FJN20" s="25"/>
      <c r="FJO20" s="25"/>
      <c r="FJP20" s="25"/>
      <c r="FJQ20" s="25"/>
      <c r="FJR20" s="25"/>
      <c r="FJS20" s="25"/>
      <c r="FJT20" s="25"/>
      <c r="FJU20" s="25"/>
      <c r="FJV20" s="25"/>
      <c r="FJW20" s="25"/>
      <c r="FJX20" s="25"/>
      <c r="FJY20" s="25"/>
      <c r="FJZ20" s="25"/>
      <c r="FKA20" s="25"/>
      <c r="FKB20" s="25"/>
      <c r="FKC20" s="25"/>
      <c r="FKD20" s="25"/>
      <c r="FKE20" s="25"/>
      <c r="FKF20" s="25"/>
      <c r="FKG20" s="25"/>
      <c r="FKH20" s="25"/>
      <c r="FKI20" s="25"/>
      <c r="FKJ20" s="25"/>
      <c r="FKK20" s="25"/>
      <c r="FKL20" s="25"/>
      <c r="FKM20" s="25"/>
      <c r="FKN20" s="25"/>
      <c r="FKO20" s="25"/>
      <c r="FKP20" s="25"/>
      <c r="FKQ20" s="25"/>
      <c r="FKR20" s="25"/>
      <c r="FKS20" s="25"/>
      <c r="FKT20" s="25"/>
      <c r="FKU20" s="25"/>
      <c r="FKV20" s="25"/>
      <c r="FKW20" s="25"/>
      <c r="FKX20" s="25"/>
      <c r="FKY20" s="25"/>
      <c r="FKZ20" s="25"/>
      <c r="FLA20" s="25"/>
      <c r="FLB20" s="25"/>
      <c r="FLC20" s="25"/>
      <c r="FLD20" s="25"/>
      <c r="FLE20" s="25"/>
      <c r="FLF20" s="25"/>
      <c r="FLG20" s="25"/>
      <c r="FLH20" s="25"/>
      <c r="FLI20" s="25"/>
      <c r="FLJ20" s="25"/>
      <c r="FLK20" s="25"/>
      <c r="FLL20" s="25"/>
      <c r="FLM20" s="25"/>
      <c r="FLN20" s="25"/>
      <c r="FLO20" s="25"/>
      <c r="FLP20" s="25"/>
      <c r="FLQ20" s="25"/>
      <c r="FLR20" s="25"/>
      <c r="FLS20" s="25"/>
      <c r="FLT20" s="25"/>
      <c r="FLU20" s="25"/>
      <c r="FLV20" s="25"/>
      <c r="FLW20" s="25"/>
      <c r="FLX20" s="25"/>
      <c r="FLY20" s="25"/>
      <c r="FLZ20" s="25"/>
      <c r="FMA20" s="25"/>
      <c r="FMB20" s="25"/>
      <c r="FMC20" s="25"/>
      <c r="FMD20" s="25"/>
      <c r="FME20" s="25"/>
      <c r="FMF20" s="25"/>
      <c r="FMG20" s="25"/>
      <c r="FMH20" s="25"/>
      <c r="FMI20" s="25"/>
      <c r="FMJ20" s="25"/>
      <c r="FMK20" s="25"/>
      <c r="FML20" s="25"/>
      <c r="FMM20" s="25"/>
      <c r="FMN20" s="25"/>
      <c r="FMO20" s="25"/>
      <c r="FMP20" s="25"/>
      <c r="FMQ20" s="25"/>
      <c r="FMR20" s="25"/>
      <c r="FMS20" s="25"/>
      <c r="FMT20" s="25"/>
      <c r="FMU20" s="25"/>
      <c r="FMV20" s="25"/>
      <c r="FMW20" s="25"/>
      <c r="FMX20" s="25"/>
      <c r="FMY20" s="25"/>
      <c r="FMZ20" s="25"/>
      <c r="FNA20" s="25"/>
      <c r="FNB20" s="25"/>
      <c r="FNC20" s="25"/>
      <c r="FND20" s="25"/>
      <c r="FNE20" s="25"/>
      <c r="FNF20" s="25"/>
      <c r="FNG20" s="25"/>
      <c r="FNH20" s="25"/>
      <c r="FNI20" s="25"/>
      <c r="FNJ20" s="25"/>
      <c r="FNK20" s="25"/>
      <c r="FNL20" s="25"/>
      <c r="FNM20" s="25"/>
      <c r="FNN20" s="25"/>
      <c r="FNO20" s="25"/>
      <c r="FNP20" s="25"/>
      <c r="FNQ20" s="25"/>
      <c r="FNR20" s="25"/>
      <c r="FNS20" s="25"/>
      <c r="FNT20" s="25"/>
      <c r="FNU20" s="25"/>
      <c r="FNV20" s="25"/>
      <c r="FNW20" s="25"/>
      <c r="FNX20" s="25"/>
      <c r="FNY20" s="25"/>
      <c r="FNZ20" s="25"/>
      <c r="FOA20" s="25"/>
      <c r="FOB20" s="25"/>
      <c r="FOC20" s="25"/>
      <c r="FOD20" s="25"/>
      <c r="FOE20" s="25"/>
      <c r="FOF20" s="25"/>
      <c r="FOG20" s="25"/>
      <c r="FOH20" s="25"/>
      <c r="FOI20" s="25"/>
      <c r="FOJ20" s="25"/>
      <c r="FOK20" s="25"/>
      <c r="FOL20" s="25"/>
      <c r="FOM20" s="25"/>
      <c r="FON20" s="25"/>
      <c r="FOO20" s="25"/>
      <c r="FOP20" s="25"/>
      <c r="FOQ20" s="25"/>
      <c r="FOR20" s="25"/>
      <c r="FOS20" s="25"/>
      <c r="FOT20" s="25"/>
      <c r="FOU20" s="25"/>
      <c r="FOV20" s="25"/>
      <c r="FOW20" s="25"/>
      <c r="FOX20" s="25"/>
      <c r="FOY20" s="25"/>
      <c r="FOZ20" s="25"/>
      <c r="FPA20" s="25"/>
      <c r="FPB20" s="25"/>
      <c r="FPC20" s="25"/>
      <c r="FPD20" s="25"/>
      <c r="FPE20" s="25"/>
      <c r="FPF20" s="25"/>
      <c r="FPG20" s="25"/>
      <c r="FPH20" s="25"/>
      <c r="FPI20" s="25"/>
      <c r="FPJ20" s="25"/>
      <c r="FPK20" s="25"/>
      <c r="FPL20" s="25"/>
      <c r="FPM20" s="25"/>
      <c r="FPN20" s="25"/>
      <c r="FPO20" s="25"/>
      <c r="FPP20" s="25"/>
      <c r="FPQ20" s="25"/>
      <c r="FPR20" s="25"/>
      <c r="FPS20" s="25"/>
      <c r="FPT20" s="25"/>
      <c r="FPU20" s="25"/>
      <c r="FPV20" s="25"/>
      <c r="FPW20" s="25"/>
      <c r="FPX20" s="25"/>
      <c r="FPY20" s="25"/>
      <c r="FPZ20" s="25"/>
      <c r="FQA20" s="25"/>
      <c r="FQB20" s="25"/>
      <c r="FQC20" s="25"/>
      <c r="FQD20" s="25"/>
      <c r="FQE20" s="25"/>
      <c r="FQF20" s="25"/>
      <c r="FQG20" s="25"/>
      <c r="FQH20" s="25"/>
      <c r="FQI20" s="25"/>
      <c r="FQJ20" s="25"/>
      <c r="FQK20" s="25"/>
      <c r="FQL20" s="25"/>
      <c r="FQM20" s="25"/>
      <c r="FQN20" s="25"/>
      <c r="FQO20" s="25"/>
      <c r="FQP20" s="25"/>
      <c r="FQQ20" s="25"/>
      <c r="FQR20" s="25"/>
      <c r="FQS20" s="25"/>
      <c r="FQT20" s="25"/>
      <c r="FQU20" s="25"/>
      <c r="FQV20" s="25"/>
      <c r="FQW20" s="25"/>
      <c r="FQX20" s="25"/>
      <c r="FQY20" s="25"/>
      <c r="FQZ20" s="25"/>
      <c r="FRA20" s="25"/>
      <c r="FRB20" s="25"/>
      <c r="FRC20" s="25"/>
      <c r="FRD20" s="25"/>
      <c r="FRE20" s="25"/>
      <c r="FRF20" s="25"/>
      <c r="FRG20" s="25"/>
      <c r="FRH20" s="25"/>
      <c r="FRI20" s="25"/>
      <c r="FRJ20" s="25"/>
      <c r="FRK20" s="25"/>
      <c r="FRL20" s="25"/>
      <c r="FRM20" s="25"/>
      <c r="FRN20" s="25"/>
      <c r="FRO20" s="25"/>
      <c r="FRP20" s="25"/>
      <c r="FRQ20" s="25"/>
      <c r="FRR20" s="25"/>
      <c r="FRS20" s="25"/>
      <c r="FRT20" s="25"/>
      <c r="FRU20" s="25"/>
      <c r="FRV20" s="25"/>
      <c r="FRW20" s="25"/>
      <c r="FRX20" s="25"/>
      <c r="FRY20" s="25"/>
      <c r="FRZ20" s="25"/>
      <c r="FSA20" s="25"/>
      <c r="FSB20" s="25"/>
      <c r="FSC20" s="25"/>
      <c r="FSD20" s="25"/>
      <c r="FSE20" s="25"/>
      <c r="FSF20" s="25"/>
      <c r="FSG20" s="25"/>
      <c r="FSH20" s="25"/>
      <c r="FSI20" s="25"/>
      <c r="FSJ20" s="25"/>
      <c r="FSK20" s="25"/>
      <c r="FSL20" s="25"/>
      <c r="FSM20" s="25"/>
      <c r="FSN20" s="25"/>
      <c r="FSO20" s="25"/>
      <c r="FSP20" s="25"/>
      <c r="FSQ20" s="25"/>
      <c r="FSR20" s="25"/>
      <c r="FSS20" s="25"/>
      <c r="FST20" s="25"/>
      <c r="FSU20" s="25"/>
      <c r="FSV20" s="25"/>
      <c r="FSW20" s="25"/>
      <c r="FSX20" s="25"/>
      <c r="FSY20" s="25"/>
      <c r="FSZ20" s="25"/>
      <c r="FTA20" s="25"/>
      <c r="FTB20" s="25"/>
      <c r="FTC20" s="25"/>
      <c r="FTD20" s="25"/>
      <c r="FTE20" s="25"/>
      <c r="FTF20" s="25"/>
      <c r="FTG20" s="25"/>
      <c r="FTH20" s="25"/>
      <c r="FTI20" s="25"/>
      <c r="FTJ20" s="25"/>
      <c r="FTK20" s="25"/>
      <c r="FTL20" s="25"/>
      <c r="FTM20" s="25"/>
      <c r="FTN20" s="25"/>
      <c r="FTO20" s="25"/>
      <c r="FTP20" s="25"/>
      <c r="FTQ20" s="25"/>
      <c r="FTR20" s="25"/>
      <c r="FTS20" s="25"/>
      <c r="FTT20" s="25"/>
      <c r="FTU20" s="25"/>
      <c r="FTV20" s="25"/>
      <c r="FTW20" s="25"/>
      <c r="FTX20" s="25"/>
      <c r="FTY20" s="25"/>
      <c r="FTZ20" s="25"/>
      <c r="FUA20" s="25"/>
      <c r="FUB20" s="25"/>
      <c r="FUC20" s="25"/>
      <c r="FUD20" s="25"/>
      <c r="FUE20" s="25"/>
      <c r="FUF20" s="25"/>
      <c r="FUG20" s="25"/>
      <c r="FUH20" s="25"/>
      <c r="FUI20" s="25"/>
      <c r="FUJ20" s="25"/>
      <c r="FUK20" s="25"/>
      <c r="FUL20" s="25"/>
      <c r="FUM20" s="25"/>
      <c r="FUN20" s="25"/>
      <c r="FUO20" s="25"/>
      <c r="FUP20" s="25"/>
      <c r="FUQ20" s="25"/>
      <c r="FUR20" s="25"/>
      <c r="FUS20" s="25"/>
      <c r="FUT20" s="25"/>
      <c r="FUU20" s="25"/>
      <c r="FUV20" s="25"/>
      <c r="FUW20" s="25"/>
      <c r="FUX20" s="25"/>
      <c r="FUY20" s="25"/>
      <c r="FUZ20" s="25"/>
      <c r="FVA20" s="25"/>
      <c r="FVB20" s="25"/>
      <c r="FVC20" s="25"/>
      <c r="FVD20" s="25"/>
      <c r="FVE20" s="25"/>
      <c r="FVF20" s="25"/>
      <c r="FVG20" s="25"/>
      <c r="FVH20" s="25"/>
      <c r="FVI20" s="25"/>
      <c r="FVJ20" s="25"/>
      <c r="FVK20" s="25"/>
      <c r="FVL20" s="25"/>
      <c r="FVM20" s="25"/>
      <c r="FVN20" s="25"/>
      <c r="FVO20" s="25"/>
      <c r="FVP20" s="25"/>
      <c r="FVQ20" s="25"/>
      <c r="FVR20" s="25"/>
      <c r="FVS20" s="25"/>
      <c r="FVT20" s="25"/>
      <c r="FVU20" s="25"/>
      <c r="FVV20" s="25"/>
      <c r="FVW20" s="25"/>
      <c r="FVX20" s="25"/>
      <c r="FVY20" s="25"/>
      <c r="FVZ20" s="25"/>
      <c r="FWA20" s="25"/>
      <c r="FWB20" s="25"/>
      <c r="FWC20" s="25"/>
      <c r="FWD20" s="25"/>
      <c r="FWE20" s="25"/>
      <c r="FWF20" s="25"/>
      <c r="FWG20" s="25"/>
      <c r="FWH20" s="25"/>
      <c r="FWI20" s="25"/>
      <c r="FWJ20" s="25"/>
      <c r="FWK20" s="25"/>
      <c r="FWL20" s="25"/>
      <c r="FWM20" s="25"/>
      <c r="FWN20" s="25"/>
      <c r="FWO20" s="25"/>
      <c r="FWP20" s="25"/>
      <c r="FWQ20" s="25"/>
      <c r="FWR20" s="25"/>
      <c r="FWS20" s="25"/>
      <c r="FWT20" s="25"/>
      <c r="FWU20" s="25"/>
      <c r="FWV20" s="25"/>
      <c r="FWW20" s="25"/>
      <c r="FWX20" s="25"/>
      <c r="FWY20" s="25"/>
      <c r="FWZ20" s="25"/>
      <c r="FXA20" s="25"/>
      <c r="FXB20" s="25"/>
      <c r="FXC20" s="25"/>
      <c r="FXD20" s="25"/>
      <c r="FXE20" s="25"/>
      <c r="FXF20" s="25"/>
      <c r="FXG20" s="25"/>
      <c r="FXH20" s="25"/>
      <c r="FXI20" s="25"/>
      <c r="FXJ20" s="25"/>
      <c r="FXK20" s="25"/>
      <c r="FXL20" s="25"/>
      <c r="FXM20" s="25"/>
      <c r="FXN20" s="25"/>
      <c r="FXO20" s="25"/>
      <c r="FXP20" s="25"/>
      <c r="FXQ20" s="25"/>
      <c r="FXR20" s="25"/>
      <c r="FXS20" s="25"/>
      <c r="FXT20" s="25"/>
      <c r="FXU20" s="25"/>
      <c r="FXV20" s="25"/>
      <c r="FXW20" s="25"/>
      <c r="FXX20" s="25"/>
      <c r="FXY20" s="25"/>
      <c r="FXZ20" s="25"/>
      <c r="FYA20" s="25"/>
      <c r="FYB20" s="25"/>
      <c r="FYC20" s="25"/>
      <c r="FYD20" s="25"/>
      <c r="FYE20" s="25"/>
      <c r="FYF20" s="25"/>
      <c r="FYG20" s="25"/>
      <c r="FYH20" s="25"/>
      <c r="FYI20" s="25"/>
      <c r="FYJ20" s="25"/>
      <c r="FYK20" s="25"/>
      <c r="FYL20" s="25"/>
      <c r="FYM20" s="25"/>
      <c r="FYN20" s="25"/>
      <c r="FYO20" s="25"/>
      <c r="FYP20" s="25"/>
      <c r="FYQ20" s="25"/>
      <c r="FYR20" s="25"/>
      <c r="FYS20" s="25"/>
      <c r="FYT20" s="25"/>
      <c r="FYU20" s="25"/>
      <c r="FYV20" s="25"/>
      <c r="FYW20" s="25"/>
      <c r="FYX20" s="25"/>
      <c r="FYY20" s="25"/>
      <c r="FYZ20" s="25"/>
      <c r="FZA20" s="25"/>
      <c r="FZB20" s="25"/>
      <c r="FZC20" s="25"/>
      <c r="FZD20" s="25"/>
      <c r="FZE20" s="25"/>
      <c r="FZF20" s="25"/>
      <c r="FZG20" s="25"/>
      <c r="FZH20" s="25"/>
      <c r="FZI20" s="25"/>
      <c r="FZJ20" s="25"/>
      <c r="FZK20" s="25"/>
      <c r="FZL20" s="25"/>
      <c r="FZM20" s="25"/>
      <c r="FZN20" s="25"/>
      <c r="FZO20" s="25"/>
      <c r="FZP20" s="25"/>
      <c r="FZQ20" s="25"/>
      <c r="FZR20" s="25"/>
      <c r="FZS20" s="25"/>
      <c r="FZT20" s="25"/>
      <c r="FZU20" s="25"/>
      <c r="FZV20" s="25"/>
      <c r="FZW20" s="25"/>
      <c r="FZX20" s="25"/>
      <c r="FZY20" s="25"/>
      <c r="FZZ20" s="25"/>
      <c r="GAA20" s="25"/>
      <c r="GAB20" s="25"/>
      <c r="GAC20" s="25"/>
      <c r="GAD20" s="25"/>
      <c r="GAE20" s="25"/>
      <c r="GAF20" s="25"/>
      <c r="GAG20" s="25"/>
      <c r="GAH20" s="25"/>
      <c r="GAI20" s="25"/>
      <c r="GAJ20" s="25"/>
      <c r="GAK20" s="25"/>
      <c r="GAL20" s="25"/>
      <c r="GAM20" s="25"/>
      <c r="GAN20" s="25"/>
      <c r="GAO20" s="25"/>
      <c r="GAP20" s="25"/>
      <c r="GAQ20" s="25"/>
      <c r="GAR20" s="25"/>
      <c r="GAS20" s="25"/>
      <c r="GAT20" s="25"/>
      <c r="GAU20" s="25"/>
      <c r="GAV20" s="25"/>
      <c r="GAW20" s="25"/>
      <c r="GAX20" s="25"/>
      <c r="GAY20" s="25"/>
      <c r="GAZ20" s="25"/>
      <c r="GBA20" s="25"/>
      <c r="GBB20" s="25"/>
      <c r="GBC20" s="25"/>
      <c r="GBD20" s="25"/>
      <c r="GBE20" s="25"/>
      <c r="GBF20" s="25"/>
      <c r="GBG20" s="25"/>
      <c r="GBH20" s="25"/>
      <c r="GBI20" s="25"/>
      <c r="GBJ20" s="25"/>
      <c r="GBK20" s="25"/>
      <c r="GBL20" s="25"/>
      <c r="GBM20" s="25"/>
      <c r="GBN20" s="25"/>
      <c r="GBO20" s="25"/>
      <c r="GBP20" s="25"/>
      <c r="GBQ20" s="25"/>
      <c r="GBR20" s="25"/>
      <c r="GBS20" s="25"/>
      <c r="GBT20" s="25"/>
      <c r="GBU20" s="25"/>
      <c r="GBV20" s="25"/>
      <c r="GBW20" s="25"/>
      <c r="GBX20" s="25"/>
      <c r="GBY20" s="25"/>
      <c r="GBZ20" s="25"/>
      <c r="GCA20" s="25"/>
      <c r="GCB20" s="25"/>
      <c r="GCC20" s="25"/>
      <c r="GCD20" s="25"/>
      <c r="GCE20" s="25"/>
      <c r="GCF20" s="25"/>
      <c r="GCG20" s="25"/>
      <c r="GCH20" s="25"/>
      <c r="GCI20" s="25"/>
      <c r="GCJ20" s="25"/>
      <c r="GCK20" s="25"/>
      <c r="GCL20" s="25"/>
      <c r="GCM20" s="25"/>
      <c r="GCN20" s="25"/>
      <c r="GCO20" s="25"/>
      <c r="GCP20" s="25"/>
      <c r="GCQ20" s="25"/>
      <c r="GCR20" s="25"/>
      <c r="GCS20" s="25"/>
      <c r="GCT20" s="25"/>
      <c r="GCU20" s="25"/>
      <c r="GCV20" s="25"/>
      <c r="GCW20" s="25"/>
      <c r="GCX20" s="25"/>
      <c r="GCY20" s="25"/>
      <c r="GCZ20" s="25"/>
      <c r="GDA20" s="25"/>
      <c r="GDB20" s="25"/>
      <c r="GDC20" s="25"/>
      <c r="GDD20" s="25"/>
      <c r="GDE20" s="25"/>
      <c r="GDF20" s="25"/>
      <c r="GDG20" s="25"/>
      <c r="GDH20" s="25"/>
      <c r="GDI20" s="25"/>
      <c r="GDJ20" s="25"/>
      <c r="GDK20" s="25"/>
      <c r="GDL20" s="25"/>
      <c r="GDM20" s="25"/>
      <c r="GDN20" s="25"/>
      <c r="GDO20" s="25"/>
      <c r="GDP20" s="25"/>
      <c r="GDQ20" s="25"/>
      <c r="GDR20" s="25"/>
      <c r="GDS20" s="25"/>
      <c r="GDT20" s="25"/>
      <c r="GDU20" s="25"/>
      <c r="GDV20" s="25"/>
      <c r="GDW20" s="25"/>
      <c r="GDX20" s="25"/>
      <c r="GDY20" s="25"/>
      <c r="GDZ20" s="25"/>
      <c r="GEA20" s="25"/>
      <c r="GEB20" s="25"/>
      <c r="GEC20" s="25"/>
      <c r="GED20" s="25"/>
      <c r="GEE20" s="25"/>
      <c r="GEF20" s="25"/>
      <c r="GEG20" s="25"/>
      <c r="GEH20" s="25"/>
      <c r="GEI20" s="25"/>
      <c r="GEJ20" s="25"/>
      <c r="GEK20" s="25"/>
      <c r="GEL20" s="25"/>
      <c r="GEM20" s="25"/>
      <c r="GEN20" s="25"/>
      <c r="GEO20" s="25"/>
      <c r="GEP20" s="25"/>
      <c r="GEQ20" s="25"/>
      <c r="GER20" s="25"/>
      <c r="GES20" s="25"/>
      <c r="GET20" s="25"/>
      <c r="GEU20" s="25"/>
      <c r="GEV20" s="25"/>
      <c r="GEW20" s="25"/>
      <c r="GEX20" s="25"/>
      <c r="GEY20" s="25"/>
      <c r="GEZ20" s="25"/>
      <c r="GFA20" s="25"/>
      <c r="GFB20" s="25"/>
      <c r="GFC20" s="25"/>
      <c r="GFD20" s="25"/>
      <c r="GFE20" s="25"/>
      <c r="GFF20" s="25"/>
      <c r="GFG20" s="25"/>
      <c r="GFH20" s="25"/>
      <c r="GFI20" s="25"/>
      <c r="GFJ20" s="25"/>
      <c r="GFK20" s="25"/>
      <c r="GFL20" s="25"/>
      <c r="GFM20" s="25"/>
      <c r="GFN20" s="25"/>
      <c r="GFO20" s="25"/>
      <c r="GFP20" s="25"/>
      <c r="GFQ20" s="25"/>
      <c r="GFR20" s="25"/>
      <c r="GFS20" s="25"/>
      <c r="GFT20" s="25"/>
      <c r="GFU20" s="25"/>
      <c r="GFV20" s="25"/>
      <c r="GFW20" s="25"/>
      <c r="GFX20" s="25"/>
      <c r="GFY20" s="25"/>
      <c r="GFZ20" s="25"/>
      <c r="GGA20" s="25"/>
      <c r="GGB20" s="25"/>
      <c r="GGC20" s="25"/>
      <c r="GGD20" s="25"/>
      <c r="GGE20" s="25"/>
      <c r="GGF20" s="25"/>
      <c r="GGG20" s="25"/>
      <c r="GGH20" s="25"/>
      <c r="GGI20" s="25"/>
      <c r="GGJ20" s="25"/>
      <c r="GGK20" s="25"/>
      <c r="GGL20" s="25"/>
      <c r="GGM20" s="25"/>
      <c r="GGN20" s="25"/>
      <c r="GGO20" s="25"/>
      <c r="GGP20" s="25"/>
      <c r="GGQ20" s="25"/>
      <c r="GGR20" s="25"/>
      <c r="GGS20" s="25"/>
      <c r="GGT20" s="25"/>
      <c r="GGU20" s="25"/>
      <c r="GGV20" s="25"/>
      <c r="GGW20" s="25"/>
      <c r="GGX20" s="25"/>
      <c r="GGY20" s="25"/>
      <c r="GGZ20" s="25"/>
      <c r="GHA20" s="25"/>
      <c r="GHB20" s="25"/>
      <c r="GHC20" s="25"/>
      <c r="GHD20" s="25"/>
      <c r="GHE20" s="25"/>
      <c r="GHF20" s="25"/>
      <c r="GHG20" s="25"/>
      <c r="GHH20" s="25"/>
      <c r="GHI20" s="25"/>
      <c r="GHJ20" s="25"/>
      <c r="GHK20" s="25"/>
      <c r="GHL20" s="25"/>
      <c r="GHM20" s="25"/>
      <c r="GHN20" s="25"/>
      <c r="GHO20" s="25"/>
      <c r="GHP20" s="25"/>
      <c r="GHQ20" s="25"/>
      <c r="GHR20" s="25"/>
      <c r="GHS20" s="25"/>
      <c r="GHT20" s="25"/>
      <c r="GHU20" s="25"/>
      <c r="GHV20" s="25"/>
      <c r="GHW20" s="25"/>
      <c r="GHX20" s="25"/>
      <c r="GHY20" s="25"/>
      <c r="GHZ20" s="25"/>
      <c r="GIA20" s="25"/>
      <c r="GIB20" s="25"/>
      <c r="GIC20" s="25"/>
      <c r="GID20" s="25"/>
      <c r="GIE20" s="25"/>
      <c r="GIF20" s="25"/>
      <c r="GIG20" s="25"/>
      <c r="GIH20" s="25"/>
      <c r="GII20" s="25"/>
      <c r="GIJ20" s="25"/>
      <c r="GIK20" s="25"/>
      <c r="GIL20" s="25"/>
      <c r="GIM20" s="25"/>
      <c r="GIN20" s="25"/>
      <c r="GIO20" s="25"/>
      <c r="GIP20" s="25"/>
      <c r="GIQ20" s="25"/>
      <c r="GIR20" s="25"/>
      <c r="GIS20" s="25"/>
      <c r="GIT20" s="25"/>
      <c r="GIU20" s="25"/>
      <c r="GIV20" s="25"/>
      <c r="GIW20" s="25"/>
      <c r="GIX20" s="25"/>
      <c r="GIY20" s="25"/>
      <c r="GIZ20" s="25"/>
      <c r="GJA20" s="25"/>
      <c r="GJB20" s="25"/>
      <c r="GJC20" s="25"/>
      <c r="GJD20" s="25"/>
      <c r="GJE20" s="25"/>
      <c r="GJF20" s="25"/>
      <c r="GJG20" s="25"/>
      <c r="GJH20" s="25"/>
      <c r="GJI20" s="25"/>
      <c r="GJJ20" s="25"/>
      <c r="GJK20" s="25"/>
      <c r="GJL20" s="25"/>
      <c r="GJM20" s="25"/>
      <c r="GJN20" s="25"/>
      <c r="GJO20" s="25"/>
      <c r="GJP20" s="25"/>
      <c r="GJQ20" s="25"/>
      <c r="GJR20" s="25"/>
      <c r="GJS20" s="25"/>
      <c r="GJT20" s="25"/>
      <c r="GJU20" s="25"/>
      <c r="GJV20" s="25"/>
      <c r="GJW20" s="25"/>
      <c r="GJX20" s="25"/>
      <c r="GJY20" s="25"/>
      <c r="GJZ20" s="25"/>
      <c r="GKA20" s="25"/>
      <c r="GKB20" s="25"/>
      <c r="GKC20" s="25"/>
      <c r="GKD20" s="25"/>
      <c r="GKE20" s="25"/>
      <c r="GKF20" s="25"/>
      <c r="GKG20" s="25"/>
      <c r="GKH20" s="25"/>
      <c r="GKI20" s="25"/>
      <c r="GKJ20" s="25"/>
      <c r="GKK20" s="25"/>
      <c r="GKL20" s="25"/>
      <c r="GKM20" s="25"/>
      <c r="GKN20" s="25"/>
      <c r="GKO20" s="25"/>
      <c r="GKP20" s="25"/>
      <c r="GKQ20" s="25"/>
      <c r="GKR20" s="25"/>
      <c r="GKS20" s="25"/>
      <c r="GKT20" s="25"/>
      <c r="GKU20" s="25"/>
      <c r="GKV20" s="25"/>
      <c r="GKW20" s="25"/>
      <c r="GKX20" s="25"/>
      <c r="GKY20" s="25"/>
      <c r="GKZ20" s="25"/>
      <c r="GLA20" s="25"/>
      <c r="GLB20" s="25"/>
      <c r="GLC20" s="25"/>
      <c r="GLD20" s="25"/>
      <c r="GLE20" s="25"/>
      <c r="GLF20" s="25"/>
      <c r="GLG20" s="25"/>
      <c r="GLH20" s="25"/>
      <c r="GLI20" s="25"/>
      <c r="GLJ20" s="25"/>
      <c r="GLK20" s="25"/>
      <c r="GLL20" s="25"/>
      <c r="GLM20" s="25"/>
      <c r="GLN20" s="25"/>
      <c r="GLO20" s="25"/>
      <c r="GLP20" s="25"/>
      <c r="GLQ20" s="25"/>
      <c r="GLR20" s="25"/>
      <c r="GLS20" s="25"/>
      <c r="GLT20" s="25"/>
      <c r="GLU20" s="25"/>
      <c r="GLV20" s="25"/>
      <c r="GLW20" s="25"/>
      <c r="GLX20" s="25"/>
      <c r="GLY20" s="25"/>
      <c r="GLZ20" s="25"/>
      <c r="GMA20" s="25"/>
      <c r="GMB20" s="25"/>
      <c r="GMC20" s="25"/>
      <c r="GMD20" s="25"/>
      <c r="GME20" s="25"/>
      <c r="GMF20" s="25"/>
      <c r="GMG20" s="25"/>
      <c r="GMH20" s="25"/>
      <c r="GMI20" s="25"/>
      <c r="GMJ20" s="25"/>
      <c r="GMK20" s="25"/>
      <c r="GML20" s="25"/>
      <c r="GMM20" s="25"/>
      <c r="GMN20" s="25"/>
      <c r="GMO20" s="25"/>
      <c r="GMP20" s="25"/>
      <c r="GMQ20" s="25"/>
      <c r="GMR20" s="25"/>
      <c r="GMS20" s="25"/>
      <c r="GMT20" s="25"/>
      <c r="GMU20" s="25"/>
      <c r="GMV20" s="25"/>
      <c r="GMW20" s="25"/>
      <c r="GMX20" s="25"/>
      <c r="GMY20" s="25"/>
      <c r="GMZ20" s="25"/>
      <c r="GNA20" s="25"/>
      <c r="GNB20" s="25"/>
      <c r="GNC20" s="25"/>
      <c r="GND20" s="25"/>
      <c r="GNE20" s="25"/>
      <c r="GNF20" s="25"/>
      <c r="GNG20" s="25"/>
      <c r="GNH20" s="25"/>
      <c r="GNI20" s="25"/>
      <c r="GNJ20" s="25"/>
      <c r="GNK20" s="25"/>
      <c r="GNL20" s="25"/>
      <c r="GNM20" s="25"/>
      <c r="GNN20" s="25"/>
      <c r="GNO20" s="25"/>
      <c r="GNP20" s="25"/>
      <c r="GNQ20" s="25"/>
      <c r="GNR20" s="25"/>
      <c r="GNS20" s="25"/>
      <c r="GNT20" s="25"/>
      <c r="GNU20" s="25"/>
      <c r="GNV20" s="25"/>
      <c r="GNW20" s="25"/>
      <c r="GNX20" s="25"/>
      <c r="GNY20" s="25"/>
      <c r="GNZ20" s="25"/>
      <c r="GOA20" s="25"/>
      <c r="GOB20" s="25"/>
      <c r="GOC20" s="25"/>
      <c r="GOD20" s="25"/>
      <c r="GOE20" s="25"/>
      <c r="GOF20" s="25"/>
      <c r="GOG20" s="25"/>
      <c r="GOH20" s="25"/>
      <c r="GOI20" s="25"/>
      <c r="GOJ20" s="25"/>
      <c r="GOK20" s="25"/>
      <c r="GOL20" s="25"/>
      <c r="GOM20" s="25"/>
      <c r="GON20" s="25"/>
      <c r="GOO20" s="25"/>
      <c r="GOP20" s="25"/>
      <c r="GOQ20" s="25"/>
      <c r="GOR20" s="25"/>
      <c r="GOS20" s="25"/>
      <c r="GOT20" s="25"/>
      <c r="GOU20" s="25"/>
      <c r="GOV20" s="25"/>
      <c r="GOW20" s="25"/>
      <c r="GOX20" s="25"/>
      <c r="GOY20" s="25"/>
      <c r="GOZ20" s="25"/>
      <c r="GPA20" s="25"/>
      <c r="GPB20" s="25"/>
      <c r="GPC20" s="25"/>
      <c r="GPD20" s="25"/>
      <c r="GPE20" s="25"/>
      <c r="GPF20" s="25"/>
      <c r="GPG20" s="25"/>
      <c r="GPH20" s="25"/>
      <c r="GPI20" s="25"/>
      <c r="GPJ20" s="25"/>
      <c r="GPK20" s="25"/>
      <c r="GPL20" s="25"/>
      <c r="GPM20" s="25"/>
      <c r="GPN20" s="25"/>
      <c r="GPO20" s="25"/>
      <c r="GPP20" s="25"/>
      <c r="GPQ20" s="25"/>
      <c r="GPR20" s="25"/>
      <c r="GPS20" s="25"/>
      <c r="GPT20" s="25"/>
      <c r="GPU20" s="25"/>
      <c r="GPV20" s="25"/>
      <c r="GPW20" s="25"/>
      <c r="GPX20" s="25"/>
      <c r="GPY20" s="25"/>
      <c r="GPZ20" s="25"/>
      <c r="GQA20" s="25"/>
      <c r="GQB20" s="25"/>
      <c r="GQC20" s="25"/>
      <c r="GQD20" s="25"/>
      <c r="GQE20" s="25"/>
      <c r="GQF20" s="25"/>
      <c r="GQG20" s="25"/>
      <c r="GQH20" s="25"/>
      <c r="GQI20" s="25"/>
      <c r="GQJ20" s="25"/>
      <c r="GQK20" s="25"/>
      <c r="GQL20" s="25"/>
      <c r="GQM20" s="25"/>
      <c r="GQN20" s="25"/>
      <c r="GQO20" s="25"/>
      <c r="GQP20" s="25"/>
      <c r="GQQ20" s="25"/>
      <c r="GQR20" s="25"/>
      <c r="GQS20" s="25"/>
      <c r="GQT20" s="25"/>
      <c r="GQU20" s="25"/>
      <c r="GQV20" s="25"/>
      <c r="GQW20" s="25"/>
      <c r="GQX20" s="25"/>
      <c r="GQY20" s="25"/>
      <c r="GQZ20" s="25"/>
      <c r="GRA20" s="25"/>
      <c r="GRB20" s="25"/>
      <c r="GRC20" s="25"/>
      <c r="GRD20" s="25"/>
      <c r="GRE20" s="25"/>
      <c r="GRF20" s="25"/>
      <c r="GRG20" s="25"/>
      <c r="GRH20" s="25"/>
      <c r="GRI20" s="25"/>
      <c r="GRJ20" s="25"/>
      <c r="GRK20" s="25"/>
      <c r="GRL20" s="25"/>
      <c r="GRM20" s="25"/>
      <c r="GRN20" s="25"/>
      <c r="GRO20" s="25"/>
      <c r="GRP20" s="25"/>
      <c r="GRQ20" s="25"/>
      <c r="GRR20" s="25"/>
      <c r="GRS20" s="25"/>
      <c r="GRT20" s="25"/>
      <c r="GRU20" s="25"/>
      <c r="GRV20" s="25"/>
      <c r="GRW20" s="25"/>
      <c r="GRX20" s="25"/>
      <c r="GRY20" s="25"/>
      <c r="GRZ20" s="25"/>
      <c r="GSA20" s="25"/>
      <c r="GSB20" s="25"/>
      <c r="GSC20" s="25"/>
      <c r="GSD20" s="25"/>
      <c r="GSE20" s="25"/>
      <c r="GSF20" s="25"/>
      <c r="GSG20" s="25"/>
      <c r="GSH20" s="25"/>
      <c r="GSI20" s="25"/>
      <c r="GSJ20" s="25"/>
      <c r="GSK20" s="25"/>
      <c r="GSL20" s="25"/>
      <c r="GSM20" s="25"/>
      <c r="GSN20" s="25"/>
      <c r="GSO20" s="25"/>
      <c r="GSP20" s="25"/>
      <c r="GSQ20" s="25"/>
      <c r="GSR20" s="25"/>
      <c r="GSS20" s="25"/>
      <c r="GST20" s="25"/>
      <c r="GSU20" s="25"/>
      <c r="GSV20" s="25"/>
      <c r="GSW20" s="25"/>
      <c r="GSX20" s="25"/>
      <c r="GSY20" s="25"/>
      <c r="GSZ20" s="25"/>
      <c r="GTA20" s="25"/>
      <c r="GTB20" s="25"/>
      <c r="GTC20" s="25"/>
      <c r="GTD20" s="25"/>
      <c r="GTE20" s="25"/>
      <c r="GTF20" s="25"/>
      <c r="GTG20" s="25"/>
      <c r="GTH20" s="25"/>
      <c r="GTI20" s="25"/>
      <c r="GTJ20" s="25"/>
      <c r="GTK20" s="25"/>
      <c r="GTL20" s="25"/>
      <c r="GTM20" s="25"/>
      <c r="GTN20" s="25"/>
      <c r="GTO20" s="25"/>
      <c r="GTP20" s="25"/>
      <c r="GTQ20" s="25"/>
      <c r="GTR20" s="25"/>
      <c r="GTS20" s="25"/>
      <c r="GTT20" s="25"/>
      <c r="GTU20" s="25"/>
      <c r="GTV20" s="25"/>
      <c r="GTW20" s="25"/>
      <c r="GTX20" s="25"/>
      <c r="GTY20" s="25"/>
      <c r="GTZ20" s="25"/>
      <c r="GUA20" s="25"/>
      <c r="GUB20" s="25"/>
      <c r="GUC20" s="25"/>
      <c r="GUD20" s="25"/>
      <c r="GUE20" s="25"/>
      <c r="GUF20" s="25"/>
      <c r="GUG20" s="25"/>
      <c r="GUH20" s="25"/>
      <c r="GUI20" s="25"/>
      <c r="GUJ20" s="25"/>
      <c r="GUK20" s="25"/>
      <c r="GUL20" s="25"/>
      <c r="GUM20" s="25"/>
      <c r="GUN20" s="25"/>
      <c r="GUO20" s="25"/>
      <c r="GUP20" s="25"/>
      <c r="GUQ20" s="25"/>
      <c r="GUR20" s="25"/>
      <c r="GUS20" s="25"/>
      <c r="GUT20" s="25"/>
      <c r="GUU20" s="25"/>
      <c r="GUV20" s="25"/>
      <c r="GUW20" s="25"/>
      <c r="GUX20" s="25"/>
      <c r="GUY20" s="25"/>
      <c r="GUZ20" s="25"/>
      <c r="GVA20" s="25"/>
      <c r="GVB20" s="25"/>
      <c r="GVC20" s="25"/>
      <c r="GVD20" s="25"/>
      <c r="GVE20" s="25"/>
      <c r="GVF20" s="25"/>
      <c r="GVG20" s="25"/>
      <c r="GVH20" s="25"/>
      <c r="GVI20" s="25"/>
      <c r="GVJ20" s="25"/>
      <c r="GVK20" s="25"/>
      <c r="GVL20" s="25"/>
      <c r="GVM20" s="25"/>
      <c r="GVN20" s="25"/>
      <c r="GVO20" s="25"/>
      <c r="GVP20" s="25"/>
      <c r="GVQ20" s="25"/>
      <c r="GVR20" s="25"/>
      <c r="GVS20" s="25"/>
      <c r="GVT20" s="25"/>
      <c r="GVU20" s="25"/>
      <c r="GVV20" s="25"/>
      <c r="GVW20" s="25"/>
      <c r="GVX20" s="25"/>
      <c r="GVY20" s="25"/>
      <c r="GVZ20" s="25"/>
      <c r="GWA20" s="25"/>
      <c r="GWB20" s="25"/>
      <c r="GWC20" s="25"/>
      <c r="GWD20" s="25"/>
      <c r="GWE20" s="25"/>
      <c r="GWF20" s="25"/>
      <c r="GWG20" s="25"/>
      <c r="GWH20" s="25"/>
      <c r="GWI20" s="25"/>
      <c r="GWJ20" s="25"/>
      <c r="GWK20" s="25"/>
      <c r="GWL20" s="25"/>
      <c r="GWM20" s="25"/>
      <c r="GWN20" s="25"/>
      <c r="GWO20" s="25"/>
      <c r="GWP20" s="25"/>
      <c r="GWQ20" s="25"/>
      <c r="GWR20" s="25"/>
      <c r="GWS20" s="25"/>
      <c r="GWT20" s="25"/>
      <c r="GWU20" s="25"/>
      <c r="GWV20" s="25"/>
      <c r="GWW20" s="25"/>
      <c r="GWX20" s="25"/>
      <c r="GWY20" s="25"/>
      <c r="GWZ20" s="25"/>
      <c r="GXA20" s="25"/>
      <c r="GXB20" s="25"/>
      <c r="GXC20" s="25"/>
      <c r="GXD20" s="25"/>
      <c r="GXE20" s="25"/>
      <c r="GXF20" s="25"/>
      <c r="GXG20" s="25"/>
      <c r="GXH20" s="25"/>
      <c r="GXI20" s="25"/>
      <c r="GXJ20" s="25"/>
      <c r="GXK20" s="25"/>
      <c r="GXL20" s="25"/>
      <c r="GXM20" s="25"/>
      <c r="GXN20" s="25"/>
      <c r="GXO20" s="25"/>
      <c r="GXP20" s="25"/>
      <c r="GXQ20" s="25"/>
      <c r="GXR20" s="25"/>
      <c r="GXS20" s="25"/>
      <c r="GXT20" s="25"/>
      <c r="GXU20" s="25"/>
      <c r="GXV20" s="25"/>
      <c r="GXW20" s="25"/>
      <c r="GXX20" s="25"/>
      <c r="GXY20" s="25"/>
      <c r="GXZ20" s="25"/>
      <c r="GYA20" s="25"/>
      <c r="GYB20" s="25"/>
      <c r="GYC20" s="25"/>
      <c r="GYD20" s="25"/>
      <c r="GYE20" s="25"/>
      <c r="GYF20" s="25"/>
      <c r="GYG20" s="25"/>
      <c r="GYH20" s="25"/>
      <c r="GYI20" s="25"/>
      <c r="GYJ20" s="25"/>
      <c r="GYK20" s="25"/>
      <c r="GYL20" s="25"/>
      <c r="GYM20" s="25"/>
      <c r="GYN20" s="25"/>
      <c r="GYO20" s="25"/>
      <c r="GYP20" s="25"/>
      <c r="GYQ20" s="25"/>
      <c r="GYR20" s="25"/>
      <c r="GYS20" s="25"/>
      <c r="GYT20" s="25"/>
      <c r="GYU20" s="25"/>
      <c r="GYV20" s="25"/>
      <c r="GYW20" s="25"/>
      <c r="GYX20" s="25"/>
      <c r="GYY20" s="25"/>
      <c r="GYZ20" s="25"/>
      <c r="GZA20" s="25"/>
      <c r="GZB20" s="25"/>
      <c r="GZC20" s="25"/>
      <c r="GZD20" s="25"/>
      <c r="GZE20" s="25"/>
      <c r="GZF20" s="25"/>
      <c r="GZG20" s="25"/>
      <c r="GZH20" s="25"/>
      <c r="GZI20" s="25"/>
      <c r="GZJ20" s="25"/>
      <c r="GZK20" s="25"/>
      <c r="GZL20" s="25"/>
      <c r="GZM20" s="25"/>
      <c r="GZN20" s="25"/>
      <c r="GZO20" s="25"/>
      <c r="GZP20" s="25"/>
      <c r="GZQ20" s="25"/>
      <c r="GZR20" s="25"/>
      <c r="GZS20" s="25"/>
      <c r="GZT20" s="25"/>
      <c r="GZU20" s="25"/>
      <c r="GZV20" s="25"/>
      <c r="GZW20" s="25"/>
      <c r="GZX20" s="25"/>
      <c r="GZY20" s="25"/>
      <c r="GZZ20" s="25"/>
      <c r="HAA20" s="25"/>
      <c r="HAB20" s="25"/>
      <c r="HAC20" s="25"/>
      <c r="HAD20" s="25"/>
      <c r="HAE20" s="25"/>
      <c r="HAF20" s="25"/>
      <c r="HAG20" s="25"/>
      <c r="HAH20" s="25"/>
      <c r="HAI20" s="25"/>
      <c r="HAJ20" s="25"/>
      <c r="HAK20" s="25"/>
      <c r="HAL20" s="25"/>
      <c r="HAM20" s="25"/>
      <c r="HAN20" s="25"/>
      <c r="HAO20" s="25"/>
      <c r="HAP20" s="25"/>
      <c r="HAQ20" s="25"/>
      <c r="HAR20" s="25"/>
      <c r="HAS20" s="25"/>
      <c r="HAT20" s="25"/>
      <c r="HAU20" s="25"/>
      <c r="HAV20" s="25"/>
      <c r="HAW20" s="25"/>
      <c r="HAX20" s="25"/>
      <c r="HAY20" s="25"/>
      <c r="HAZ20" s="25"/>
      <c r="HBA20" s="25"/>
      <c r="HBB20" s="25"/>
      <c r="HBC20" s="25"/>
      <c r="HBD20" s="25"/>
      <c r="HBE20" s="25"/>
      <c r="HBF20" s="25"/>
      <c r="HBG20" s="25"/>
      <c r="HBH20" s="25"/>
      <c r="HBI20" s="25"/>
      <c r="HBJ20" s="25"/>
      <c r="HBK20" s="25"/>
      <c r="HBL20" s="25"/>
      <c r="HBM20" s="25"/>
      <c r="HBN20" s="25"/>
      <c r="HBO20" s="25"/>
      <c r="HBP20" s="25"/>
      <c r="HBQ20" s="25"/>
      <c r="HBR20" s="25"/>
      <c r="HBS20" s="25"/>
      <c r="HBT20" s="25"/>
      <c r="HBU20" s="25"/>
      <c r="HBV20" s="25"/>
      <c r="HBW20" s="25"/>
      <c r="HBX20" s="25"/>
      <c r="HBY20" s="25"/>
      <c r="HBZ20" s="25"/>
      <c r="HCA20" s="25"/>
      <c r="HCB20" s="25"/>
      <c r="HCC20" s="25"/>
      <c r="HCD20" s="25"/>
      <c r="HCE20" s="25"/>
      <c r="HCF20" s="25"/>
      <c r="HCG20" s="25"/>
      <c r="HCH20" s="25"/>
      <c r="HCI20" s="25"/>
      <c r="HCJ20" s="25"/>
      <c r="HCK20" s="25"/>
      <c r="HCL20" s="25"/>
      <c r="HCM20" s="25"/>
      <c r="HCN20" s="25"/>
      <c r="HCO20" s="25"/>
      <c r="HCP20" s="25"/>
      <c r="HCQ20" s="25"/>
      <c r="HCR20" s="25"/>
      <c r="HCS20" s="25"/>
      <c r="HCT20" s="25"/>
      <c r="HCU20" s="25"/>
      <c r="HCV20" s="25"/>
      <c r="HCW20" s="25"/>
      <c r="HCX20" s="25"/>
      <c r="HCY20" s="25"/>
      <c r="HCZ20" s="25"/>
      <c r="HDA20" s="25"/>
      <c r="HDB20" s="25"/>
      <c r="HDC20" s="25"/>
      <c r="HDD20" s="25"/>
      <c r="HDE20" s="25"/>
      <c r="HDF20" s="25"/>
      <c r="HDG20" s="25"/>
      <c r="HDH20" s="25"/>
      <c r="HDI20" s="25"/>
      <c r="HDJ20" s="25"/>
      <c r="HDK20" s="25"/>
      <c r="HDL20" s="25"/>
      <c r="HDM20" s="25"/>
      <c r="HDN20" s="25"/>
      <c r="HDO20" s="25"/>
      <c r="HDP20" s="25"/>
      <c r="HDQ20" s="25"/>
      <c r="HDR20" s="25"/>
      <c r="HDS20" s="25"/>
      <c r="HDT20" s="25"/>
      <c r="HDU20" s="25"/>
      <c r="HDV20" s="25"/>
      <c r="HDW20" s="25"/>
      <c r="HDX20" s="25"/>
      <c r="HDY20" s="25"/>
      <c r="HDZ20" s="25"/>
      <c r="HEA20" s="25"/>
      <c r="HEB20" s="25"/>
      <c r="HEC20" s="25"/>
      <c r="HED20" s="25"/>
      <c r="HEE20" s="25"/>
      <c r="HEF20" s="25"/>
      <c r="HEG20" s="25"/>
      <c r="HEH20" s="25"/>
      <c r="HEI20" s="25"/>
      <c r="HEJ20" s="25"/>
      <c r="HEK20" s="25"/>
      <c r="HEL20" s="25"/>
      <c r="HEM20" s="25"/>
      <c r="HEN20" s="25"/>
      <c r="HEO20" s="25"/>
      <c r="HEP20" s="25"/>
      <c r="HEQ20" s="25"/>
      <c r="HER20" s="25"/>
      <c r="HES20" s="25"/>
      <c r="HET20" s="25"/>
      <c r="HEU20" s="25"/>
      <c r="HEV20" s="25"/>
      <c r="HEW20" s="25"/>
      <c r="HEX20" s="25"/>
      <c r="HEY20" s="25"/>
      <c r="HEZ20" s="25"/>
      <c r="HFA20" s="25"/>
      <c r="HFB20" s="25"/>
      <c r="HFC20" s="25"/>
      <c r="HFD20" s="25"/>
      <c r="HFE20" s="25"/>
      <c r="HFF20" s="25"/>
      <c r="HFG20" s="25"/>
      <c r="HFH20" s="25"/>
      <c r="HFI20" s="25"/>
      <c r="HFJ20" s="25"/>
      <c r="HFK20" s="25"/>
      <c r="HFL20" s="25"/>
      <c r="HFM20" s="25"/>
      <c r="HFN20" s="25"/>
      <c r="HFO20" s="25"/>
      <c r="HFP20" s="25"/>
      <c r="HFQ20" s="25"/>
      <c r="HFR20" s="25"/>
      <c r="HFS20" s="25"/>
      <c r="HFT20" s="25"/>
      <c r="HFU20" s="25"/>
      <c r="HFV20" s="25"/>
      <c r="HFW20" s="25"/>
      <c r="HFX20" s="25"/>
      <c r="HFY20" s="25"/>
      <c r="HFZ20" s="25"/>
      <c r="HGA20" s="25"/>
      <c r="HGB20" s="25"/>
      <c r="HGC20" s="25"/>
      <c r="HGD20" s="25"/>
      <c r="HGE20" s="25"/>
      <c r="HGF20" s="25"/>
      <c r="HGG20" s="25"/>
      <c r="HGH20" s="25"/>
      <c r="HGI20" s="25"/>
      <c r="HGJ20" s="25"/>
      <c r="HGK20" s="25"/>
      <c r="HGL20" s="25"/>
      <c r="HGM20" s="25"/>
      <c r="HGN20" s="25"/>
      <c r="HGO20" s="25"/>
      <c r="HGP20" s="25"/>
      <c r="HGQ20" s="25"/>
      <c r="HGR20" s="25"/>
      <c r="HGS20" s="25"/>
      <c r="HGT20" s="25"/>
      <c r="HGU20" s="25"/>
      <c r="HGV20" s="25"/>
      <c r="HGW20" s="25"/>
      <c r="HGX20" s="25"/>
      <c r="HGY20" s="25"/>
      <c r="HGZ20" s="25"/>
      <c r="HHA20" s="25"/>
      <c r="HHB20" s="25"/>
      <c r="HHC20" s="25"/>
      <c r="HHD20" s="25"/>
      <c r="HHE20" s="25"/>
      <c r="HHF20" s="25"/>
      <c r="HHG20" s="25"/>
      <c r="HHH20" s="25"/>
      <c r="HHI20" s="25"/>
      <c r="HHJ20" s="25"/>
      <c r="HHK20" s="25"/>
      <c r="HHL20" s="25"/>
      <c r="HHM20" s="25"/>
      <c r="HHN20" s="25"/>
      <c r="HHO20" s="25"/>
      <c r="HHP20" s="25"/>
      <c r="HHQ20" s="25"/>
      <c r="HHR20" s="25"/>
      <c r="HHS20" s="25"/>
      <c r="HHT20" s="25"/>
      <c r="HHU20" s="25"/>
      <c r="HHV20" s="25"/>
      <c r="HHW20" s="25"/>
      <c r="HHX20" s="25"/>
      <c r="HHY20" s="25"/>
      <c r="HHZ20" s="25"/>
      <c r="HIA20" s="25"/>
      <c r="HIB20" s="25"/>
      <c r="HIC20" s="25"/>
      <c r="HID20" s="25"/>
      <c r="HIE20" s="25"/>
      <c r="HIF20" s="25"/>
      <c r="HIG20" s="25"/>
      <c r="HIH20" s="25"/>
      <c r="HII20" s="25"/>
      <c r="HIJ20" s="25"/>
      <c r="HIK20" s="25"/>
      <c r="HIL20" s="25"/>
      <c r="HIM20" s="25"/>
      <c r="HIN20" s="25"/>
      <c r="HIO20" s="25"/>
      <c r="HIP20" s="25"/>
      <c r="HIQ20" s="25"/>
      <c r="HIR20" s="25"/>
      <c r="HIS20" s="25"/>
      <c r="HIT20" s="25"/>
      <c r="HIU20" s="25"/>
      <c r="HIV20" s="25"/>
      <c r="HIW20" s="25"/>
      <c r="HIX20" s="25"/>
      <c r="HIY20" s="25"/>
      <c r="HIZ20" s="25"/>
      <c r="HJA20" s="25"/>
      <c r="HJB20" s="25"/>
      <c r="HJC20" s="25"/>
      <c r="HJD20" s="25"/>
      <c r="HJE20" s="25"/>
      <c r="HJF20" s="25"/>
      <c r="HJG20" s="25"/>
      <c r="HJH20" s="25"/>
      <c r="HJI20" s="25"/>
      <c r="HJJ20" s="25"/>
      <c r="HJK20" s="25"/>
      <c r="HJL20" s="25"/>
      <c r="HJM20" s="25"/>
      <c r="HJN20" s="25"/>
      <c r="HJO20" s="25"/>
      <c r="HJP20" s="25"/>
      <c r="HJQ20" s="25"/>
      <c r="HJR20" s="25"/>
      <c r="HJS20" s="25"/>
      <c r="HJT20" s="25"/>
      <c r="HJU20" s="25"/>
      <c r="HJV20" s="25"/>
      <c r="HJW20" s="25"/>
      <c r="HJX20" s="25"/>
      <c r="HJY20" s="25"/>
      <c r="HJZ20" s="25"/>
      <c r="HKA20" s="25"/>
      <c r="HKB20" s="25"/>
      <c r="HKC20" s="25"/>
      <c r="HKD20" s="25"/>
      <c r="HKE20" s="25"/>
      <c r="HKF20" s="25"/>
      <c r="HKG20" s="25"/>
      <c r="HKH20" s="25"/>
      <c r="HKI20" s="25"/>
      <c r="HKJ20" s="25"/>
      <c r="HKK20" s="25"/>
      <c r="HKL20" s="25"/>
      <c r="HKM20" s="25"/>
      <c r="HKN20" s="25"/>
      <c r="HKO20" s="25"/>
      <c r="HKP20" s="25"/>
      <c r="HKQ20" s="25"/>
      <c r="HKR20" s="25"/>
      <c r="HKS20" s="25"/>
      <c r="HKT20" s="25"/>
      <c r="HKU20" s="25"/>
      <c r="HKV20" s="25"/>
      <c r="HKW20" s="25"/>
      <c r="HKX20" s="25"/>
      <c r="HKY20" s="25"/>
      <c r="HKZ20" s="25"/>
      <c r="HLA20" s="25"/>
      <c r="HLB20" s="25"/>
      <c r="HLC20" s="25"/>
      <c r="HLD20" s="25"/>
      <c r="HLE20" s="25"/>
      <c r="HLF20" s="25"/>
      <c r="HLG20" s="25"/>
      <c r="HLH20" s="25"/>
      <c r="HLI20" s="25"/>
      <c r="HLJ20" s="25"/>
      <c r="HLK20" s="25"/>
      <c r="HLL20" s="25"/>
      <c r="HLM20" s="25"/>
      <c r="HLN20" s="25"/>
      <c r="HLO20" s="25"/>
      <c r="HLP20" s="25"/>
      <c r="HLQ20" s="25"/>
      <c r="HLR20" s="25"/>
      <c r="HLS20" s="25"/>
      <c r="HLT20" s="25"/>
      <c r="HLU20" s="25"/>
      <c r="HLV20" s="25"/>
      <c r="HLW20" s="25"/>
      <c r="HLX20" s="25"/>
      <c r="HLY20" s="25"/>
      <c r="HLZ20" s="25"/>
      <c r="HMA20" s="25"/>
      <c r="HMB20" s="25"/>
      <c r="HMC20" s="25"/>
      <c r="HMD20" s="25"/>
      <c r="HME20" s="25"/>
      <c r="HMF20" s="25"/>
      <c r="HMG20" s="25"/>
      <c r="HMH20" s="25"/>
      <c r="HMI20" s="25"/>
      <c r="HMJ20" s="25"/>
      <c r="HMK20" s="25"/>
      <c r="HML20" s="25"/>
      <c r="HMM20" s="25"/>
      <c r="HMN20" s="25"/>
      <c r="HMO20" s="25"/>
      <c r="HMP20" s="25"/>
      <c r="HMQ20" s="25"/>
      <c r="HMR20" s="25"/>
      <c r="HMS20" s="25"/>
      <c r="HMT20" s="25"/>
      <c r="HMU20" s="25"/>
      <c r="HMV20" s="25"/>
      <c r="HMW20" s="25"/>
      <c r="HMX20" s="25"/>
      <c r="HMY20" s="25"/>
      <c r="HMZ20" s="25"/>
      <c r="HNA20" s="25"/>
      <c r="HNB20" s="25"/>
      <c r="HNC20" s="25"/>
      <c r="HND20" s="25"/>
      <c r="HNE20" s="25"/>
      <c r="HNF20" s="25"/>
      <c r="HNG20" s="25"/>
      <c r="HNH20" s="25"/>
      <c r="HNI20" s="25"/>
      <c r="HNJ20" s="25"/>
      <c r="HNK20" s="25"/>
      <c r="HNL20" s="25"/>
      <c r="HNM20" s="25"/>
      <c r="HNN20" s="25"/>
      <c r="HNO20" s="25"/>
      <c r="HNP20" s="25"/>
      <c r="HNQ20" s="25"/>
      <c r="HNR20" s="25"/>
      <c r="HNS20" s="25"/>
      <c r="HNT20" s="25"/>
      <c r="HNU20" s="25"/>
      <c r="HNV20" s="25"/>
      <c r="HNW20" s="25"/>
      <c r="HNX20" s="25"/>
      <c r="HNY20" s="25"/>
      <c r="HNZ20" s="25"/>
      <c r="HOA20" s="25"/>
      <c r="HOB20" s="25"/>
      <c r="HOC20" s="25"/>
      <c r="HOD20" s="25"/>
      <c r="HOE20" s="25"/>
      <c r="HOF20" s="25"/>
      <c r="HOG20" s="25"/>
      <c r="HOH20" s="25"/>
      <c r="HOI20" s="25"/>
      <c r="HOJ20" s="25"/>
      <c r="HOK20" s="25"/>
      <c r="HOL20" s="25"/>
      <c r="HOM20" s="25"/>
      <c r="HON20" s="25"/>
      <c r="HOO20" s="25"/>
      <c r="HOP20" s="25"/>
      <c r="HOQ20" s="25"/>
      <c r="HOR20" s="25"/>
      <c r="HOS20" s="25"/>
      <c r="HOT20" s="25"/>
      <c r="HOU20" s="25"/>
      <c r="HOV20" s="25"/>
      <c r="HOW20" s="25"/>
      <c r="HOX20" s="25"/>
      <c r="HOY20" s="25"/>
      <c r="HOZ20" s="25"/>
      <c r="HPA20" s="25"/>
      <c r="HPB20" s="25"/>
      <c r="HPC20" s="25"/>
      <c r="HPD20" s="25"/>
      <c r="HPE20" s="25"/>
      <c r="HPF20" s="25"/>
      <c r="HPG20" s="25"/>
      <c r="HPH20" s="25"/>
      <c r="HPI20" s="25"/>
      <c r="HPJ20" s="25"/>
      <c r="HPK20" s="25"/>
      <c r="HPL20" s="25"/>
      <c r="HPM20" s="25"/>
      <c r="HPN20" s="25"/>
      <c r="HPO20" s="25"/>
      <c r="HPP20" s="25"/>
      <c r="HPQ20" s="25"/>
      <c r="HPR20" s="25"/>
      <c r="HPS20" s="25"/>
      <c r="HPT20" s="25"/>
      <c r="HPU20" s="25"/>
      <c r="HPV20" s="25"/>
      <c r="HPW20" s="25"/>
      <c r="HPX20" s="25"/>
      <c r="HPY20" s="25"/>
      <c r="HPZ20" s="25"/>
      <c r="HQA20" s="25"/>
      <c r="HQB20" s="25"/>
      <c r="HQC20" s="25"/>
      <c r="HQD20" s="25"/>
      <c r="HQE20" s="25"/>
      <c r="HQF20" s="25"/>
      <c r="HQG20" s="25"/>
      <c r="HQH20" s="25"/>
      <c r="HQI20" s="25"/>
      <c r="HQJ20" s="25"/>
      <c r="HQK20" s="25"/>
      <c r="HQL20" s="25"/>
      <c r="HQM20" s="25"/>
      <c r="HQN20" s="25"/>
      <c r="HQO20" s="25"/>
      <c r="HQP20" s="25"/>
      <c r="HQQ20" s="25"/>
      <c r="HQR20" s="25"/>
      <c r="HQS20" s="25"/>
      <c r="HQT20" s="25"/>
      <c r="HQU20" s="25"/>
      <c r="HQV20" s="25"/>
      <c r="HQW20" s="25"/>
      <c r="HQX20" s="25"/>
      <c r="HQY20" s="25"/>
      <c r="HQZ20" s="25"/>
      <c r="HRA20" s="25"/>
      <c r="HRB20" s="25"/>
      <c r="HRC20" s="25"/>
      <c r="HRD20" s="25"/>
      <c r="HRE20" s="25"/>
      <c r="HRF20" s="25"/>
      <c r="HRG20" s="25"/>
      <c r="HRH20" s="25"/>
      <c r="HRI20" s="25"/>
      <c r="HRJ20" s="25"/>
      <c r="HRK20" s="25"/>
      <c r="HRL20" s="25"/>
      <c r="HRM20" s="25"/>
      <c r="HRN20" s="25"/>
      <c r="HRO20" s="25"/>
      <c r="HRP20" s="25"/>
      <c r="HRQ20" s="25"/>
      <c r="HRR20" s="25"/>
      <c r="HRS20" s="25"/>
      <c r="HRT20" s="25"/>
      <c r="HRU20" s="25"/>
      <c r="HRV20" s="25"/>
      <c r="HRW20" s="25"/>
      <c r="HRX20" s="25"/>
      <c r="HRY20" s="25"/>
      <c r="HRZ20" s="25"/>
      <c r="HSA20" s="25"/>
      <c r="HSB20" s="25"/>
      <c r="HSC20" s="25"/>
      <c r="HSD20" s="25"/>
      <c r="HSE20" s="25"/>
      <c r="HSF20" s="25"/>
      <c r="HSG20" s="25"/>
      <c r="HSH20" s="25"/>
      <c r="HSI20" s="25"/>
      <c r="HSJ20" s="25"/>
      <c r="HSK20" s="25"/>
      <c r="HSL20" s="25"/>
      <c r="HSM20" s="25"/>
      <c r="HSN20" s="25"/>
      <c r="HSO20" s="25"/>
      <c r="HSP20" s="25"/>
      <c r="HSQ20" s="25"/>
      <c r="HSR20" s="25"/>
      <c r="HSS20" s="25"/>
      <c r="HST20" s="25"/>
      <c r="HSU20" s="25"/>
      <c r="HSV20" s="25"/>
      <c r="HSW20" s="25"/>
      <c r="HSX20" s="25"/>
      <c r="HSY20" s="25"/>
      <c r="HSZ20" s="25"/>
      <c r="HTA20" s="25"/>
      <c r="HTB20" s="25"/>
      <c r="HTC20" s="25"/>
      <c r="HTD20" s="25"/>
      <c r="HTE20" s="25"/>
      <c r="HTF20" s="25"/>
      <c r="HTG20" s="25"/>
      <c r="HTH20" s="25"/>
      <c r="HTI20" s="25"/>
      <c r="HTJ20" s="25"/>
      <c r="HTK20" s="25"/>
      <c r="HTL20" s="25"/>
      <c r="HTM20" s="25"/>
      <c r="HTN20" s="25"/>
      <c r="HTO20" s="25"/>
      <c r="HTP20" s="25"/>
      <c r="HTQ20" s="25"/>
      <c r="HTR20" s="25"/>
      <c r="HTS20" s="25"/>
      <c r="HTT20" s="25"/>
      <c r="HTU20" s="25"/>
      <c r="HTV20" s="25"/>
      <c r="HTW20" s="25"/>
      <c r="HTX20" s="25"/>
      <c r="HTY20" s="25"/>
      <c r="HTZ20" s="25"/>
      <c r="HUA20" s="25"/>
      <c r="HUB20" s="25"/>
      <c r="HUC20" s="25"/>
      <c r="HUD20" s="25"/>
      <c r="HUE20" s="25"/>
      <c r="HUF20" s="25"/>
      <c r="HUG20" s="25"/>
      <c r="HUH20" s="25"/>
      <c r="HUI20" s="25"/>
      <c r="HUJ20" s="25"/>
      <c r="HUK20" s="25"/>
      <c r="HUL20" s="25"/>
      <c r="HUM20" s="25"/>
      <c r="HUN20" s="25"/>
      <c r="HUO20" s="25"/>
      <c r="HUP20" s="25"/>
      <c r="HUQ20" s="25"/>
      <c r="HUR20" s="25"/>
      <c r="HUS20" s="25"/>
      <c r="HUT20" s="25"/>
      <c r="HUU20" s="25"/>
      <c r="HUV20" s="25"/>
      <c r="HUW20" s="25"/>
      <c r="HUX20" s="25"/>
      <c r="HUY20" s="25"/>
      <c r="HUZ20" s="25"/>
      <c r="HVA20" s="25"/>
      <c r="HVB20" s="25"/>
      <c r="HVC20" s="25"/>
      <c r="HVD20" s="25"/>
      <c r="HVE20" s="25"/>
      <c r="HVF20" s="25"/>
      <c r="HVG20" s="25"/>
      <c r="HVH20" s="25"/>
      <c r="HVI20" s="25"/>
      <c r="HVJ20" s="25"/>
      <c r="HVK20" s="25"/>
      <c r="HVL20" s="25"/>
      <c r="HVM20" s="25"/>
      <c r="HVN20" s="25"/>
      <c r="HVO20" s="25"/>
      <c r="HVP20" s="25"/>
      <c r="HVQ20" s="25"/>
      <c r="HVR20" s="25"/>
      <c r="HVS20" s="25"/>
      <c r="HVT20" s="25"/>
      <c r="HVU20" s="25"/>
      <c r="HVV20" s="25"/>
      <c r="HVW20" s="25"/>
      <c r="HVX20" s="25"/>
      <c r="HVY20" s="25"/>
      <c r="HVZ20" s="25"/>
      <c r="HWA20" s="25"/>
      <c r="HWB20" s="25"/>
      <c r="HWC20" s="25"/>
      <c r="HWD20" s="25"/>
      <c r="HWE20" s="25"/>
      <c r="HWF20" s="25"/>
      <c r="HWG20" s="25"/>
      <c r="HWH20" s="25"/>
      <c r="HWI20" s="25"/>
      <c r="HWJ20" s="25"/>
      <c r="HWK20" s="25"/>
      <c r="HWL20" s="25"/>
      <c r="HWM20" s="25"/>
      <c r="HWN20" s="25"/>
      <c r="HWO20" s="25"/>
      <c r="HWP20" s="25"/>
      <c r="HWQ20" s="25"/>
      <c r="HWR20" s="25"/>
      <c r="HWS20" s="25"/>
      <c r="HWT20" s="25"/>
      <c r="HWU20" s="25"/>
      <c r="HWV20" s="25"/>
      <c r="HWW20" s="25"/>
      <c r="HWX20" s="25"/>
      <c r="HWY20" s="25"/>
      <c r="HWZ20" s="25"/>
      <c r="HXA20" s="25"/>
      <c r="HXB20" s="25"/>
      <c r="HXC20" s="25"/>
      <c r="HXD20" s="25"/>
      <c r="HXE20" s="25"/>
      <c r="HXF20" s="25"/>
      <c r="HXG20" s="25"/>
      <c r="HXH20" s="25"/>
      <c r="HXI20" s="25"/>
      <c r="HXJ20" s="25"/>
      <c r="HXK20" s="25"/>
      <c r="HXL20" s="25"/>
      <c r="HXM20" s="25"/>
      <c r="HXN20" s="25"/>
      <c r="HXO20" s="25"/>
      <c r="HXP20" s="25"/>
      <c r="HXQ20" s="25"/>
      <c r="HXR20" s="25"/>
      <c r="HXS20" s="25"/>
      <c r="HXT20" s="25"/>
      <c r="HXU20" s="25"/>
      <c r="HXV20" s="25"/>
      <c r="HXW20" s="25"/>
      <c r="HXX20" s="25"/>
      <c r="HXY20" s="25"/>
      <c r="HXZ20" s="25"/>
      <c r="HYA20" s="25"/>
      <c r="HYB20" s="25"/>
      <c r="HYC20" s="25"/>
      <c r="HYD20" s="25"/>
      <c r="HYE20" s="25"/>
      <c r="HYF20" s="25"/>
      <c r="HYG20" s="25"/>
      <c r="HYH20" s="25"/>
      <c r="HYI20" s="25"/>
      <c r="HYJ20" s="25"/>
      <c r="HYK20" s="25"/>
      <c r="HYL20" s="25"/>
      <c r="HYM20" s="25"/>
      <c r="HYN20" s="25"/>
      <c r="HYO20" s="25"/>
      <c r="HYP20" s="25"/>
      <c r="HYQ20" s="25"/>
      <c r="HYR20" s="25"/>
      <c r="HYS20" s="25"/>
      <c r="HYT20" s="25"/>
      <c r="HYU20" s="25"/>
      <c r="HYV20" s="25"/>
      <c r="HYW20" s="25"/>
      <c r="HYX20" s="25"/>
      <c r="HYY20" s="25"/>
      <c r="HYZ20" s="25"/>
      <c r="HZA20" s="25"/>
      <c r="HZB20" s="25"/>
      <c r="HZC20" s="25"/>
      <c r="HZD20" s="25"/>
      <c r="HZE20" s="25"/>
      <c r="HZF20" s="25"/>
      <c r="HZG20" s="25"/>
      <c r="HZH20" s="25"/>
      <c r="HZI20" s="25"/>
      <c r="HZJ20" s="25"/>
      <c r="HZK20" s="25"/>
      <c r="HZL20" s="25"/>
      <c r="HZM20" s="25"/>
      <c r="HZN20" s="25"/>
      <c r="HZO20" s="25"/>
      <c r="HZP20" s="25"/>
      <c r="HZQ20" s="25"/>
      <c r="HZR20" s="25"/>
      <c r="HZS20" s="25"/>
      <c r="HZT20" s="25"/>
      <c r="HZU20" s="25"/>
      <c r="HZV20" s="25"/>
      <c r="HZW20" s="25"/>
      <c r="HZX20" s="25"/>
      <c r="HZY20" s="25"/>
      <c r="HZZ20" s="25"/>
      <c r="IAA20" s="25"/>
      <c r="IAB20" s="25"/>
      <c r="IAC20" s="25"/>
      <c r="IAD20" s="25"/>
      <c r="IAE20" s="25"/>
      <c r="IAF20" s="25"/>
      <c r="IAG20" s="25"/>
      <c r="IAH20" s="25"/>
      <c r="IAI20" s="25"/>
      <c r="IAJ20" s="25"/>
      <c r="IAK20" s="25"/>
      <c r="IAL20" s="25"/>
      <c r="IAM20" s="25"/>
      <c r="IAN20" s="25"/>
      <c r="IAO20" s="25"/>
      <c r="IAP20" s="25"/>
      <c r="IAQ20" s="25"/>
      <c r="IAR20" s="25"/>
      <c r="IAS20" s="25"/>
      <c r="IAT20" s="25"/>
      <c r="IAU20" s="25"/>
      <c r="IAV20" s="25"/>
      <c r="IAW20" s="25"/>
      <c r="IAX20" s="25"/>
      <c r="IAY20" s="25"/>
      <c r="IAZ20" s="25"/>
      <c r="IBA20" s="25"/>
      <c r="IBB20" s="25"/>
      <c r="IBC20" s="25"/>
      <c r="IBD20" s="25"/>
      <c r="IBE20" s="25"/>
      <c r="IBF20" s="25"/>
      <c r="IBG20" s="25"/>
      <c r="IBH20" s="25"/>
      <c r="IBI20" s="25"/>
      <c r="IBJ20" s="25"/>
      <c r="IBK20" s="25"/>
      <c r="IBL20" s="25"/>
      <c r="IBM20" s="25"/>
      <c r="IBN20" s="25"/>
      <c r="IBO20" s="25"/>
      <c r="IBP20" s="25"/>
      <c r="IBQ20" s="25"/>
      <c r="IBR20" s="25"/>
      <c r="IBS20" s="25"/>
      <c r="IBT20" s="25"/>
      <c r="IBU20" s="25"/>
      <c r="IBV20" s="25"/>
      <c r="IBW20" s="25"/>
      <c r="IBX20" s="25"/>
      <c r="IBY20" s="25"/>
      <c r="IBZ20" s="25"/>
      <c r="ICA20" s="25"/>
      <c r="ICB20" s="25"/>
      <c r="ICC20" s="25"/>
      <c r="ICD20" s="25"/>
      <c r="ICE20" s="25"/>
      <c r="ICF20" s="25"/>
      <c r="ICG20" s="25"/>
      <c r="ICH20" s="25"/>
      <c r="ICI20" s="25"/>
      <c r="ICJ20" s="25"/>
      <c r="ICK20" s="25"/>
      <c r="ICL20" s="25"/>
      <c r="ICM20" s="25"/>
      <c r="ICN20" s="25"/>
      <c r="ICO20" s="25"/>
      <c r="ICP20" s="25"/>
      <c r="ICQ20" s="25"/>
      <c r="ICR20" s="25"/>
      <c r="ICS20" s="25"/>
      <c r="ICT20" s="25"/>
      <c r="ICU20" s="25"/>
      <c r="ICV20" s="25"/>
      <c r="ICW20" s="25"/>
      <c r="ICX20" s="25"/>
      <c r="ICY20" s="25"/>
      <c r="ICZ20" s="25"/>
      <c r="IDA20" s="25"/>
      <c r="IDB20" s="25"/>
      <c r="IDC20" s="25"/>
      <c r="IDD20" s="25"/>
      <c r="IDE20" s="25"/>
      <c r="IDF20" s="25"/>
      <c r="IDG20" s="25"/>
      <c r="IDH20" s="25"/>
      <c r="IDI20" s="25"/>
      <c r="IDJ20" s="25"/>
      <c r="IDK20" s="25"/>
      <c r="IDL20" s="25"/>
      <c r="IDM20" s="25"/>
      <c r="IDN20" s="25"/>
      <c r="IDO20" s="25"/>
      <c r="IDP20" s="25"/>
      <c r="IDQ20" s="25"/>
      <c r="IDR20" s="25"/>
      <c r="IDS20" s="25"/>
      <c r="IDT20" s="25"/>
      <c r="IDU20" s="25"/>
      <c r="IDV20" s="25"/>
      <c r="IDW20" s="25"/>
      <c r="IDX20" s="25"/>
      <c r="IDY20" s="25"/>
      <c r="IDZ20" s="25"/>
      <c r="IEA20" s="25"/>
      <c r="IEB20" s="25"/>
      <c r="IEC20" s="25"/>
      <c r="IED20" s="25"/>
      <c r="IEE20" s="25"/>
      <c r="IEF20" s="25"/>
      <c r="IEG20" s="25"/>
      <c r="IEH20" s="25"/>
      <c r="IEI20" s="25"/>
      <c r="IEJ20" s="25"/>
      <c r="IEK20" s="25"/>
      <c r="IEL20" s="25"/>
      <c r="IEM20" s="25"/>
      <c r="IEN20" s="25"/>
      <c r="IEO20" s="25"/>
      <c r="IEP20" s="25"/>
      <c r="IEQ20" s="25"/>
      <c r="IER20" s="25"/>
      <c r="IES20" s="25"/>
      <c r="IET20" s="25"/>
      <c r="IEU20" s="25"/>
      <c r="IEV20" s="25"/>
      <c r="IEW20" s="25"/>
      <c r="IEX20" s="25"/>
      <c r="IEY20" s="25"/>
      <c r="IEZ20" s="25"/>
      <c r="IFA20" s="25"/>
      <c r="IFB20" s="25"/>
      <c r="IFC20" s="25"/>
      <c r="IFD20" s="25"/>
      <c r="IFE20" s="25"/>
      <c r="IFF20" s="25"/>
      <c r="IFG20" s="25"/>
      <c r="IFH20" s="25"/>
      <c r="IFI20" s="25"/>
      <c r="IFJ20" s="25"/>
      <c r="IFK20" s="25"/>
      <c r="IFL20" s="25"/>
      <c r="IFM20" s="25"/>
      <c r="IFN20" s="25"/>
      <c r="IFO20" s="25"/>
      <c r="IFP20" s="25"/>
      <c r="IFQ20" s="25"/>
      <c r="IFR20" s="25"/>
      <c r="IFS20" s="25"/>
      <c r="IFT20" s="25"/>
      <c r="IFU20" s="25"/>
      <c r="IFV20" s="25"/>
      <c r="IFW20" s="25"/>
      <c r="IFX20" s="25"/>
      <c r="IFY20" s="25"/>
      <c r="IFZ20" s="25"/>
      <c r="IGA20" s="25"/>
      <c r="IGB20" s="25"/>
      <c r="IGC20" s="25"/>
      <c r="IGD20" s="25"/>
      <c r="IGE20" s="25"/>
      <c r="IGF20" s="25"/>
      <c r="IGG20" s="25"/>
      <c r="IGH20" s="25"/>
      <c r="IGI20" s="25"/>
      <c r="IGJ20" s="25"/>
      <c r="IGK20" s="25"/>
      <c r="IGL20" s="25"/>
      <c r="IGM20" s="25"/>
      <c r="IGN20" s="25"/>
      <c r="IGO20" s="25"/>
      <c r="IGP20" s="25"/>
      <c r="IGQ20" s="25"/>
      <c r="IGR20" s="25"/>
      <c r="IGS20" s="25"/>
      <c r="IGT20" s="25"/>
      <c r="IGU20" s="25"/>
      <c r="IGV20" s="25"/>
      <c r="IGW20" s="25"/>
      <c r="IGX20" s="25"/>
      <c r="IGY20" s="25"/>
      <c r="IGZ20" s="25"/>
      <c r="IHA20" s="25"/>
      <c r="IHB20" s="25"/>
      <c r="IHC20" s="25"/>
      <c r="IHD20" s="25"/>
      <c r="IHE20" s="25"/>
      <c r="IHF20" s="25"/>
      <c r="IHG20" s="25"/>
      <c r="IHH20" s="25"/>
      <c r="IHI20" s="25"/>
      <c r="IHJ20" s="25"/>
      <c r="IHK20" s="25"/>
      <c r="IHL20" s="25"/>
      <c r="IHM20" s="25"/>
      <c r="IHN20" s="25"/>
      <c r="IHO20" s="25"/>
      <c r="IHP20" s="25"/>
      <c r="IHQ20" s="25"/>
      <c r="IHR20" s="25"/>
      <c r="IHS20" s="25"/>
      <c r="IHT20" s="25"/>
      <c r="IHU20" s="25"/>
      <c r="IHV20" s="25"/>
      <c r="IHW20" s="25"/>
      <c r="IHX20" s="25"/>
      <c r="IHY20" s="25"/>
      <c r="IHZ20" s="25"/>
      <c r="IIA20" s="25"/>
      <c r="IIB20" s="25"/>
      <c r="IIC20" s="25"/>
      <c r="IID20" s="25"/>
      <c r="IIE20" s="25"/>
      <c r="IIF20" s="25"/>
      <c r="IIG20" s="25"/>
      <c r="IIH20" s="25"/>
      <c r="III20" s="25"/>
      <c r="IIJ20" s="25"/>
      <c r="IIK20" s="25"/>
      <c r="IIL20" s="25"/>
      <c r="IIM20" s="25"/>
      <c r="IIN20" s="25"/>
      <c r="IIO20" s="25"/>
      <c r="IIP20" s="25"/>
      <c r="IIQ20" s="25"/>
      <c r="IIR20" s="25"/>
      <c r="IIS20" s="25"/>
      <c r="IIT20" s="25"/>
      <c r="IIU20" s="25"/>
      <c r="IIV20" s="25"/>
      <c r="IIW20" s="25"/>
      <c r="IIX20" s="25"/>
      <c r="IIY20" s="25"/>
      <c r="IIZ20" s="25"/>
      <c r="IJA20" s="25"/>
      <c r="IJB20" s="25"/>
      <c r="IJC20" s="25"/>
      <c r="IJD20" s="25"/>
      <c r="IJE20" s="25"/>
      <c r="IJF20" s="25"/>
      <c r="IJG20" s="25"/>
      <c r="IJH20" s="25"/>
      <c r="IJI20" s="25"/>
      <c r="IJJ20" s="25"/>
      <c r="IJK20" s="25"/>
      <c r="IJL20" s="25"/>
      <c r="IJM20" s="25"/>
      <c r="IJN20" s="25"/>
      <c r="IJO20" s="25"/>
      <c r="IJP20" s="25"/>
      <c r="IJQ20" s="25"/>
      <c r="IJR20" s="25"/>
      <c r="IJS20" s="25"/>
      <c r="IJT20" s="25"/>
      <c r="IJU20" s="25"/>
      <c r="IJV20" s="25"/>
      <c r="IJW20" s="25"/>
      <c r="IJX20" s="25"/>
      <c r="IJY20" s="25"/>
      <c r="IJZ20" s="25"/>
      <c r="IKA20" s="25"/>
      <c r="IKB20" s="25"/>
      <c r="IKC20" s="25"/>
      <c r="IKD20" s="25"/>
      <c r="IKE20" s="25"/>
      <c r="IKF20" s="25"/>
      <c r="IKG20" s="25"/>
      <c r="IKH20" s="25"/>
      <c r="IKI20" s="25"/>
      <c r="IKJ20" s="25"/>
      <c r="IKK20" s="25"/>
      <c r="IKL20" s="25"/>
      <c r="IKM20" s="25"/>
      <c r="IKN20" s="25"/>
      <c r="IKO20" s="25"/>
      <c r="IKP20" s="25"/>
      <c r="IKQ20" s="25"/>
      <c r="IKR20" s="25"/>
      <c r="IKS20" s="25"/>
      <c r="IKT20" s="25"/>
      <c r="IKU20" s="25"/>
      <c r="IKV20" s="25"/>
      <c r="IKW20" s="25"/>
      <c r="IKX20" s="25"/>
      <c r="IKY20" s="25"/>
      <c r="IKZ20" s="25"/>
      <c r="ILA20" s="25"/>
      <c r="ILB20" s="25"/>
      <c r="ILC20" s="25"/>
      <c r="ILD20" s="25"/>
      <c r="ILE20" s="25"/>
      <c r="ILF20" s="25"/>
      <c r="ILG20" s="25"/>
      <c r="ILH20" s="25"/>
      <c r="ILI20" s="25"/>
      <c r="ILJ20" s="25"/>
      <c r="ILK20" s="25"/>
      <c r="ILL20" s="25"/>
      <c r="ILM20" s="25"/>
      <c r="ILN20" s="25"/>
      <c r="ILO20" s="25"/>
      <c r="ILP20" s="25"/>
      <c r="ILQ20" s="25"/>
      <c r="ILR20" s="25"/>
      <c r="ILS20" s="25"/>
      <c r="ILT20" s="25"/>
      <c r="ILU20" s="25"/>
      <c r="ILV20" s="25"/>
      <c r="ILW20" s="25"/>
      <c r="ILX20" s="25"/>
      <c r="ILY20" s="25"/>
      <c r="ILZ20" s="25"/>
      <c r="IMA20" s="25"/>
      <c r="IMB20" s="25"/>
      <c r="IMC20" s="25"/>
      <c r="IMD20" s="25"/>
      <c r="IME20" s="25"/>
      <c r="IMF20" s="25"/>
      <c r="IMG20" s="25"/>
      <c r="IMH20" s="25"/>
      <c r="IMI20" s="25"/>
      <c r="IMJ20" s="25"/>
      <c r="IMK20" s="25"/>
      <c r="IML20" s="25"/>
      <c r="IMM20" s="25"/>
      <c r="IMN20" s="25"/>
      <c r="IMO20" s="25"/>
      <c r="IMP20" s="25"/>
      <c r="IMQ20" s="25"/>
      <c r="IMR20" s="25"/>
      <c r="IMS20" s="25"/>
      <c r="IMT20" s="25"/>
      <c r="IMU20" s="25"/>
      <c r="IMV20" s="25"/>
      <c r="IMW20" s="25"/>
      <c r="IMX20" s="25"/>
      <c r="IMY20" s="25"/>
      <c r="IMZ20" s="25"/>
      <c r="INA20" s="25"/>
      <c r="INB20" s="25"/>
      <c r="INC20" s="25"/>
      <c r="IND20" s="25"/>
      <c r="INE20" s="25"/>
      <c r="INF20" s="25"/>
      <c r="ING20" s="25"/>
      <c r="INH20" s="25"/>
      <c r="INI20" s="25"/>
      <c r="INJ20" s="25"/>
      <c r="INK20" s="25"/>
      <c r="INL20" s="25"/>
      <c r="INM20" s="25"/>
      <c r="INN20" s="25"/>
      <c r="INO20" s="25"/>
      <c r="INP20" s="25"/>
      <c r="INQ20" s="25"/>
      <c r="INR20" s="25"/>
      <c r="INS20" s="25"/>
      <c r="INT20" s="25"/>
      <c r="INU20" s="25"/>
      <c r="INV20" s="25"/>
      <c r="INW20" s="25"/>
      <c r="INX20" s="25"/>
      <c r="INY20" s="25"/>
      <c r="INZ20" s="25"/>
      <c r="IOA20" s="25"/>
      <c r="IOB20" s="25"/>
      <c r="IOC20" s="25"/>
      <c r="IOD20" s="25"/>
      <c r="IOE20" s="25"/>
      <c r="IOF20" s="25"/>
      <c r="IOG20" s="25"/>
      <c r="IOH20" s="25"/>
      <c r="IOI20" s="25"/>
      <c r="IOJ20" s="25"/>
      <c r="IOK20" s="25"/>
      <c r="IOL20" s="25"/>
      <c r="IOM20" s="25"/>
      <c r="ION20" s="25"/>
      <c r="IOO20" s="25"/>
      <c r="IOP20" s="25"/>
      <c r="IOQ20" s="25"/>
      <c r="IOR20" s="25"/>
      <c r="IOS20" s="25"/>
      <c r="IOT20" s="25"/>
      <c r="IOU20" s="25"/>
      <c r="IOV20" s="25"/>
      <c r="IOW20" s="25"/>
      <c r="IOX20" s="25"/>
      <c r="IOY20" s="25"/>
      <c r="IOZ20" s="25"/>
      <c r="IPA20" s="25"/>
      <c r="IPB20" s="25"/>
      <c r="IPC20" s="25"/>
      <c r="IPD20" s="25"/>
      <c r="IPE20" s="25"/>
      <c r="IPF20" s="25"/>
      <c r="IPG20" s="25"/>
      <c r="IPH20" s="25"/>
      <c r="IPI20" s="25"/>
      <c r="IPJ20" s="25"/>
      <c r="IPK20" s="25"/>
      <c r="IPL20" s="25"/>
      <c r="IPM20" s="25"/>
      <c r="IPN20" s="25"/>
      <c r="IPO20" s="25"/>
      <c r="IPP20" s="25"/>
      <c r="IPQ20" s="25"/>
      <c r="IPR20" s="25"/>
      <c r="IPS20" s="25"/>
      <c r="IPT20" s="25"/>
      <c r="IPU20" s="25"/>
      <c r="IPV20" s="25"/>
      <c r="IPW20" s="25"/>
      <c r="IPX20" s="25"/>
      <c r="IPY20" s="25"/>
      <c r="IPZ20" s="25"/>
      <c r="IQA20" s="25"/>
      <c r="IQB20" s="25"/>
      <c r="IQC20" s="25"/>
      <c r="IQD20" s="25"/>
      <c r="IQE20" s="25"/>
      <c r="IQF20" s="25"/>
      <c r="IQG20" s="25"/>
      <c r="IQH20" s="25"/>
      <c r="IQI20" s="25"/>
      <c r="IQJ20" s="25"/>
      <c r="IQK20" s="25"/>
      <c r="IQL20" s="25"/>
      <c r="IQM20" s="25"/>
      <c r="IQN20" s="25"/>
      <c r="IQO20" s="25"/>
      <c r="IQP20" s="25"/>
      <c r="IQQ20" s="25"/>
      <c r="IQR20" s="25"/>
      <c r="IQS20" s="25"/>
      <c r="IQT20" s="25"/>
      <c r="IQU20" s="25"/>
      <c r="IQV20" s="25"/>
      <c r="IQW20" s="25"/>
      <c r="IQX20" s="25"/>
      <c r="IQY20" s="25"/>
      <c r="IQZ20" s="25"/>
      <c r="IRA20" s="25"/>
      <c r="IRB20" s="25"/>
      <c r="IRC20" s="25"/>
      <c r="IRD20" s="25"/>
      <c r="IRE20" s="25"/>
      <c r="IRF20" s="25"/>
      <c r="IRG20" s="25"/>
      <c r="IRH20" s="25"/>
      <c r="IRI20" s="25"/>
      <c r="IRJ20" s="25"/>
      <c r="IRK20" s="25"/>
      <c r="IRL20" s="25"/>
      <c r="IRM20" s="25"/>
      <c r="IRN20" s="25"/>
      <c r="IRO20" s="25"/>
      <c r="IRP20" s="25"/>
      <c r="IRQ20" s="25"/>
      <c r="IRR20" s="25"/>
      <c r="IRS20" s="25"/>
      <c r="IRT20" s="25"/>
      <c r="IRU20" s="25"/>
      <c r="IRV20" s="25"/>
      <c r="IRW20" s="25"/>
      <c r="IRX20" s="25"/>
      <c r="IRY20" s="25"/>
      <c r="IRZ20" s="25"/>
      <c r="ISA20" s="25"/>
      <c r="ISB20" s="25"/>
      <c r="ISC20" s="25"/>
      <c r="ISD20" s="25"/>
      <c r="ISE20" s="25"/>
      <c r="ISF20" s="25"/>
      <c r="ISG20" s="25"/>
      <c r="ISH20" s="25"/>
      <c r="ISI20" s="25"/>
      <c r="ISJ20" s="25"/>
      <c r="ISK20" s="25"/>
      <c r="ISL20" s="25"/>
      <c r="ISM20" s="25"/>
      <c r="ISN20" s="25"/>
      <c r="ISO20" s="25"/>
      <c r="ISP20" s="25"/>
      <c r="ISQ20" s="25"/>
      <c r="ISR20" s="25"/>
      <c r="ISS20" s="25"/>
      <c r="IST20" s="25"/>
      <c r="ISU20" s="25"/>
      <c r="ISV20" s="25"/>
      <c r="ISW20" s="25"/>
      <c r="ISX20" s="25"/>
      <c r="ISY20" s="25"/>
      <c r="ISZ20" s="25"/>
      <c r="ITA20" s="25"/>
      <c r="ITB20" s="25"/>
      <c r="ITC20" s="25"/>
      <c r="ITD20" s="25"/>
      <c r="ITE20" s="25"/>
      <c r="ITF20" s="25"/>
      <c r="ITG20" s="25"/>
      <c r="ITH20" s="25"/>
      <c r="ITI20" s="25"/>
      <c r="ITJ20" s="25"/>
      <c r="ITK20" s="25"/>
      <c r="ITL20" s="25"/>
      <c r="ITM20" s="25"/>
      <c r="ITN20" s="25"/>
      <c r="ITO20" s="25"/>
      <c r="ITP20" s="25"/>
      <c r="ITQ20" s="25"/>
      <c r="ITR20" s="25"/>
      <c r="ITS20" s="25"/>
      <c r="ITT20" s="25"/>
      <c r="ITU20" s="25"/>
      <c r="ITV20" s="25"/>
      <c r="ITW20" s="25"/>
      <c r="ITX20" s="25"/>
      <c r="ITY20" s="25"/>
      <c r="ITZ20" s="25"/>
      <c r="IUA20" s="25"/>
      <c r="IUB20" s="25"/>
      <c r="IUC20" s="25"/>
      <c r="IUD20" s="25"/>
      <c r="IUE20" s="25"/>
      <c r="IUF20" s="25"/>
      <c r="IUG20" s="25"/>
      <c r="IUH20" s="25"/>
      <c r="IUI20" s="25"/>
      <c r="IUJ20" s="25"/>
      <c r="IUK20" s="25"/>
      <c r="IUL20" s="25"/>
      <c r="IUM20" s="25"/>
      <c r="IUN20" s="25"/>
      <c r="IUO20" s="25"/>
      <c r="IUP20" s="25"/>
      <c r="IUQ20" s="25"/>
      <c r="IUR20" s="25"/>
      <c r="IUS20" s="25"/>
      <c r="IUT20" s="25"/>
      <c r="IUU20" s="25"/>
      <c r="IUV20" s="25"/>
      <c r="IUW20" s="25"/>
      <c r="IUX20" s="25"/>
      <c r="IUY20" s="25"/>
      <c r="IUZ20" s="25"/>
      <c r="IVA20" s="25"/>
      <c r="IVB20" s="25"/>
      <c r="IVC20" s="25"/>
      <c r="IVD20" s="25"/>
      <c r="IVE20" s="25"/>
      <c r="IVF20" s="25"/>
      <c r="IVG20" s="25"/>
      <c r="IVH20" s="25"/>
      <c r="IVI20" s="25"/>
      <c r="IVJ20" s="25"/>
      <c r="IVK20" s="25"/>
      <c r="IVL20" s="25"/>
      <c r="IVM20" s="25"/>
      <c r="IVN20" s="25"/>
      <c r="IVO20" s="25"/>
      <c r="IVP20" s="25"/>
      <c r="IVQ20" s="25"/>
      <c r="IVR20" s="25"/>
      <c r="IVS20" s="25"/>
      <c r="IVT20" s="25"/>
      <c r="IVU20" s="25"/>
      <c r="IVV20" s="25"/>
      <c r="IVW20" s="25"/>
      <c r="IVX20" s="25"/>
      <c r="IVY20" s="25"/>
      <c r="IVZ20" s="25"/>
      <c r="IWA20" s="25"/>
      <c r="IWB20" s="25"/>
      <c r="IWC20" s="25"/>
      <c r="IWD20" s="25"/>
      <c r="IWE20" s="25"/>
      <c r="IWF20" s="25"/>
      <c r="IWG20" s="25"/>
      <c r="IWH20" s="25"/>
      <c r="IWI20" s="25"/>
      <c r="IWJ20" s="25"/>
      <c r="IWK20" s="25"/>
      <c r="IWL20" s="25"/>
      <c r="IWM20" s="25"/>
      <c r="IWN20" s="25"/>
      <c r="IWO20" s="25"/>
      <c r="IWP20" s="25"/>
      <c r="IWQ20" s="25"/>
      <c r="IWR20" s="25"/>
      <c r="IWS20" s="25"/>
      <c r="IWT20" s="25"/>
      <c r="IWU20" s="25"/>
      <c r="IWV20" s="25"/>
      <c r="IWW20" s="25"/>
      <c r="IWX20" s="25"/>
      <c r="IWY20" s="25"/>
      <c r="IWZ20" s="25"/>
      <c r="IXA20" s="25"/>
      <c r="IXB20" s="25"/>
      <c r="IXC20" s="25"/>
      <c r="IXD20" s="25"/>
      <c r="IXE20" s="25"/>
      <c r="IXF20" s="25"/>
      <c r="IXG20" s="25"/>
      <c r="IXH20" s="25"/>
      <c r="IXI20" s="25"/>
      <c r="IXJ20" s="25"/>
      <c r="IXK20" s="25"/>
      <c r="IXL20" s="25"/>
      <c r="IXM20" s="25"/>
      <c r="IXN20" s="25"/>
      <c r="IXO20" s="25"/>
      <c r="IXP20" s="25"/>
      <c r="IXQ20" s="25"/>
      <c r="IXR20" s="25"/>
      <c r="IXS20" s="25"/>
      <c r="IXT20" s="25"/>
      <c r="IXU20" s="25"/>
      <c r="IXV20" s="25"/>
      <c r="IXW20" s="25"/>
      <c r="IXX20" s="25"/>
      <c r="IXY20" s="25"/>
      <c r="IXZ20" s="25"/>
      <c r="IYA20" s="25"/>
      <c r="IYB20" s="25"/>
      <c r="IYC20" s="25"/>
      <c r="IYD20" s="25"/>
      <c r="IYE20" s="25"/>
      <c r="IYF20" s="25"/>
      <c r="IYG20" s="25"/>
      <c r="IYH20" s="25"/>
      <c r="IYI20" s="25"/>
      <c r="IYJ20" s="25"/>
      <c r="IYK20" s="25"/>
      <c r="IYL20" s="25"/>
      <c r="IYM20" s="25"/>
      <c r="IYN20" s="25"/>
      <c r="IYO20" s="25"/>
      <c r="IYP20" s="25"/>
      <c r="IYQ20" s="25"/>
      <c r="IYR20" s="25"/>
      <c r="IYS20" s="25"/>
      <c r="IYT20" s="25"/>
      <c r="IYU20" s="25"/>
      <c r="IYV20" s="25"/>
      <c r="IYW20" s="25"/>
      <c r="IYX20" s="25"/>
      <c r="IYY20" s="25"/>
      <c r="IYZ20" s="25"/>
      <c r="IZA20" s="25"/>
      <c r="IZB20" s="25"/>
      <c r="IZC20" s="25"/>
      <c r="IZD20" s="25"/>
      <c r="IZE20" s="25"/>
      <c r="IZF20" s="25"/>
      <c r="IZG20" s="25"/>
      <c r="IZH20" s="25"/>
      <c r="IZI20" s="25"/>
      <c r="IZJ20" s="25"/>
      <c r="IZK20" s="25"/>
      <c r="IZL20" s="25"/>
      <c r="IZM20" s="25"/>
      <c r="IZN20" s="25"/>
      <c r="IZO20" s="25"/>
      <c r="IZP20" s="25"/>
      <c r="IZQ20" s="25"/>
      <c r="IZR20" s="25"/>
      <c r="IZS20" s="25"/>
      <c r="IZT20" s="25"/>
      <c r="IZU20" s="25"/>
      <c r="IZV20" s="25"/>
      <c r="IZW20" s="25"/>
      <c r="IZX20" s="25"/>
      <c r="IZY20" s="25"/>
      <c r="IZZ20" s="25"/>
      <c r="JAA20" s="25"/>
      <c r="JAB20" s="25"/>
      <c r="JAC20" s="25"/>
      <c r="JAD20" s="25"/>
      <c r="JAE20" s="25"/>
      <c r="JAF20" s="25"/>
      <c r="JAG20" s="25"/>
      <c r="JAH20" s="25"/>
      <c r="JAI20" s="25"/>
      <c r="JAJ20" s="25"/>
      <c r="JAK20" s="25"/>
      <c r="JAL20" s="25"/>
      <c r="JAM20" s="25"/>
      <c r="JAN20" s="25"/>
      <c r="JAO20" s="25"/>
      <c r="JAP20" s="25"/>
      <c r="JAQ20" s="25"/>
      <c r="JAR20" s="25"/>
      <c r="JAS20" s="25"/>
      <c r="JAT20" s="25"/>
      <c r="JAU20" s="25"/>
      <c r="JAV20" s="25"/>
      <c r="JAW20" s="25"/>
      <c r="JAX20" s="25"/>
      <c r="JAY20" s="25"/>
      <c r="JAZ20" s="25"/>
      <c r="JBA20" s="25"/>
      <c r="JBB20" s="25"/>
      <c r="JBC20" s="25"/>
      <c r="JBD20" s="25"/>
      <c r="JBE20" s="25"/>
      <c r="JBF20" s="25"/>
      <c r="JBG20" s="25"/>
      <c r="JBH20" s="25"/>
      <c r="JBI20" s="25"/>
      <c r="JBJ20" s="25"/>
      <c r="JBK20" s="25"/>
      <c r="JBL20" s="25"/>
      <c r="JBM20" s="25"/>
      <c r="JBN20" s="25"/>
      <c r="JBO20" s="25"/>
      <c r="JBP20" s="25"/>
      <c r="JBQ20" s="25"/>
      <c r="JBR20" s="25"/>
      <c r="JBS20" s="25"/>
      <c r="JBT20" s="25"/>
      <c r="JBU20" s="25"/>
      <c r="JBV20" s="25"/>
      <c r="JBW20" s="25"/>
      <c r="JBX20" s="25"/>
      <c r="JBY20" s="25"/>
      <c r="JBZ20" s="25"/>
      <c r="JCA20" s="25"/>
      <c r="JCB20" s="25"/>
      <c r="JCC20" s="25"/>
      <c r="JCD20" s="25"/>
      <c r="JCE20" s="25"/>
      <c r="JCF20" s="25"/>
      <c r="JCG20" s="25"/>
      <c r="JCH20" s="25"/>
      <c r="JCI20" s="25"/>
      <c r="JCJ20" s="25"/>
      <c r="JCK20" s="25"/>
      <c r="JCL20" s="25"/>
      <c r="JCM20" s="25"/>
      <c r="JCN20" s="25"/>
      <c r="JCO20" s="25"/>
      <c r="JCP20" s="25"/>
      <c r="JCQ20" s="25"/>
      <c r="JCR20" s="25"/>
      <c r="JCS20" s="25"/>
      <c r="JCT20" s="25"/>
      <c r="JCU20" s="25"/>
      <c r="JCV20" s="25"/>
      <c r="JCW20" s="25"/>
      <c r="JCX20" s="25"/>
      <c r="JCY20" s="25"/>
      <c r="JCZ20" s="25"/>
      <c r="JDA20" s="25"/>
      <c r="JDB20" s="25"/>
      <c r="JDC20" s="25"/>
      <c r="JDD20" s="25"/>
      <c r="JDE20" s="25"/>
      <c r="JDF20" s="25"/>
      <c r="JDG20" s="25"/>
      <c r="JDH20" s="25"/>
      <c r="JDI20" s="25"/>
      <c r="JDJ20" s="25"/>
      <c r="JDK20" s="25"/>
      <c r="JDL20" s="25"/>
      <c r="JDM20" s="25"/>
      <c r="JDN20" s="25"/>
      <c r="JDO20" s="25"/>
      <c r="JDP20" s="25"/>
      <c r="JDQ20" s="25"/>
      <c r="JDR20" s="25"/>
      <c r="JDS20" s="25"/>
      <c r="JDT20" s="25"/>
      <c r="JDU20" s="25"/>
      <c r="JDV20" s="25"/>
      <c r="JDW20" s="25"/>
      <c r="JDX20" s="25"/>
      <c r="JDY20" s="25"/>
      <c r="JDZ20" s="25"/>
      <c r="JEA20" s="25"/>
      <c r="JEB20" s="25"/>
      <c r="JEC20" s="25"/>
      <c r="JED20" s="25"/>
      <c r="JEE20" s="25"/>
      <c r="JEF20" s="25"/>
      <c r="JEG20" s="25"/>
      <c r="JEH20" s="25"/>
      <c r="JEI20" s="25"/>
      <c r="JEJ20" s="25"/>
      <c r="JEK20" s="25"/>
      <c r="JEL20" s="25"/>
      <c r="JEM20" s="25"/>
      <c r="JEN20" s="25"/>
      <c r="JEO20" s="25"/>
      <c r="JEP20" s="25"/>
      <c r="JEQ20" s="25"/>
      <c r="JER20" s="25"/>
      <c r="JES20" s="25"/>
      <c r="JET20" s="25"/>
      <c r="JEU20" s="25"/>
      <c r="JEV20" s="25"/>
      <c r="JEW20" s="25"/>
      <c r="JEX20" s="25"/>
      <c r="JEY20" s="25"/>
      <c r="JEZ20" s="25"/>
      <c r="JFA20" s="25"/>
      <c r="JFB20" s="25"/>
      <c r="JFC20" s="25"/>
      <c r="JFD20" s="25"/>
      <c r="JFE20" s="25"/>
      <c r="JFF20" s="25"/>
      <c r="JFG20" s="25"/>
      <c r="JFH20" s="25"/>
      <c r="JFI20" s="25"/>
      <c r="JFJ20" s="25"/>
      <c r="JFK20" s="25"/>
      <c r="JFL20" s="25"/>
      <c r="JFM20" s="25"/>
      <c r="JFN20" s="25"/>
      <c r="JFO20" s="25"/>
      <c r="JFP20" s="25"/>
      <c r="JFQ20" s="25"/>
      <c r="JFR20" s="25"/>
      <c r="JFS20" s="25"/>
      <c r="JFT20" s="25"/>
      <c r="JFU20" s="25"/>
      <c r="JFV20" s="25"/>
      <c r="JFW20" s="25"/>
      <c r="JFX20" s="25"/>
      <c r="JFY20" s="25"/>
      <c r="JFZ20" s="25"/>
      <c r="JGA20" s="25"/>
      <c r="JGB20" s="25"/>
      <c r="JGC20" s="25"/>
      <c r="JGD20" s="25"/>
      <c r="JGE20" s="25"/>
      <c r="JGF20" s="25"/>
      <c r="JGG20" s="25"/>
      <c r="JGH20" s="25"/>
      <c r="JGI20" s="25"/>
      <c r="JGJ20" s="25"/>
      <c r="JGK20" s="25"/>
      <c r="JGL20" s="25"/>
      <c r="JGM20" s="25"/>
      <c r="JGN20" s="25"/>
      <c r="JGO20" s="25"/>
      <c r="JGP20" s="25"/>
      <c r="JGQ20" s="25"/>
      <c r="JGR20" s="25"/>
      <c r="JGS20" s="25"/>
      <c r="JGT20" s="25"/>
      <c r="JGU20" s="25"/>
      <c r="JGV20" s="25"/>
      <c r="JGW20" s="25"/>
      <c r="JGX20" s="25"/>
      <c r="JGY20" s="25"/>
      <c r="JGZ20" s="25"/>
      <c r="JHA20" s="25"/>
      <c r="JHB20" s="25"/>
      <c r="JHC20" s="25"/>
      <c r="JHD20" s="25"/>
      <c r="JHE20" s="25"/>
      <c r="JHF20" s="25"/>
      <c r="JHG20" s="25"/>
      <c r="JHH20" s="25"/>
      <c r="JHI20" s="25"/>
      <c r="JHJ20" s="25"/>
      <c r="JHK20" s="25"/>
      <c r="JHL20" s="25"/>
      <c r="JHM20" s="25"/>
      <c r="JHN20" s="25"/>
      <c r="JHO20" s="25"/>
      <c r="JHP20" s="25"/>
      <c r="JHQ20" s="25"/>
      <c r="JHR20" s="25"/>
      <c r="JHS20" s="25"/>
      <c r="JHT20" s="25"/>
      <c r="JHU20" s="25"/>
      <c r="JHV20" s="25"/>
      <c r="JHW20" s="25"/>
      <c r="JHX20" s="25"/>
      <c r="JHY20" s="25"/>
      <c r="JHZ20" s="25"/>
      <c r="JIA20" s="25"/>
      <c r="JIB20" s="25"/>
      <c r="JIC20" s="25"/>
      <c r="JID20" s="25"/>
      <c r="JIE20" s="25"/>
      <c r="JIF20" s="25"/>
      <c r="JIG20" s="25"/>
      <c r="JIH20" s="25"/>
      <c r="JII20" s="25"/>
      <c r="JIJ20" s="25"/>
      <c r="JIK20" s="25"/>
      <c r="JIL20" s="25"/>
      <c r="JIM20" s="25"/>
      <c r="JIN20" s="25"/>
      <c r="JIO20" s="25"/>
      <c r="JIP20" s="25"/>
      <c r="JIQ20" s="25"/>
      <c r="JIR20" s="25"/>
      <c r="JIS20" s="25"/>
      <c r="JIT20" s="25"/>
      <c r="JIU20" s="25"/>
      <c r="JIV20" s="25"/>
      <c r="JIW20" s="25"/>
      <c r="JIX20" s="25"/>
      <c r="JIY20" s="25"/>
      <c r="JIZ20" s="25"/>
      <c r="JJA20" s="25"/>
      <c r="JJB20" s="25"/>
      <c r="JJC20" s="25"/>
      <c r="JJD20" s="25"/>
      <c r="JJE20" s="25"/>
      <c r="JJF20" s="25"/>
      <c r="JJG20" s="25"/>
      <c r="JJH20" s="25"/>
      <c r="JJI20" s="25"/>
      <c r="JJJ20" s="25"/>
      <c r="JJK20" s="25"/>
      <c r="JJL20" s="25"/>
      <c r="JJM20" s="25"/>
      <c r="JJN20" s="25"/>
      <c r="JJO20" s="25"/>
      <c r="JJP20" s="25"/>
      <c r="JJQ20" s="25"/>
      <c r="JJR20" s="25"/>
      <c r="JJS20" s="25"/>
      <c r="JJT20" s="25"/>
      <c r="JJU20" s="25"/>
      <c r="JJV20" s="25"/>
      <c r="JJW20" s="25"/>
      <c r="JJX20" s="25"/>
      <c r="JJY20" s="25"/>
      <c r="JJZ20" s="25"/>
      <c r="JKA20" s="25"/>
      <c r="JKB20" s="25"/>
      <c r="JKC20" s="25"/>
      <c r="JKD20" s="25"/>
      <c r="JKE20" s="25"/>
      <c r="JKF20" s="25"/>
      <c r="JKG20" s="25"/>
      <c r="JKH20" s="25"/>
      <c r="JKI20" s="25"/>
      <c r="JKJ20" s="25"/>
      <c r="JKK20" s="25"/>
      <c r="JKL20" s="25"/>
      <c r="JKM20" s="25"/>
      <c r="JKN20" s="25"/>
      <c r="JKO20" s="25"/>
      <c r="JKP20" s="25"/>
      <c r="JKQ20" s="25"/>
      <c r="JKR20" s="25"/>
      <c r="JKS20" s="25"/>
      <c r="JKT20" s="25"/>
      <c r="JKU20" s="25"/>
      <c r="JKV20" s="25"/>
      <c r="JKW20" s="25"/>
      <c r="JKX20" s="25"/>
      <c r="JKY20" s="25"/>
      <c r="JKZ20" s="25"/>
      <c r="JLA20" s="25"/>
      <c r="JLB20" s="25"/>
      <c r="JLC20" s="25"/>
      <c r="JLD20" s="25"/>
      <c r="JLE20" s="25"/>
      <c r="JLF20" s="25"/>
      <c r="JLG20" s="25"/>
      <c r="JLH20" s="25"/>
      <c r="JLI20" s="25"/>
      <c r="JLJ20" s="25"/>
      <c r="JLK20" s="25"/>
      <c r="JLL20" s="25"/>
      <c r="JLM20" s="25"/>
      <c r="JLN20" s="25"/>
      <c r="JLO20" s="25"/>
      <c r="JLP20" s="25"/>
      <c r="JLQ20" s="25"/>
      <c r="JLR20" s="25"/>
      <c r="JLS20" s="25"/>
      <c r="JLT20" s="25"/>
      <c r="JLU20" s="25"/>
      <c r="JLV20" s="25"/>
      <c r="JLW20" s="25"/>
      <c r="JLX20" s="25"/>
      <c r="JLY20" s="25"/>
      <c r="JLZ20" s="25"/>
      <c r="JMA20" s="25"/>
      <c r="JMB20" s="25"/>
      <c r="JMC20" s="25"/>
      <c r="JMD20" s="25"/>
      <c r="JME20" s="25"/>
      <c r="JMF20" s="25"/>
      <c r="JMG20" s="25"/>
      <c r="JMH20" s="25"/>
      <c r="JMI20" s="25"/>
      <c r="JMJ20" s="25"/>
      <c r="JMK20" s="25"/>
      <c r="JML20" s="25"/>
      <c r="JMM20" s="25"/>
      <c r="JMN20" s="25"/>
      <c r="JMO20" s="25"/>
      <c r="JMP20" s="25"/>
      <c r="JMQ20" s="25"/>
      <c r="JMR20" s="25"/>
      <c r="JMS20" s="25"/>
      <c r="JMT20" s="25"/>
      <c r="JMU20" s="25"/>
      <c r="JMV20" s="25"/>
      <c r="JMW20" s="25"/>
      <c r="JMX20" s="25"/>
      <c r="JMY20" s="25"/>
      <c r="JMZ20" s="25"/>
      <c r="JNA20" s="25"/>
      <c r="JNB20" s="25"/>
      <c r="JNC20" s="25"/>
      <c r="JND20" s="25"/>
      <c r="JNE20" s="25"/>
      <c r="JNF20" s="25"/>
      <c r="JNG20" s="25"/>
      <c r="JNH20" s="25"/>
      <c r="JNI20" s="25"/>
      <c r="JNJ20" s="25"/>
      <c r="JNK20" s="25"/>
      <c r="JNL20" s="25"/>
      <c r="JNM20" s="25"/>
      <c r="JNN20" s="25"/>
      <c r="JNO20" s="25"/>
      <c r="JNP20" s="25"/>
      <c r="JNQ20" s="25"/>
      <c r="JNR20" s="25"/>
      <c r="JNS20" s="25"/>
      <c r="JNT20" s="25"/>
      <c r="JNU20" s="25"/>
      <c r="JNV20" s="25"/>
      <c r="JNW20" s="25"/>
      <c r="JNX20" s="25"/>
      <c r="JNY20" s="25"/>
      <c r="JNZ20" s="25"/>
      <c r="JOA20" s="25"/>
      <c r="JOB20" s="25"/>
      <c r="JOC20" s="25"/>
      <c r="JOD20" s="25"/>
      <c r="JOE20" s="25"/>
      <c r="JOF20" s="25"/>
      <c r="JOG20" s="25"/>
      <c r="JOH20" s="25"/>
      <c r="JOI20" s="25"/>
      <c r="JOJ20" s="25"/>
      <c r="JOK20" s="25"/>
      <c r="JOL20" s="25"/>
      <c r="JOM20" s="25"/>
      <c r="JON20" s="25"/>
      <c r="JOO20" s="25"/>
      <c r="JOP20" s="25"/>
      <c r="JOQ20" s="25"/>
      <c r="JOR20" s="25"/>
      <c r="JOS20" s="25"/>
      <c r="JOT20" s="25"/>
      <c r="JOU20" s="25"/>
      <c r="JOV20" s="25"/>
      <c r="JOW20" s="25"/>
      <c r="JOX20" s="25"/>
      <c r="JOY20" s="25"/>
      <c r="JOZ20" s="25"/>
      <c r="JPA20" s="25"/>
      <c r="JPB20" s="25"/>
      <c r="JPC20" s="25"/>
      <c r="JPD20" s="25"/>
      <c r="JPE20" s="25"/>
      <c r="JPF20" s="25"/>
      <c r="JPG20" s="25"/>
      <c r="JPH20" s="25"/>
      <c r="JPI20" s="25"/>
      <c r="JPJ20" s="25"/>
      <c r="JPK20" s="25"/>
      <c r="JPL20" s="25"/>
      <c r="JPM20" s="25"/>
      <c r="JPN20" s="25"/>
      <c r="JPO20" s="25"/>
      <c r="JPP20" s="25"/>
      <c r="JPQ20" s="25"/>
      <c r="JPR20" s="25"/>
      <c r="JPS20" s="25"/>
      <c r="JPT20" s="25"/>
      <c r="JPU20" s="25"/>
      <c r="JPV20" s="25"/>
      <c r="JPW20" s="25"/>
      <c r="JPX20" s="25"/>
      <c r="JPY20" s="25"/>
      <c r="JPZ20" s="25"/>
      <c r="JQA20" s="25"/>
      <c r="JQB20" s="25"/>
      <c r="JQC20" s="25"/>
      <c r="JQD20" s="25"/>
      <c r="JQE20" s="25"/>
      <c r="JQF20" s="25"/>
      <c r="JQG20" s="25"/>
      <c r="JQH20" s="25"/>
      <c r="JQI20" s="25"/>
      <c r="JQJ20" s="25"/>
      <c r="JQK20" s="25"/>
      <c r="JQL20" s="25"/>
      <c r="JQM20" s="25"/>
      <c r="JQN20" s="25"/>
      <c r="JQO20" s="25"/>
      <c r="JQP20" s="25"/>
      <c r="JQQ20" s="25"/>
      <c r="JQR20" s="25"/>
      <c r="JQS20" s="25"/>
      <c r="JQT20" s="25"/>
      <c r="JQU20" s="25"/>
      <c r="JQV20" s="25"/>
      <c r="JQW20" s="25"/>
      <c r="JQX20" s="25"/>
      <c r="JQY20" s="25"/>
      <c r="JQZ20" s="25"/>
      <c r="JRA20" s="25"/>
      <c r="JRB20" s="25"/>
      <c r="JRC20" s="25"/>
      <c r="JRD20" s="25"/>
      <c r="JRE20" s="25"/>
      <c r="JRF20" s="25"/>
      <c r="JRG20" s="25"/>
      <c r="JRH20" s="25"/>
      <c r="JRI20" s="25"/>
      <c r="JRJ20" s="25"/>
      <c r="JRK20" s="25"/>
      <c r="JRL20" s="25"/>
      <c r="JRM20" s="25"/>
      <c r="JRN20" s="25"/>
      <c r="JRO20" s="25"/>
      <c r="JRP20" s="25"/>
      <c r="JRQ20" s="25"/>
      <c r="JRR20" s="25"/>
      <c r="JRS20" s="25"/>
      <c r="JRT20" s="25"/>
      <c r="JRU20" s="25"/>
      <c r="JRV20" s="25"/>
      <c r="JRW20" s="25"/>
      <c r="JRX20" s="25"/>
      <c r="JRY20" s="25"/>
      <c r="JRZ20" s="25"/>
      <c r="JSA20" s="25"/>
      <c r="JSB20" s="25"/>
      <c r="JSC20" s="25"/>
      <c r="JSD20" s="25"/>
      <c r="JSE20" s="25"/>
      <c r="JSF20" s="25"/>
      <c r="JSG20" s="25"/>
      <c r="JSH20" s="25"/>
      <c r="JSI20" s="25"/>
      <c r="JSJ20" s="25"/>
      <c r="JSK20" s="25"/>
      <c r="JSL20" s="25"/>
      <c r="JSM20" s="25"/>
      <c r="JSN20" s="25"/>
      <c r="JSO20" s="25"/>
      <c r="JSP20" s="25"/>
      <c r="JSQ20" s="25"/>
      <c r="JSR20" s="25"/>
      <c r="JSS20" s="25"/>
      <c r="JST20" s="25"/>
      <c r="JSU20" s="25"/>
      <c r="JSV20" s="25"/>
      <c r="JSW20" s="25"/>
      <c r="JSX20" s="25"/>
      <c r="JSY20" s="25"/>
      <c r="JSZ20" s="25"/>
      <c r="JTA20" s="25"/>
      <c r="JTB20" s="25"/>
      <c r="JTC20" s="25"/>
      <c r="JTD20" s="25"/>
      <c r="JTE20" s="25"/>
      <c r="JTF20" s="25"/>
      <c r="JTG20" s="25"/>
      <c r="JTH20" s="25"/>
      <c r="JTI20" s="25"/>
      <c r="JTJ20" s="25"/>
      <c r="JTK20" s="25"/>
      <c r="JTL20" s="25"/>
      <c r="JTM20" s="25"/>
      <c r="JTN20" s="25"/>
      <c r="JTO20" s="25"/>
      <c r="JTP20" s="25"/>
      <c r="JTQ20" s="25"/>
      <c r="JTR20" s="25"/>
      <c r="JTS20" s="25"/>
      <c r="JTT20" s="25"/>
      <c r="JTU20" s="25"/>
      <c r="JTV20" s="25"/>
      <c r="JTW20" s="25"/>
      <c r="JTX20" s="25"/>
      <c r="JTY20" s="25"/>
      <c r="JTZ20" s="25"/>
      <c r="JUA20" s="25"/>
      <c r="JUB20" s="25"/>
      <c r="JUC20" s="25"/>
      <c r="JUD20" s="25"/>
      <c r="JUE20" s="25"/>
      <c r="JUF20" s="25"/>
      <c r="JUG20" s="25"/>
      <c r="JUH20" s="25"/>
      <c r="JUI20" s="25"/>
      <c r="JUJ20" s="25"/>
      <c r="JUK20" s="25"/>
      <c r="JUL20" s="25"/>
      <c r="JUM20" s="25"/>
      <c r="JUN20" s="25"/>
      <c r="JUO20" s="25"/>
      <c r="JUP20" s="25"/>
      <c r="JUQ20" s="25"/>
      <c r="JUR20" s="25"/>
      <c r="JUS20" s="25"/>
      <c r="JUT20" s="25"/>
      <c r="JUU20" s="25"/>
      <c r="JUV20" s="25"/>
      <c r="JUW20" s="25"/>
      <c r="JUX20" s="25"/>
      <c r="JUY20" s="25"/>
      <c r="JUZ20" s="25"/>
      <c r="JVA20" s="25"/>
      <c r="JVB20" s="25"/>
      <c r="JVC20" s="25"/>
      <c r="JVD20" s="25"/>
      <c r="JVE20" s="25"/>
      <c r="JVF20" s="25"/>
      <c r="JVG20" s="25"/>
      <c r="JVH20" s="25"/>
      <c r="JVI20" s="25"/>
      <c r="JVJ20" s="25"/>
      <c r="JVK20" s="25"/>
      <c r="JVL20" s="25"/>
      <c r="JVM20" s="25"/>
      <c r="JVN20" s="25"/>
      <c r="JVO20" s="25"/>
      <c r="JVP20" s="25"/>
      <c r="JVQ20" s="25"/>
      <c r="JVR20" s="25"/>
      <c r="JVS20" s="25"/>
      <c r="JVT20" s="25"/>
      <c r="JVU20" s="25"/>
      <c r="JVV20" s="25"/>
      <c r="JVW20" s="25"/>
      <c r="JVX20" s="25"/>
      <c r="JVY20" s="25"/>
      <c r="JVZ20" s="25"/>
      <c r="JWA20" s="25"/>
      <c r="JWB20" s="25"/>
      <c r="JWC20" s="25"/>
      <c r="JWD20" s="25"/>
      <c r="JWE20" s="25"/>
      <c r="JWF20" s="25"/>
      <c r="JWG20" s="25"/>
      <c r="JWH20" s="25"/>
      <c r="JWI20" s="25"/>
      <c r="JWJ20" s="25"/>
      <c r="JWK20" s="25"/>
      <c r="JWL20" s="25"/>
      <c r="JWM20" s="25"/>
      <c r="JWN20" s="25"/>
      <c r="JWO20" s="25"/>
      <c r="JWP20" s="25"/>
      <c r="JWQ20" s="25"/>
      <c r="JWR20" s="25"/>
      <c r="JWS20" s="25"/>
      <c r="JWT20" s="25"/>
      <c r="JWU20" s="25"/>
      <c r="JWV20" s="25"/>
      <c r="JWW20" s="25"/>
      <c r="JWX20" s="25"/>
      <c r="JWY20" s="25"/>
      <c r="JWZ20" s="25"/>
      <c r="JXA20" s="25"/>
      <c r="JXB20" s="25"/>
      <c r="JXC20" s="25"/>
      <c r="JXD20" s="25"/>
      <c r="JXE20" s="25"/>
      <c r="JXF20" s="25"/>
      <c r="JXG20" s="25"/>
      <c r="JXH20" s="25"/>
      <c r="JXI20" s="25"/>
      <c r="JXJ20" s="25"/>
      <c r="JXK20" s="25"/>
      <c r="JXL20" s="25"/>
      <c r="JXM20" s="25"/>
      <c r="JXN20" s="25"/>
      <c r="JXO20" s="25"/>
      <c r="JXP20" s="25"/>
      <c r="JXQ20" s="25"/>
      <c r="JXR20" s="25"/>
      <c r="JXS20" s="25"/>
      <c r="JXT20" s="25"/>
      <c r="JXU20" s="25"/>
      <c r="JXV20" s="25"/>
      <c r="JXW20" s="25"/>
      <c r="JXX20" s="25"/>
      <c r="JXY20" s="25"/>
      <c r="JXZ20" s="25"/>
      <c r="JYA20" s="25"/>
      <c r="JYB20" s="25"/>
      <c r="JYC20" s="25"/>
      <c r="JYD20" s="25"/>
      <c r="JYE20" s="25"/>
      <c r="JYF20" s="25"/>
      <c r="JYG20" s="25"/>
      <c r="JYH20" s="25"/>
      <c r="JYI20" s="25"/>
      <c r="JYJ20" s="25"/>
      <c r="JYK20" s="25"/>
      <c r="JYL20" s="25"/>
      <c r="JYM20" s="25"/>
      <c r="JYN20" s="25"/>
      <c r="JYO20" s="25"/>
      <c r="JYP20" s="25"/>
      <c r="JYQ20" s="25"/>
      <c r="JYR20" s="25"/>
      <c r="JYS20" s="25"/>
      <c r="JYT20" s="25"/>
      <c r="JYU20" s="25"/>
      <c r="JYV20" s="25"/>
      <c r="JYW20" s="25"/>
      <c r="JYX20" s="25"/>
      <c r="JYY20" s="25"/>
      <c r="JYZ20" s="25"/>
      <c r="JZA20" s="25"/>
      <c r="JZB20" s="25"/>
      <c r="JZC20" s="25"/>
      <c r="JZD20" s="25"/>
      <c r="JZE20" s="25"/>
      <c r="JZF20" s="25"/>
      <c r="JZG20" s="25"/>
      <c r="JZH20" s="25"/>
      <c r="JZI20" s="25"/>
      <c r="JZJ20" s="25"/>
      <c r="JZK20" s="25"/>
      <c r="JZL20" s="25"/>
      <c r="JZM20" s="25"/>
      <c r="JZN20" s="25"/>
      <c r="JZO20" s="25"/>
      <c r="JZP20" s="25"/>
      <c r="JZQ20" s="25"/>
      <c r="JZR20" s="25"/>
      <c r="JZS20" s="25"/>
      <c r="JZT20" s="25"/>
      <c r="JZU20" s="25"/>
      <c r="JZV20" s="25"/>
      <c r="JZW20" s="25"/>
      <c r="JZX20" s="25"/>
      <c r="JZY20" s="25"/>
      <c r="JZZ20" s="25"/>
      <c r="KAA20" s="25"/>
      <c r="KAB20" s="25"/>
      <c r="KAC20" s="25"/>
      <c r="KAD20" s="25"/>
      <c r="KAE20" s="25"/>
      <c r="KAF20" s="25"/>
      <c r="KAG20" s="25"/>
      <c r="KAH20" s="25"/>
      <c r="KAI20" s="25"/>
      <c r="KAJ20" s="25"/>
      <c r="KAK20" s="25"/>
      <c r="KAL20" s="25"/>
      <c r="KAM20" s="25"/>
      <c r="KAN20" s="25"/>
      <c r="KAO20" s="25"/>
      <c r="KAP20" s="25"/>
      <c r="KAQ20" s="25"/>
      <c r="KAR20" s="25"/>
      <c r="KAS20" s="25"/>
      <c r="KAT20" s="25"/>
      <c r="KAU20" s="25"/>
      <c r="KAV20" s="25"/>
      <c r="KAW20" s="25"/>
      <c r="KAX20" s="25"/>
      <c r="KAY20" s="25"/>
      <c r="KAZ20" s="25"/>
      <c r="KBA20" s="25"/>
      <c r="KBB20" s="25"/>
      <c r="KBC20" s="25"/>
      <c r="KBD20" s="25"/>
      <c r="KBE20" s="25"/>
      <c r="KBF20" s="25"/>
      <c r="KBG20" s="25"/>
      <c r="KBH20" s="25"/>
      <c r="KBI20" s="25"/>
      <c r="KBJ20" s="25"/>
      <c r="KBK20" s="25"/>
      <c r="KBL20" s="25"/>
      <c r="KBM20" s="25"/>
      <c r="KBN20" s="25"/>
      <c r="KBO20" s="25"/>
      <c r="KBP20" s="25"/>
      <c r="KBQ20" s="25"/>
      <c r="KBR20" s="25"/>
      <c r="KBS20" s="25"/>
      <c r="KBT20" s="25"/>
      <c r="KBU20" s="25"/>
      <c r="KBV20" s="25"/>
      <c r="KBW20" s="25"/>
      <c r="KBX20" s="25"/>
      <c r="KBY20" s="25"/>
      <c r="KBZ20" s="25"/>
      <c r="KCA20" s="25"/>
      <c r="KCB20" s="25"/>
      <c r="KCC20" s="25"/>
      <c r="KCD20" s="25"/>
      <c r="KCE20" s="25"/>
      <c r="KCF20" s="25"/>
      <c r="KCG20" s="25"/>
      <c r="KCH20" s="25"/>
      <c r="KCI20" s="25"/>
      <c r="KCJ20" s="25"/>
      <c r="KCK20" s="25"/>
      <c r="KCL20" s="25"/>
      <c r="KCM20" s="25"/>
      <c r="KCN20" s="25"/>
      <c r="KCO20" s="25"/>
      <c r="KCP20" s="25"/>
      <c r="KCQ20" s="25"/>
      <c r="KCR20" s="25"/>
      <c r="KCS20" s="25"/>
      <c r="KCT20" s="25"/>
      <c r="KCU20" s="25"/>
      <c r="KCV20" s="25"/>
      <c r="KCW20" s="25"/>
      <c r="KCX20" s="25"/>
      <c r="KCY20" s="25"/>
      <c r="KCZ20" s="25"/>
      <c r="KDA20" s="25"/>
      <c r="KDB20" s="25"/>
      <c r="KDC20" s="25"/>
      <c r="KDD20" s="25"/>
      <c r="KDE20" s="25"/>
      <c r="KDF20" s="25"/>
      <c r="KDG20" s="25"/>
      <c r="KDH20" s="25"/>
      <c r="KDI20" s="25"/>
      <c r="KDJ20" s="25"/>
      <c r="KDK20" s="25"/>
      <c r="KDL20" s="25"/>
      <c r="KDM20" s="25"/>
      <c r="KDN20" s="25"/>
      <c r="KDO20" s="25"/>
      <c r="KDP20" s="25"/>
      <c r="KDQ20" s="25"/>
      <c r="KDR20" s="25"/>
      <c r="KDS20" s="25"/>
      <c r="KDT20" s="25"/>
      <c r="KDU20" s="25"/>
      <c r="KDV20" s="25"/>
      <c r="KDW20" s="25"/>
      <c r="KDX20" s="25"/>
      <c r="KDY20" s="25"/>
      <c r="KDZ20" s="25"/>
      <c r="KEA20" s="25"/>
      <c r="KEB20" s="25"/>
      <c r="KEC20" s="25"/>
      <c r="KED20" s="25"/>
      <c r="KEE20" s="25"/>
      <c r="KEF20" s="25"/>
      <c r="KEG20" s="25"/>
      <c r="KEH20" s="25"/>
      <c r="KEI20" s="25"/>
      <c r="KEJ20" s="25"/>
      <c r="KEK20" s="25"/>
      <c r="KEL20" s="25"/>
      <c r="KEM20" s="25"/>
      <c r="KEN20" s="25"/>
      <c r="KEO20" s="25"/>
      <c r="KEP20" s="25"/>
      <c r="KEQ20" s="25"/>
      <c r="KER20" s="25"/>
      <c r="KES20" s="25"/>
      <c r="KET20" s="25"/>
      <c r="KEU20" s="25"/>
      <c r="KEV20" s="25"/>
      <c r="KEW20" s="25"/>
      <c r="KEX20" s="25"/>
      <c r="KEY20" s="25"/>
      <c r="KEZ20" s="25"/>
      <c r="KFA20" s="25"/>
      <c r="KFB20" s="25"/>
      <c r="KFC20" s="25"/>
      <c r="KFD20" s="25"/>
      <c r="KFE20" s="25"/>
      <c r="KFF20" s="25"/>
      <c r="KFG20" s="25"/>
      <c r="KFH20" s="25"/>
      <c r="KFI20" s="25"/>
      <c r="KFJ20" s="25"/>
      <c r="KFK20" s="25"/>
      <c r="KFL20" s="25"/>
      <c r="KFM20" s="25"/>
      <c r="KFN20" s="25"/>
      <c r="KFO20" s="25"/>
      <c r="KFP20" s="25"/>
      <c r="KFQ20" s="25"/>
      <c r="KFR20" s="25"/>
      <c r="KFS20" s="25"/>
      <c r="KFT20" s="25"/>
      <c r="KFU20" s="25"/>
      <c r="KFV20" s="25"/>
      <c r="KFW20" s="25"/>
      <c r="KFX20" s="25"/>
      <c r="KFY20" s="25"/>
      <c r="KFZ20" s="25"/>
      <c r="KGA20" s="25"/>
      <c r="KGB20" s="25"/>
      <c r="KGC20" s="25"/>
      <c r="KGD20" s="25"/>
      <c r="KGE20" s="25"/>
      <c r="KGF20" s="25"/>
      <c r="KGG20" s="25"/>
      <c r="KGH20" s="25"/>
      <c r="KGI20" s="25"/>
      <c r="KGJ20" s="25"/>
      <c r="KGK20" s="25"/>
      <c r="KGL20" s="25"/>
      <c r="KGM20" s="25"/>
      <c r="KGN20" s="25"/>
      <c r="KGO20" s="25"/>
      <c r="KGP20" s="25"/>
      <c r="KGQ20" s="25"/>
      <c r="KGR20" s="25"/>
      <c r="KGS20" s="25"/>
      <c r="KGT20" s="25"/>
      <c r="KGU20" s="25"/>
      <c r="KGV20" s="25"/>
      <c r="KGW20" s="25"/>
      <c r="KGX20" s="25"/>
      <c r="KGY20" s="25"/>
      <c r="KGZ20" s="25"/>
      <c r="KHA20" s="25"/>
      <c r="KHB20" s="25"/>
      <c r="KHC20" s="25"/>
      <c r="KHD20" s="25"/>
      <c r="KHE20" s="25"/>
      <c r="KHF20" s="25"/>
      <c r="KHG20" s="25"/>
      <c r="KHH20" s="25"/>
      <c r="KHI20" s="25"/>
      <c r="KHJ20" s="25"/>
      <c r="KHK20" s="25"/>
      <c r="KHL20" s="25"/>
      <c r="KHM20" s="25"/>
      <c r="KHN20" s="25"/>
      <c r="KHO20" s="25"/>
      <c r="KHP20" s="25"/>
      <c r="KHQ20" s="25"/>
      <c r="KHR20" s="25"/>
      <c r="KHS20" s="25"/>
      <c r="KHT20" s="25"/>
      <c r="KHU20" s="25"/>
      <c r="KHV20" s="25"/>
      <c r="KHW20" s="25"/>
      <c r="KHX20" s="25"/>
      <c r="KHY20" s="25"/>
      <c r="KHZ20" s="25"/>
      <c r="KIA20" s="25"/>
      <c r="KIB20" s="25"/>
      <c r="KIC20" s="25"/>
      <c r="KID20" s="25"/>
      <c r="KIE20" s="25"/>
      <c r="KIF20" s="25"/>
      <c r="KIG20" s="25"/>
      <c r="KIH20" s="25"/>
      <c r="KII20" s="25"/>
      <c r="KIJ20" s="25"/>
      <c r="KIK20" s="25"/>
      <c r="KIL20" s="25"/>
      <c r="KIM20" s="25"/>
      <c r="KIN20" s="25"/>
      <c r="KIO20" s="25"/>
      <c r="KIP20" s="25"/>
      <c r="KIQ20" s="25"/>
      <c r="KIR20" s="25"/>
      <c r="KIS20" s="25"/>
      <c r="KIT20" s="25"/>
      <c r="KIU20" s="25"/>
      <c r="KIV20" s="25"/>
      <c r="KIW20" s="25"/>
      <c r="KIX20" s="25"/>
      <c r="KIY20" s="25"/>
      <c r="KIZ20" s="25"/>
      <c r="KJA20" s="25"/>
      <c r="KJB20" s="25"/>
      <c r="KJC20" s="25"/>
      <c r="KJD20" s="25"/>
      <c r="KJE20" s="25"/>
      <c r="KJF20" s="25"/>
      <c r="KJG20" s="25"/>
      <c r="KJH20" s="25"/>
      <c r="KJI20" s="25"/>
      <c r="KJJ20" s="25"/>
      <c r="KJK20" s="25"/>
      <c r="KJL20" s="25"/>
      <c r="KJM20" s="25"/>
      <c r="KJN20" s="25"/>
      <c r="KJO20" s="25"/>
      <c r="KJP20" s="25"/>
      <c r="KJQ20" s="25"/>
      <c r="KJR20" s="25"/>
      <c r="KJS20" s="25"/>
      <c r="KJT20" s="25"/>
      <c r="KJU20" s="25"/>
      <c r="KJV20" s="25"/>
      <c r="KJW20" s="25"/>
      <c r="KJX20" s="25"/>
      <c r="KJY20" s="25"/>
      <c r="KJZ20" s="25"/>
      <c r="KKA20" s="25"/>
      <c r="KKB20" s="25"/>
      <c r="KKC20" s="25"/>
      <c r="KKD20" s="25"/>
      <c r="KKE20" s="25"/>
      <c r="KKF20" s="25"/>
      <c r="KKG20" s="25"/>
      <c r="KKH20" s="25"/>
      <c r="KKI20" s="25"/>
      <c r="KKJ20" s="25"/>
      <c r="KKK20" s="25"/>
      <c r="KKL20" s="25"/>
      <c r="KKM20" s="25"/>
      <c r="KKN20" s="25"/>
      <c r="KKO20" s="25"/>
      <c r="KKP20" s="25"/>
      <c r="KKQ20" s="25"/>
      <c r="KKR20" s="25"/>
      <c r="KKS20" s="25"/>
      <c r="KKT20" s="25"/>
      <c r="KKU20" s="25"/>
      <c r="KKV20" s="25"/>
      <c r="KKW20" s="25"/>
      <c r="KKX20" s="25"/>
      <c r="KKY20" s="25"/>
      <c r="KKZ20" s="25"/>
      <c r="KLA20" s="25"/>
      <c r="KLB20" s="25"/>
      <c r="KLC20" s="25"/>
      <c r="KLD20" s="25"/>
      <c r="KLE20" s="25"/>
      <c r="KLF20" s="25"/>
      <c r="KLG20" s="25"/>
      <c r="KLH20" s="25"/>
      <c r="KLI20" s="25"/>
      <c r="KLJ20" s="25"/>
      <c r="KLK20" s="25"/>
      <c r="KLL20" s="25"/>
      <c r="KLM20" s="25"/>
      <c r="KLN20" s="25"/>
      <c r="KLO20" s="25"/>
      <c r="KLP20" s="25"/>
      <c r="KLQ20" s="25"/>
      <c r="KLR20" s="25"/>
      <c r="KLS20" s="25"/>
      <c r="KLT20" s="25"/>
      <c r="KLU20" s="25"/>
      <c r="KLV20" s="25"/>
      <c r="KLW20" s="25"/>
      <c r="KLX20" s="25"/>
      <c r="KLY20" s="25"/>
      <c r="KLZ20" s="25"/>
      <c r="KMA20" s="25"/>
      <c r="KMB20" s="25"/>
      <c r="KMC20" s="25"/>
      <c r="KMD20" s="25"/>
      <c r="KME20" s="25"/>
      <c r="KMF20" s="25"/>
      <c r="KMG20" s="25"/>
      <c r="KMH20" s="25"/>
      <c r="KMI20" s="25"/>
      <c r="KMJ20" s="25"/>
      <c r="KMK20" s="25"/>
      <c r="KML20" s="25"/>
      <c r="KMM20" s="25"/>
      <c r="KMN20" s="25"/>
      <c r="KMO20" s="25"/>
      <c r="KMP20" s="25"/>
      <c r="KMQ20" s="25"/>
      <c r="KMR20" s="25"/>
      <c r="KMS20" s="25"/>
      <c r="KMT20" s="25"/>
      <c r="KMU20" s="25"/>
      <c r="KMV20" s="25"/>
      <c r="KMW20" s="25"/>
      <c r="KMX20" s="25"/>
      <c r="KMY20" s="25"/>
      <c r="KMZ20" s="25"/>
      <c r="KNA20" s="25"/>
      <c r="KNB20" s="25"/>
      <c r="KNC20" s="25"/>
      <c r="KND20" s="25"/>
      <c r="KNE20" s="25"/>
      <c r="KNF20" s="25"/>
      <c r="KNG20" s="25"/>
      <c r="KNH20" s="25"/>
      <c r="KNI20" s="25"/>
      <c r="KNJ20" s="25"/>
      <c r="KNK20" s="25"/>
      <c r="KNL20" s="25"/>
      <c r="KNM20" s="25"/>
      <c r="KNN20" s="25"/>
      <c r="KNO20" s="25"/>
      <c r="KNP20" s="25"/>
      <c r="KNQ20" s="25"/>
      <c r="KNR20" s="25"/>
      <c r="KNS20" s="25"/>
      <c r="KNT20" s="25"/>
      <c r="KNU20" s="25"/>
      <c r="KNV20" s="25"/>
      <c r="KNW20" s="25"/>
      <c r="KNX20" s="25"/>
      <c r="KNY20" s="25"/>
      <c r="KNZ20" s="25"/>
      <c r="KOA20" s="25"/>
      <c r="KOB20" s="25"/>
      <c r="KOC20" s="25"/>
      <c r="KOD20" s="25"/>
      <c r="KOE20" s="25"/>
      <c r="KOF20" s="25"/>
      <c r="KOG20" s="25"/>
      <c r="KOH20" s="25"/>
      <c r="KOI20" s="25"/>
      <c r="KOJ20" s="25"/>
      <c r="KOK20" s="25"/>
      <c r="KOL20" s="25"/>
      <c r="KOM20" s="25"/>
      <c r="KON20" s="25"/>
      <c r="KOO20" s="25"/>
      <c r="KOP20" s="25"/>
      <c r="KOQ20" s="25"/>
      <c r="KOR20" s="25"/>
      <c r="KOS20" s="25"/>
      <c r="KOT20" s="25"/>
      <c r="KOU20" s="25"/>
      <c r="KOV20" s="25"/>
      <c r="KOW20" s="25"/>
      <c r="KOX20" s="25"/>
      <c r="KOY20" s="25"/>
      <c r="KOZ20" s="25"/>
      <c r="KPA20" s="25"/>
      <c r="KPB20" s="25"/>
      <c r="KPC20" s="25"/>
      <c r="KPD20" s="25"/>
      <c r="KPE20" s="25"/>
      <c r="KPF20" s="25"/>
      <c r="KPG20" s="25"/>
      <c r="KPH20" s="25"/>
      <c r="KPI20" s="25"/>
      <c r="KPJ20" s="25"/>
      <c r="KPK20" s="25"/>
      <c r="KPL20" s="25"/>
      <c r="KPM20" s="25"/>
      <c r="KPN20" s="25"/>
      <c r="KPO20" s="25"/>
      <c r="KPP20" s="25"/>
      <c r="KPQ20" s="25"/>
      <c r="KPR20" s="25"/>
      <c r="KPS20" s="25"/>
      <c r="KPT20" s="25"/>
      <c r="KPU20" s="25"/>
      <c r="KPV20" s="25"/>
      <c r="KPW20" s="25"/>
      <c r="KPX20" s="25"/>
      <c r="KPY20" s="25"/>
      <c r="KPZ20" s="25"/>
      <c r="KQA20" s="25"/>
      <c r="KQB20" s="25"/>
      <c r="KQC20" s="25"/>
      <c r="KQD20" s="25"/>
      <c r="KQE20" s="25"/>
      <c r="KQF20" s="25"/>
      <c r="KQG20" s="25"/>
      <c r="KQH20" s="25"/>
      <c r="KQI20" s="25"/>
      <c r="KQJ20" s="25"/>
      <c r="KQK20" s="25"/>
      <c r="KQL20" s="25"/>
      <c r="KQM20" s="25"/>
      <c r="KQN20" s="25"/>
      <c r="KQO20" s="25"/>
      <c r="KQP20" s="25"/>
      <c r="KQQ20" s="25"/>
      <c r="KQR20" s="25"/>
      <c r="KQS20" s="25"/>
      <c r="KQT20" s="25"/>
      <c r="KQU20" s="25"/>
      <c r="KQV20" s="25"/>
      <c r="KQW20" s="25"/>
      <c r="KQX20" s="25"/>
      <c r="KQY20" s="25"/>
      <c r="KQZ20" s="25"/>
      <c r="KRA20" s="25"/>
      <c r="KRB20" s="25"/>
      <c r="KRC20" s="25"/>
      <c r="KRD20" s="25"/>
      <c r="KRE20" s="25"/>
      <c r="KRF20" s="25"/>
      <c r="KRG20" s="25"/>
      <c r="KRH20" s="25"/>
      <c r="KRI20" s="25"/>
      <c r="KRJ20" s="25"/>
      <c r="KRK20" s="25"/>
      <c r="KRL20" s="25"/>
      <c r="KRM20" s="25"/>
      <c r="KRN20" s="25"/>
      <c r="KRO20" s="25"/>
      <c r="KRP20" s="25"/>
      <c r="KRQ20" s="25"/>
      <c r="KRR20" s="25"/>
      <c r="KRS20" s="25"/>
      <c r="KRT20" s="25"/>
      <c r="KRU20" s="25"/>
      <c r="KRV20" s="25"/>
      <c r="KRW20" s="25"/>
      <c r="KRX20" s="25"/>
      <c r="KRY20" s="25"/>
      <c r="KRZ20" s="25"/>
      <c r="KSA20" s="25"/>
      <c r="KSB20" s="25"/>
      <c r="KSC20" s="25"/>
      <c r="KSD20" s="25"/>
      <c r="KSE20" s="25"/>
      <c r="KSF20" s="25"/>
      <c r="KSG20" s="25"/>
      <c r="KSH20" s="25"/>
      <c r="KSI20" s="25"/>
      <c r="KSJ20" s="25"/>
      <c r="KSK20" s="25"/>
      <c r="KSL20" s="25"/>
      <c r="KSM20" s="25"/>
      <c r="KSN20" s="25"/>
      <c r="KSO20" s="25"/>
      <c r="KSP20" s="25"/>
      <c r="KSQ20" s="25"/>
      <c r="KSR20" s="25"/>
      <c r="KSS20" s="25"/>
      <c r="KST20" s="25"/>
      <c r="KSU20" s="25"/>
      <c r="KSV20" s="25"/>
      <c r="KSW20" s="25"/>
      <c r="KSX20" s="25"/>
      <c r="KSY20" s="25"/>
      <c r="KSZ20" s="25"/>
      <c r="KTA20" s="25"/>
      <c r="KTB20" s="25"/>
      <c r="KTC20" s="25"/>
      <c r="KTD20" s="25"/>
      <c r="KTE20" s="25"/>
      <c r="KTF20" s="25"/>
      <c r="KTG20" s="25"/>
      <c r="KTH20" s="25"/>
      <c r="KTI20" s="25"/>
      <c r="KTJ20" s="25"/>
      <c r="KTK20" s="25"/>
      <c r="KTL20" s="25"/>
      <c r="KTM20" s="25"/>
      <c r="KTN20" s="25"/>
      <c r="KTO20" s="25"/>
      <c r="KTP20" s="25"/>
      <c r="KTQ20" s="25"/>
      <c r="KTR20" s="25"/>
      <c r="KTS20" s="25"/>
      <c r="KTT20" s="25"/>
      <c r="KTU20" s="25"/>
      <c r="KTV20" s="25"/>
      <c r="KTW20" s="25"/>
      <c r="KTX20" s="25"/>
      <c r="KTY20" s="25"/>
      <c r="KTZ20" s="25"/>
      <c r="KUA20" s="25"/>
      <c r="KUB20" s="25"/>
      <c r="KUC20" s="25"/>
      <c r="KUD20" s="25"/>
      <c r="KUE20" s="25"/>
      <c r="KUF20" s="25"/>
      <c r="KUG20" s="25"/>
      <c r="KUH20" s="25"/>
      <c r="KUI20" s="25"/>
      <c r="KUJ20" s="25"/>
      <c r="KUK20" s="25"/>
      <c r="KUL20" s="25"/>
      <c r="KUM20" s="25"/>
      <c r="KUN20" s="25"/>
      <c r="KUO20" s="25"/>
      <c r="KUP20" s="25"/>
      <c r="KUQ20" s="25"/>
      <c r="KUR20" s="25"/>
      <c r="KUS20" s="25"/>
      <c r="KUT20" s="25"/>
      <c r="KUU20" s="25"/>
      <c r="KUV20" s="25"/>
      <c r="KUW20" s="25"/>
      <c r="KUX20" s="25"/>
      <c r="KUY20" s="25"/>
      <c r="KUZ20" s="25"/>
      <c r="KVA20" s="25"/>
      <c r="KVB20" s="25"/>
      <c r="KVC20" s="25"/>
      <c r="KVD20" s="25"/>
      <c r="KVE20" s="25"/>
      <c r="KVF20" s="25"/>
      <c r="KVG20" s="25"/>
      <c r="KVH20" s="25"/>
      <c r="KVI20" s="25"/>
      <c r="KVJ20" s="25"/>
      <c r="KVK20" s="25"/>
      <c r="KVL20" s="25"/>
      <c r="KVM20" s="25"/>
      <c r="KVN20" s="25"/>
      <c r="KVO20" s="25"/>
      <c r="KVP20" s="25"/>
      <c r="KVQ20" s="25"/>
      <c r="KVR20" s="25"/>
      <c r="KVS20" s="25"/>
      <c r="KVT20" s="25"/>
      <c r="KVU20" s="25"/>
      <c r="KVV20" s="25"/>
      <c r="KVW20" s="25"/>
      <c r="KVX20" s="25"/>
      <c r="KVY20" s="25"/>
      <c r="KVZ20" s="25"/>
      <c r="KWA20" s="25"/>
      <c r="KWB20" s="25"/>
      <c r="KWC20" s="25"/>
      <c r="KWD20" s="25"/>
      <c r="KWE20" s="25"/>
      <c r="KWF20" s="25"/>
      <c r="KWG20" s="25"/>
      <c r="KWH20" s="25"/>
      <c r="KWI20" s="25"/>
      <c r="KWJ20" s="25"/>
      <c r="KWK20" s="25"/>
      <c r="KWL20" s="25"/>
      <c r="KWM20" s="25"/>
      <c r="KWN20" s="25"/>
      <c r="KWO20" s="25"/>
      <c r="KWP20" s="25"/>
      <c r="KWQ20" s="25"/>
      <c r="KWR20" s="25"/>
      <c r="KWS20" s="25"/>
      <c r="KWT20" s="25"/>
      <c r="KWU20" s="25"/>
      <c r="KWV20" s="25"/>
      <c r="KWW20" s="25"/>
      <c r="KWX20" s="25"/>
      <c r="KWY20" s="25"/>
      <c r="KWZ20" s="25"/>
      <c r="KXA20" s="25"/>
      <c r="KXB20" s="25"/>
      <c r="KXC20" s="25"/>
      <c r="KXD20" s="25"/>
      <c r="KXE20" s="25"/>
      <c r="KXF20" s="25"/>
      <c r="KXG20" s="25"/>
      <c r="KXH20" s="25"/>
      <c r="KXI20" s="25"/>
      <c r="KXJ20" s="25"/>
      <c r="KXK20" s="25"/>
      <c r="KXL20" s="25"/>
      <c r="KXM20" s="25"/>
      <c r="KXN20" s="25"/>
      <c r="KXO20" s="25"/>
      <c r="KXP20" s="25"/>
      <c r="KXQ20" s="25"/>
      <c r="KXR20" s="25"/>
      <c r="KXS20" s="25"/>
      <c r="KXT20" s="25"/>
      <c r="KXU20" s="25"/>
      <c r="KXV20" s="25"/>
      <c r="KXW20" s="25"/>
      <c r="KXX20" s="25"/>
      <c r="KXY20" s="25"/>
      <c r="KXZ20" s="25"/>
      <c r="KYA20" s="25"/>
      <c r="KYB20" s="25"/>
      <c r="KYC20" s="25"/>
      <c r="KYD20" s="25"/>
      <c r="KYE20" s="25"/>
      <c r="KYF20" s="25"/>
      <c r="KYG20" s="25"/>
      <c r="KYH20" s="25"/>
      <c r="KYI20" s="25"/>
      <c r="KYJ20" s="25"/>
      <c r="KYK20" s="25"/>
      <c r="KYL20" s="25"/>
      <c r="KYM20" s="25"/>
      <c r="KYN20" s="25"/>
      <c r="KYO20" s="25"/>
      <c r="KYP20" s="25"/>
      <c r="KYQ20" s="25"/>
      <c r="KYR20" s="25"/>
      <c r="KYS20" s="25"/>
      <c r="KYT20" s="25"/>
      <c r="KYU20" s="25"/>
      <c r="KYV20" s="25"/>
      <c r="KYW20" s="25"/>
      <c r="KYX20" s="25"/>
      <c r="KYY20" s="25"/>
      <c r="KYZ20" s="25"/>
      <c r="KZA20" s="25"/>
      <c r="KZB20" s="25"/>
      <c r="KZC20" s="25"/>
      <c r="KZD20" s="25"/>
      <c r="KZE20" s="25"/>
      <c r="KZF20" s="25"/>
      <c r="KZG20" s="25"/>
      <c r="KZH20" s="25"/>
      <c r="KZI20" s="25"/>
      <c r="KZJ20" s="25"/>
      <c r="KZK20" s="25"/>
      <c r="KZL20" s="25"/>
      <c r="KZM20" s="25"/>
      <c r="KZN20" s="25"/>
      <c r="KZO20" s="25"/>
      <c r="KZP20" s="25"/>
      <c r="KZQ20" s="25"/>
      <c r="KZR20" s="25"/>
      <c r="KZS20" s="25"/>
      <c r="KZT20" s="25"/>
      <c r="KZU20" s="25"/>
      <c r="KZV20" s="25"/>
      <c r="KZW20" s="25"/>
      <c r="KZX20" s="25"/>
      <c r="KZY20" s="25"/>
      <c r="KZZ20" s="25"/>
      <c r="LAA20" s="25"/>
      <c r="LAB20" s="25"/>
      <c r="LAC20" s="25"/>
      <c r="LAD20" s="25"/>
      <c r="LAE20" s="25"/>
      <c r="LAF20" s="25"/>
      <c r="LAG20" s="25"/>
      <c r="LAH20" s="25"/>
      <c r="LAI20" s="25"/>
      <c r="LAJ20" s="25"/>
      <c r="LAK20" s="25"/>
      <c r="LAL20" s="25"/>
      <c r="LAM20" s="25"/>
      <c r="LAN20" s="25"/>
      <c r="LAO20" s="25"/>
      <c r="LAP20" s="25"/>
      <c r="LAQ20" s="25"/>
      <c r="LAR20" s="25"/>
      <c r="LAS20" s="25"/>
      <c r="LAT20" s="25"/>
      <c r="LAU20" s="25"/>
      <c r="LAV20" s="25"/>
      <c r="LAW20" s="25"/>
      <c r="LAX20" s="25"/>
      <c r="LAY20" s="25"/>
      <c r="LAZ20" s="25"/>
      <c r="LBA20" s="25"/>
      <c r="LBB20" s="25"/>
      <c r="LBC20" s="25"/>
      <c r="LBD20" s="25"/>
      <c r="LBE20" s="25"/>
      <c r="LBF20" s="25"/>
      <c r="LBG20" s="25"/>
      <c r="LBH20" s="25"/>
      <c r="LBI20" s="25"/>
      <c r="LBJ20" s="25"/>
      <c r="LBK20" s="25"/>
      <c r="LBL20" s="25"/>
      <c r="LBM20" s="25"/>
      <c r="LBN20" s="25"/>
      <c r="LBO20" s="25"/>
      <c r="LBP20" s="25"/>
      <c r="LBQ20" s="25"/>
      <c r="LBR20" s="25"/>
      <c r="LBS20" s="25"/>
      <c r="LBT20" s="25"/>
      <c r="LBU20" s="25"/>
      <c r="LBV20" s="25"/>
      <c r="LBW20" s="25"/>
      <c r="LBX20" s="25"/>
      <c r="LBY20" s="25"/>
      <c r="LBZ20" s="25"/>
      <c r="LCA20" s="25"/>
      <c r="LCB20" s="25"/>
      <c r="LCC20" s="25"/>
      <c r="LCD20" s="25"/>
      <c r="LCE20" s="25"/>
      <c r="LCF20" s="25"/>
      <c r="LCG20" s="25"/>
      <c r="LCH20" s="25"/>
      <c r="LCI20" s="25"/>
      <c r="LCJ20" s="25"/>
      <c r="LCK20" s="25"/>
      <c r="LCL20" s="25"/>
      <c r="LCM20" s="25"/>
      <c r="LCN20" s="25"/>
      <c r="LCO20" s="25"/>
      <c r="LCP20" s="25"/>
      <c r="LCQ20" s="25"/>
      <c r="LCR20" s="25"/>
      <c r="LCS20" s="25"/>
      <c r="LCT20" s="25"/>
      <c r="LCU20" s="25"/>
      <c r="LCV20" s="25"/>
      <c r="LCW20" s="25"/>
      <c r="LCX20" s="25"/>
      <c r="LCY20" s="25"/>
      <c r="LCZ20" s="25"/>
      <c r="LDA20" s="25"/>
      <c r="LDB20" s="25"/>
      <c r="LDC20" s="25"/>
      <c r="LDD20" s="25"/>
      <c r="LDE20" s="25"/>
      <c r="LDF20" s="25"/>
      <c r="LDG20" s="25"/>
      <c r="LDH20" s="25"/>
      <c r="LDI20" s="25"/>
      <c r="LDJ20" s="25"/>
      <c r="LDK20" s="25"/>
      <c r="LDL20" s="25"/>
      <c r="LDM20" s="25"/>
      <c r="LDN20" s="25"/>
      <c r="LDO20" s="25"/>
      <c r="LDP20" s="25"/>
      <c r="LDQ20" s="25"/>
      <c r="LDR20" s="25"/>
      <c r="LDS20" s="25"/>
      <c r="LDT20" s="25"/>
      <c r="LDU20" s="25"/>
      <c r="LDV20" s="25"/>
      <c r="LDW20" s="25"/>
      <c r="LDX20" s="25"/>
      <c r="LDY20" s="25"/>
      <c r="LDZ20" s="25"/>
      <c r="LEA20" s="25"/>
      <c r="LEB20" s="25"/>
      <c r="LEC20" s="25"/>
      <c r="LED20" s="25"/>
      <c r="LEE20" s="25"/>
      <c r="LEF20" s="25"/>
      <c r="LEG20" s="25"/>
      <c r="LEH20" s="25"/>
      <c r="LEI20" s="25"/>
      <c r="LEJ20" s="25"/>
      <c r="LEK20" s="25"/>
      <c r="LEL20" s="25"/>
      <c r="LEM20" s="25"/>
      <c r="LEN20" s="25"/>
      <c r="LEO20" s="25"/>
      <c r="LEP20" s="25"/>
      <c r="LEQ20" s="25"/>
      <c r="LER20" s="25"/>
      <c r="LES20" s="25"/>
      <c r="LET20" s="25"/>
      <c r="LEU20" s="25"/>
      <c r="LEV20" s="25"/>
      <c r="LEW20" s="25"/>
      <c r="LEX20" s="25"/>
      <c r="LEY20" s="25"/>
      <c r="LEZ20" s="25"/>
      <c r="LFA20" s="25"/>
      <c r="LFB20" s="25"/>
      <c r="LFC20" s="25"/>
      <c r="LFD20" s="25"/>
      <c r="LFE20" s="25"/>
      <c r="LFF20" s="25"/>
      <c r="LFG20" s="25"/>
      <c r="LFH20" s="25"/>
      <c r="LFI20" s="25"/>
      <c r="LFJ20" s="25"/>
      <c r="LFK20" s="25"/>
      <c r="LFL20" s="25"/>
      <c r="LFM20" s="25"/>
      <c r="LFN20" s="25"/>
      <c r="LFO20" s="25"/>
      <c r="LFP20" s="25"/>
      <c r="LFQ20" s="25"/>
      <c r="LFR20" s="25"/>
      <c r="LFS20" s="25"/>
      <c r="LFT20" s="25"/>
      <c r="LFU20" s="25"/>
      <c r="LFV20" s="25"/>
      <c r="LFW20" s="25"/>
      <c r="LFX20" s="25"/>
      <c r="LFY20" s="25"/>
      <c r="LFZ20" s="25"/>
      <c r="LGA20" s="25"/>
      <c r="LGB20" s="25"/>
      <c r="LGC20" s="25"/>
      <c r="LGD20" s="25"/>
      <c r="LGE20" s="25"/>
      <c r="LGF20" s="25"/>
      <c r="LGG20" s="25"/>
      <c r="LGH20" s="25"/>
      <c r="LGI20" s="25"/>
      <c r="LGJ20" s="25"/>
      <c r="LGK20" s="25"/>
      <c r="LGL20" s="25"/>
      <c r="LGM20" s="25"/>
      <c r="LGN20" s="25"/>
      <c r="LGO20" s="25"/>
      <c r="LGP20" s="25"/>
      <c r="LGQ20" s="25"/>
      <c r="LGR20" s="25"/>
      <c r="LGS20" s="25"/>
      <c r="LGT20" s="25"/>
      <c r="LGU20" s="25"/>
      <c r="LGV20" s="25"/>
      <c r="LGW20" s="25"/>
      <c r="LGX20" s="25"/>
      <c r="LGY20" s="25"/>
      <c r="LGZ20" s="25"/>
      <c r="LHA20" s="25"/>
      <c r="LHB20" s="25"/>
      <c r="LHC20" s="25"/>
      <c r="LHD20" s="25"/>
      <c r="LHE20" s="25"/>
      <c r="LHF20" s="25"/>
      <c r="LHG20" s="25"/>
      <c r="LHH20" s="25"/>
      <c r="LHI20" s="25"/>
      <c r="LHJ20" s="25"/>
      <c r="LHK20" s="25"/>
      <c r="LHL20" s="25"/>
      <c r="LHM20" s="25"/>
      <c r="LHN20" s="25"/>
      <c r="LHO20" s="25"/>
      <c r="LHP20" s="25"/>
      <c r="LHQ20" s="25"/>
      <c r="LHR20" s="25"/>
      <c r="LHS20" s="25"/>
      <c r="LHT20" s="25"/>
      <c r="LHU20" s="25"/>
      <c r="LHV20" s="25"/>
      <c r="LHW20" s="25"/>
      <c r="LHX20" s="25"/>
      <c r="LHY20" s="25"/>
      <c r="LHZ20" s="25"/>
      <c r="LIA20" s="25"/>
      <c r="LIB20" s="25"/>
      <c r="LIC20" s="25"/>
      <c r="LID20" s="25"/>
      <c r="LIE20" s="25"/>
      <c r="LIF20" s="25"/>
      <c r="LIG20" s="25"/>
      <c r="LIH20" s="25"/>
      <c r="LII20" s="25"/>
      <c r="LIJ20" s="25"/>
      <c r="LIK20" s="25"/>
      <c r="LIL20" s="25"/>
      <c r="LIM20" s="25"/>
      <c r="LIN20" s="25"/>
      <c r="LIO20" s="25"/>
      <c r="LIP20" s="25"/>
      <c r="LIQ20" s="25"/>
      <c r="LIR20" s="25"/>
      <c r="LIS20" s="25"/>
      <c r="LIT20" s="25"/>
      <c r="LIU20" s="25"/>
      <c r="LIV20" s="25"/>
      <c r="LIW20" s="25"/>
      <c r="LIX20" s="25"/>
      <c r="LIY20" s="25"/>
      <c r="LIZ20" s="25"/>
      <c r="LJA20" s="25"/>
      <c r="LJB20" s="25"/>
      <c r="LJC20" s="25"/>
      <c r="LJD20" s="25"/>
      <c r="LJE20" s="25"/>
      <c r="LJF20" s="25"/>
      <c r="LJG20" s="25"/>
      <c r="LJH20" s="25"/>
      <c r="LJI20" s="25"/>
      <c r="LJJ20" s="25"/>
      <c r="LJK20" s="25"/>
      <c r="LJL20" s="25"/>
      <c r="LJM20" s="25"/>
      <c r="LJN20" s="25"/>
      <c r="LJO20" s="25"/>
      <c r="LJP20" s="25"/>
      <c r="LJQ20" s="25"/>
      <c r="LJR20" s="25"/>
      <c r="LJS20" s="25"/>
      <c r="LJT20" s="25"/>
      <c r="LJU20" s="25"/>
      <c r="LJV20" s="25"/>
      <c r="LJW20" s="25"/>
      <c r="LJX20" s="25"/>
      <c r="LJY20" s="25"/>
      <c r="LJZ20" s="25"/>
      <c r="LKA20" s="25"/>
      <c r="LKB20" s="25"/>
      <c r="LKC20" s="25"/>
      <c r="LKD20" s="25"/>
      <c r="LKE20" s="25"/>
      <c r="LKF20" s="25"/>
      <c r="LKG20" s="25"/>
      <c r="LKH20" s="25"/>
      <c r="LKI20" s="25"/>
      <c r="LKJ20" s="25"/>
      <c r="LKK20" s="25"/>
      <c r="LKL20" s="25"/>
      <c r="LKM20" s="25"/>
      <c r="LKN20" s="25"/>
      <c r="LKO20" s="25"/>
      <c r="LKP20" s="25"/>
      <c r="LKQ20" s="25"/>
      <c r="LKR20" s="25"/>
      <c r="LKS20" s="25"/>
      <c r="LKT20" s="25"/>
      <c r="LKU20" s="25"/>
      <c r="LKV20" s="25"/>
      <c r="LKW20" s="25"/>
      <c r="LKX20" s="25"/>
      <c r="LKY20" s="25"/>
      <c r="LKZ20" s="25"/>
      <c r="LLA20" s="25"/>
      <c r="LLB20" s="25"/>
      <c r="LLC20" s="25"/>
      <c r="LLD20" s="25"/>
      <c r="LLE20" s="25"/>
      <c r="LLF20" s="25"/>
      <c r="LLG20" s="25"/>
      <c r="LLH20" s="25"/>
      <c r="LLI20" s="25"/>
      <c r="LLJ20" s="25"/>
      <c r="LLK20" s="25"/>
      <c r="LLL20" s="25"/>
      <c r="LLM20" s="25"/>
      <c r="LLN20" s="25"/>
      <c r="LLO20" s="25"/>
      <c r="LLP20" s="25"/>
      <c r="LLQ20" s="25"/>
      <c r="LLR20" s="25"/>
      <c r="LLS20" s="25"/>
      <c r="LLT20" s="25"/>
      <c r="LLU20" s="25"/>
      <c r="LLV20" s="25"/>
      <c r="LLW20" s="25"/>
      <c r="LLX20" s="25"/>
      <c r="LLY20" s="25"/>
      <c r="LLZ20" s="25"/>
      <c r="LMA20" s="25"/>
      <c r="LMB20" s="25"/>
      <c r="LMC20" s="25"/>
      <c r="LMD20" s="25"/>
      <c r="LME20" s="25"/>
      <c r="LMF20" s="25"/>
      <c r="LMG20" s="25"/>
      <c r="LMH20" s="25"/>
      <c r="LMI20" s="25"/>
      <c r="LMJ20" s="25"/>
      <c r="LMK20" s="25"/>
      <c r="LML20" s="25"/>
      <c r="LMM20" s="25"/>
      <c r="LMN20" s="25"/>
      <c r="LMO20" s="25"/>
      <c r="LMP20" s="25"/>
      <c r="LMQ20" s="25"/>
      <c r="LMR20" s="25"/>
      <c r="LMS20" s="25"/>
      <c r="LMT20" s="25"/>
      <c r="LMU20" s="25"/>
      <c r="LMV20" s="25"/>
      <c r="LMW20" s="25"/>
      <c r="LMX20" s="25"/>
      <c r="LMY20" s="25"/>
      <c r="LMZ20" s="25"/>
      <c r="LNA20" s="25"/>
      <c r="LNB20" s="25"/>
      <c r="LNC20" s="25"/>
      <c r="LND20" s="25"/>
      <c r="LNE20" s="25"/>
      <c r="LNF20" s="25"/>
      <c r="LNG20" s="25"/>
      <c r="LNH20" s="25"/>
      <c r="LNI20" s="25"/>
      <c r="LNJ20" s="25"/>
      <c r="LNK20" s="25"/>
      <c r="LNL20" s="25"/>
      <c r="LNM20" s="25"/>
      <c r="LNN20" s="25"/>
      <c r="LNO20" s="25"/>
      <c r="LNP20" s="25"/>
      <c r="LNQ20" s="25"/>
      <c r="LNR20" s="25"/>
      <c r="LNS20" s="25"/>
      <c r="LNT20" s="25"/>
      <c r="LNU20" s="25"/>
      <c r="LNV20" s="25"/>
      <c r="LNW20" s="25"/>
      <c r="LNX20" s="25"/>
      <c r="LNY20" s="25"/>
      <c r="LNZ20" s="25"/>
      <c r="LOA20" s="25"/>
      <c r="LOB20" s="25"/>
      <c r="LOC20" s="25"/>
      <c r="LOD20" s="25"/>
      <c r="LOE20" s="25"/>
      <c r="LOF20" s="25"/>
      <c r="LOG20" s="25"/>
      <c r="LOH20" s="25"/>
      <c r="LOI20" s="25"/>
      <c r="LOJ20" s="25"/>
      <c r="LOK20" s="25"/>
      <c r="LOL20" s="25"/>
      <c r="LOM20" s="25"/>
      <c r="LON20" s="25"/>
      <c r="LOO20" s="25"/>
      <c r="LOP20" s="25"/>
      <c r="LOQ20" s="25"/>
      <c r="LOR20" s="25"/>
      <c r="LOS20" s="25"/>
      <c r="LOT20" s="25"/>
      <c r="LOU20" s="25"/>
      <c r="LOV20" s="25"/>
      <c r="LOW20" s="25"/>
      <c r="LOX20" s="25"/>
      <c r="LOY20" s="25"/>
      <c r="LOZ20" s="25"/>
      <c r="LPA20" s="25"/>
      <c r="LPB20" s="25"/>
      <c r="LPC20" s="25"/>
      <c r="LPD20" s="25"/>
      <c r="LPE20" s="25"/>
      <c r="LPF20" s="25"/>
      <c r="LPG20" s="25"/>
      <c r="LPH20" s="25"/>
      <c r="LPI20" s="25"/>
      <c r="LPJ20" s="25"/>
      <c r="LPK20" s="25"/>
      <c r="LPL20" s="25"/>
      <c r="LPM20" s="25"/>
      <c r="LPN20" s="25"/>
      <c r="LPO20" s="25"/>
      <c r="LPP20" s="25"/>
      <c r="LPQ20" s="25"/>
      <c r="LPR20" s="25"/>
      <c r="LPS20" s="25"/>
      <c r="LPT20" s="25"/>
      <c r="LPU20" s="25"/>
      <c r="LPV20" s="25"/>
      <c r="LPW20" s="25"/>
      <c r="LPX20" s="25"/>
      <c r="LPY20" s="25"/>
      <c r="LPZ20" s="25"/>
      <c r="LQA20" s="25"/>
      <c r="LQB20" s="25"/>
      <c r="LQC20" s="25"/>
      <c r="LQD20" s="25"/>
      <c r="LQE20" s="25"/>
      <c r="LQF20" s="25"/>
      <c r="LQG20" s="25"/>
      <c r="LQH20" s="25"/>
      <c r="LQI20" s="25"/>
      <c r="LQJ20" s="25"/>
      <c r="LQK20" s="25"/>
      <c r="LQL20" s="25"/>
      <c r="LQM20" s="25"/>
      <c r="LQN20" s="25"/>
      <c r="LQO20" s="25"/>
      <c r="LQP20" s="25"/>
      <c r="LQQ20" s="25"/>
      <c r="LQR20" s="25"/>
      <c r="LQS20" s="25"/>
      <c r="LQT20" s="25"/>
      <c r="LQU20" s="25"/>
      <c r="LQV20" s="25"/>
      <c r="LQW20" s="25"/>
      <c r="LQX20" s="25"/>
      <c r="LQY20" s="25"/>
      <c r="LQZ20" s="25"/>
      <c r="LRA20" s="25"/>
      <c r="LRB20" s="25"/>
      <c r="LRC20" s="25"/>
      <c r="LRD20" s="25"/>
      <c r="LRE20" s="25"/>
      <c r="LRF20" s="25"/>
      <c r="LRG20" s="25"/>
      <c r="LRH20" s="25"/>
      <c r="LRI20" s="25"/>
      <c r="LRJ20" s="25"/>
      <c r="LRK20" s="25"/>
      <c r="LRL20" s="25"/>
      <c r="LRM20" s="25"/>
      <c r="LRN20" s="25"/>
      <c r="LRO20" s="25"/>
      <c r="LRP20" s="25"/>
      <c r="LRQ20" s="25"/>
      <c r="LRR20" s="25"/>
      <c r="LRS20" s="25"/>
      <c r="LRT20" s="25"/>
      <c r="LRU20" s="25"/>
      <c r="LRV20" s="25"/>
      <c r="LRW20" s="25"/>
      <c r="LRX20" s="25"/>
      <c r="LRY20" s="25"/>
      <c r="LRZ20" s="25"/>
      <c r="LSA20" s="25"/>
      <c r="LSB20" s="25"/>
      <c r="LSC20" s="25"/>
      <c r="LSD20" s="25"/>
      <c r="LSE20" s="25"/>
      <c r="LSF20" s="25"/>
      <c r="LSG20" s="25"/>
      <c r="LSH20" s="25"/>
      <c r="LSI20" s="25"/>
      <c r="LSJ20" s="25"/>
      <c r="LSK20" s="25"/>
      <c r="LSL20" s="25"/>
      <c r="LSM20" s="25"/>
      <c r="LSN20" s="25"/>
      <c r="LSO20" s="25"/>
      <c r="LSP20" s="25"/>
      <c r="LSQ20" s="25"/>
      <c r="LSR20" s="25"/>
      <c r="LSS20" s="25"/>
      <c r="LST20" s="25"/>
      <c r="LSU20" s="25"/>
      <c r="LSV20" s="25"/>
      <c r="LSW20" s="25"/>
      <c r="LSX20" s="25"/>
      <c r="LSY20" s="25"/>
      <c r="LSZ20" s="25"/>
      <c r="LTA20" s="25"/>
      <c r="LTB20" s="25"/>
      <c r="LTC20" s="25"/>
      <c r="LTD20" s="25"/>
      <c r="LTE20" s="25"/>
      <c r="LTF20" s="25"/>
      <c r="LTG20" s="25"/>
      <c r="LTH20" s="25"/>
      <c r="LTI20" s="25"/>
      <c r="LTJ20" s="25"/>
      <c r="LTK20" s="25"/>
      <c r="LTL20" s="25"/>
      <c r="LTM20" s="25"/>
      <c r="LTN20" s="25"/>
      <c r="LTO20" s="25"/>
      <c r="LTP20" s="25"/>
      <c r="LTQ20" s="25"/>
      <c r="LTR20" s="25"/>
      <c r="LTS20" s="25"/>
      <c r="LTT20" s="25"/>
      <c r="LTU20" s="25"/>
      <c r="LTV20" s="25"/>
      <c r="LTW20" s="25"/>
      <c r="LTX20" s="25"/>
      <c r="LTY20" s="25"/>
      <c r="LTZ20" s="25"/>
      <c r="LUA20" s="25"/>
      <c r="LUB20" s="25"/>
      <c r="LUC20" s="25"/>
      <c r="LUD20" s="25"/>
      <c r="LUE20" s="25"/>
      <c r="LUF20" s="25"/>
      <c r="LUG20" s="25"/>
      <c r="LUH20" s="25"/>
      <c r="LUI20" s="25"/>
      <c r="LUJ20" s="25"/>
      <c r="LUK20" s="25"/>
      <c r="LUL20" s="25"/>
      <c r="LUM20" s="25"/>
      <c r="LUN20" s="25"/>
      <c r="LUO20" s="25"/>
      <c r="LUP20" s="25"/>
      <c r="LUQ20" s="25"/>
      <c r="LUR20" s="25"/>
      <c r="LUS20" s="25"/>
      <c r="LUT20" s="25"/>
      <c r="LUU20" s="25"/>
      <c r="LUV20" s="25"/>
      <c r="LUW20" s="25"/>
      <c r="LUX20" s="25"/>
      <c r="LUY20" s="25"/>
      <c r="LUZ20" s="25"/>
      <c r="LVA20" s="25"/>
      <c r="LVB20" s="25"/>
      <c r="LVC20" s="25"/>
      <c r="LVD20" s="25"/>
      <c r="LVE20" s="25"/>
      <c r="LVF20" s="25"/>
      <c r="LVG20" s="25"/>
      <c r="LVH20" s="25"/>
      <c r="LVI20" s="25"/>
      <c r="LVJ20" s="25"/>
      <c r="LVK20" s="25"/>
      <c r="LVL20" s="25"/>
      <c r="LVM20" s="25"/>
      <c r="LVN20" s="25"/>
      <c r="LVO20" s="25"/>
      <c r="LVP20" s="25"/>
      <c r="LVQ20" s="25"/>
      <c r="LVR20" s="25"/>
      <c r="LVS20" s="25"/>
      <c r="LVT20" s="25"/>
      <c r="LVU20" s="25"/>
      <c r="LVV20" s="25"/>
      <c r="LVW20" s="25"/>
      <c r="LVX20" s="25"/>
      <c r="LVY20" s="25"/>
      <c r="LVZ20" s="25"/>
      <c r="LWA20" s="25"/>
      <c r="LWB20" s="25"/>
      <c r="LWC20" s="25"/>
      <c r="LWD20" s="25"/>
      <c r="LWE20" s="25"/>
      <c r="LWF20" s="25"/>
      <c r="LWG20" s="25"/>
      <c r="LWH20" s="25"/>
      <c r="LWI20" s="25"/>
      <c r="LWJ20" s="25"/>
      <c r="LWK20" s="25"/>
      <c r="LWL20" s="25"/>
      <c r="LWM20" s="25"/>
      <c r="LWN20" s="25"/>
      <c r="LWO20" s="25"/>
      <c r="LWP20" s="25"/>
      <c r="LWQ20" s="25"/>
      <c r="LWR20" s="25"/>
      <c r="LWS20" s="25"/>
      <c r="LWT20" s="25"/>
      <c r="LWU20" s="25"/>
      <c r="LWV20" s="25"/>
      <c r="LWW20" s="25"/>
      <c r="LWX20" s="25"/>
      <c r="LWY20" s="25"/>
      <c r="LWZ20" s="25"/>
      <c r="LXA20" s="25"/>
      <c r="LXB20" s="25"/>
      <c r="LXC20" s="25"/>
      <c r="LXD20" s="25"/>
      <c r="LXE20" s="25"/>
      <c r="LXF20" s="25"/>
      <c r="LXG20" s="25"/>
      <c r="LXH20" s="25"/>
      <c r="LXI20" s="25"/>
      <c r="LXJ20" s="25"/>
      <c r="LXK20" s="25"/>
      <c r="LXL20" s="25"/>
      <c r="LXM20" s="25"/>
      <c r="LXN20" s="25"/>
      <c r="LXO20" s="25"/>
      <c r="LXP20" s="25"/>
      <c r="LXQ20" s="25"/>
      <c r="LXR20" s="25"/>
      <c r="LXS20" s="25"/>
      <c r="LXT20" s="25"/>
      <c r="LXU20" s="25"/>
      <c r="LXV20" s="25"/>
      <c r="LXW20" s="25"/>
      <c r="LXX20" s="25"/>
      <c r="LXY20" s="25"/>
      <c r="LXZ20" s="25"/>
      <c r="LYA20" s="25"/>
      <c r="LYB20" s="25"/>
      <c r="LYC20" s="25"/>
      <c r="LYD20" s="25"/>
      <c r="LYE20" s="25"/>
      <c r="LYF20" s="25"/>
      <c r="LYG20" s="25"/>
      <c r="LYH20" s="25"/>
      <c r="LYI20" s="25"/>
      <c r="LYJ20" s="25"/>
      <c r="LYK20" s="25"/>
      <c r="LYL20" s="25"/>
      <c r="LYM20" s="25"/>
      <c r="LYN20" s="25"/>
      <c r="LYO20" s="25"/>
      <c r="LYP20" s="25"/>
      <c r="LYQ20" s="25"/>
      <c r="LYR20" s="25"/>
      <c r="LYS20" s="25"/>
      <c r="LYT20" s="25"/>
      <c r="LYU20" s="25"/>
      <c r="LYV20" s="25"/>
      <c r="LYW20" s="25"/>
      <c r="LYX20" s="25"/>
      <c r="LYY20" s="25"/>
      <c r="LYZ20" s="25"/>
      <c r="LZA20" s="25"/>
      <c r="LZB20" s="25"/>
      <c r="LZC20" s="25"/>
      <c r="LZD20" s="25"/>
      <c r="LZE20" s="25"/>
      <c r="LZF20" s="25"/>
      <c r="LZG20" s="25"/>
      <c r="LZH20" s="25"/>
      <c r="LZI20" s="25"/>
      <c r="LZJ20" s="25"/>
      <c r="LZK20" s="25"/>
      <c r="LZL20" s="25"/>
      <c r="LZM20" s="25"/>
      <c r="LZN20" s="25"/>
      <c r="LZO20" s="25"/>
      <c r="LZP20" s="25"/>
      <c r="LZQ20" s="25"/>
      <c r="LZR20" s="25"/>
      <c r="LZS20" s="25"/>
      <c r="LZT20" s="25"/>
      <c r="LZU20" s="25"/>
      <c r="LZV20" s="25"/>
      <c r="LZW20" s="25"/>
      <c r="LZX20" s="25"/>
      <c r="LZY20" s="25"/>
      <c r="LZZ20" s="25"/>
      <c r="MAA20" s="25"/>
      <c r="MAB20" s="25"/>
      <c r="MAC20" s="25"/>
      <c r="MAD20" s="25"/>
      <c r="MAE20" s="25"/>
      <c r="MAF20" s="25"/>
      <c r="MAG20" s="25"/>
      <c r="MAH20" s="25"/>
      <c r="MAI20" s="25"/>
      <c r="MAJ20" s="25"/>
      <c r="MAK20" s="25"/>
      <c r="MAL20" s="25"/>
      <c r="MAM20" s="25"/>
      <c r="MAN20" s="25"/>
      <c r="MAO20" s="25"/>
      <c r="MAP20" s="25"/>
      <c r="MAQ20" s="25"/>
      <c r="MAR20" s="25"/>
      <c r="MAS20" s="25"/>
      <c r="MAT20" s="25"/>
      <c r="MAU20" s="25"/>
      <c r="MAV20" s="25"/>
      <c r="MAW20" s="25"/>
      <c r="MAX20" s="25"/>
      <c r="MAY20" s="25"/>
      <c r="MAZ20" s="25"/>
      <c r="MBA20" s="25"/>
      <c r="MBB20" s="25"/>
      <c r="MBC20" s="25"/>
      <c r="MBD20" s="25"/>
      <c r="MBE20" s="25"/>
      <c r="MBF20" s="25"/>
      <c r="MBG20" s="25"/>
      <c r="MBH20" s="25"/>
      <c r="MBI20" s="25"/>
      <c r="MBJ20" s="25"/>
      <c r="MBK20" s="25"/>
      <c r="MBL20" s="25"/>
      <c r="MBM20" s="25"/>
      <c r="MBN20" s="25"/>
      <c r="MBO20" s="25"/>
      <c r="MBP20" s="25"/>
      <c r="MBQ20" s="25"/>
      <c r="MBR20" s="25"/>
      <c r="MBS20" s="25"/>
      <c r="MBT20" s="25"/>
      <c r="MBU20" s="25"/>
      <c r="MBV20" s="25"/>
      <c r="MBW20" s="25"/>
      <c r="MBX20" s="25"/>
      <c r="MBY20" s="25"/>
      <c r="MBZ20" s="25"/>
      <c r="MCA20" s="25"/>
      <c r="MCB20" s="25"/>
      <c r="MCC20" s="25"/>
      <c r="MCD20" s="25"/>
      <c r="MCE20" s="25"/>
      <c r="MCF20" s="25"/>
      <c r="MCG20" s="25"/>
      <c r="MCH20" s="25"/>
      <c r="MCI20" s="25"/>
      <c r="MCJ20" s="25"/>
      <c r="MCK20" s="25"/>
      <c r="MCL20" s="25"/>
      <c r="MCM20" s="25"/>
      <c r="MCN20" s="25"/>
      <c r="MCO20" s="25"/>
      <c r="MCP20" s="25"/>
      <c r="MCQ20" s="25"/>
      <c r="MCR20" s="25"/>
      <c r="MCS20" s="25"/>
      <c r="MCT20" s="25"/>
      <c r="MCU20" s="25"/>
      <c r="MCV20" s="25"/>
      <c r="MCW20" s="25"/>
      <c r="MCX20" s="25"/>
      <c r="MCY20" s="25"/>
      <c r="MCZ20" s="25"/>
      <c r="MDA20" s="25"/>
      <c r="MDB20" s="25"/>
      <c r="MDC20" s="25"/>
      <c r="MDD20" s="25"/>
      <c r="MDE20" s="25"/>
      <c r="MDF20" s="25"/>
      <c r="MDG20" s="25"/>
      <c r="MDH20" s="25"/>
      <c r="MDI20" s="25"/>
      <c r="MDJ20" s="25"/>
      <c r="MDK20" s="25"/>
      <c r="MDL20" s="25"/>
      <c r="MDM20" s="25"/>
      <c r="MDN20" s="25"/>
      <c r="MDO20" s="25"/>
      <c r="MDP20" s="25"/>
      <c r="MDQ20" s="25"/>
      <c r="MDR20" s="25"/>
      <c r="MDS20" s="25"/>
      <c r="MDT20" s="25"/>
      <c r="MDU20" s="25"/>
      <c r="MDV20" s="25"/>
      <c r="MDW20" s="25"/>
      <c r="MDX20" s="25"/>
      <c r="MDY20" s="25"/>
      <c r="MDZ20" s="25"/>
      <c r="MEA20" s="25"/>
      <c r="MEB20" s="25"/>
      <c r="MEC20" s="25"/>
      <c r="MED20" s="25"/>
      <c r="MEE20" s="25"/>
      <c r="MEF20" s="25"/>
      <c r="MEG20" s="25"/>
      <c r="MEH20" s="25"/>
      <c r="MEI20" s="25"/>
      <c r="MEJ20" s="25"/>
      <c r="MEK20" s="25"/>
      <c r="MEL20" s="25"/>
      <c r="MEM20" s="25"/>
      <c r="MEN20" s="25"/>
      <c r="MEO20" s="25"/>
      <c r="MEP20" s="25"/>
      <c r="MEQ20" s="25"/>
      <c r="MER20" s="25"/>
      <c r="MES20" s="25"/>
      <c r="MET20" s="25"/>
      <c r="MEU20" s="25"/>
      <c r="MEV20" s="25"/>
      <c r="MEW20" s="25"/>
      <c r="MEX20" s="25"/>
      <c r="MEY20" s="25"/>
      <c r="MEZ20" s="25"/>
      <c r="MFA20" s="25"/>
      <c r="MFB20" s="25"/>
      <c r="MFC20" s="25"/>
      <c r="MFD20" s="25"/>
      <c r="MFE20" s="25"/>
      <c r="MFF20" s="25"/>
      <c r="MFG20" s="25"/>
      <c r="MFH20" s="25"/>
      <c r="MFI20" s="25"/>
      <c r="MFJ20" s="25"/>
      <c r="MFK20" s="25"/>
      <c r="MFL20" s="25"/>
      <c r="MFM20" s="25"/>
      <c r="MFN20" s="25"/>
      <c r="MFO20" s="25"/>
      <c r="MFP20" s="25"/>
      <c r="MFQ20" s="25"/>
      <c r="MFR20" s="25"/>
      <c r="MFS20" s="25"/>
      <c r="MFT20" s="25"/>
      <c r="MFU20" s="25"/>
      <c r="MFV20" s="25"/>
      <c r="MFW20" s="25"/>
      <c r="MFX20" s="25"/>
      <c r="MFY20" s="25"/>
      <c r="MFZ20" s="25"/>
      <c r="MGA20" s="25"/>
      <c r="MGB20" s="25"/>
      <c r="MGC20" s="25"/>
      <c r="MGD20" s="25"/>
      <c r="MGE20" s="25"/>
      <c r="MGF20" s="25"/>
      <c r="MGG20" s="25"/>
      <c r="MGH20" s="25"/>
      <c r="MGI20" s="25"/>
      <c r="MGJ20" s="25"/>
      <c r="MGK20" s="25"/>
      <c r="MGL20" s="25"/>
      <c r="MGM20" s="25"/>
      <c r="MGN20" s="25"/>
      <c r="MGO20" s="25"/>
      <c r="MGP20" s="25"/>
      <c r="MGQ20" s="25"/>
      <c r="MGR20" s="25"/>
      <c r="MGS20" s="25"/>
      <c r="MGT20" s="25"/>
      <c r="MGU20" s="25"/>
      <c r="MGV20" s="25"/>
      <c r="MGW20" s="25"/>
      <c r="MGX20" s="25"/>
      <c r="MGY20" s="25"/>
      <c r="MGZ20" s="25"/>
      <c r="MHA20" s="25"/>
      <c r="MHB20" s="25"/>
      <c r="MHC20" s="25"/>
      <c r="MHD20" s="25"/>
      <c r="MHE20" s="25"/>
      <c r="MHF20" s="25"/>
      <c r="MHG20" s="25"/>
      <c r="MHH20" s="25"/>
      <c r="MHI20" s="25"/>
      <c r="MHJ20" s="25"/>
      <c r="MHK20" s="25"/>
      <c r="MHL20" s="25"/>
      <c r="MHM20" s="25"/>
      <c r="MHN20" s="25"/>
      <c r="MHO20" s="25"/>
      <c r="MHP20" s="25"/>
      <c r="MHQ20" s="25"/>
      <c r="MHR20" s="25"/>
      <c r="MHS20" s="25"/>
      <c r="MHT20" s="25"/>
      <c r="MHU20" s="25"/>
      <c r="MHV20" s="25"/>
      <c r="MHW20" s="25"/>
      <c r="MHX20" s="25"/>
      <c r="MHY20" s="25"/>
      <c r="MHZ20" s="25"/>
      <c r="MIA20" s="25"/>
      <c r="MIB20" s="25"/>
      <c r="MIC20" s="25"/>
      <c r="MID20" s="25"/>
      <c r="MIE20" s="25"/>
      <c r="MIF20" s="25"/>
      <c r="MIG20" s="25"/>
      <c r="MIH20" s="25"/>
      <c r="MII20" s="25"/>
      <c r="MIJ20" s="25"/>
      <c r="MIK20" s="25"/>
      <c r="MIL20" s="25"/>
      <c r="MIM20" s="25"/>
      <c r="MIN20" s="25"/>
      <c r="MIO20" s="25"/>
      <c r="MIP20" s="25"/>
      <c r="MIQ20" s="25"/>
      <c r="MIR20" s="25"/>
      <c r="MIS20" s="25"/>
      <c r="MIT20" s="25"/>
      <c r="MIU20" s="25"/>
      <c r="MIV20" s="25"/>
      <c r="MIW20" s="25"/>
      <c r="MIX20" s="25"/>
      <c r="MIY20" s="25"/>
      <c r="MIZ20" s="25"/>
      <c r="MJA20" s="25"/>
      <c r="MJB20" s="25"/>
      <c r="MJC20" s="25"/>
      <c r="MJD20" s="25"/>
      <c r="MJE20" s="25"/>
      <c r="MJF20" s="25"/>
      <c r="MJG20" s="25"/>
      <c r="MJH20" s="25"/>
      <c r="MJI20" s="25"/>
      <c r="MJJ20" s="25"/>
      <c r="MJK20" s="25"/>
      <c r="MJL20" s="25"/>
      <c r="MJM20" s="25"/>
      <c r="MJN20" s="25"/>
      <c r="MJO20" s="25"/>
      <c r="MJP20" s="25"/>
      <c r="MJQ20" s="25"/>
      <c r="MJR20" s="25"/>
      <c r="MJS20" s="25"/>
      <c r="MJT20" s="25"/>
      <c r="MJU20" s="25"/>
      <c r="MJV20" s="25"/>
      <c r="MJW20" s="25"/>
      <c r="MJX20" s="25"/>
      <c r="MJY20" s="25"/>
      <c r="MJZ20" s="25"/>
      <c r="MKA20" s="25"/>
      <c r="MKB20" s="25"/>
      <c r="MKC20" s="25"/>
      <c r="MKD20" s="25"/>
      <c r="MKE20" s="25"/>
      <c r="MKF20" s="25"/>
      <c r="MKG20" s="25"/>
      <c r="MKH20" s="25"/>
      <c r="MKI20" s="25"/>
      <c r="MKJ20" s="25"/>
      <c r="MKK20" s="25"/>
      <c r="MKL20" s="25"/>
      <c r="MKM20" s="25"/>
      <c r="MKN20" s="25"/>
      <c r="MKO20" s="25"/>
      <c r="MKP20" s="25"/>
      <c r="MKQ20" s="25"/>
      <c r="MKR20" s="25"/>
      <c r="MKS20" s="25"/>
      <c r="MKT20" s="25"/>
      <c r="MKU20" s="25"/>
      <c r="MKV20" s="25"/>
      <c r="MKW20" s="25"/>
      <c r="MKX20" s="25"/>
      <c r="MKY20" s="25"/>
      <c r="MKZ20" s="25"/>
      <c r="MLA20" s="25"/>
      <c r="MLB20" s="25"/>
      <c r="MLC20" s="25"/>
      <c r="MLD20" s="25"/>
      <c r="MLE20" s="25"/>
      <c r="MLF20" s="25"/>
      <c r="MLG20" s="25"/>
      <c r="MLH20" s="25"/>
      <c r="MLI20" s="25"/>
      <c r="MLJ20" s="25"/>
      <c r="MLK20" s="25"/>
      <c r="MLL20" s="25"/>
      <c r="MLM20" s="25"/>
      <c r="MLN20" s="25"/>
      <c r="MLO20" s="25"/>
      <c r="MLP20" s="25"/>
      <c r="MLQ20" s="25"/>
      <c r="MLR20" s="25"/>
      <c r="MLS20" s="25"/>
      <c r="MLT20" s="25"/>
      <c r="MLU20" s="25"/>
      <c r="MLV20" s="25"/>
      <c r="MLW20" s="25"/>
      <c r="MLX20" s="25"/>
      <c r="MLY20" s="25"/>
      <c r="MLZ20" s="25"/>
      <c r="MMA20" s="25"/>
      <c r="MMB20" s="25"/>
      <c r="MMC20" s="25"/>
      <c r="MMD20" s="25"/>
      <c r="MME20" s="25"/>
      <c r="MMF20" s="25"/>
      <c r="MMG20" s="25"/>
      <c r="MMH20" s="25"/>
      <c r="MMI20" s="25"/>
      <c r="MMJ20" s="25"/>
      <c r="MMK20" s="25"/>
      <c r="MML20" s="25"/>
      <c r="MMM20" s="25"/>
      <c r="MMN20" s="25"/>
      <c r="MMO20" s="25"/>
      <c r="MMP20" s="25"/>
      <c r="MMQ20" s="25"/>
      <c r="MMR20" s="25"/>
      <c r="MMS20" s="25"/>
      <c r="MMT20" s="25"/>
      <c r="MMU20" s="25"/>
      <c r="MMV20" s="25"/>
      <c r="MMW20" s="25"/>
      <c r="MMX20" s="25"/>
      <c r="MMY20" s="25"/>
      <c r="MMZ20" s="25"/>
      <c r="MNA20" s="25"/>
      <c r="MNB20" s="25"/>
      <c r="MNC20" s="25"/>
      <c r="MND20" s="25"/>
      <c r="MNE20" s="25"/>
      <c r="MNF20" s="25"/>
      <c r="MNG20" s="25"/>
      <c r="MNH20" s="25"/>
      <c r="MNI20" s="25"/>
      <c r="MNJ20" s="25"/>
      <c r="MNK20" s="25"/>
      <c r="MNL20" s="25"/>
      <c r="MNM20" s="25"/>
      <c r="MNN20" s="25"/>
      <c r="MNO20" s="25"/>
      <c r="MNP20" s="25"/>
      <c r="MNQ20" s="25"/>
      <c r="MNR20" s="25"/>
      <c r="MNS20" s="25"/>
      <c r="MNT20" s="25"/>
      <c r="MNU20" s="25"/>
      <c r="MNV20" s="25"/>
      <c r="MNW20" s="25"/>
      <c r="MNX20" s="25"/>
      <c r="MNY20" s="25"/>
      <c r="MNZ20" s="25"/>
      <c r="MOA20" s="25"/>
      <c r="MOB20" s="25"/>
      <c r="MOC20" s="25"/>
      <c r="MOD20" s="25"/>
      <c r="MOE20" s="25"/>
      <c r="MOF20" s="25"/>
      <c r="MOG20" s="25"/>
      <c r="MOH20" s="25"/>
      <c r="MOI20" s="25"/>
      <c r="MOJ20" s="25"/>
      <c r="MOK20" s="25"/>
      <c r="MOL20" s="25"/>
      <c r="MOM20" s="25"/>
      <c r="MON20" s="25"/>
      <c r="MOO20" s="25"/>
      <c r="MOP20" s="25"/>
      <c r="MOQ20" s="25"/>
      <c r="MOR20" s="25"/>
      <c r="MOS20" s="25"/>
      <c r="MOT20" s="25"/>
      <c r="MOU20" s="25"/>
      <c r="MOV20" s="25"/>
      <c r="MOW20" s="25"/>
      <c r="MOX20" s="25"/>
      <c r="MOY20" s="25"/>
      <c r="MOZ20" s="25"/>
      <c r="MPA20" s="25"/>
      <c r="MPB20" s="25"/>
      <c r="MPC20" s="25"/>
      <c r="MPD20" s="25"/>
      <c r="MPE20" s="25"/>
      <c r="MPF20" s="25"/>
      <c r="MPG20" s="25"/>
      <c r="MPH20" s="25"/>
      <c r="MPI20" s="25"/>
      <c r="MPJ20" s="25"/>
      <c r="MPK20" s="25"/>
      <c r="MPL20" s="25"/>
      <c r="MPM20" s="25"/>
      <c r="MPN20" s="25"/>
      <c r="MPO20" s="25"/>
      <c r="MPP20" s="25"/>
      <c r="MPQ20" s="25"/>
      <c r="MPR20" s="25"/>
      <c r="MPS20" s="25"/>
      <c r="MPT20" s="25"/>
      <c r="MPU20" s="25"/>
      <c r="MPV20" s="25"/>
      <c r="MPW20" s="25"/>
      <c r="MPX20" s="25"/>
      <c r="MPY20" s="25"/>
      <c r="MPZ20" s="25"/>
      <c r="MQA20" s="25"/>
      <c r="MQB20" s="25"/>
      <c r="MQC20" s="25"/>
      <c r="MQD20" s="25"/>
      <c r="MQE20" s="25"/>
      <c r="MQF20" s="25"/>
      <c r="MQG20" s="25"/>
      <c r="MQH20" s="25"/>
      <c r="MQI20" s="25"/>
      <c r="MQJ20" s="25"/>
      <c r="MQK20" s="25"/>
      <c r="MQL20" s="25"/>
      <c r="MQM20" s="25"/>
      <c r="MQN20" s="25"/>
      <c r="MQO20" s="25"/>
      <c r="MQP20" s="25"/>
      <c r="MQQ20" s="25"/>
      <c r="MQR20" s="25"/>
      <c r="MQS20" s="25"/>
      <c r="MQT20" s="25"/>
      <c r="MQU20" s="25"/>
      <c r="MQV20" s="25"/>
      <c r="MQW20" s="25"/>
      <c r="MQX20" s="25"/>
      <c r="MQY20" s="25"/>
      <c r="MQZ20" s="25"/>
      <c r="MRA20" s="25"/>
      <c r="MRB20" s="25"/>
      <c r="MRC20" s="25"/>
      <c r="MRD20" s="25"/>
      <c r="MRE20" s="25"/>
      <c r="MRF20" s="25"/>
      <c r="MRG20" s="25"/>
      <c r="MRH20" s="25"/>
      <c r="MRI20" s="25"/>
      <c r="MRJ20" s="25"/>
      <c r="MRK20" s="25"/>
      <c r="MRL20" s="25"/>
      <c r="MRM20" s="25"/>
      <c r="MRN20" s="25"/>
      <c r="MRO20" s="25"/>
      <c r="MRP20" s="25"/>
      <c r="MRQ20" s="25"/>
      <c r="MRR20" s="25"/>
      <c r="MRS20" s="25"/>
      <c r="MRT20" s="25"/>
      <c r="MRU20" s="25"/>
      <c r="MRV20" s="25"/>
      <c r="MRW20" s="25"/>
      <c r="MRX20" s="25"/>
      <c r="MRY20" s="25"/>
      <c r="MRZ20" s="25"/>
      <c r="MSA20" s="25"/>
      <c r="MSB20" s="25"/>
      <c r="MSC20" s="25"/>
      <c r="MSD20" s="25"/>
      <c r="MSE20" s="25"/>
      <c r="MSF20" s="25"/>
      <c r="MSG20" s="25"/>
      <c r="MSH20" s="25"/>
      <c r="MSI20" s="25"/>
      <c r="MSJ20" s="25"/>
      <c r="MSK20" s="25"/>
      <c r="MSL20" s="25"/>
      <c r="MSM20" s="25"/>
      <c r="MSN20" s="25"/>
      <c r="MSO20" s="25"/>
      <c r="MSP20" s="25"/>
      <c r="MSQ20" s="25"/>
      <c r="MSR20" s="25"/>
      <c r="MSS20" s="25"/>
      <c r="MST20" s="25"/>
      <c r="MSU20" s="25"/>
      <c r="MSV20" s="25"/>
      <c r="MSW20" s="25"/>
      <c r="MSX20" s="25"/>
      <c r="MSY20" s="25"/>
      <c r="MSZ20" s="25"/>
      <c r="MTA20" s="25"/>
      <c r="MTB20" s="25"/>
      <c r="MTC20" s="25"/>
      <c r="MTD20" s="25"/>
      <c r="MTE20" s="25"/>
      <c r="MTF20" s="25"/>
      <c r="MTG20" s="25"/>
      <c r="MTH20" s="25"/>
      <c r="MTI20" s="25"/>
      <c r="MTJ20" s="25"/>
      <c r="MTK20" s="25"/>
      <c r="MTL20" s="25"/>
      <c r="MTM20" s="25"/>
      <c r="MTN20" s="25"/>
      <c r="MTO20" s="25"/>
      <c r="MTP20" s="25"/>
      <c r="MTQ20" s="25"/>
      <c r="MTR20" s="25"/>
      <c r="MTS20" s="25"/>
      <c r="MTT20" s="25"/>
      <c r="MTU20" s="25"/>
      <c r="MTV20" s="25"/>
      <c r="MTW20" s="25"/>
      <c r="MTX20" s="25"/>
      <c r="MTY20" s="25"/>
      <c r="MTZ20" s="25"/>
      <c r="MUA20" s="25"/>
      <c r="MUB20" s="25"/>
      <c r="MUC20" s="25"/>
      <c r="MUD20" s="25"/>
      <c r="MUE20" s="25"/>
      <c r="MUF20" s="25"/>
      <c r="MUG20" s="25"/>
      <c r="MUH20" s="25"/>
      <c r="MUI20" s="25"/>
      <c r="MUJ20" s="25"/>
      <c r="MUK20" s="25"/>
      <c r="MUL20" s="25"/>
      <c r="MUM20" s="25"/>
      <c r="MUN20" s="25"/>
      <c r="MUO20" s="25"/>
      <c r="MUP20" s="25"/>
      <c r="MUQ20" s="25"/>
      <c r="MUR20" s="25"/>
      <c r="MUS20" s="25"/>
      <c r="MUT20" s="25"/>
      <c r="MUU20" s="25"/>
      <c r="MUV20" s="25"/>
      <c r="MUW20" s="25"/>
      <c r="MUX20" s="25"/>
      <c r="MUY20" s="25"/>
      <c r="MUZ20" s="25"/>
      <c r="MVA20" s="25"/>
      <c r="MVB20" s="25"/>
      <c r="MVC20" s="25"/>
      <c r="MVD20" s="25"/>
      <c r="MVE20" s="25"/>
      <c r="MVF20" s="25"/>
      <c r="MVG20" s="25"/>
      <c r="MVH20" s="25"/>
      <c r="MVI20" s="25"/>
      <c r="MVJ20" s="25"/>
      <c r="MVK20" s="25"/>
      <c r="MVL20" s="25"/>
      <c r="MVM20" s="25"/>
      <c r="MVN20" s="25"/>
      <c r="MVO20" s="25"/>
      <c r="MVP20" s="25"/>
      <c r="MVQ20" s="25"/>
      <c r="MVR20" s="25"/>
      <c r="MVS20" s="25"/>
      <c r="MVT20" s="25"/>
      <c r="MVU20" s="25"/>
      <c r="MVV20" s="25"/>
      <c r="MVW20" s="25"/>
      <c r="MVX20" s="25"/>
      <c r="MVY20" s="25"/>
      <c r="MVZ20" s="25"/>
      <c r="MWA20" s="25"/>
      <c r="MWB20" s="25"/>
      <c r="MWC20" s="25"/>
      <c r="MWD20" s="25"/>
      <c r="MWE20" s="25"/>
      <c r="MWF20" s="25"/>
      <c r="MWG20" s="25"/>
      <c r="MWH20" s="25"/>
      <c r="MWI20" s="25"/>
      <c r="MWJ20" s="25"/>
      <c r="MWK20" s="25"/>
      <c r="MWL20" s="25"/>
      <c r="MWM20" s="25"/>
      <c r="MWN20" s="25"/>
      <c r="MWO20" s="25"/>
      <c r="MWP20" s="25"/>
      <c r="MWQ20" s="25"/>
      <c r="MWR20" s="25"/>
      <c r="MWS20" s="25"/>
      <c r="MWT20" s="25"/>
      <c r="MWU20" s="25"/>
      <c r="MWV20" s="25"/>
      <c r="MWW20" s="25"/>
      <c r="MWX20" s="25"/>
      <c r="MWY20" s="25"/>
      <c r="MWZ20" s="25"/>
      <c r="MXA20" s="25"/>
      <c r="MXB20" s="25"/>
      <c r="MXC20" s="25"/>
      <c r="MXD20" s="25"/>
      <c r="MXE20" s="25"/>
      <c r="MXF20" s="25"/>
      <c r="MXG20" s="25"/>
      <c r="MXH20" s="25"/>
      <c r="MXI20" s="25"/>
      <c r="MXJ20" s="25"/>
      <c r="MXK20" s="25"/>
      <c r="MXL20" s="25"/>
      <c r="MXM20" s="25"/>
      <c r="MXN20" s="25"/>
      <c r="MXO20" s="25"/>
      <c r="MXP20" s="25"/>
      <c r="MXQ20" s="25"/>
      <c r="MXR20" s="25"/>
      <c r="MXS20" s="25"/>
      <c r="MXT20" s="25"/>
      <c r="MXU20" s="25"/>
      <c r="MXV20" s="25"/>
      <c r="MXW20" s="25"/>
      <c r="MXX20" s="25"/>
      <c r="MXY20" s="25"/>
      <c r="MXZ20" s="25"/>
      <c r="MYA20" s="25"/>
      <c r="MYB20" s="25"/>
      <c r="MYC20" s="25"/>
      <c r="MYD20" s="25"/>
      <c r="MYE20" s="25"/>
      <c r="MYF20" s="25"/>
      <c r="MYG20" s="25"/>
      <c r="MYH20" s="25"/>
      <c r="MYI20" s="25"/>
      <c r="MYJ20" s="25"/>
      <c r="MYK20" s="25"/>
      <c r="MYL20" s="25"/>
      <c r="MYM20" s="25"/>
      <c r="MYN20" s="25"/>
      <c r="MYO20" s="25"/>
      <c r="MYP20" s="25"/>
      <c r="MYQ20" s="25"/>
      <c r="MYR20" s="25"/>
      <c r="MYS20" s="25"/>
      <c r="MYT20" s="25"/>
      <c r="MYU20" s="25"/>
      <c r="MYV20" s="25"/>
      <c r="MYW20" s="25"/>
      <c r="MYX20" s="25"/>
      <c r="MYY20" s="25"/>
      <c r="MYZ20" s="25"/>
      <c r="MZA20" s="25"/>
      <c r="MZB20" s="25"/>
      <c r="MZC20" s="25"/>
      <c r="MZD20" s="25"/>
      <c r="MZE20" s="25"/>
      <c r="MZF20" s="25"/>
      <c r="MZG20" s="25"/>
      <c r="MZH20" s="25"/>
      <c r="MZI20" s="25"/>
      <c r="MZJ20" s="25"/>
      <c r="MZK20" s="25"/>
      <c r="MZL20" s="25"/>
      <c r="MZM20" s="25"/>
      <c r="MZN20" s="25"/>
      <c r="MZO20" s="25"/>
      <c r="MZP20" s="25"/>
      <c r="MZQ20" s="25"/>
      <c r="MZR20" s="25"/>
      <c r="MZS20" s="25"/>
      <c r="MZT20" s="25"/>
      <c r="MZU20" s="25"/>
      <c r="MZV20" s="25"/>
      <c r="MZW20" s="25"/>
      <c r="MZX20" s="25"/>
      <c r="MZY20" s="25"/>
      <c r="MZZ20" s="25"/>
      <c r="NAA20" s="25"/>
      <c r="NAB20" s="25"/>
      <c r="NAC20" s="25"/>
      <c r="NAD20" s="25"/>
      <c r="NAE20" s="25"/>
      <c r="NAF20" s="25"/>
      <c r="NAG20" s="25"/>
      <c r="NAH20" s="25"/>
      <c r="NAI20" s="25"/>
      <c r="NAJ20" s="25"/>
      <c r="NAK20" s="25"/>
      <c r="NAL20" s="25"/>
      <c r="NAM20" s="25"/>
      <c r="NAN20" s="25"/>
      <c r="NAO20" s="25"/>
      <c r="NAP20" s="25"/>
      <c r="NAQ20" s="25"/>
      <c r="NAR20" s="25"/>
      <c r="NAS20" s="25"/>
      <c r="NAT20" s="25"/>
      <c r="NAU20" s="25"/>
      <c r="NAV20" s="25"/>
      <c r="NAW20" s="25"/>
      <c r="NAX20" s="25"/>
      <c r="NAY20" s="25"/>
      <c r="NAZ20" s="25"/>
      <c r="NBA20" s="25"/>
      <c r="NBB20" s="25"/>
      <c r="NBC20" s="25"/>
      <c r="NBD20" s="25"/>
      <c r="NBE20" s="25"/>
      <c r="NBF20" s="25"/>
      <c r="NBG20" s="25"/>
      <c r="NBH20" s="25"/>
      <c r="NBI20" s="25"/>
      <c r="NBJ20" s="25"/>
      <c r="NBK20" s="25"/>
      <c r="NBL20" s="25"/>
      <c r="NBM20" s="25"/>
      <c r="NBN20" s="25"/>
      <c r="NBO20" s="25"/>
      <c r="NBP20" s="25"/>
      <c r="NBQ20" s="25"/>
      <c r="NBR20" s="25"/>
      <c r="NBS20" s="25"/>
      <c r="NBT20" s="25"/>
      <c r="NBU20" s="25"/>
      <c r="NBV20" s="25"/>
      <c r="NBW20" s="25"/>
      <c r="NBX20" s="25"/>
      <c r="NBY20" s="25"/>
      <c r="NBZ20" s="25"/>
      <c r="NCA20" s="25"/>
      <c r="NCB20" s="25"/>
      <c r="NCC20" s="25"/>
      <c r="NCD20" s="25"/>
      <c r="NCE20" s="25"/>
      <c r="NCF20" s="25"/>
      <c r="NCG20" s="25"/>
      <c r="NCH20" s="25"/>
      <c r="NCI20" s="25"/>
      <c r="NCJ20" s="25"/>
      <c r="NCK20" s="25"/>
      <c r="NCL20" s="25"/>
      <c r="NCM20" s="25"/>
      <c r="NCN20" s="25"/>
      <c r="NCO20" s="25"/>
      <c r="NCP20" s="25"/>
      <c r="NCQ20" s="25"/>
      <c r="NCR20" s="25"/>
      <c r="NCS20" s="25"/>
      <c r="NCT20" s="25"/>
      <c r="NCU20" s="25"/>
      <c r="NCV20" s="25"/>
      <c r="NCW20" s="25"/>
      <c r="NCX20" s="25"/>
      <c r="NCY20" s="25"/>
      <c r="NCZ20" s="25"/>
      <c r="NDA20" s="25"/>
      <c r="NDB20" s="25"/>
      <c r="NDC20" s="25"/>
      <c r="NDD20" s="25"/>
      <c r="NDE20" s="25"/>
      <c r="NDF20" s="25"/>
      <c r="NDG20" s="25"/>
      <c r="NDH20" s="25"/>
      <c r="NDI20" s="25"/>
      <c r="NDJ20" s="25"/>
      <c r="NDK20" s="25"/>
      <c r="NDL20" s="25"/>
      <c r="NDM20" s="25"/>
      <c r="NDN20" s="25"/>
      <c r="NDO20" s="25"/>
      <c r="NDP20" s="25"/>
      <c r="NDQ20" s="25"/>
      <c r="NDR20" s="25"/>
      <c r="NDS20" s="25"/>
      <c r="NDT20" s="25"/>
      <c r="NDU20" s="25"/>
      <c r="NDV20" s="25"/>
      <c r="NDW20" s="25"/>
      <c r="NDX20" s="25"/>
      <c r="NDY20" s="25"/>
      <c r="NDZ20" s="25"/>
      <c r="NEA20" s="25"/>
      <c r="NEB20" s="25"/>
      <c r="NEC20" s="25"/>
      <c r="NED20" s="25"/>
      <c r="NEE20" s="25"/>
      <c r="NEF20" s="25"/>
      <c r="NEG20" s="25"/>
      <c r="NEH20" s="25"/>
      <c r="NEI20" s="25"/>
      <c r="NEJ20" s="25"/>
      <c r="NEK20" s="25"/>
      <c r="NEL20" s="25"/>
      <c r="NEM20" s="25"/>
      <c r="NEN20" s="25"/>
      <c r="NEO20" s="25"/>
      <c r="NEP20" s="25"/>
      <c r="NEQ20" s="25"/>
      <c r="NER20" s="25"/>
      <c r="NES20" s="25"/>
      <c r="NET20" s="25"/>
      <c r="NEU20" s="25"/>
      <c r="NEV20" s="25"/>
      <c r="NEW20" s="25"/>
      <c r="NEX20" s="25"/>
      <c r="NEY20" s="25"/>
      <c r="NEZ20" s="25"/>
      <c r="NFA20" s="25"/>
      <c r="NFB20" s="25"/>
      <c r="NFC20" s="25"/>
      <c r="NFD20" s="25"/>
      <c r="NFE20" s="25"/>
      <c r="NFF20" s="25"/>
      <c r="NFG20" s="25"/>
      <c r="NFH20" s="25"/>
      <c r="NFI20" s="25"/>
      <c r="NFJ20" s="25"/>
      <c r="NFK20" s="25"/>
      <c r="NFL20" s="25"/>
      <c r="NFM20" s="25"/>
      <c r="NFN20" s="25"/>
      <c r="NFO20" s="25"/>
      <c r="NFP20" s="25"/>
      <c r="NFQ20" s="25"/>
      <c r="NFR20" s="25"/>
      <c r="NFS20" s="25"/>
      <c r="NFT20" s="25"/>
      <c r="NFU20" s="25"/>
      <c r="NFV20" s="25"/>
      <c r="NFW20" s="25"/>
      <c r="NFX20" s="25"/>
      <c r="NFY20" s="25"/>
      <c r="NFZ20" s="25"/>
      <c r="NGA20" s="25"/>
      <c r="NGB20" s="25"/>
      <c r="NGC20" s="25"/>
      <c r="NGD20" s="25"/>
      <c r="NGE20" s="25"/>
      <c r="NGF20" s="25"/>
      <c r="NGG20" s="25"/>
      <c r="NGH20" s="25"/>
      <c r="NGI20" s="25"/>
      <c r="NGJ20" s="25"/>
      <c r="NGK20" s="25"/>
      <c r="NGL20" s="25"/>
      <c r="NGM20" s="25"/>
      <c r="NGN20" s="25"/>
      <c r="NGO20" s="25"/>
      <c r="NGP20" s="25"/>
      <c r="NGQ20" s="25"/>
      <c r="NGR20" s="25"/>
      <c r="NGS20" s="25"/>
      <c r="NGT20" s="25"/>
      <c r="NGU20" s="25"/>
      <c r="NGV20" s="25"/>
      <c r="NGW20" s="25"/>
      <c r="NGX20" s="25"/>
      <c r="NGY20" s="25"/>
      <c r="NGZ20" s="25"/>
      <c r="NHA20" s="25"/>
      <c r="NHB20" s="25"/>
      <c r="NHC20" s="25"/>
      <c r="NHD20" s="25"/>
      <c r="NHE20" s="25"/>
      <c r="NHF20" s="25"/>
      <c r="NHG20" s="25"/>
      <c r="NHH20" s="25"/>
      <c r="NHI20" s="25"/>
      <c r="NHJ20" s="25"/>
      <c r="NHK20" s="25"/>
      <c r="NHL20" s="25"/>
      <c r="NHM20" s="25"/>
      <c r="NHN20" s="25"/>
      <c r="NHO20" s="25"/>
      <c r="NHP20" s="25"/>
      <c r="NHQ20" s="25"/>
      <c r="NHR20" s="25"/>
      <c r="NHS20" s="25"/>
      <c r="NHT20" s="25"/>
      <c r="NHU20" s="25"/>
      <c r="NHV20" s="25"/>
      <c r="NHW20" s="25"/>
      <c r="NHX20" s="25"/>
      <c r="NHY20" s="25"/>
      <c r="NHZ20" s="25"/>
      <c r="NIA20" s="25"/>
      <c r="NIB20" s="25"/>
      <c r="NIC20" s="25"/>
      <c r="NID20" s="25"/>
      <c r="NIE20" s="25"/>
      <c r="NIF20" s="25"/>
      <c r="NIG20" s="25"/>
      <c r="NIH20" s="25"/>
      <c r="NII20" s="25"/>
      <c r="NIJ20" s="25"/>
      <c r="NIK20" s="25"/>
      <c r="NIL20" s="25"/>
      <c r="NIM20" s="25"/>
      <c r="NIN20" s="25"/>
      <c r="NIO20" s="25"/>
      <c r="NIP20" s="25"/>
      <c r="NIQ20" s="25"/>
      <c r="NIR20" s="25"/>
      <c r="NIS20" s="25"/>
      <c r="NIT20" s="25"/>
      <c r="NIU20" s="25"/>
      <c r="NIV20" s="25"/>
      <c r="NIW20" s="25"/>
      <c r="NIX20" s="25"/>
      <c r="NIY20" s="25"/>
      <c r="NIZ20" s="25"/>
      <c r="NJA20" s="25"/>
      <c r="NJB20" s="25"/>
      <c r="NJC20" s="25"/>
      <c r="NJD20" s="25"/>
      <c r="NJE20" s="25"/>
      <c r="NJF20" s="25"/>
      <c r="NJG20" s="25"/>
      <c r="NJH20" s="25"/>
      <c r="NJI20" s="25"/>
      <c r="NJJ20" s="25"/>
      <c r="NJK20" s="25"/>
      <c r="NJL20" s="25"/>
      <c r="NJM20" s="25"/>
      <c r="NJN20" s="25"/>
      <c r="NJO20" s="25"/>
      <c r="NJP20" s="25"/>
      <c r="NJQ20" s="25"/>
      <c r="NJR20" s="25"/>
      <c r="NJS20" s="25"/>
      <c r="NJT20" s="25"/>
      <c r="NJU20" s="25"/>
      <c r="NJV20" s="25"/>
      <c r="NJW20" s="25"/>
      <c r="NJX20" s="25"/>
      <c r="NJY20" s="25"/>
      <c r="NJZ20" s="25"/>
      <c r="NKA20" s="25"/>
      <c r="NKB20" s="25"/>
      <c r="NKC20" s="25"/>
      <c r="NKD20" s="25"/>
      <c r="NKE20" s="25"/>
      <c r="NKF20" s="25"/>
      <c r="NKG20" s="25"/>
      <c r="NKH20" s="25"/>
      <c r="NKI20" s="25"/>
      <c r="NKJ20" s="25"/>
      <c r="NKK20" s="25"/>
      <c r="NKL20" s="25"/>
      <c r="NKM20" s="25"/>
      <c r="NKN20" s="25"/>
      <c r="NKO20" s="25"/>
      <c r="NKP20" s="25"/>
      <c r="NKQ20" s="25"/>
      <c r="NKR20" s="25"/>
      <c r="NKS20" s="25"/>
      <c r="NKT20" s="25"/>
      <c r="NKU20" s="25"/>
      <c r="NKV20" s="25"/>
      <c r="NKW20" s="25"/>
      <c r="NKX20" s="25"/>
      <c r="NKY20" s="25"/>
      <c r="NKZ20" s="25"/>
      <c r="NLA20" s="25"/>
      <c r="NLB20" s="25"/>
      <c r="NLC20" s="25"/>
      <c r="NLD20" s="25"/>
      <c r="NLE20" s="25"/>
      <c r="NLF20" s="25"/>
      <c r="NLG20" s="25"/>
      <c r="NLH20" s="25"/>
      <c r="NLI20" s="25"/>
      <c r="NLJ20" s="25"/>
      <c r="NLK20" s="25"/>
      <c r="NLL20" s="25"/>
      <c r="NLM20" s="25"/>
      <c r="NLN20" s="25"/>
      <c r="NLO20" s="25"/>
      <c r="NLP20" s="25"/>
      <c r="NLQ20" s="25"/>
      <c r="NLR20" s="25"/>
      <c r="NLS20" s="25"/>
      <c r="NLT20" s="25"/>
      <c r="NLU20" s="25"/>
      <c r="NLV20" s="25"/>
      <c r="NLW20" s="25"/>
      <c r="NLX20" s="25"/>
      <c r="NLY20" s="25"/>
      <c r="NLZ20" s="25"/>
      <c r="NMA20" s="25"/>
      <c r="NMB20" s="25"/>
      <c r="NMC20" s="25"/>
      <c r="NMD20" s="25"/>
      <c r="NME20" s="25"/>
      <c r="NMF20" s="25"/>
      <c r="NMG20" s="25"/>
      <c r="NMH20" s="25"/>
      <c r="NMI20" s="25"/>
      <c r="NMJ20" s="25"/>
      <c r="NMK20" s="25"/>
      <c r="NML20" s="25"/>
      <c r="NMM20" s="25"/>
      <c r="NMN20" s="25"/>
      <c r="NMO20" s="25"/>
      <c r="NMP20" s="25"/>
      <c r="NMQ20" s="25"/>
      <c r="NMR20" s="25"/>
      <c r="NMS20" s="25"/>
      <c r="NMT20" s="25"/>
      <c r="NMU20" s="25"/>
      <c r="NMV20" s="25"/>
      <c r="NMW20" s="25"/>
      <c r="NMX20" s="25"/>
      <c r="NMY20" s="25"/>
      <c r="NMZ20" s="25"/>
      <c r="NNA20" s="25"/>
      <c r="NNB20" s="25"/>
      <c r="NNC20" s="25"/>
      <c r="NND20" s="25"/>
      <c r="NNE20" s="25"/>
      <c r="NNF20" s="25"/>
      <c r="NNG20" s="25"/>
      <c r="NNH20" s="25"/>
      <c r="NNI20" s="25"/>
      <c r="NNJ20" s="25"/>
      <c r="NNK20" s="25"/>
      <c r="NNL20" s="25"/>
      <c r="NNM20" s="25"/>
      <c r="NNN20" s="25"/>
      <c r="NNO20" s="25"/>
      <c r="NNP20" s="25"/>
      <c r="NNQ20" s="25"/>
      <c r="NNR20" s="25"/>
      <c r="NNS20" s="25"/>
      <c r="NNT20" s="25"/>
      <c r="NNU20" s="25"/>
      <c r="NNV20" s="25"/>
      <c r="NNW20" s="25"/>
      <c r="NNX20" s="25"/>
      <c r="NNY20" s="25"/>
      <c r="NNZ20" s="25"/>
      <c r="NOA20" s="25"/>
      <c r="NOB20" s="25"/>
      <c r="NOC20" s="25"/>
      <c r="NOD20" s="25"/>
      <c r="NOE20" s="25"/>
      <c r="NOF20" s="25"/>
      <c r="NOG20" s="25"/>
      <c r="NOH20" s="25"/>
      <c r="NOI20" s="25"/>
      <c r="NOJ20" s="25"/>
      <c r="NOK20" s="25"/>
      <c r="NOL20" s="25"/>
      <c r="NOM20" s="25"/>
      <c r="NON20" s="25"/>
      <c r="NOO20" s="25"/>
      <c r="NOP20" s="25"/>
      <c r="NOQ20" s="25"/>
      <c r="NOR20" s="25"/>
      <c r="NOS20" s="25"/>
      <c r="NOT20" s="25"/>
      <c r="NOU20" s="25"/>
      <c r="NOV20" s="25"/>
      <c r="NOW20" s="25"/>
      <c r="NOX20" s="25"/>
      <c r="NOY20" s="25"/>
      <c r="NOZ20" s="25"/>
      <c r="NPA20" s="25"/>
      <c r="NPB20" s="25"/>
      <c r="NPC20" s="25"/>
      <c r="NPD20" s="25"/>
      <c r="NPE20" s="25"/>
      <c r="NPF20" s="25"/>
      <c r="NPG20" s="25"/>
      <c r="NPH20" s="25"/>
      <c r="NPI20" s="25"/>
      <c r="NPJ20" s="25"/>
      <c r="NPK20" s="25"/>
      <c r="NPL20" s="25"/>
      <c r="NPM20" s="25"/>
      <c r="NPN20" s="25"/>
      <c r="NPO20" s="25"/>
      <c r="NPP20" s="25"/>
      <c r="NPQ20" s="25"/>
      <c r="NPR20" s="25"/>
      <c r="NPS20" s="25"/>
      <c r="NPT20" s="25"/>
      <c r="NPU20" s="25"/>
      <c r="NPV20" s="25"/>
      <c r="NPW20" s="25"/>
      <c r="NPX20" s="25"/>
      <c r="NPY20" s="25"/>
      <c r="NPZ20" s="25"/>
      <c r="NQA20" s="25"/>
      <c r="NQB20" s="25"/>
      <c r="NQC20" s="25"/>
      <c r="NQD20" s="25"/>
      <c r="NQE20" s="25"/>
      <c r="NQF20" s="25"/>
      <c r="NQG20" s="25"/>
      <c r="NQH20" s="25"/>
      <c r="NQI20" s="25"/>
      <c r="NQJ20" s="25"/>
      <c r="NQK20" s="25"/>
      <c r="NQL20" s="25"/>
      <c r="NQM20" s="25"/>
      <c r="NQN20" s="25"/>
      <c r="NQO20" s="25"/>
      <c r="NQP20" s="25"/>
      <c r="NQQ20" s="25"/>
      <c r="NQR20" s="25"/>
      <c r="NQS20" s="25"/>
      <c r="NQT20" s="25"/>
      <c r="NQU20" s="25"/>
      <c r="NQV20" s="25"/>
      <c r="NQW20" s="25"/>
      <c r="NQX20" s="25"/>
      <c r="NQY20" s="25"/>
      <c r="NQZ20" s="25"/>
      <c r="NRA20" s="25"/>
      <c r="NRB20" s="25"/>
      <c r="NRC20" s="25"/>
      <c r="NRD20" s="25"/>
      <c r="NRE20" s="25"/>
      <c r="NRF20" s="25"/>
      <c r="NRG20" s="25"/>
      <c r="NRH20" s="25"/>
      <c r="NRI20" s="25"/>
      <c r="NRJ20" s="25"/>
      <c r="NRK20" s="25"/>
      <c r="NRL20" s="25"/>
      <c r="NRM20" s="25"/>
      <c r="NRN20" s="25"/>
      <c r="NRO20" s="25"/>
      <c r="NRP20" s="25"/>
      <c r="NRQ20" s="25"/>
      <c r="NRR20" s="25"/>
      <c r="NRS20" s="25"/>
      <c r="NRT20" s="25"/>
      <c r="NRU20" s="25"/>
      <c r="NRV20" s="25"/>
      <c r="NRW20" s="25"/>
      <c r="NRX20" s="25"/>
      <c r="NRY20" s="25"/>
      <c r="NRZ20" s="25"/>
      <c r="NSA20" s="25"/>
      <c r="NSB20" s="25"/>
      <c r="NSC20" s="25"/>
      <c r="NSD20" s="25"/>
      <c r="NSE20" s="25"/>
      <c r="NSF20" s="25"/>
      <c r="NSG20" s="25"/>
      <c r="NSH20" s="25"/>
      <c r="NSI20" s="25"/>
      <c r="NSJ20" s="25"/>
      <c r="NSK20" s="25"/>
      <c r="NSL20" s="25"/>
      <c r="NSM20" s="25"/>
      <c r="NSN20" s="25"/>
      <c r="NSO20" s="25"/>
      <c r="NSP20" s="25"/>
      <c r="NSQ20" s="25"/>
      <c r="NSR20" s="25"/>
      <c r="NSS20" s="25"/>
      <c r="NST20" s="25"/>
      <c r="NSU20" s="25"/>
      <c r="NSV20" s="25"/>
      <c r="NSW20" s="25"/>
      <c r="NSX20" s="25"/>
      <c r="NSY20" s="25"/>
      <c r="NSZ20" s="25"/>
      <c r="NTA20" s="25"/>
      <c r="NTB20" s="25"/>
      <c r="NTC20" s="25"/>
      <c r="NTD20" s="25"/>
      <c r="NTE20" s="25"/>
      <c r="NTF20" s="25"/>
      <c r="NTG20" s="25"/>
      <c r="NTH20" s="25"/>
      <c r="NTI20" s="25"/>
      <c r="NTJ20" s="25"/>
      <c r="NTK20" s="25"/>
      <c r="NTL20" s="25"/>
      <c r="NTM20" s="25"/>
      <c r="NTN20" s="25"/>
      <c r="NTO20" s="25"/>
      <c r="NTP20" s="25"/>
      <c r="NTQ20" s="25"/>
      <c r="NTR20" s="25"/>
      <c r="NTS20" s="25"/>
      <c r="NTT20" s="25"/>
      <c r="NTU20" s="25"/>
      <c r="NTV20" s="25"/>
      <c r="NTW20" s="25"/>
      <c r="NTX20" s="25"/>
      <c r="NTY20" s="25"/>
      <c r="NTZ20" s="25"/>
      <c r="NUA20" s="25"/>
      <c r="NUB20" s="25"/>
      <c r="NUC20" s="25"/>
      <c r="NUD20" s="25"/>
      <c r="NUE20" s="25"/>
      <c r="NUF20" s="25"/>
      <c r="NUG20" s="25"/>
      <c r="NUH20" s="25"/>
      <c r="NUI20" s="25"/>
      <c r="NUJ20" s="25"/>
      <c r="NUK20" s="25"/>
      <c r="NUL20" s="25"/>
      <c r="NUM20" s="25"/>
      <c r="NUN20" s="25"/>
      <c r="NUO20" s="25"/>
      <c r="NUP20" s="25"/>
      <c r="NUQ20" s="25"/>
      <c r="NUR20" s="25"/>
      <c r="NUS20" s="25"/>
      <c r="NUT20" s="25"/>
      <c r="NUU20" s="25"/>
      <c r="NUV20" s="25"/>
      <c r="NUW20" s="25"/>
      <c r="NUX20" s="25"/>
      <c r="NUY20" s="25"/>
      <c r="NUZ20" s="25"/>
      <c r="NVA20" s="25"/>
      <c r="NVB20" s="25"/>
      <c r="NVC20" s="25"/>
      <c r="NVD20" s="25"/>
      <c r="NVE20" s="25"/>
      <c r="NVF20" s="25"/>
      <c r="NVG20" s="25"/>
      <c r="NVH20" s="25"/>
      <c r="NVI20" s="25"/>
      <c r="NVJ20" s="25"/>
      <c r="NVK20" s="25"/>
      <c r="NVL20" s="25"/>
      <c r="NVM20" s="25"/>
      <c r="NVN20" s="25"/>
      <c r="NVO20" s="25"/>
      <c r="NVP20" s="25"/>
      <c r="NVQ20" s="25"/>
      <c r="NVR20" s="25"/>
      <c r="NVS20" s="25"/>
      <c r="NVT20" s="25"/>
      <c r="NVU20" s="25"/>
      <c r="NVV20" s="25"/>
      <c r="NVW20" s="25"/>
      <c r="NVX20" s="25"/>
      <c r="NVY20" s="25"/>
      <c r="NVZ20" s="25"/>
      <c r="NWA20" s="25"/>
      <c r="NWB20" s="25"/>
      <c r="NWC20" s="25"/>
      <c r="NWD20" s="25"/>
      <c r="NWE20" s="25"/>
      <c r="NWF20" s="25"/>
      <c r="NWG20" s="25"/>
      <c r="NWH20" s="25"/>
      <c r="NWI20" s="25"/>
      <c r="NWJ20" s="25"/>
      <c r="NWK20" s="25"/>
      <c r="NWL20" s="25"/>
      <c r="NWM20" s="25"/>
      <c r="NWN20" s="25"/>
      <c r="NWO20" s="25"/>
      <c r="NWP20" s="25"/>
      <c r="NWQ20" s="25"/>
      <c r="NWR20" s="25"/>
      <c r="NWS20" s="25"/>
      <c r="NWT20" s="25"/>
      <c r="NWU20" s="25"/>
      <c r="NWV20" s="25"/>
      <c r="NWW20" s="25"/>
      <c r="NWX20" s="25"/>
      <c r="NWY20" s="25"/>
      <c r="NWZ20" s="25"/>
      <c r="NXA20" s="25"/>
      <c r="NXB20" s="25"/>
      <c r="NXC20" s="25"/>
      <c r="NXD20" s="25"/>
      <c r="NXE20" s="25"/>
      <c r="NXF20" s="25"/>
      <c r="NXG20" s="25"/>
      <c r="NXH20" s="25"/>
      <c r="NXI20" s="25"/>
      <c r="NXJ20" s="25"/>
      <c r="NXK20" s="25"/>
      <c r="NXL20" s="25"/>
      <c r="NXM20" s="25"/>
      <c r="NXN20" s="25"/>
      <c r="NXO20" s="25"/>
      <c r="NXP20" s="25"/>
      <c r="NXQ20" s="25"/>
      <c r="NXR20" s="25"/>
      <c r="NXS20" s="25"/>
      <c r="NXT20" s="25"/>
      <c r="NXU20" s="25"/>
      <c r="NXV20" s="25"/>
      <c r="NXW20" s="25"/>
      <c r="NXX20" s="25"/>
      <c r="NXY20" s="25"/>
      <c r="NXZ20" s="25"/>
      <c r="NYA20" s="25"/>
      <c r="NYB20" s="25"/>
      <c r="NYC20" s="25"/>
      <c r="NYD20" s="25"/>
      <c r="NYE20" s="25"/>
      <c r="NYF20" s="25"/>
      <c r="NYG20" s="25"/>
      <c r="NYH20" s="25"/>
      <c r="NYI20" s="25"/>
      <c r="NYJ20" s="25"/>
      <c r="NYK20" s="25"/>
      <c r="NYL20" s="25"/>
      <c r="NYM20" s="25"/>
      <c r="NYN20" s="25"/>
      <c r="NYO20" s="25"/>
      <c r="NYP20" s="25"/>
      <c r="NYQ20" s="25"/>
      <c r="NYR20" s="25"/>
      <c r="NYS20" s="25"/>
      <c r="NYT20" s="25"/>
      <c r="NYU20" s="25"/>
      <c r="NYV20" s="25"/>
      <c r="NYW20" s="25"/>
      <c r="NYX20" s="25"/>
      <c r="NYY20" s="25"/>
      <c r="NYZ20" s="25"/>
      <c r="NZA20" s="25"/>
      <c r="NZB20" s="25"/>
      <c r="NZC20" s="25"/>
      <c r="NZD20" s="25"/>
      <c r="NZE20" s="25"/>
      <c r="NZF20" s="25"/>
      <c r="NZG20" s="25"/>
      <c r="NZH20" s="25"/>
      <c r="NZI20" s="25"/>
      <c r="NZJ20" s="25"/>
      <c r="NZK20" s="25"/>
      <c r="NZL20" s="25"/>
      <c r="NZM20" s="25"/>
      <c r="NZN20" s="25"/>
      <c r="NZO20" s="25"/>
      <c r="NZP20" s="25"/>
      <c r="NZQ20" s="25"/>
      <c r="NZR20" s="25"/>
      <c r="NZS20" s="25"/>
      <c r="NZT20" s="25"/>
      <c r="NZU20" s="25"/>
      <c r="NZV20" s="25"/>
      <c r="NZW20" s="25"/>
      <c r="NZX20" s="25"/>
      <c r="NZY20" s="25"/>
      <c r="NZZ20" s="25"/>
      <c r="OAA20" s="25"/>
      <c r="OAB20" s="25"/>
      <c r="OAC20" s="25"/>
      <c r="OAD20" s="25"/>
      <c r="OAE20" s="25"/>
      <c r="OAF20" s="25"/>
      <c r="OAG20" s="25"/>
      <c r="OAH20" s="25"/>
      <c r="OAI20" s="25"/>
      <c r="OAJ20" s="25"/>
      <c r="OAK20" s="25"/>
      <c r="OAL20" s="25"/>
      <c r="OAM20" s="25"/>
      <c r="OAN20" s="25"/>
      <c r="OAO20" s="25"/>
      <c r="OAP20" s="25"/>
      <c r="OAQ20" s="25"/>
      <c r="OAR20" s="25"/>
      <c r="OAS20" s="25"/>
      <c r="OAT20" s="25"/>
      <c r="OAU20" s="25"/>
      <c r="OAV20" s="25"/>
      <c r="OAW20" s="25"/>
      <c r="OAX20" s="25"/>
      <c r="OAY20" s="25"/>
      <c r="OAZ20" s="25"/>
      <c r="OBA20" s="25"/>
      <c r="OBB20" s="25"/>
      <c r="OBC20" s="25"/>
      <c r="OBD20" s="25"/>
      <c r="OBE20" s="25"/>
      <c r="OBF20" s="25"/>
      <c r="OBG20" s="25"/>
      <c r="OBH20" s="25"/>
      <c r="OBI20" s="25"/>
      <c r="OBJ20" s="25"/>
      <c r="OBK20" s="25"/>
      <c r="OBL20" s="25"/>
      <c r="OBM20" s="25"/>
      <c r="OBN20" s="25"/>
      <c r="OBO20" s="25"/>
      <c r="OBP20" s="25"/>
      <c r="OBQ20" s="25"/>
      <c r="OBR20" s="25"/>
      <c r="OBS20" s="25"/>
      <c r="OBT20" s="25"/>
      <c r="OBU20" s="25"/>
      <c r="OBV20" s="25"/>
      <c r="OBW20" s="25"/>
      <c r="OBX20" s="25"/>
      <c r="OBY20" s="25"/>
      <c r="OBZ20" s="25"/>
      <c r="OCA20" s="25"/>
      <c r="OCB20" s="25"/>
      <c r="OCC20" s="25"/>
      <c r="OCD20" s="25"/>
      <c r="OCE20" s="25"/>
      <c r="OCF20" s="25"/>
      <c r="OCG20" s="25"/>
      <c r="OCH20" s="25"/>
      <c r="OCI20" s="25"/>
      <c r="OCJ20" s="25"/>
      <c r="OCK20" s="25"/>
      <c r="OCL20" s="25"/>
      <c r="OCM20" s="25"/>
      <c r="OCN20" s="25"/>
      <c r="OCO20" s="25"/>
      <c r="OCP20" s="25"/>
      <c r="OCQ20" s="25"/>
      <c r="OCR20" s="25"/>
      <c r="OCS20" s="25"/>
      <c r="OCT20" s="25"/>
      <c r="OCU20" s="25"/>
      <c r="OCV20" s="25"/>
      <c r="OCW20" s="25"/>
      <c r="OCX20" s="25"/>
      <c r="OCY20" s="25"/>
      <c r="OCZ20" s="25"/>
      <c r="ODA20" s="25"/>
      <c r="ODB20" s="25"/>
      <c r="ODC20" s="25"/>
      <c r="ODD20" s="25"/>
      <c r="ODE20" s="25"/>
      <c r="ODF20" s="25"/>
      <c r="ODG20" s="25"/>
      <c r="ODH20" s="25"/>
      <c r="ODI20" s="25"/>
      <c r="ODJ20" s="25"/>
      <c r="ODK20" s="25"/>
      <c r="ODL20" s="25"/>
      <c r="ODM20" s="25"/>
      <c r="ODN20" s="25"/>
      <c r="ODO20" s="25"/>
      <c r="ODP20" s="25"/>
      <c r="ODQ20" s="25"/>
      <c r="ODR20" s="25"/>
      <c r="ODS20" s="25"/>
      <c r="ODT20" s="25"/>
      <c r="ODU20" s="25"/>
      <c r="ODV20" s="25"/>
      <c r="ODW20" s="25"/>
      <c r="ODX20" s="25"/>
      <c r="ODY20" s="25"/>
      <c r="ODZ20" s="25"/>
      <c r="OEA20" s="25"/>
      <c r="OEB20" s="25"/>
      <c r="OEC20" s="25"/>
      <c r="OED20" s="25"/>
      <c r="OEE20" s="25"/>
      <c r="OEF20" s="25"/>
      <c r="OEG20" s="25"/>
      <c r="OEH20" s="25"/>
      <c r="OEI20" s="25"/>
      <c r="OEJ20" s="25"/>
      <c r="OEK20" s="25"/>
      <c r="OEL20" s="25"/>
      <c r="OEM20" s="25"/>
      <c r="OEN20" s="25"/>
      <c r="OEO20" s="25"/>
      <c r="OEP20" s="25"/>
      <c r="OEQ20" s="25"/>
      <c r="OER20" s="25"/>
      <c r="OES20" s="25"/>
      <c r="OET20" s="25"/>
      <c r="OEU20" s="25"/>
      <c r="OEV20" s="25"/>
      <c r="OEW20" s="25"/>
      <c r="OEX20" s="25"/>
      <c r="OEY20" s="25"/>
      <c r="OEZ20" s="25"/>
      <c r="OFA20" s="25"/>
      <c r="OFB20" s="25"/>
      <c r="OFC20" s="25"/>
      <c r="OFD20" s="25"/>
      <c r="OFE20" s="25"/>
      <c r="OFF20" s="25"/>
      <c r="OFG20" s="25"/>
      <c r="OFH20" s="25"/>
      <c r="OFI20" s="25"/>
      <c r="OFJ20" s="25"/>
      <c r="OFK20" s="25"/>
      <c r="OFL20" s="25"/>
      <c r="OFM20" s="25"/>
      <c r="OFN20" s="25"/>
      <c r="OFO20" s="25"/>
      <c r="OFP20" s="25"/>
      <c r="OFQ20" s="25"/>
      <c r="OFR20" s="25"/>
      <c r="OFS20" s="25"/>
      <c r="OFT20" s="25"/>
      <c r="OFU20" s="25"/>
      <c r="OFV20" s="25"/>
      <c r="OFW20" s="25"/>
      <c r="OFX20" s="25"/>
      <c r="OFY20" s="25"/>
      <c r="OFZ20" s="25"/>
      <c r="OGA20" s="25"/>
      <c r="OGB20" s="25"/>
      <c r="OGC20" s="25"/>
      <c r="OGD20" s="25"/>
      <c r="OGE20" s="25"/>
      <c r="OGF20" s="25"/>
      <c r="OGG20" s="25"/>
      <c r="OGH20" s="25"/>
      <c r="OGI20" s="25"/>
      <c r="OGJ20" s="25"/>
      <c r="OGK20" s="25"/>
      <c r="OGL20" s="25"/>
      <c r="OGM20" s="25"/>
      <c r="OGN20" s="25"/>
      <c r="OGO20" s="25"/>
      <c r="OGP20" s="25"/>
      <c r="OGQ20" s="25"/>
      <c r="OGR20" s="25"/>
      <c r="OGS20" s="25"/>
      <c r="OGT20" s="25"/>
      <c r="OGU20" s="25"/>
      <c r="OGV20" s="25"/>
      <c r="OGW20" s="25"/>
      <c r="OGX20" s="25"/>
      <c r="OGY20" s="25"/>
      <c r="OGZ20" s="25"/>
      <c r="OHA20" s="25"/>
      <c r="OHB20" s="25"/>
      <c r="OHC20" s="25"/>
      <c r="OHD20" s="25"/>
      <c r="OHE20" s="25"/>
      <c r="OHF20" s="25"/>
      <c r="OHG20" s="25"/>
      <c r="OHH20" s="25"/>
      <c r="OHI20" s="25"/>
      <c r="OHJ20" s="25"/>
      <c r="OHK20" s="25"/>
      <c r="OHL20" s="25"/>
      <c r="OHM20" s="25"/>
      <c r="OHN20" s="25"/>
      <c r="OHO20" s="25"/>
      <c r="OHP20" s="25"/>
      <c r="OHQ20" s="25"/>
      <c r="OHR20" s="25"/>
      <c r="OHS20" s="25"/>
      <c r="OHT20" s="25"/>
      <c r="OHU20" s="25"/>
      <c r="OHV20" s="25"/>
      <c r="OHW20" s="25"/>
      <c r="OHX20" s="25"/>
      <c r="OHY20" s="25"/>
      <c r="OHZ20" s="25"/>
      <c r="OIA20" s="25"/>
      <c r="OIB20" s="25"/>
      <c r="OIC20" s="25"/>
      <c r="OID20" s="25"/>
      <c r="OIE20" s="25"/>
      <c r="OIF20" s="25"/>
      <c r="OIG20" s="25"/>
      <c r="OIH20" s="25"/>
      <c r="OII20" s="25"/>
      <c r="OIJ20" s="25"/>
      <c r="OIK20" s="25"/>
      <c r="OIL20" s="25"/>
      <c r="OIM20" s="25"/>
      <c r="OIN20" s="25"/>
      <c r="OIO20" s="25"/>
      <c r="OIP20" s="25"/>
      <c r="OIQ20" s="25"/>
      <c r="OIR20" s="25"/>
      <c r="OIS20" s="25"/>
      <c r="OIT20" s="25"/>
      <c r="OIU20" s="25"/>
      <c r="OIV20" s="25"/>
      <c r="OIW20" s="25"/>
      <c r="OIX20" s="25"/>
      <c r="OIY20" s="25"/>
      <c r="OIZ20" s="25"/>
      <c r="OJA20" s="25"/>
      <c r="OJB20" s="25"/>
      <c r="OJC20" s="25"/>
      <c r="OJD20" s="25"/>
      <c r="OJE20" s="25"/>
      <c r="OJF20" s="25"/>
      <c r="OJG20" s="25"/>
      <c r="OJH20" s="25"/>
      <c r="OJI20" s="25"/>
      <c r="OJJ20" s="25"/>
      <c r="OJK20" s="25"/>
      <c r="OJL20" s="25"/>
      <c r="OJM20" s="25"/>
      <c r="OJN20" s="25"/>
      <c r="OJO20" s="25"/>
      <c r="OJP20" s="25"/>
      <c r="OJQ20" s="25"/>
      <c r="OJR20" s="25"/>
      <c r="OJS20" s="25"/>
      <c r="OJT20" s="25"/>
      <c r="OJU20" s="25"/>
      <c r="OJV20" s="25"/>
      <c r="OJW20" s="25"/>
      <c r="OJX20" s="25"/>
      <c r="OJY20" s="25"/>
      <c r="OJZ20" s="25"/>
      <c r="OKA20" s="25"/>
      <c r="OKB20" s="25"/>
      <c r="OKC20" s="25"/>
      <c r="OKD20" s="25"/>
      <c r="OKE20" s="25"/>
      <c r="OKF20" s="25"/>
      <c r="OKG20" s="25"/>
      <c r="OKH20" s="25"/>
      <c r="OKI20" s="25"/>
      <c r="OKJ20" s="25"/>
      <c r="OKK20" s="25"/>
      <c r="OKL20" s="25"/>
      <c r="OKM20" s="25"/>
      <c r="OKN20" s="25"/>
      <c r="OKO20" s="25"/>
      <c r="OKP20" s="25"/>
      <c r="OKQ20" s="25"/>
      <c r="OKR20" s="25"/>
      <c r="OKS20" s="25"/>
      <c r="OKT20" s="25"/>
      <c r="OKU20" s="25"/>
      <c r="OKV20" s="25"/>
      <c r="OKW20" s="25"/>
      <c r="OKX20" s="25"/>
      <c r="OKY20" s="25"/>
      <c r="OKZ20" s="25"/>
      <c r="OLA20" s="25"/>
      <c r="OLB20" s="25"/>
      <c r="OLC20" s="25"/>
      <c r="OLD20" s="25"/>
      <c r="OLE20" s="25"/>
      <c r="OLF20" s="25"/>
      <c r="OLG20" s="25"/>
      <c r="OLH20" s="25"/>
      <c r="OLI20" s="25"/>
      <c r="OLJ20" s="25"/>
      <c r="OLK20" s="25"/>
      <c r="OLL20" s="25"/>
      <c r="OLM20" s="25"/>
      <c r="OLN20" s="25"/>
      <c r="OLO20" s="25"/>
      <c r="OLP20" s="25"/>
      <c r="OLQ20" s="25"/>
      <c r="OLR20" s="25"/>
      <c r="OLS20" s="25"/>
      <c r="OLT20" s="25"/>
      <c r="OLU20" s="25"/>
      <c r="OLV20" s="25"/>
      <c r="OLW20" s="25"/>
      <c r="OLX20" s="25"/>
      <c r="OLY20" s="25"/>
      <c r="OLZ20" s="25"/>
      <c r="OMA20" s="25"/>
      <c r="OMB20" s="25"/>
      <c r="OMC20" s="25"/>
      <c r="OMD20" s="25"/>
      <c r="OME20" s="25"/>
      <c r="OMF20" s="25"/>
      <c r="OMG20" s="25"/>
      <c r="OMH20" s="25"/>
      <c r="OMI20" s="25"/>
      <c r="OMJ20" s="25"/>
      <c r="OMK20" s="25"/>
      <c r="OML20" s="25"/>
      <c r="OMM20" s="25"/>
      <c r="OMN20" s="25"/>
      <c r="OMO20" s="25"/>
      <c r="OMP20" s="25"/>
      <c r="OMQ20" s="25"/>
      <c r="OMR20" s="25"/>
      <c r="OMS20" s="25"/>
      <c r="OMT20" s="25"/>
      <c r="OMU20" s="25"/>
      <c r="OMV20" s="25"/>
      <c r="OMW20" s="25"/>
      <c r="OMX20" s="25"/>
      <c r="OMY20" s="25"/>
      <c r="OMZ20" s="25"/>
      <c r="ONA20" s="25"/>
      <c r="ONB20" s="25"/>
      <c r="ONC20" s="25"/>
      <c r="OND20" s="25"/>
      <c r="ONE20" s="25"/>
      <c r="ONF20" s="25"/>
      <c r="ONG20" s="25"/>
      <c r="ONH20" s="25"/>
      <c r="ONI20" s="25"/>
      <c r="ONJ20" s="25"/>
      <c r="ONK20" s="25"/>
      <c r="ONL20" s="25"/>
      <c r="ONM20" s="25"/>
      <c r="ONN20" s="25"/>
      <c r="ONO20" s="25"/>
      <c r="ONP20" s="25"/>
      <c r="ONQ20" s="25"/>
      <c r="ONR20" s="25"/>
      <c r="ONS20" s="25"/>
      <c r="ONT20" s="25"/>
      <c r="ONU20" s="25"/>
      <c r="ONV20" s="25"/>
      <c r="ONW20" s="25"/>
      <c r="ONX20" s="25"/>
      <c r="ONY20" s="25"/>
      <c r="ONZ20" s="25"/>
      <c r="OOA20" s="25"/>
      <c r="OOB20" s="25"/>
      <c r="OOC20" s="25"/>
      <c r="OOD20" s="25"/>
      <c r="OOE20" s="25"/>
      <c r="OOF20" s="25"/>
      <c r="OOG20" s="25"/>
      <c r="OOH20" s="25"/>
      <c r="OOI20" s="25"/>
      <c r="OOJ20" s="25"/>
      <c r="OOK20" s="25"/>
      <c r="OOL20" s="25"/>
      <c r="OOM20" s="25"/>
      <c r="OON20" s="25"/>
      <c r="OOO20" s="25"/>
      <c r="OOP20" s="25"/>
      <c r="OOQ20" s="25"/>
      <c r="OOR20" s="25"/>
      <c r="OOS20" s="25"/>
      <c r="OOT20" s="25"/>
      <c r="OOU20" s="25"/>
      <c r="OOV20" s="25"/>
      <c r="OOW20" s="25"/>
      <c r="OOX20" s="25"/>
      <c r="OOY20" s="25"/>
      <c r="OOZ20" s="25"/>
      <c r="OPA20" s="25"/>
      <c r="OPB20" s="25"/>
      <c r="OPC20" s="25"/>
      <c r="OPD20" s="25"/>
      <c r="OPE20" s="25"/>
      <c r="OPF20" s="25"/>
      <c r="OPG20" s="25"/>
      <c r="OPH20" s="25"/>
      <c r="OPI20" s="25"/>
      <c r="OPJ20" s="25"/>
      <c r="OPK20" s="25"/>
      <c r="OPL20" s="25"/>
      <c r="OPM20" s="25"/>
      <c r="OPN20" s="25"/>
      <c r="OPO20" s="25"/>
      <c r="OPP20" s="25"/>
      <c r="OPQ20" s="25"/>
      <c r="OPR20" s="25"/>
      <c r="OPS20" s="25"/>
      <c r="OPT20" s="25"/>
      <c r="OPU20" s="25"/>
      <c r="OPV20" s="25"/>
      <c r="OPW20" s="25"/>
      <c r="OPX20" s="25"/>
      <c r="OPY20" s="25"/>
      <c r="OPZ20" s="25"/>
      <c r="OQA20" s="25"/>
      <c r="OQB20" s="25"/>
      <c r="OQC20" s="25"/>
      <c r="OQD20" s="25"/>
      <c r="OQE20" s="25"/>
      <c r="OQF20" s="25"/>
      <c r="OQG20" s="25"/>
      <c r="OQH20" s="25"/>
      <c r="OQI20" s="25"/>
      <c r="OQJ20" s="25"/>
      <c r="OQK20" s="25"/>
      <c r="OQL20" s="25"/>
      <c r="OQM20" s="25"/>
      <c r="OQN20" s="25"/>
      <c r="OQO20" s="25"/>
      <c r="OQP20" s="25"/>
      <c r="OQQ20" s="25"/>
      <c r="OQR20" s="25"/>
      <c r="OQS20" s="25"/>
      <c r="OQT20" s="25"/>
      <c r="OQU20" s="25"/>
      <c r="OQV20" s="25"/>
      <c r="OQW20" s="25"/>
      <c r="OQX20" s="25"/>
      <c r="OQY20" s="25"/>
      <c r="OQZ20" s="25"/>
      <c r="ORA20" s="25"/>
      <c r="ORB20" s="25"/>
      <c r="ORC20" s="25"/>
      <c r="ORD20" s="25"/>
      <c r="ORE20" s="25"/>
      <c r="ORF20" s="25"/>
      <c r="ORG20" s="25"/>
      <c r="ORH20" s="25"/>
      <c r="ORI20" s="25"/>
      <c r="ORJ20" s="25"/>
      <c r="ORK20" s="25"/>
      <c r="ORL20" s="25"/>
      <c r="ORM20" s="25"/>
      <c r="ORN20" s="25"/>
      <c r="ORO20" s="25"/>
      <c r="ORP20" s="25"/>
      <c r="ORQ20" s="25"/>
      <c r="ORR20" s="25"/>
      <c r="ORS20" s="25"/>
      <c r="ORT20" s="25"/>
      <c r="ORU20" s="25"/>
      <c r="ORV20" s="25"/>
      <c r="ORW20" s="25"/>
      <c r="ORX20" s="25"/>
      <c r="ORY20" s="25"/>
      <c r="ORZ20" s="25"/>
      <c r="OSA20" s="25"/>
      <c r="OSB20" s="25"/>
      <c r="OSC20" s="25"/>
      <c r="OSD20" s="25"/>
      <c r="OSE20" s="25"/>
      <c r="OSF20" s="25"/>
      <c r="OSG20" s="25"/>
      <c r="OSH20" s="25"/>
      <c r="OSI20" s="25"/>
      <c r="OSJ20" s="25"/>
      <c r="OSK20" s="25"/>
      <c r="OSL20" s="25"/>
      <c r="OSM20" s="25"/>
      <c r="OSN20" s="25"/>
      <c r="OSO20" s="25"/>
      <c r="OSP20" s="25"/>
      <c r="OSQ20" s="25"/>
      <c r="OSR20" s="25"/>
      <c r="OSS20" s="25"/>
      <c r="OST20" s="25"/>
      <c r="OSU20" s="25"/>
      <c r="OSV20" s="25"/>
      <c r="OSW20" s="25"/>
      <c r="OSX20" s="25"/>
      <c r="OSY20" s="25"/>
      <c r="OSZ20" s="25"/>
      <c r="OTA20" s="25"/>
      <c r="OTB20" s="25"/>
      <c r="OTC20" s="25"/>
      <c r="OTD20" s="25"/>
      <c r="OTE20" s="25"/>
      <c r="OTF20" s="25"/>
      <c r="OTG20" s="25"/>
      <c r="OTH20" s="25"/>
      <c r="OTI20" s="25"/>
      <c r="OTJ20" s="25"/>
      <c r="OTK20" s="25"/>
      <c r="OTL20" s="25"/>
      <c r="OTM20" s="25"/>
      <c r="OTN20" s="25"/>
      <c r="OTO20" s="25"/>
      <c r="OTP20" s="25"/>
      <c r="OTQ20" s="25"/>
      <c r="OTR20" s="25"/>
      <c r="OTS20" s="25"/>
      <c r="OTT20" s="25"/>
      <c r="OTU20" s="25"/>
      <c r="OTV20" s="25"/>
      <c r="OTW20" s="25"/>
      <c r="OTX20" s="25"/>
      <c r="OTY20" s="25"/>
      <c r="OTZ20" s="25"/>
      <c r="OUA20" s="25"/>
      <c r="OUB20" s="25"/>
      <c r="OUC20" s="25"/>
      <c r="OUD20" s="25"/>
      <c r="OUE20" s="25"/>
      <c r="OUF20" s="25"/>
      <c r="OUG20" s="25"/>
      <c r="OUH20" s="25"/>
      <c r="OUI20" s="25"/>
      <c r="OUJ20" s="25"/>
      <c r="OUK20" s="25"/>
      <c r="OUL20" s="25"/>
      <c r="OUM20" s="25"/>
      <c r="OUN20" s="25"/>
      <c r="OUO20" s="25"/>
      <c r="OUP20" s="25"/>
      <c r="OUQ20" s="25"/>
      <c r="OUR20" s="25"/>
      <c r="OUS20" s="25"/>
      <c r="OUT20" s="25"/>
      <c r="OUU20" s="25"/>
      <c r="OUV20" s="25"/>
      <c r="OUW20" s="25"/>
      <c r="OUX20" s="25"/>
      <c r="OUY20" s="25"/>
      <c r="OUZ20" s="25"/>
      <c r="OVA20" s="25"/>
      <c r="OVB20" s="25"/>
      <c r="OVC20" s="25"/>
      <c r="OVD20" s="25"/>
      <c r="OVE20" s="25"/>
      <c r="OVF20" s="25"/>
      <c r="OVG20" s="25"/>
      <c r="OVH20" s="25"/>
      <c r="OVI20" s="25"/>
      <c r="OVJ20" s="25"/>
      <c r="OVK20" s="25"/>
      <c r="OVL20" s="25"/>
      <c r="OVM20" s="25"/>
      <c r="OVN20" s="25"/>
      <c r="OVO20" s="25"/>
      <c r="OVP20" s="25"/>
      <c r="OVQ20" s="25"/>
      <c r="OVR20" s="25"/>
      <c r="OVS20" s="25"/>
      <c r="OVT20" s="25"/>
      <c r="OVU20" s="25"/>
      <c r="OVV20" s="25"/>
      <c r="OVW20" s="25"/>
      <c r="OVX20" s="25"/>
      <c r="OVY20" s="25"/>
      <c r="OVZ20" s="25"/>
      <c r="OWA20" s="25"/>
      <c r="OWB20" s="25"/>
      <c r="OWC20" s="25"/>
      <c r="OWD20" s="25"/>
      <c r="OWE20" s="25"/>
      <c r="OWF20" s="25"/>
      <c r="OWG20" s="25"/>
      <c r="OWH20" s="25"/>
      <c r="OWI20" s="25"/>
      <c r="OWJ20" s="25"/>
      <c r="OWK20" s="25"/>
      <c r="OWL20" s="25"/>
      <c r="OWM20" s="25"/>
      <c r="OWN20" s="25"/>
      <c r="OWO20" s="25"/>
      <c r="OWP20" s="25"/>
      <c r="OWQ20" s="25"/>
      <c r="OWR20" s="25"/>
      <c r="OWS20" s="25"/>
      <c r="OWT20" s="25"/>
      <c r="OWU20" s="25"/>
      <c r="OWV20" s="25"/>
      <c r="OWW20" s="25"/>
      <c r="OWX20" s="25"/>
      <c r="OWY20" s="25"/>
      <c r="OWZ20" s="25"/>
      <c r="OXA20" s="25"/>
      <c r="OXB20" s="25"/>
      <c r="OXC20" s="25"/>
      <c r="OXD20" s="25"/>
      <c r="OXE20" s="25"/>
      <c r="OXF20" s="25"/>
      <c r="OXG20" s="25"/>
      <c r="OXH20" s="25"/>
      <c r="OXI20" s="25"/>
      <c r="OXJ20" s="25"/>
      <c r="OXK20" s="25"/>
      <c r="OXL20" s="25"/>
      <c r="OXM20" s="25"/>
      <c r="OXN20" s="25"/>
      <c r="OXO20" s="25"/>
      <c r="OXP20" s="25"/>
      <c r="OXQ20" s="25"/>
      <c r="OXR20" s="25"/>
      <c r="OXS20" s="25"/>
      <c r="OXT20" s="25"/>
      <c r="OXU20" s="25"/>
      <c r="OXV20" s="25"/>
      <c r="OXW20" s="25"/>
      <c r="OXX20" s="25"/>
      <c r="OXY20" s="25"/>
      <c r="OXZ20" s="25"/>
      <c r="OYA20" s="25"/>
      <c r="OYB20" s="25"/>
      <c r="OYC20" s="25"/>
      <c r="OYD20" s="25"/>
      <c r="OYE20" s="25"/>
      <c r="OYF20" s="25"/>
      <c r="OYG20" s="25"/>
      <c r="OYH20" s="25"/>
      <c r="OYI20" s="25"/>
      <c r="OYJ20" s="25"/>
      <c r="OYK20" s="25"/>
      <c r="OYL20" s="25"/>
      <c r="OYM20" s="25"/>
      <c r="OYN20" s="25"/>
      <c r="OYO20" s="25"/>
      <c r="OYP20" s="25"/>
      <c r="OYQ20" s="25"/>
      <c r="OYR20" s="25"/>
      <c r="OYS20" s="25"/>
      <c r="OYT20" s="25"/>
      <c r="OYU20" s="25"/>
      <c r="OYV20" s="25"/>
      <c r="OYW20" s="25"/>
      <c r="OYX20" s="25"/>
      <c r="OYY20" s="25"/>
      <c r="OYZ20" s="25"/>
      <c r="OZA20" s="25"/>
      <c r="OZB20" s="25"/>
      <c r="OZC20" s="25"/>
      <c r="OZD20" s="25"/>
      <c r="OZE20" s="25"/>
      <c r="OZF20" s="25"/>
      <c r="OZG20" s="25"/>
      <c r="OZH20" s="25"/>
      <c r="OZI20" s="25"/>
      <c r="OZJ20" s="25"/>
      <c r="OZK20" s="25"/>
      <c r="OZL20" s="25"/>
      <c r="OZM20" s="25"/>
      <c r="OZN20" s="25"/>
      <c r="OZO20" s="25"/>
      <c r="OZP20" s="25"/>
      <c r="OZQ20" s="25"/>
      <c r="OZR20" s="25"/>
      <c r="OZS20" s="25"/>
      <c r="OZT20" s="25"/>
      <c r="OZU20" s="25"/>
      <c r="OZV20" s="25"/>
      <c r="OZW20" s="25"/>
      <c r="OZX20" s="25"/>
      <c r="OZY20" s="25"/>
      <c r="OZZ20" s="25"/>
      <c r="PAA20" s="25"/>
      <c r="PAB20" s="25"/>
      <c r="PAC20" s="25"/>
      <c r="PAD20" s="25"/>
      <c r="PAE20" s="25"/>
      <c r="PAF20" s="25"/>
      <c r="PAG20" s="25"/>
      <c r="PAH20" s="25"/>
      <c r="PAI20" s="25"/>
      <c r="PAJ20" s="25"/>
      <c r="PAK20" s="25"/>
      <c r="PAL20" s="25"/>
      <c r="PAM20" s="25"/>
      <c r="PAN20" s="25"/>
      <c r="PAO20" s="25"/>
      <c r="PAP20" s="25"/>
      <c r="PAQ20" s="25"/>
      <c r="PAR20" s="25"/>
      <c r="PAS20" s="25"/>
      <c r="PAT20" s="25"/>
      <c r="PAU20" s="25"/>
      <c r="PAV20" s="25"/>
      <c r="PAW20" s="25"/>
      <c r="PAX20" s="25"/>
      <c r="PAY20" s="25"/>
      <c r="PAZ20" s="25"/>
      <c r="PBA20" s="25"/>
      <c r="PBB20" s="25"/>
      <c r="PBC20" s="25"/>
      <c r="PBD20" s="25"/>
      <c r="PBE20" s="25"/>
      <c r="PBF20" s="25"/>
      <c r="PBG20" s="25"/>
      <c r="PBH20" s="25"/>
      <c r="PBI20" s="25"/>
      <c r="PBJ20" s="25"/>
      <c r="PBK20" s="25"/>
      <c r="PBL20" s="25"/>
      <c r="PBM20" s="25"/>
      <c r="PBN20" s="25"/>
      <c r="PBO20" s="25"/>
      <c r="PBP20" s="25"/>
      <c r="PBQ20" s="25"/>
      <c r="PBR20" s="25"/>
      <c r="PBS20" s="25"/>
      <c r="PBT20" s="25"/>
      <c r="PBU20" s="25"/>
      <c r="PBV20" s="25"/>
      <c r="PBW20" s="25"/>
      <c r="PBX20" s="25"/>
      <c r="PBY20" s="25"/>
      <c r="PBZ20" s="25"/>
      <c r="PCA20" s="25"/>
      <c r="PCB20" s="25"/>
      <c r="PCC20" s="25"/>
      <c r="PCD20" s="25"/>
      <c r="PCE20" s="25"/>
      <c r="PCF20" s="25"/>
      <c r="PCG20" s="25"/>
      <c r="PCH20" s="25"/>
      <c r="PCI20" s="25"/>
      <c r="PCJ20" s="25"/>
      <c r="PCK20" s="25"/>
      <c r="PCL20" s="25"/>
      <c r="PCM20" s="25"/>
      <c r="PCN20" s="25"/>
      <c r="PCO20" s="25"/>
      <c r="PCP20" s="25"/>
      <c r="PCQ20" s="25"/>
      <c r="PCR20" s="25"/>
      <c r="PCS20" s="25"/>
      <c r="PCT20" s="25"/>
      <c r="PCU20" s="25"/>
      <c r="PCV20" s="25"/>
      <c r="PCW20" s="25"/>
      <c r="PCX20" s="25"/>
      <c r="PCY20" s="25"/>
      <c r="PCZ20" s="25"/>
      <c r="PDA20" s="25"/>
      <c r="PDB20" s="25"/>
      <c r="PDC20" s="25"/>
      <c r="PDD20" s="25"/>
      <c r="PDE20" s="25"/>
      <c r="PDF20" s="25"/>
      <c r="PDG20" s="25"/>
      <c r="PDH20" s="25"/>
      <c r="PDI20" s="25"/>
      <c r="PDJ20" s="25"/>
      <c r="PDK20" s="25"/>
      <c r="PDL20" s="25"/>
      <c r="PDM20" s="25"/>
      <c r="PDN20" s="25"/>
      <c r="PDO20" s="25"/>
      <c r="PDP20" s="25"/>
      <c r="PDQ20" s="25"/>
      <c r="PDR20" s="25"/>
      <c r="PDS20" s="25"/>
      <c r="PDT20" s="25"/>
      <c r="PDU20" s="25"/>
      <c r="PDV20" s="25"/>
      <c r="PDW20" s="25"/>
      <c r="PDX20" s="25"/>
      <c r="PDY20" s="25"/>
      <c r="PDZ20" s="25"/>
      <c r="PEA20" s="25"/>
      <c r="PEB20" s="25"/>
      <c r="PEC20" s="25"/>
      <c r="PED20" s="25"/>
      <c r="PEE20" s="25"/>
      <c r="PEF20" s="25"/>
      <c r="PEG20" s="25"/>
      <c r="PEH20" s="25"/>
      <c r="PEI20" s="25"/>
      <c r="PEJ20" s="25"/>
      <c r="PEK20" s="25"/>
      <c r="PEL20" s="25"/>
      <c r="PEM20" s="25"/>
      <c r="PEN20" s="25"/>
      <c r="PEO20" s="25"/>
      <c r="PEP20" s="25"/>
      <c r="PEQ20" s="25"/>
      <c r="PER20" s="25"/>
      <c r="PES20" s="25"/>
      <c r="PET20" s="25"/>
      <c r="PEU20" s="25"/>
      <c r="PEV20" s="25"/>
      <c r="PEW20" s="25"/>
      <c r="PEX20" s="25"/>
      <c r="PEY20" s="25"/>
      <c r="PEZ20" s="25"/>
      <c r="PFA20" s="25"/>
      <c r="PFB20" s="25"/>
      <c r="PFC20" s="25"/>
      <c r="PFD20" s="25"/>
      <c r="PFE20" s="25"/>
      <c r="PFF20" s="25"/>
      <c r="PFG20" s="25"/>
      <c r="PFH20" s="25"/>
      <c r="PFI20" s="25"/>
      <c r="PFJ20" s="25"/>
      <c r="PFK20" s="25"/>
      <c r="PFL20" s="25"/>
      <c r="PFM20" s="25"/>
      <c r="PFN20" s="25"/>
      <c r="PFO20" s="25"/>
      <c r="PFP20" s="25"/>
      <c r="PFQ20" s="25"/>
      <c r="PFR20" s="25"/>
      <c r="PFS20" s="25"/>
      <c r="PFT20" s="25"/>
      <c r="PFU20" s="25"/>
      <c r="PFV20" s="25"/>
      <c r="PFW20" s="25"/>
      <c r="PFX20" s="25"/>
      <c r="PFY20" s="25"/>
      <c r="PFZ20" s="25"/>
      <c r="PGA20" s="25"/>
      <c r="PGB20" s="25"/>
      <c r="PGC20" s="25"/>
      <c r="PGD20" s="25"/>
      <c r="PGE20" s="25"/>
      <c r="PGF20" s="25"/>
      <c r="PGG20" s="25"/>
      <c r="PGH20" s="25"/>
      <c r="PGI20" s="25"/>
      <c r="PGJ20" s="25"/>
      <c r="PGK20" s="25"/>
      <c r="PGL20" s="25"/>
      <c r="PGM20" s="25"/>
      <c r="PGN20" s="25"/>
      <c r="PGO20" s="25"/>
      <c r="PGP20" s="25"/>
      <c r="PGQ20" s="25"/>
      <c r="PGR20" s="25"/>
      <c r="PGS20" s="25"/>
      <c r="PGT20" s="25"/>
      <c r="PGU20" s="25"/>
      <c r="PGV20" s="25"/>
      <c r="PGW20" s="25"/>
      <c r="PGX20" s="25"/>
      <c r="PGY20" s="25"/>
      <c r="PGZ20" s="25"/>
      <c r="PHA20" s="25"/>
      <c r="PHB20" s="25"/>
      <c r="PHC20" s="25"/>
      <c r="PHD20" s="25"/>
      <c r="PHE20" s="25"/>
      <c r="PHF20" s="25"/>
      <c r="PHG20" s="25"/>
      <c r="PHH20" s="25"/>
      <c r="PHI20" s="25"/>
      <c r="PHJ20" s="25"/>
      <c r="PHK20" s="25"/>
      <c r="PHL20" s="25"/>
      <c r="PHM20" s="25"/>
      <c r="PHN20" s="25"/>
      <c r="PHO20" s="25"/>
      <c r="PHP20" s="25"/>
      <c r="PHQ20" s="25"/>
      <c r="PHR20" s="25"/>
      <c r="PHS20" s="25"/>
      <c r="PHT20" s="25"/>
      <c r="PHU20" s="25"/>
      <c r="PHV20" s="25"/>
      <c r="PHW20" s="25"/>
      <c r="PHX20" s="25"/>
      <c r="PHY20" s="25"/>
      <c r="PHZ20" s="25"/>
      <c r="PIA20" s="25"/>
      <c r="PIB20" s="25"/>
      <c r="PIC20" s="25"/>
      <c r="PID20" s="25"/>
      <c r="PIE20" s="25"/>
      <c r="PIF20" s="25"/>
      <c r="PIG20" s="25"/>
      <c r="PIH20" s="25"/>
      <c r="PII20" s="25"/>
      <c r="PIJ20" s="25"/>
      <c r="PIK20" s="25"/>
      <c r="PIL20" s="25"/>
      <c r="PIM20" s="25"/>
      <c r="PIN20" s="25"/>
      <c r="PIO20" s="25"/>
      <c r="PIP20" s="25"/>
      <c r="PIQ20" s="25"/>
      <c r="PIR20" s="25"/>
      <c r="PIS20" s="25"/>
      <c r="PIT20" s="25"/>
      <c r="PIU20" s="25"/>
      <c r="PIV20" s="25"/>
      <c r="PIW20" s="25"/>
      <c r="PIX20" s="25"/>
      <c r="PIY20" s="25"/>
      <c r="PIZ20" s="25"/>
      <c r="PJA20" s="25"/>
      <c r="PJB20" s="25"/>
      <c r="PJC20" s="25"/>
      <c r="PJD20" s="25"/>
      <c r="PJE20" s="25"/>
      <c r="PJF20" s="25"/>
      <c r="PJG20" s="25"/>
      <c r="PJH20" s="25"/>
      <c r="PJI20" s="25"/>
      <c r="PJJ20" s="25"/>
      <c r="PJK20" s="25"/>
      <c r="PJL20" s="25"/>
      <c r="PJM20" s="25"/>
      <c r="PJN20" s="25"/>
      <c r="PJO20" s="25"/>
      <c r="PJP20" s="25"/>
      <c r="PJQ20" s="25"/>
      <c r="PJR20" s="25"/>
      <c r="PJS20" s="25"/>
      <c r="PJT20" s="25"/>
      <c r="PJU20" s="25"/>
      <c r="PJV20" s="25"/>
      <c r="PJW20" s="25"/>
      <c r="PJX20" s="25"/>
      <c r="PJY20" s="25"/>
      <c r="PJZ20" s="25"/>
      <c r="PKA20" s="25"/>
      <c r="PKB20" s="25"/>
      <c r="PKC20" s="25"/>
      <c r="PKD20" s="25"/>
      <c r="PKE20" s="25"/>
      <c r="PKF20" s="25"/>
      <c r="PKG20" s="25"/>
      <c r="PKH20" s="25"/>
      <c r="PKI20" s="25"/>
      <c r="PKJ20" s="25"/>
      <c r="PKK20" s="25"/>
      <c r="PKL20" s="25"/>
      <c r="PKM20" s="25"/>
      <c r="PKN20" s="25"/>
      <c r="PKO20" s="25"/>
      <c r="PKP20" s="25"/>
      <c r="PKQ20" s="25"/>
      <c r="PKR20" s="25"/>
      <c r="PKS20" s="25"/>
      <c r="PKT20" s="25"/>
      <c r="PKU20" s="25"/>
      <c r="PKV20" s="25"/>
      <c r="PKW20" s="25"/>
      <c r="PKX20" s="25"/>
      <c r="PKY20" s="25"/>
      <c r="PKZ20" s="25"/>
      <c r="PLA20" s="25"/>
      <c r="PLB20" s="25"/>
      <c r="PLC20" s="25"/>
      <c r="PLD20" s="25"/>
      <c r="PLE20" s="25"/>
      <c r="PLF20" s="25"/>
      <c r="PLG20" s="25"/>
      <c r="PLH20" s="25"/>
      <c r="PLI20" s="25"/>
      <c r="PLJ20" s="25"/>
      <c r="PLK20" s="25"/>
      <c r="PLL20" s="25"/>
      <c r="PLM20" s="25"/>
      <c r="PLN20" s="25"/>
      <c r="PLO20" s="25"/>
      <c r="PLP20" s="25"/>
      <c r="PLQ20" s="25"/>
      <c r="PLR20" s="25"/>
      <c r="PLS20" s="25"/>
      <c r="PLT20" s="25"/>
      <c r="PLU20" s="25"/>
      <c r="PLV20" s="25"/>
      <c r="PLW20" s="25"/>
      <c r="PLX20" s="25"/>
      <c r="PLY20" s="25"/>
      <c r="PLZ20" s="25"/>
      <c r="PMA20" s="25"/>
      <c r="PMB20" s="25"/>
      <c r="PMC20" s="25"/>
      <c r="PMD20" s="25"/>
      <c r="PME20" s="25"/>
      <c r="PMF20" s="25"/>
      <c r="PMG20" s="25"/>
      <c r="PMH20" s="25"/>
      <c r="PMI20" s="25"/>
      <c r="PMJ20" s="25"/>
      <c r="PMK20" s="25"/>
      <c r="PML20" s="25"/>
      <c r="PMM20" s="25"/>
      <c r="PMN20" s="25"/>
      <c r="PMO20" s="25"/>
      <c r="PMP20" s="25"/>
      <c r="PMQ20" s="25"/>
      <c r="PMR20" s="25"/>
      <c r="PMS20" s="25"/>
      <c r="PMT20" s="25"/>
      <c r="PMU20" s="25"/>
      <c r="PMV20" s="25"/>
      <c r="PMW20" s="25"/>
      <c r="PMX20" s="25"/>
      <c r="PMY20" s="25"/>
      <c r="PMZ20" s="25"/>
      <c r="PNA20" s="25"/>
      <c r="PNB20" s="25"/>
      <c r="PNC20" s="25"/>
      <c r="PND20" s="25"/>
      <c r="PNE20" s="25"/>
      <c r="PNF20" s="25"/>
      <c r="PNG20" s="25"/>
      <c r="PNH20" s="25"/>
      <c r="PNI20" s="25"/>
      <c r="PNJ20" s="25"/>
      <c r="PNK20" s="25"/>
      <c r="PNL20" s="25"/>
      <c r="PNM20" s="25"/>
      <c r="PNN20" s="25"/>
      <c r="PNO20" s="25"/>
      <c r="PNP20" s="25"/>
      <c r="PNQ20" s="25"/>
      <c r="PNR20" s="25"/>
      <c r="PNS20" s="25"/>
      <c r="PNT20" s="25"/>
      <c r="PNU20" s="25"/>
      <c r="PNV20" s="25"/>
      <c r="PNW20" s="25"/>
      <c r="PNX20" s="25"/>
      <c r="PNY20" s="25"/>
      <c r="PNZ20" s="25"/>
      <c r="POA20" s="25"/>
      <c r="POB20" s="25"/>
      <c r="POC20" s="25"/>
      <c r="POD20" s="25"/>
      <c r="POE20" s="25"/>
      <c r="POF20" s="25"/>
      <c r="POG20" s="25"/>
      <c r="POH20" s="25"/>
      <c r="POI20" s="25"/>
      <c r="POJ20" s="25"/>
      <c r="POK20" s="25"/>
      <c r="POL20" s="25"/>
      <c r="POM20" s="25"/>
      <c r="PON20" s="25"/>
      <c r="POO20" s="25"/>
      <c r="POP20" s="25"/>
      <c r="POQ20" s="25"/>
      <c r="POR20" s="25"/>
      <c r="POS20" s="25"/>
      <c r="POT20" s="25"/>
      <c r="POU20" s="25"/>
      <c r="POV20" s="25"/>
      <c r="POW20" s="25"/>
      <c r="POX20" s="25"/>
      <c r="POY20" s="25"/>
      <c r="POZ20" s="25"/>
      <c r="PPA20" s="25"/>
      <c r="PPB20" s="25"/>
      <c r="PPC20" s="25"/>
      <c r="PPD20" s="25"/>
      <c r="PPE20" s="25"/>
      <c r="PPF20" s="25"/>
      <c r="PPG20" s="25"/>
      <c r="PPH20" s="25"/>
      <c r="PPI20" s="25"/>
      <c r="PPJ20" s="25"/>
      <c r="PPK20" s="25"/>
      <c r="PPL20" s="25"/>
      <c r="PPM20" s="25"/>
      <c r="PPN20" s="25"/>
      <c r="PPO20" s="25"/>
      <c r="PPP20" s="25"/>
      <c r="PPQ20" s="25"/>
      <c r="PPR20" s="25"/>
      <c r="PPS20" s="25"/>
      <c r="PPT20" s="25"/>
      <c r="PPU20" s="25"/>
      <c r="PPV20" s="25"/>
      <c r="PPW20" s="25"/>
      <c r="PPX20" s="25"/>
      <c r="PPY20" s="25"/>
      <c r="PPZ20" s="25"/>
      <c r="PQA20" s="25"/>
      <c r="PQB20" s="25"/>
      <c r="PQC20" s="25"/>
      <c r="PQD20" s="25"/>
      <c r="PQE20" s="25"/>
      <c r="PQF20" s="25"/>
      <c r="PQG20" s="25"/>
      <c r="PQH20" s="25"/>
      <c r="PQI20" s="25"/>
      <c r="PQJ20" s="25"/>
      <c r="PQK20" s="25"/>
      <c r="PQL20" s="25"/>
      <c r="PQM20" s="25"/>
      <c r="PQN20" s="25"/>
      <c r="PQO20" s="25"/>
      <c r="PQP20" s="25"/>
      <c r="PQQ20" s="25"/>
      <c r="PQR20" s="25"/>
      <c r="PQS20" s="25"/>
      <c r="PQT20" s="25"/>
      <c r="PQU20" s="25"/>
      <c r="PQV20" s="25"/>
      <c r="PQW20" s="25"/>
      <c r="PQX20" s="25"/>
      <c r="PQY20" s="25"/>
      <c r="PQZ20" s="25"/>
      <c r="PRA20" s="25"/>
      <c r="PRB20" s="25"/>
      <c r="PRC20" s="25"/>
      <c r="PRD20" s="25"/>
      <c r="PRE20" s="25"/>
      <c r="PRF20" s="25"/>
      <c r="PRG20" s="25"/>
      <c r="PRH20" s="25"/>
      <c r="PRI20" s="25"/>
      <c r="PRJ20" s="25"/>
      <c r="PRK20" s="25"/>
      <c r="PRL20" s="25"/>
      <c r="PRM20" s="25"/>
      <c r="PRN20" s="25"/>
      <c r="PRO20" s="25"/>
      <c r="PRP20" s="25"/>
      <c r="PRQ20" s="25"/>
      <c r="PRR20" s="25"/>
      <c r="PRS20" s="25"/>
      <c r="PRT20" s="25"/>
      <c r="PRU20" s="25"/>
      <c r="PRV20" s="25"/>
      <c r="PRW20" s="25"/>
      <c r="PRX20" s="25"/>
      <c r="PRY20" s="25"/>
      <c r="PRZ20" s="25"/>
      <c r="PSA20" s="25"/>
      <c r="PSB20" s="25"/>
      <c r="PSC20" s="25"/>
      <c r="PSD20" s="25"/>
      <c r="PSE20" s="25"/>
      <c r="PSF20" s="25"/>
      <c r="PSG20" s="25"/>
      <c r="PSH20" s="25"/>
      <c r="PSI20" s="25"/>
      <c r="PSJ20" s="25"/>
      <c r="PSK20" s="25"/>
      <c r="PSL20" s="25"/>
      <c r="PSM20" s="25"/>
      <c r="PSN20" s="25"/>
      <c r="PSO20" s="25"/>
      <c r="PSP20" s="25"/>
      <c r="PSQ20" s="25"/>
      <c r="PSR20" s="25"/>
      <c r="PSS20" s="25"/>
      <c r="PST20" s="25"/>
      <c r="PSU20" s="25"/>
      <c r="PSV20" s="25"/>
      <c r="PSW20" s="25"/>
      <c r="PSX20" s="25"/>
      <c r="PSY20" s="25"/>
      <c r="PSZ20" s="25"/>
      <c r="PTA20" s="25"/>
      <c r="PTB20" s="25"/>
      <c r="PTC20" s="25"/>
      <c r="PTD20" s="25"/>
      <c r="PTE20" s="25"/>
      <c r="PTF20" s="25"/>
      <c r="PTG20" s="25"/>
      <c r="PTH20" s="25"/>
      <c r="PTI20" s="25"/>
      <c r="PTJ20" s="25"/>
      <c r="PTK20" s="25"/>
      <c r="PTL20" s="25"/>
      <c r="PTM20" s="25"/>
      <c r="PTN20" s="25"/>
      <c r="PTO20" s="25"/>
      <c r="PTP20" s="25"/>
      <c r="PTQ20" s="25"/>
      <c r="PTR20" s="25"/>
      <c r="PTS20" s="25"/>
      <c r="PTT20" s="25"/>
      <c r="PTU20" s="25"/>
      <c r="PTV20" s="25"/>
      <c r="PTW20" s="25"/>
      <c r="PTX20" s="25"/>
      <c r="PTY20" s="25"/>
      <c r="PTZ20" s="25"/>
      <c r="PUA20" s="25"/>
      <c r="PUB20" s="25"/>
      <c r="PUC20" s="25"/>
      <c r="PUD20" s="25"/>
      <c r="PUE20" s="25"/>
      <c r="PUF20" s="25"/>
      <c r="PUG20" s="25"/>
      <c r="PUH20" s="25"/>
      <c r="PUI20" s="25"/>
      <c r="PUJ20" s="25"/>
      <c r="PUK20" s="25"/>
      <c r="PUL20" s="25"/>
      <c r="PUM20" s="25"/>
      <c r="PUN20" s="25"/>
      <c r="PUO20" s="25"/>
      <c r="PUP20" s="25"/>
      <c r="PUQ20" s="25"/>
      <c r="PUR20" s="25"/>
      <c r="PUS20" s="25"/>
      <c r="PUT20" s="25"/>
      <c r="PUU20" s="25"/>
      <c r="PUV20" s="25"/>
      <c r="PUW20" s="25"/>
      <c r="PUX20" s="25"/>
      <c r="PUY20" s="25"/>
      <c r="PUZ20" s="25"/>
      <c r="PVA20" s="25"/>
      <c r="PVB20" s="25"/>
      <c r="PVC20" s="25"/>
      <c r="PVD20" s="25"/>
      <c r="PVE20" s="25"/>
      <c r="PVF20" s="25"/>
      <c r="PVG20" s="25"/>
      <c r="PVH20" s="25"/>
      <c r="PVI20" s="25"/>
      <c r="PVJ20" s="25"/>
      <c r="PVK20" s="25"/>
      <c r="PVL20" s="25"/>
      <c r="PVM20" s="25"/>
      <c r="PVN20" s="25"/>
      <c r="PVO20" s="25"/>
      <c r="PVP20" s="25"/>
      <c r="PVQ20" s="25"/>
      <c r="PVR20" s="25"/>
      <c r="PVS20" s="25"/>
      <c r="PVT20" s="25"/>
      <c r="PVU20" s="25"/>
      <c r="PVV20" s="25"/>
      <c r="PVW20" s="25"/>
      <c r="PVX20" s="25"/>
      <c r="PVY20" s="25"/>
      <c r="PVZ20" s="25"/>
      <c r="PWA20" s="25"/>
      <c r="PWB20" s="25"/>
      <c r="PWC20" s="25"/>
      <c r="PWD20" s="25"/>
      <c r="PWE20" s="25"/>
      <c r="PWF20" s="25"/>
      <c r="PWG20" s="25"/>
      <c r="PWH20" s="25"/>
      <c r="PWI20" s="25"/>
      <c r="PWJ20" s="25"/>
      <c r="PWK20" s="25"/>
      <c r="PWL20" s="25"/>
      <c r="PWM20" s="25"/>
      <c r="PWN20" s="25"/>
      <c r="PWO20" s="25"/>
      <c r="PWP20" s="25"/>
      <c r="PWQ20" s="25"/>
      <c r="PWR20" s="25"/>
      <c r="PWS20" s="25"/>
      <c r="PWT20" s="25"/>
      <c r="PWU20" s="25"/>
      <c r="PWV20" s="25"/>
      <c r="PWW20" s="25"/>
      <c r="PWX20" s="25"/>
      <c r="PWY20" s="25"/>
      <c r="PWZ20" s="25"/>
      <c r="PXA20" s="25"/>
      <c r="PXB20" s="25"/>
      <c r="PXC20" s="25"/>
      <c r="PXD20" s="25"/>
      <c r="PXE20" s="25"/>
      <c r="PXF20" s="25"/>
      <c r="PXG20" s="25"/>
      <c r="PXH20" s="25"/>
      <c r="PXI20" s="25"/>
      <c r="PXJ20" s="25"/>
      <c r="PXK20" s="25"/>
      <c r="PXL20" s="25"/>
      <c r="PXM20" s="25"/>
      <c r="PXN20" s="25"/>
      <c r="PXO20" s="25"/>
      <c r="PXP20" s="25"/>
      <c r="PXQ20" s="25"/>
      <c r="PXR20" s="25"/>
      <c r="PXS20" s="25"/>
      <c r="PXT20" s="25"/>
      <c r="PXU20" s="25"/>
      <c r="PXV20" s="25"/>
      <c r="PXW20" s="25"/>
      <c r="PXX20" s="25"/>
      <c r="PXY20" s="25"/>
      <c r="PXZ20" s="25"/>
      <c r="PYA20" s="25"/>
      <c r="PYB20" s="25"/>
      <c r="PYC20" s="25"/>
      <c r="PYD20" s="25"/>
      <c r="PYE20" s="25"/>
      <c r="PYF20" s="25"/>
      <c r="PYG20" s="25"/>
      <c r="PYH20" s="25"/>
      <c r="PYI20" s="25"/>
      <c r="PYJ20" s="25"/>
      <c r="PYK20" s="25"/>
      <c r="PYL20" s="25"/>
      <c r="PYM20" s="25"/>
      <c r="PYN20" s="25"/>
      <c r="PYO20" s="25"/>
      <c r="PYP20" s="25"/>
      <c r="PYQ20" s="25"/>
      <c r="PYR20" s="25"/>
      <c r="PYS20" s="25"/>
      <c r="PYT20" s="25"/>
      <c r="PYU20" s="25"/>
      <c r="PYV20" s="25"/>
      <c r="PYW20" s="25"/>
      <c r="PYX20" s="25"/>
      <c r="PYY20" s="25"/>
      <c r="PYZ20" s="25"/>
      <c r="PZA20" s="25"/>
      <c r="PZB20" s="25"/>
      <c r="PZC20" s="25"/>
      <c r="PZD20" s="25"/>
      <c r="PZE20" s="25"/>
      <c r="PZF20" s="25"/>
      <c r="PZG20" s="25"/>
      <c r="PZH20" s="25"/>
      <c r="PZI20" s="25"/>
      <c r="PZJ20" s="25"/>
      <c r="PZK20" s="25"/>
      <c r="PZL20" s="25"/>
      <c r="PZM20" s="25"/>
      <c r="PZN20" s="25"/>
      <c r="PZO20" s="25"/>
      <c r="PZP20" s="25"/>
      <c r="PZQ20" s="25"/>
      <c r="PZR20" s="25"/>
      <c r="PZS20" s="25"/>
      <c r="PZT20" s="25"/>
      <c r="PZU20" s="25"/>
      <c r="PZV20" s="25"/>
      <c r="PZW20" s="25"/>
      <c r="PZX20" s="25"/>
      <c r="PZY20" s="25"/>
      <c r="PZZ20" s="25"/>
      <c r="QAA20" s="25"/>
      <c r="QAB20" s="25"/>
      <c r="QAC20" s="25"/>
      <c r="QAD20" s="25"/>
      <c r="QAE20" s="25"/>
      <c r="QAF20" s="25"/>
      <c r="QAG20" s="25"/>
      <c r="QAH20" s="25"/>
      <c r="QAI20" s="25"/>
      <c r="QAJ20" s="25"/>
      <c r="QAK20" s="25"/>
      <c r="QAL20" s="25"/>
      <c r="QAM20" s="25"/>
      <c r="QAN20" s="25"/>
      <c r="QAO20" s="25"/>
      <c r="QAP20" s="25"/>
      <c r="QAQ20" s="25"/>
      <c r="QAR20" s="25"/>
      <c r="QAS20" s="25"/>
      <c r="QAT20" s="25"/>
      <c r="QAU20" s="25"/>
      <c r="QAV20" s="25"/>
      <c r="QAW20" s="25"/>
      <c r="QAX20" s="25"/>
      <c r="QAY20" s="25"/>
      <c r="QAZ20" s="25"/>
      <c r="QBA20" s="25"/>
      <c r="QBB20" s="25"/>
      <c r="QBC20" s="25"/>
      <c r="QBD20" s="25"/>
      <c r="QBE20" s="25"/>
      <c r="QBF20" s="25"/>
      <c r="QBG20" s="25"/>
      <c r="QBH20" s="25"/>
      <c r="QBI20" s="25"/>
      <c r="QBJ20" s="25"/>
      <c r="QBK20" s="25"/>
      <c r="QBL20" s="25"/>
      <c r="QBM20" s="25"/>
      <c r="QBN20" s="25"/>
      <c r="QBO20" s="25"/>
      <c r="QBP20" s="25"/>
      <c r="QBQ20" s="25"/>
      <c r="QBR20" s="25"/>
      <c r="QBS20" s="25"/>
      <c r="QBT20" s="25"/>
      <c r="QBU20" s="25"/>
      <c r="QBV20" s="25"/>
      <c r="QBW20" s="25"/>
      <c r="QBX20" s="25"/>
      <c r="QBY20" s="25"/>
      <c r="QBZ20" s="25"/>
      <c r="QCA20" s="25"/>
      <c r="QCB20" s="25"/>
      <c r="QCC20" s="25"/>
      <c r="QCD20" s="25"/>
      <c r="QCE20" s="25"/>
      <c r="QCF20" s="25"/>
      <c r="QCG20" s="25"/>
      <c r="QCH20" s="25"/>
      <c r="QCI20" s="25"/>
      <c r="QCJ20" s="25"/>
      <c r="QCK20" s="25"/>
      <c r="QCL20" s="25"/>
      <c r="QCM20" s="25"/>
      <c r="QCN20" s="25"/>
      <c r="QCO20" s="25"/>
      <c r="QCP20" s="25"/>
      <c r="QCQ20" s="25"/>
      <c r="QCR20" s="25"/>
      <c r="QCS20" s="25"/>
      <c r="QCT20" s="25"/>
      <c r="QCU20" s="25"/>
      <c r="QCV20" s="25"/>
      <c r="QCW20" s="25"/>
      <c r="QCX20" s="25"/>
      <c r="QCY20" s="25"/>
      <c r="QCZ20" s="25"/>
      <c r="QDA20" s="25"/>
      <c r="QDB20" s="25"/>
      <c r="QDC20" s="25"/>
      <c r="QDD20" s="25"/>
      <c r="QDE20" s="25"/>
      <c r="QDF20" s="25"/>
      <c r="QDG20" s="25"/>
      <c r="QDH20" s="25"/>
      <c r="QDI20" s="25"/>
      <c r="QDJ20" s="25"/>
      <c r="QDK20" s="25"/>
      <c r="QDL20" s="25"/>
      <c r="QDM20" s="25"/>
      <c r="QDN20" s="25"/>
      <c r="QDO20" s="25"/>
      <c r="QDP20" s="25"/>
      <c r="QDQ20" s="25"/>
      <c r="QDR20" s="25"/>
      <c r="QDS20" s="25"/>
      <c r="QDT20" s="25"/>
      <c r="QDU20" s="25"/>
      <c r="QDV20" s="25"/>
      <c r="QDW20" s="25"/>
      <c r="QDX20" s="25"/>
      <c r="QDY20" s="25"/>
      <c r="QDZ20" s="25"/>
      <c r="QEA20" s="25"/>
      <c r="QEB20" s="25"/>
      <c r="QEC20" s="25"/>
      <c r="QED20" s="25"/>
      <c r="QEE20" s="25"/>
      <c r="QEF20" s="25"/>
      <c r="QEG20" s="25"/>
      <c r="QEH20" s="25"/>
      <c r="QEI20" s="25"/>
      <c r="QEJ20" s="25"/>
      <c r="QEK20" s="25"/>
      <c r="QEL20" s="25"/>
      <c r="QEM20" s="25"/>
      <c r="QEN20" s="25"/>
      <c r="QEO20" s="25"/>
      <c r="QEP20" s="25"/>
      <c r="QEQ20" s="25"/>
      <c r="QER20" s="25"/>
      <c r="QES20" s="25"/>
      <c r="QET20" s="25"/>
      <c r="QEU20" s="25"/>
      <c r="QEV20" s="25"/>
      <c r="QEW20" s="25"/>
      <c r="QEX20" s="25"/>
      <c r="QEY20" s="25"/>
      <c r="QEZ20" s="25"/>
      <c r="QFA20" s="25"/>
      <c r="QFB20" s="25"/>
      <c r="QFC20" s="25"/>
      <c r="QFD20" s="25"/>
      <c r="QFE20" s="25"/>
      <c r="QFF20" s="25"/>
      <c r="QFG20" s="25"/>
      <c r="QFH20" s="25"/>
      <c r="QFI20" s="25"/>
      <c r="QFJ20" s="25"/>
      <c r="QFK20" s="25"/>
      <c r="QFL20" s="25"/>
      <c r="QFM20" s="25"/>
      <c r="QFN20" s="25"/>
      <c r="QFO20" s="25"/>
      <c r="QFP20" s="25"/>
      <c r="QFQ20" s="25"/>
      <c r="QFR20" s="25"/>
      <c r="QFS20" s="25"/>
      <c r="QFT20" s="25"/>
      <c r="QFU20" s="25"/>
      <c r="QFV20" s="25"/>
      <c r="QFW20" s="25"/>
      <c r="QFX20" s="25"/>
      <c r="QFY20" s="25"/>
      <c r="QFZ20" s="25"/>
      <c r="QGA20" s="25"/>
      <c r="QGB20" s="25"/>
      <c r="QGC20" s="25"/>
      <c r="QGD20" s="25"/>
      <c r="QGE20" s="25"/>
      <c r="QGF20" s="25"/>
      <c r="QGG20" s="25"/>
      <c r="QGH20" s="25"/>
      <c r="QGI20" s="25"/>
      <c r="QGJ20" s="25"/>
      <c r="QGK20" s="25"/>
      <c r="QGL20" s="25"/>
      <c r="QGM20" s="25"/>
      <c r="QGN20" s="25"/>
      <c r="QGO20" s="25"/>
      <c r="QGP20" s="25"/>
      <c r="QGQ20" s="25"/>
      <c r="QGR20" s="25"/>
      <c r="QGS20" s="25"/>
      <c r="QGT20" s="25"/>
      <c r="QGU20" s="25"/>
      <c r="QGV20" s="25"/>
      <c r="QGW20" s="25"/>
      <c r="QGX20" s="25"/>
      <c r="QGY20" s="25"/>
      <c r="QGZ20" s="25"/>
      <c r="QHA20" s="25"/>
      <c r="QHB20" s="25"/>
      <c r="QHC20" s="25"/>
      <c r="QHD20" s="25"/>
      <c r="QHE20" s="25"/>
      <c r="QHF20" s="25"/>
      <c r="QHG20" s="25"/>
      <c r="QHH20" s="25"/>
      <c r="QHI20" s="25"/>
      <c r="QHJ20" s="25"/>
      <c r="QHK20" s="25"/>
      <c r="QHL20" s="25"/>
      <c r="QHM20" s="25"/>
      <c r="QHN20" s="25"/>
      <c r="QHO20" s="25"/>
      <c r="QHP20" s="25"/>
      <c r="QHQ20" s="25"/>
      <c r="QHR20" s="25"/>
      <c r="QHS20" s="25"/>
      <c r="QHT20" s="25"/>
      <c r="QHU20" s="25"/>
      <c r="QHV20" s="25"/>
      <c r="QHW20" s="25"/>
      <c r="QHX20" s="25"/>
      <c r="QHY20" s="25"/>
      <c r="QHZ20" s="25"/>
      <c r="QIA20" s="25"/>
      <c r="QIB20" s="25"/>
      <c r="QIC20" s="25"/>
      <c r="QID20" s="25"/>
      <c r="QIE20" s="25"/>
      <c r="QIF20" s="25"/>
      <c r="QIG20" s="25"/>
      <c r="QIH20" s="25"/>
      <c r="QII20" s="25"/>
      <c r="QIJ20" s="25"/>
      <c r="QIK20" s="25"/>
      <c r="QIL20" s="25"/>
      <c r="QIM20" s="25"/>
      <c r="QIN20" s="25"/>
      <c r="QIO20" s="25"/>
      <c r="QIP20" s="25"/>
      <c r="QIQ20" s="25"/>
      <c r="QIR20" s="25"/>
      <c r="QIS20" s="25"/>
      <c r="QIT20" s="25"/>
      <c r="QIU20" s="25"/>
      <c r="QIV20" s="25"/>
      <c r="QIW20" s="25"/>
      <c r="QIX20" s="25"/>
      <c r="QIY20" s="25"/>
      <c r="QIZ20" s="25"/>
      <c r="QJA20" s="25"/>
      <c r="QJB20" s="25"/>
      <c r="QJC20" s="25"/>
      <c r="QJD20" s="25"/>
      <c r="QJE20" s="25"/>
      <c r="QJF20" s="25"/>
      <c r="QJG20" s="25"/>
      <c r="QJH20" s="25"/>
      <c r="QJI20" s="25"/>
      <c r="QJJ20" s="25"/>
      <c r="QJK20" s="25"/>
      <c r="QJL20" s="25"/>
      <c r="QJM20" s="25"/>
      <c r="QJN20" s="25"/>
      <c r="QJO20" s="25"/>
      <c r="QJP20" s="25"/>
      <c r="QJQ20" s="25"/>
      <c r="QJR20" s="25"/>
      <c r="QJS20" s="25"/>
      <c r="QJT20" s="25"/>
      <c r="QJU20" s="25"/>
      <c r="QJV20" s="25"/>
      <c r="QJW20" s="25"/>
      <c r="QJX20" s="25"/>
      <c r="QJY20" s="25"/>
      <c r="QJZ20" s="25"/>
      <c r="QKA20" s="25"/>
      <c r="QKB20" s="25"/>
      <c r="QKC20" s="25"/>
      <c r="QKD20" s="25"/>
      <c r="QKE20" s="25"/>
      <c r="QKF20" s="25"/>
      <c r="QKG20" s="25"/>
      <c r="QKH20" s="25"/>
      <c r="QKI20" s="25"/>
      <c r="QKJ20" s="25"/>
      <c r="QKK20" s="25"/>
      <c r="QKL20" s="25"/>
      <c r="QKM20" s="25"/>
      <c r="QKN20" s="25"/>
      <c r="QKO20" s="25"/>
      <c r="QKP20" s="25"/>
      <c r="QKQ20" s="25"/>
      <c r="QKR20" s="25"/>
      <c r="QKS20" s="25"/>
      <c r="QKT20" s="25"/>
      <c r="QKU20" s="25"/>
      <c r="QKV20" s="25"/>
      <c r="QKW20" s="25"/>
      <c r="QKX20" s="25"/>
      <c r="QKY20" s="25"/>
      <c r="QKZ20" s="25"/>
      <c r="QLA20" s="25"/>
      <c r="QLB20" s="25"/>
      <c r="QLC20" s="25"/>
      <c r="QLD20" s="25"/>
      <c r="QLE20" s="25"/>
      <c r="QLF20" s="25"/>
      <c r="QLG20" s="25"/>
      <c r="QLH20" s="25"/>
      <c r="QLI20" s="25"/>
      <c r="QLJ20" s="25"/>
      <c r="QLK20" s="25"/>
      <c r="QLL20" s="25"/>
      <c r="QLM20" s="25"/>
      <c r="QLN20" s="25"/>
      <c r="QLO20" s="25"/>
      <c r="QLP20" s="25"/>
      <c r="QLQ20" s="25"/>
      <c r="QLR20" s="25"/>
      <c r="QLS20" s="25"/>
      <c r="QLT20" s="25"/>
      <c r="QLU20" s="25"/>
      <c r="QLV20" s="25"/>
      <c r="QLW20" s="25"/>
      <c r="QLX20" s="25"/>
      <c r="QLY20" s="25"/>
      <c r="QLZ20" s="25"/>
      <c r="QMA20" s="25"/>
      <c r="QMB20" s="25"/>
      <c r="QMC20" s="25"/>
      <c r="QMD20" s="25"/>
      <c r="QME20" s="25"/>
      <c r="QMF20" s="25"/>
      <c r="QMG20" s="25"/>
      <c r="QMH20" s="25"/>
      <c r="QMI20" s="25"/>
      <c r="QMJ20" s="25"/>
      <c r="QMK20" s="25"/>
      <c r="QML20" s="25"/>
      <c r="QMM20" s="25"/>
      <c r="QMN20" s="25"/>
      <c r="QMO20" s="25"/>
      <c r="QMP20" s="25"/>
      <c r="QMQ20" s="25"/>
      <c r="QMR20" s="25"/>
      <c r="QMS20" s="25"/>
      <c r="QMT20" s="25"/>
      <c r="QMU20" s="25"/>
      <c r="QMV20" s="25"/>
      <c r="QMW20" s="25"/>
      <c r="QMX20" s="25"/>
      <c r="QMY20" s="25"/>
      <c r="QMZ20" s="25"/>
      <c r="QNA20" s="25"/>
      <c r="QNB20" s="25"/>
      <c r="QNC20" s="25"/>
      <c r="QND20" s="25"/>
      <c r="QNE20" s="25"/>
      <c r="QNF20" s="25"/>
      <c r="QNG20" s="25"/>
      <c r="QNH20" s="25"/>
      <c r="QNI20" s="25"/>
      <c r="QNJ20" s="25"/>
      <c r="QNK20" s="25"/>
      <c r="QNL20" s="25"/>
      <c r="QNM20" s="25"/>
      <c r="QNN20" s="25"/>
      <c r="QNO20" s="25"/>
      <c r="QNP20" s="25"/>
      <c r="QNQ20" s="25"/>
      <c r="QNR20" s="25"/>
      <c r="QNS20" s="25"/>
      <c r="QNT20" s="25"/>
      <c r="QNU20" s="25"/>
      <c r="QNV20" s="25"/>
      <c r="QNW20" s="25"/>
      <c r="QNX20" s="25"/>
      <c r="QNY20" s="25"/>
      <c r="QNZ20" s="25"/>
      <c r="QOA20" s="25"/>
      <c r="QOB20" s="25"/>
      <c r="QOC20" s="25"/>
      <c r="QOD20" s="25"/>
      <c r="QOE20" s="25"/>
      <c r="QOF20" s="25"/>
      <c r="QOG20" s="25"/>
      <c r="QOH20" s="25"/>
      <c r="QOI20" s="25"/>
      <c r="QOJ20" s="25"/>
      <c r="QOK20" s="25"/>
      <c r="QOL20" s="25"/>
      <c r="QOM20" s="25"/>
      <c r="QON20" s="25"/>
      <c r="QOO20" s="25"/>
      <c r="QOP20" s="25"/>
      <c r="QOQ20" s="25"/>
      <c r="QOR20" s="25"/>
      <c r="QOS20" s="25"/>
      <c r="QOT20" s="25"/>
      <c r="QOU20" s="25"/>
      <c r="QOV20" s="25"/>
      <c r="QOW20" s="25"/>
      <c r="QOX20" s="25"/>
      <c r="QOY20" s="25"/>
      <c r="QOZ20" s="25"/>
      <c r="QPA20" s="25"/>
      <c r="QPB20" s="25"/>
      <c r="QPC20" s="25"/>
      <c r="QPD20" s="25"/>
      <c r="QPE20" s="25"/>
      <c r="QPF20" s="25"/>
      <c r="QPG20" s="25"/>
      <c r="QPH20" s="25"/>
      <c r="QPI20" s="25"/>
      <c r="QPJ20" s="25"/>
      <c r="QPK20" s="25"/>
      <c r="QPL20" s="25"/>
      <c r="QPM20" s="25"/>
      <c r="QPN20" s="25"/>
      <c r="QPO20" s="25"/>
      <c r="QPP20" s="25"/>
      <c r="QPQ20" s="25"/>
      <c r="QPR20" s="25"/>
      <c r="QPS20" s="25"/>
      <c r="QPT20" s="25"/>
      <c r="QPU20" s="25"/>
      <c r="QPV20" s="25"/>
      <c r="QPW20" s="25"/>
      <c r="QPX20" s="25"/>
      <c r="QPY20" s="25"/>
      <c r="QPZ20" s="25"/>
      <c r="QQA20" s="25"/>
      <c r="QQB20" s="25"/>
      <c r="QQC20" s="25"/>
      <c r="QQD20" s="25"/>
      <c r="QQE20" s="25"/>
      <c r="QQF20" s="25"/>
      <c r="QQG20" s="25"/>
      <c r="QQH20" s="25"/>
      <c r="QQI20" s="25"/>
      <c r="QQJ20" s="25"/>
      <c r="QQK20" s="25"/>
      <c r="QQL20" s="25"/>
      <c r="QQM20" s="25"/>
      <c r="QQN20" s="25"/>
      <c r="QQO20" s="25"/>
      <c r="QQP20" s="25"/>
      <c r="QQQ20" s="25"/>
      <c r="QQR20" s="25"/>
      <c r="QQS20" s="25"/>
      <c r="QQT20" s="25"/>
      <c r="QQU20" s="25"/>
      <c r="QQV20" s="25"/>
      <c r="QQW20" s="25"/>
      <c r="QQX20" s="25"/>
      <c r="QQY20" s="25"/>
      <c r="QQZ20" s="25"/>
      <c r="QRA20" s="25"/>
      <c r="QRB20" s="25"/>
      <c r="QRC20" s="25"/>
      <c r="QRD20" s="25"/>
      <c r="QRE20" s="25"/>
      <c r="QRF20" s="25"/>
      <c r="QRG20" s="25"/>
      <c r="QRH20" s="25"/>
      <c r="QRI20" s="25"/>
      <c r="QRJ20" s="25"/>
      <c r="QRK20" s="25"/>
      <c r="QRL20" s="25"/>
      <c r="QRM20" s="25"/>
      <c r="QRN20" s="25"/>
      <c r="QRO20" s="25"/>
      <c r="QRP20" s="25"/>
      <c r="QRQ20" s="25"/>
      <c r="QRR20" s="25"/>
      <c r="QRS20" s="25"/>
      <c r="QRT20" s="25"/>
      <c r="QRU20" s="25"/>
      <c r="QRV20" s="25"/>
      <c r="QRW20" s="25"/>
      <c r="QRX20" s="25"/>
      <c r="QRY20" s="25"/>
      <c r="QRZ20" s="25"/>
      <c r="QSA20" s="25"/>
      <c r="QSB20" s="25"/>
      <c r="QSC20" s="25"/>
      <c r="QSD20" s="25"/>
      <c r="QSE20" s="25"/>
      <c r="QSF20" s="25"/>
      <c r="QSG20" s="25"/>
      <c r="QSH20" s="25"/>
      <c r="QSI20" s="25"/>
      <c r="QSJ20" s="25"/>
      <c r="QSK20" s="25"/>
      <c r="QSL20" s="25"/>
      <c r="QSM20" s="25"/>
      <c r="QSN20" s="25"/>
      <c r="QSO20" s="25"/>
      <c r="QSP20" s="25"/>
      <c r="QSQ20" s="25"/>
      <c r="QSR20" s="25"/>
      <c r="QSS20" s="25"/>
      <c r="QST20" s="25"/>
      <c r="QSU20" s="25"/>
      <c r="QSV20" s="25"/>
      <c r="QSW20" s="25"/>
      <c r="QSX20" s="25"/>
      <c r="QSY20" s="25"/>
      <c r="QSZ20" s="25"/>
      <c r="QTA20" s="25"/>
      <c r="QTB20" s="25"/>
      <c r="QTC20" s="25"/>
      <c r="QTD20" s="25"/>
      <c r="QTE20" s="25"/>
      <c r="QTF20" s="25"/>
      <c r="QTG20" s="25"/>
      <c r="QTH20" s="25"/>
      <c r="QTI20" s="25"/>
      <c r="QTJ20" s="25"/>
      <c r="QTK20" s="25"/>
      <c r="QTL20" s="25"/>
      <c r="QTM20" s="25"/>
      <c r="QTN20" s="25"/>
      <c r="QTO20" s="25"/>
      <c r="QTP20" s="25"/>
      <c r="QTQ20" s="25"/>
      <c r="QTR20" s="25"/>
      <c r="QTS20" s="25"/>
      <c r="QTT20" s="25"/>
      <c r="QTU20" s="25"/>
      <c r="QTV20" s="25"/>
      <c r="QTW20" s="25"/>
      <c r="QTX20" s="25"/>
      <c r="QTY20" s="25"/>
      <c r="QTZ20" s="25"/>
      <c r="QUA20" s="25"/>
      <c r="QUB20" s="25"/>
      <c r="QUC20" s="25"/>
      <c r="QUD20" s="25"/>
      <c r="QUE20" s="25"/>
      <c r="QUF20" s="25"/>
      <c r="QUG20" s="25"/>
      <c r="QUH20" s="25"/>
      <c r="QUI20" s="25"/>
      <c r="QUJ20" s="25"/>
      <c r="QUK20" s="25"/>
      <c r="QUL20" s="25"/>
      <c r="QUM20" s="25"/>
      <c r="QUN20" s="25"/>
      <c r="QUO20" s="25"/>
      <c r="QUP20" s="25"/>
      <c r="QUQ20" s="25"/>
      <c r="QUR20" s="25"/>
      <c r="QUS20" s="25"/>
      <c r="QUT20" s="25"/>
      <c r="QUU20" s="25"/>
      <c r="QUV20" s="25"/>
      <c r="QUW20" s="25"/>
      <c r="QUX20" s="25"/>
      <c r="QUY20" s="25"/>
      <c r="QUZ20" s="25"/>
      <c r="QVA20" s="25"/>
      <c r="QVB20" s="25"/>
      <c r="QVC20" s="25"/>
      <c r="QVD20" s="25"/>
      <c r="QVE20" s="25"/>
      <c r="QVF20" s="25"/>
      <c r="QVG20" s="25"/>
      <c r="QVH20" s="25"/>
      <c r="QVI20" s="25"/>
      <c r="QVJ20" s="25"/>
      <c r="QVK20" s="25"/>
      <c r="QVL20" s="25"/>
      <c r="QVM20" s="25"/>
      <c r="QVN20" s="25"/>
      <c r="QVO20" s="25"/>
      <c r="QVP20" s="25"/>
      <c r="QVQ20" s="25"/>
      <c r="QVR20" s="25"/>
      <c r="QVS20" s="25"/>
      <c r="QVT20" s="25"/>
      <c r="QVU20" s="25"/>
      <c r="QVV20" s="25"/>
      <c r="QVW20" s="25"/>
      <c r="QVX20" s="25"/>
      <c r="QVY20" s="25"/>
      <c r="QVZ20" s="25"/>
      <c r="QWA20" s="25"/>
      <c r="QWB20" s="25"/>
      <c r="QWC20" s="25"/>
      <c r="QWD20" s="25"/>
      <c r="QWE20" s="25"/>
      <c r="QWF20" s="25"/>
      <c r="QWG20" s="25"/>
      <c r="QWH20" s="25"/>
      <c r="QWI20" s="25"/>
      <c r="QWJ20" s="25"/>
      <c r="QWK20" s="25"/>
      <c r="QWL20" s="25"/>
      <c r="QWM20" s="25"/>
      <c r="QWN20" s="25"/>
      <c r="QWO20" s="25"/>
      <c r="QWP20" s="25"/>
      <c r="QWQ20" s="25"/>
      <c r="QWR20" s="25"/>
      <c r="QWS20" s="25"/>
      <c r="QWT20" s="25"/>
      <c r="QWU20" s="25"/>
      <c r="QWV20" s="25"/>
      <c r="QWW20" s="25"/>
      <c r="QWX20" s="25"/>
      <c r="QWY20" s="25"/>
      <c r="QWZ20" s="25"/>
      <c r="QXA20" s="25"/>
      <c r="QXB20" s="25"/>
      <c r="QXC20" s="25"/>
      <c r="QXD20" s="25"/>
      <c r="QXE20" s="25"/>
      <c r="QXF20" s="25"/>
      <c r="QXG20" s="25"/>
      <c r="QXH20" s="25"/>
      <c r="QXI20" s="25"/>
      <c r="QXJ20" s="25"/>
      <c r="QXK20" s="25"/>
      <c r="QXL20" s="25"/>
      <c r="QXM20" s="25"/>
      <c r="QXN20" s="25"/>
      <c r="QXO20" s="25"/>
      <c r="QXP20" s="25"/>
      <c r="QXQ20" s="25"/>
      <c r="QXR20" s="25"/>
      <c r="QXS20" s="25"/>
      <c r="QXT20" s="25"/>
      <c r="QXU20" s="25"/>
      <c r="QXV20" s="25"/>
      <c r="QXW20" s="25"/>
      <c r="QXX20" s="25"/>
      <c r="QXY20" s="25"/>
      <c r="QXZ20" s="25"/>
      <c r="QYA20" s="25"/>
      <c r="QYB20" s="25"/>
      <c r="QYC20" s="25"/>
      <c r="QYD20" s="25"/>
      <c r="QYE20" s="25"/>
      <c r="QYF20" s="25"/>
      <c r="QYG20" s="25"/>
      <c r="QYH20" s="25"/>
      <c r="QYI20" s="25"/>
      <c r="QYJ20" s="25"/>
      <c r="QYK20" s="25"/>
      <c r="QYL20" s="25"/>
      <c r="QYM20" s="25"/>
      <c r="QYN20" s="25"/>
      <c r="QYO20" s="25"/>
      <c r="QYP20" s="25"/>
      <c r="QYQ20" s="25"/>
      <c r="QYR20" s="25"/>
      <c r="QYS20" s="25"/>
      <c r="QYT20" s="25"/>
      <c r="QYU20" s="25"/>
      <c r="QYV20" s="25"/>
      <c r="QYW20" s="25"/>
      <c r="QYX20" s="25"/>
      <c r="QYY20" s="25"/>
      <c r="QYZ20" s="25"/>
      <c r="QZA20" s="25"/>
      <c r="QZB20" s="25"/>
      <c r="QZC20" s="25"/>
      <c r="QZD20" s="25"/>
      <c r="QZE20" s="25"/>
      <c r="QZF20" s="25"/>
      <c r="QZG20" s="25"/>
      <c r="QZH20" s="25"/>
      <c r="QZI20" s="25"/>
      <c r="QZJ20" s="25"/>
      <c r="QZK20" s="25"/>
      <c r="QZL20" s="25"/>
      <c r="QZM20" s="25"/>
      <c r="QZN20" s="25"/>
      <c r="QZO20" s="25"/>
      <c r="QZP20" s="25"/>
      <c r="QZQ20" s="25"/>
      <c r="QZR20" s="25"/>
      <c r="QZS20" s="25"/>
      <c r="QZT20" s="25"/>
      <c r="QZU20" s="25"/>
      <c r="QZV20" s="25"/>
      <c r="QZW20" s="25"/>
      <c r="QZX20" s="25"/>
      <c r="QZY20" s="25"/>
      <c r="QZZ20" s="25"/>
      <c r="RAA20" s="25"/>
      <c r="RAB20" s="25"/>
      <c r="RAC20" s="25"/>
      <c r="RAD20" s="25"/>
      <c r="RAE20" s="25"/>
      <c r="RAF20" s="25"/>
      <c r="RAG20" s="25"/>
      <c r="RAH20" s="25"/>
      <c r="RAI20" s="25"/>
      <c r="RAJ20" s="25"/>
      <c r="RAK20" s="25"/>
      <c r="RAL20" s="25"/>
      <c r="RAM20" s="25"/>
      <c r="RAN20" s="25"/>
      <c r="RAO20" s="25"/>
      <c r="RAP20" s="25"/>
      <c r="RAQ20" s="25"/>
      <c r="RAR20" s="25"/>
      <c r="RAS20" s="25"/>
      <c r="RAT20" s="25"/>
      <c r="RAU20" s="25"/>
      <c r="RAV20" s="25"/>
      <c r="RAW20" s="25"/>
      <c r="RAX20" s="25"/>
      <c r="RAY20" s="25"/>
      <c r="RAZ20" s="25"/>
      <c r="RBA20" s="25"/>
      <c r="RBB20" s="25"/>
      <c r="RBC20" s="25"/>
      <c r="RBD20" s="25"/>
      <c r="RBE20" s="25"/>
      <c r="RBF20" s="25"/>
      <c r="RBG20" s="25"/>
      <c r="RBH20" s="25"/>
      <c r="RBI20" s="25"/>
      <c r="RBJ20" s="25"/>
      <c r="RBK20" s="25"/>
      <c r="RBL20" s="25"/>
      <c r="RBM20" s="25"/>
      <c r="RBN20" s="25"/>
      <c r="RBO20" s="25"/>
      <c r="RBP20" s="25"/>
      <c r="RBQ20" s="25"/>
      <c r="RBR20" s="25"/>
      <c r="RBS20" s="25"/>
      <c r="RBT20" s="25"/>
      <c r="RBU20" s="25"/>
      <c r="RBV20" s="25"/>
      <c r="RBW20" s="25"/>
      <c r="RBX20" s="25"/>
      <c r="RBY20" s="25"/>
      <c r="RBZ20" s="25"/>
      <c r="RCA20" s="25"/>
      <c r="RCB20" s="25"/>
      <c r="RCC20" s="25"/>
      <c r="RCD20" s="25"/>
      <c r="RCE20" s="25"/>
      <c r="RCF20" s="25"/>
      <c r="RCG20" s="25"/>
      <c r="RCH20" s="25"/>
      <c r="RCI20" s="25"/>
      <c r="RCJ20" s="25"/>
      <c r="RCK20" s="25"/>
      <c r="RCL20" s="25"/>
      <c r="RCM20" s="25"/>
      <c r="RCN20" s="25"/>
      <c r="RCO20" s="25"/>
      <c r="RCP20" s="25"/>
      <c r="RCQ20" s="25"/>
      <c r="RCR20" s="25"/>
      <c r="RCS20" s="25"/>
      <c r="RCT20" s="25"/>
      <c r="RCU20" s="25"/>
      <c r="RCV20" s="25"/>
      <c r="RCW20" s="25"/>
      <c r="RCX20" s="25"/>
      <c r="RCY20" s="25"/>
      <c r="RCZ20" s="25"/>
      <c r="RDA20" s="25"/>
      <c r="RDB20" s="25"/>
      <c r="RDC20" s="25"/>
      <c r="RDD20" s="25"/>
      <c r="RDE20" s="25"/>
      <c r="RDF20" s="25"/>
      <c r="RDG20" s="25"/>
      <c r="RDH20" s="25"/>
      <c r="RDI20" s="25"/>
      <c r="RDJ20" s="25"/>
      <c r="RDK20" s="25"/>
      <c r="RDL20" s="25"/>
      <c r="RDM20" s="25"/>
      <c r="RDN20" s="25"/>
      <c r="RDO20" s="25"/>
      <c r="RDP20" s="25"/>
      <c r="RDQ20" s="25"/>
      <c r="RDR20" s="25"/>
      <c r="RDS20" s="25"/>
      <c r="RDT20" s="25"/>
      <c r="RDU20" s="25"/>
      <c r="RDV20" s="25"/>
      <c r="RDW20" s="25"/>
      <c r="RDX20" s="25"/>
      <c r="RDY20" s="25"/>
      <c r="RDZ20" s="25"/>
      <c r="REA20" s="25"/>
      <c r="REB20" s="25"/>
      <c r="REC20" s="25"/>
      <c r="RED20" s="25"/>
      <c r="REE20" s="25"/>
      <c r="REF20" s="25"/>
      <c r="REG20" s="25"/>
      <c r="REH20" s="25"/>
      <c r="REI20" s="25"/>
      <c r="REJ20" s="25"/>
      <c r="REK20" s="25"/>
      <c r="REL20" s="25"/>
      <c r="REM20" s="25"/>
      <c r="REN20" s="25"/>
      <c r="REO20" s="25"/>
      <c r="REP20" s="25"/>
      <c r="REQ20" s="25"/>
      <c r="RER20" s="25"/>
      <c r="RES20" s="25"/>
      <c r="RET20" s="25"/>
      <c r="REU20" s="25"/>
      <c r="REV20" s="25"/>
      <c r="REW20" s="25"/>
      <c r="REX20" s="25"/>
      <c r="REY20" s="25"/>
      <c r="REZ20" s="25"/>
      <c r="RFA20" s="25"/>
      <c r="RFB20" s="25"/>
      <c r="RFC20" s="25"/>
      <c r="RFD20" s="25"/>
      <c r="RFE20" s="25"/>
      <c r="RFF20" s="25"/>
      <c r="RFG20" s="25"/>
      <c r="RFH20" s="25"/>
      <c r="RFI20" s="25"/>
      <c r="RFJ20" s="25"/>
      <c r="RFK20" s="25"/>
      <c r="RFL20" s="25"/>
      <c r="RFM20" s="25"/>
      <c r="RFN20" s="25"/>
      <c r="RFO20" s="25"/>
      <c r="RFP20" s="25"/>
      <c r="RFQ20" s="25"/>
      <c r="RFR20" s="25"/>
      <c r="RFS20" s="25"/>
      <c r="RFT20" s="25"/>
      <c r="RFU20" s="25"/>
      <c r="RFV20" s="25"/>
      <c r="RFW20" s="25"/>
      <c r="RFX20" s="25"/>
      <c r="RFY20" s="25"/>
      <c r="RFZ20" s="25"/>
      <c r="RGA20" s="25"/>
      <c r="RGB20" s="25"/>
      <c r="RGC20" s="25"/>
      <c r="RGD20" s="25"/>
      <c r="RGE20" s="25"/>
      <c r="RGF20" s="25"/>
      <c r="RGG20" s="25"/>
      <c r="RGH20" s="25"/>
      <c r="RGI20" s="25"/>
      <c r="RGJ20" s="25"/>
      <c r="RGK20" s="25"/>
      <c r="RGL20" s="25"/>
      <c r="RGM20" s="25"/>
      <c r="RGN20" s="25"/>
      <c r="RGO20" s="25"/>
      <c r="RGP20" s="25"/>
      <c r="RGQ20" s="25"/>
      <c r="RGR20" s="25"/>
      <c r="RGS20" s="25"/>
      <c r="RGT20" s="25"/>
      <c r="RGU20" s="25"/>
      <c r="RGV20" s="25"/>
      <c r="RGW20" s="25"/>
      <c r="RGX20" s="25"/>
      <c r="RGY20" s="25"/>
      <c r="RGZ20" s="25"/>
      <c r="RHA20" s="25"/>
      <c r="RHB20" s="25"/>
      <c r="RHC20" s="25"/>
      <c r="RHD20" s="25"/>
      <c r="RHE20" s="25"/>
      <c r="RHF20" s="25"/>
      <c r="RHG20" s="25"/>
      <c r="RHH20" s="25"/>
      <c r="RHI20" s="25"/>
      <c r="RHJ20" s="25"/>
      <c r="RHK20" s="25"/>
      <c r="RHL20" s="25"/>
      <c r="RHM20" s="25"/>
      <c r="RHN20" s="25"/>
      <c r="RHO20" s="25"/>
      <c r="RHP20" s="25"/>
      <c r="RHQ20" s="25"/>
      <c r="RHR20" s="25"/>
      <c r="RHS20" s="25"/>
      <c r="RHT20" s="25"/>
      <c r="RHU20" s="25"/>
      <c r="RHV20" s="25"/>
      <c r="RHW20" s="25"/>
      <c r="RHX20" s="25"/>
      <c r="RHY20" s="25"/>
      <c r="RHZ20" s="25"/>
      <c r="RIA20" s="25"/>
      <c r="RIB20" s="25"/>
      <c r="RIC20" s="25"/>
      <c r="RID20" s="25"/>
      <c r="RIE20" s="25"/>
      <c r="RIF20" s="25"/>
      <c r="RIG20" s="25"/>
      <c r="RIH20" s="25"/>
      <c r="RII20" s="25"/>
      <c r="RIJ20" s="25"/>
      <c r="RIK20" s="25"/>
      <c r="RIL20" s="25"/>
      <c r="RIM20" s="25"/>
      <c r="RIN20" s="25"/>
      <c r="RIO20" s="25"/>
      <c r="RIP20" s="25"/>
      <c r="RIQ20" s="25"/>
      <c r="RIR20" s="25"/>
      <c r="RIS20" s="25"/>
      <c r="RIT20" s="25"/>
      <c r="RIU20" s="25"/>
      <c r="RIV20" s="25"/>
      <c r="RIW20" s="25"/>
      <c r="RIX20" s="25"/>
      <c r="RIY20" s="25"/>
      <c r="RIZ20" s="25"/>
      <c r="RJA20" s="25"/>
      <c r="RJB20" s="25"/>
      <c r="RJC20" s="25"/>
      <c r="RJD20" s="25"/>
      <c r="RJE20" s="25"/>
      <c r="RJF20" s="25"/>
      <c r="RJG20" s="25"/>
      <c r="RJH20" s="25"/>
      <c r="RJI20" s="25"/>
      <c r="RJJ20" s="25"/>
      <c r="RJK20" s="25"/>
      <c r="RJL20" s="25"/>
      <c r="RJM20" s="25"/>
      <c r="RJN20" s="25"/>
      <c r="RJO20" s="25"/>
      <c r="RJP20" s="25"/>
      <c r="RJQ20" s="25"/>
      <c r="RJR20" s="25"/>
      <c r="RJS20" s="25"/>
      <c r="RJT20" s="25"/>
      <c r="RJU20" s="25"/>
      <c r="RJV20" s="25"/>
      <c r="RJW20" s="25"/>
      <c r="RJX20" s="25"/>
      <c r="RJY20" s="25"/>
      <c r="RJZ20" s="25"/>
      <c r="RKA20" s="25"/>
      <c r="RKB20" s="25"/>
      <c r="RKC20" s="25"/>
      <c r="RKD20" s="25"/>
      <c r="RKE20" s="25"/>
      <c r="RKF20" s="25"/>
      <c r="RKG20" s="25"/>
      <c r="RKH20" s="25"/>
      <c r="RKI20" s="25"/>
      <c r="RKJ20" s="25"/>
      <c r="RKK20" s="25"/>
      <c r="RKL20" s="25"/>
      <c r="RKM20" s="25"/>
      <c r="RKN20" s="25"/>
      <c r="RKO20" s="25"/>
      <c r="RKP20" s="25"/>
      <c r="RKQ20" s="25"/>
      <c r="RKR20" s="25"/>
      <c r="RKS20" s="25"/>
      <c r="RKT20" s="25"/>
      <c r="RKU20" s="25"/>
      <c r="RKV20" s="25"/>
      <c r="RKW20" s="25"/>
      <c r="RKX20" s="25"/>
      <c r="RKY20" s="25"/>
      <c r="RKZ20" s="25"/>
      <c r="RLA20" s="25"/>
      <c r="RLB20" s="25"/>
      <c r="RLC20" s="25"/>
      <c r="RLD20" s="25"/>
      <c r="RLE20" s="25"/>
      <c r="RLF20" s="25"/>
      <c r="RLG20" s="25"/>
      <c r="RLH20" s="25"/>
      <c r="RLI20" s="25"/>
      <c r="RLJ20" s="25"/>
      <c r="RLK20" s="25"/>
      <c r="RLL20" s="25"/>
      <c r="RLM20" s="25"/>
      <c r="RLN20" s="25"/>
      <c r="RLO20" s="25"/>
      <c r="RLP20" s="25"/>
      <c r="RLQ20" s="25"/>
      <c r="RLR20" s="25"/>
      <c r="RLS20" s="25"/>
      <c r="RLT20" s="25"/>
      <c r="RLU20" s="25"/>
      <c r="RLV20" s="25"/>
      <c r="RLW20" s="25"/>
      <c r="RLX20" s="25"/>
      <c r="RLY20" s="25"/>
      <c r="RLZ20" s="25"/>
      <c r="RMA20" s="25"/>
      <c r="RMB20" s="25"/>
      <c r="RMC20" s="25"/>
      <c r="RMD20" s="25"/>
      <c r="RME20" s="25"/>
      <c r="RMF20" s="25"/>
      <c r="RMG20" s="25"/>
      <c r="RMH20" s="25"/>
      <c r="RMI20" s="25"/>
      <c r="RMJ20" s="25"/>
      <c r="RMK20" s="25"/>
      <c r="RML20" s="25"/>
      <c r="RMM20" s="25"/>
      <c r="RMN20" s="25"/>
      <c r="RMO20" s="25"/>
      <c r="RMP20" s="25"/>
      <c r="RMQ20" s="25"/>
      <c r="RMR20" s="25"/>
      <c r="RMS20" s="25"/>
      <c r="RMT20" s="25"/>
      <c r="RMU20" s="25"/>
      <c r="RMV20" s="25"/>
      <c r="RMW20" s="25"/>
      <c r="RMX20" s="25"/>
      <c r="RMY20" s="25"/>
      <c r="RMZ20" s="25"/>
      <c r="RNA20" s="25"/>
      <c r="RNB20" s="25"/>
      <c r="RNC20" s="25"/>
      <c r="RND20" s="25"/>
      <c r="RNE20" s="25"/>
      <c r="RNF20" s="25"/>
      <c r="RNG20" s="25"/>
      <c r="RNH20" s="25"/>
      <c r="RNI20" s="25"/>
      <c r="RNJ20" s="25"/>
      <c r="RNK20" s="25"/>
      <c r="RNL20" s="25"/>
      <c r="RNM20" s="25"/>
      <c r="RNN20" s="25"/>
      <c r="RNO20" s="25"/>
      <c r="RNP20" s="25"/>
      <c r="RNQ20" s="25"/>
      <c r="RNR20" s="25"/>
      <c r="RNS20" s="25"/>
      <c r="RNT20" s="25"/>
      <c r="RNU20" s="25"/>
      <c r="RNV20" s="25"/>
      <c r="RNW20" s="25"/>
      <c r="RNX20" s="25"/>
      <c r="RNY20" s="25"/>
      <c r="RNZ20" s="25"/>
      <c r="ROA20" s="25"/>
      <c r="ROB20" s="25"/>
      <c r="ROC20" s="25"/>
      <c r="ROD20" s="25"/>
      <c r="ROE20" s="25"/>
      <c r="ROF20" s="25"/>
      <c r="ROG20" s="25"/>
      <c r="ROH20" s="25"/>
      <c r="ROI20" s="25"/>
      <c r="ROJ20" s="25"/>
      <c r="ROK20" s="25"/>
      <c r="ROL20" s="25"/>
      <c r="ROM20" s="25"/>
      <c r="RON20" s="25"/>
      <c r="ROO20" s="25"/>
      <c r="ROP20" s="25"/>
      <c r="ROQ20" s="25"/>
      <c r="ROR20" s="25"/>
      <c r="ROS20" s="25"/>
      <c r="ROT20" s="25"/>
      <c r="ROU20" s="25"/>
      <c r="ROV20" s="25"/>
      <c r="ROW20" s="25"/>
      <c r="ROX20" s="25"/>
      <c r="ROY20" s="25"/>
      <c r="ROZ20" s="25"/>
      <c r="RPA20" s="25"/>
      <c r="RPB20" s="25"/>
      <c r="RPC20" s="25"/>
      <c r="RPD20" s="25"/>
      <c r="RPE20" s="25"/>
      <c r="RPF20" s="25"/>
      <c r="RPG20" s="25"/>
      <c r="RPH20" s="25"/>
      <c r="RPI20" s="25"/>
      <c r="RPJ20" s="25"/>
      <c r="RPK20" s="25"/>
      <c r="RPL20" s="25"/>
      <c r="RPM20" s="25"/>
      <c r="RPN20" s="25"/>
      <c r="RPO20" s="25"/>
      <c r="RPP20" s="25"/>
      <c r="RPQ20" s="25"/>
      <c r="RPR20" s="25"/>
      <c r="RPS20" s="25"/>
      <c r="RPT20" s="25"/>
      <c r="RPU20" s="25"/>
      <c r="RPV20" s="25"/>
      <c r="RPW20" s="25"/>
      <c r="RPX20" s="25"/>
      <c r="RPY20" s="25"/>
      <c r="RPZ20" s="25"/>
      <c r="RQA20" s="25"/>
      <c r="RQB20" s="25"/>
      <c r="RQC20" s="25"/>
      <c r="RQD20" s="25"/>
      <c r="RQE20" s="25"/>
      <c r="RQF20" s="25"/>
      <c r="RQG20" s="25"/>
      <c r="RQH20" s="25"/>
      <c r="RQI20" s="25"/>
      <c r="RQJ20" s="25"/>
      <c r="RQK20" s="25"/>
      <c r="RQL20" s="25"/>
      <c r="RQM20" s="25"/>
      <c r="RQN20" s="25"/>
      <c r="RQO20" s="25"/>
      <c r="RQP20" s="25"/>
      <c r="RQQ20" s="25"/>
      <c r="RQR20" s="25"/>
      <c r="RQS20" s="25"/>
      <c r="RQT20" s="25"/>
      <c r="RQU20" s="25"/>
      <c r="RQV20" s="25"/>
      <c r="RQW20" s="25"/>
      <c r="RQX20" s="25"/>
      <c r="RQY20" s="25"/>
      <c r="RQZ20" s="25"/>
      <c r="RRA20" s="25"/>
      <c r="RRB20" s="25"/>
      <c r="RRC20" s="25"/>
      <c r="RRD20" s="25"/>
      <c r="RRE20" s="25"/>
      <c r="RRF20" s="25"/>
      <c r="RRG20" s="25"/>
      <c r="RRH20" s="25"/>
      <c r="RRI20" s="25"/>
      <c r="RRJ20" s="25"/>
      <c r="RRK20" s="25"/>
      <c r="RRL20" s="25"/>
      <c r="RRM20" s="25"/>
      <c r="RRN20" s="25"/>
      <c r="RRO20" s="25"/>
      <c r="RRP20" s="25"/>
      <c r="RRQ20" s="25"/>
      <c r="RRR20" s="25"/>
      <c r="RRS20" s="25"/>
      <c r="RRT20" s="25"/>
      <c r="RRU20" s="25"/>
      <c r="RRV20" s="25"/>
      <c r="RRW20" s="25"/>
      <c r="RRX20" s="25"/>
      <c r="RRY20" s="25"/>
      <c r="RRZ20" s="25"/>
      <c r="RSA20" s="25"/>
      <c r="RSB20" s="25"/>
      <c r="RSC20" s="25"/>
      <c r="RSD20" s="25"/>
      <c r="RSE20" s="25"/>
      <c r="RSF20" s="25"/>
      <c r="RSG20" s="25"/>
      <c r="RSH20" s="25"/>
      <c r="RSI20" s="25"/>
      <c r="RSJ20" s="25"/>
      <c r="RSK20" s="25"/>
      <c r="RSL20" s="25"/>
      <c r="RSM20" s="25"/>
      <c r="RSN20" s="25"/>
      <c r="RSO20" s="25"/>
      <c r="RSP20" s="25"/>
      <c r="RSQ20" s="25"/>
      <c r="RSR20" s="25"/>
      <c r="RSS20" s="25"/>
      <c r="RST20" s="25"/>
      <c r="RSU20" s="25"/>
      <c r="RSV20" s="25"/>
      <c r="RSW20" s="25"/>
      <c r="RSX20" s="25"/>
      <c r="RSY20" s="25"/>
      <c r="RSZ20" s="25"/>
      <c r="RTA20" s="25"/>
      <c r="RTB20" s="25"/>
      <c r="RTC20" s="25"/>
      <c r="RTD20" s="25"/>
      <c r="RTE20" s="25"/>
      <c r="RTF20" s="25"/>
      <c r="RTG20" s="25"/>
      <c r="RTH20" s="25"/>
      <c r="RTI20" s="25"/>
      <c r="RTJ20" s="25"/>
      <c r="RTK20" s="25"/>
      <c r="RTL20" s="25"/>
      <c r="RTM20" s="25"/>
      <c r="RTN20" s="25"/>
      <c r="RTO20" s="25"/>
      <c r="RTP20" s="25"/>
      <c r="RTQ20" s="25"/>
      <c r="RTR20" s="25"/>
      <c r="RTS20" s="25"/>
      <c r="RTT20" s="25"/>
      <c r="RTU20" s="25"/>
      <c r="RTV20" s="25"/>
      <c r="RTW20" s="25"/>
      <c r="RTX20" s="25"/>
      <c r="RTY20" s="25"/>
      <c r="RTZ20" s="25"/>
      <c r="RUA20" s="25"/>
      <c r="RUB20" s="25"/>
      <c r="RUC20" s="25"/>
      <c r="RUD20" s="25"/>
      <c r="RUE20" s="25"/>
      <c r="RUF20" s="25"/>
      <c r="RUG20" s="25"/>
      <c r="RUH20" s="25"/>
      <c r="RUI20" s="25"/>
      <c r="RUJ20" s="25"/>
      <c r="RUK20" s="25"/>
      <c r="RUL20" s="25"/>
      <c r="RUM20" s="25"/>
      <c r="RUN20" s="25"/>
      <c r="RUO20" s="25"/>
      <c r="RUP20" s="25"/>
      <c r="RUQ20" s="25"/>
      <c r="RUR20" s="25"/>
      <c r="RUS20" s="25"/>
      <c r="RUT20" s="25"/>
      <c r="RUU20" s="25"/>
      <c r="RUV20" s="25"/>
      <c r="RUW20" s="25"/>
      <c r="RUX20" s="25"/>
      <c r="RUY20" s="25"/>
      <c r="RUZ20" s="25"/>
      <c r="RVA20" s="25"/>
      <c r="RVB20" s="25"/>
      <c r="RVC20" s="25"/>
      <c r="RVD20" s="25"/>
      <c r="RVE20" s="25"/>
      <c r="RVF20" s="25"/>
      <c r="RVG20" s="25"/>
      <c r="RVH20" s="25"/>
      <c r="RVI20" s="25"/>
      <c r="RVJ20" s="25"/>
      <c r="RVK20" s="25"/>
      <c r="RVL20" s="25"/>
      <c r="RVM20" s="25"/>
      <c r="RVN20" s="25"/>
      <c r="RVO20" s="25"/>
      <c r="RVP20" s="25"/>
      <c r="RVQ20" s="25"/>
      <c r="RVR20" s="25"/>
      <c r="RVS20" s="25"/>
      <c r="RVT20" s="25"/>
      <c r="RVU20" s="25"/>
      <c r="RVV20" s="25"/>
      <c r="RVW20" s="25"/>
      <c r="RVX20" s="25"/>
      <c r="RVY20" s="25"/>
      <c r="RVZ20" s="25"/>
      <c r="RWA20" s="25"/>
      <c r="RWB20" s="25"/>
      <c r="RWC20" s="25"/>
      <c r="RWD20" s="25"/>
      <c r="RWE20" s="25"/>
      <c r="RWF20" s="25"/>
      <c r="RWG20" s="25"/>
      <c r="RWH20" s="25"/>
      <c r="RWI20" s="25"/>
      <c r="RWJ20" s="25"/>
      <c r="RWK20" s="25"/>
      <c r="RWL20" s="25"/>
      <c r="RWM20" s="25"/>
      <c r="RWN20" s="25"/>
      <c r="RWO20" s="25"/>
      <c r="RWP20" s="25"/>
      <c r="RWQ20" s="25"/>
      <c r="RWR20" s="25"/>
      <c r="RWS20" s="25"/>
      <c r="RWT20" s="25"/>
      <c r="RWU20" s="25"/>
      <c r="RWV20" s="25"/>
      <c r="RWW20" s="25"/>
      <c r="RWX20" s="25"/>
      <c r="RWY20" s="25"/>
      <c r="RWZ20" s="25"/>
      <c r="RXA20" s="25"/>
      <c r="RXB20" s="25"/>
      <c r="RXC20" s="25"/>
      <c r="RXD20" s="25"/>
      <c r="RXE20" s="25"/>
      <c r="RXF20" s="25"/>
      <c r="RXG20" s="25"/>
      <c r="RXH20" s="25"/>
      <c r="RXI20" s="25"/>
      <c r="RXJ20" s="25"/>
      <c r="RXK20" s="25"/>
      <c r="RXL20" s="25"/>
      <c r="RXM20" s="25"/>
      <c r="RXN20" s="25"/>
      <c r="RXO20" s="25"/>
      <c r="RXP20" s="25"/>
      <c r="RXQ20" s="25"/>
      <c r="RXR20" s="25"/>
      <c r="RXS20" s="25"/>
      <c r="RXT20" s="25"/>
      <c r="RXU20" s="25"/>
      <c r="RXV20" s="25"/>
      <c r="RXW20" s="25"/>
      <c r="RXX20" s="25"/>
      <c r="RXY20" s="25"/>
      <c r="RXZ20" s="25"/>
      <c r="RYA20" s="25"/>
      <c r="RYB20" s="25"/>
      <c r="RYC20" s="25"/>
      <c r="RYD20" s="25"/>
      <c r="RYE20" s="25"/>
      <c r="RYF20" s="25"/>
      <c r="RYG20" s="25"/>
      <c r="RYH20" s="25"/>
      <c r="RYI20" s="25"/>
      <c r="RYJ20" s="25"/>
      <c r="RYK20" s="25"/>
      <c r="RYL20" s="25"/>
      <c r="RYM20" s="25"/>
      <c r="RYN20" s="25"/>
      <c r="RYO20" s="25"/>
      <c r="RYP20" s="25"/>
      <c r="RYQ20" s="25"/>
      <c r="RYR20" s="25"/>
      <c r="RYS20" s="25"/>
      <c r="RYT20" s="25"/>
      <c r="RYU20" s="25"/>
      <c r="RYV20" s="25"/>
      <c r="RYW20" s="25"/>
      <c r="RYX20" s="25"/>
      <c r="RYY20" s="25"/>
      <c r="RYZ20" s="25"/>
      <c r="RZA20" s="25"/>
      <c r="RZB20" s="25"/>
      <c r="RZC20" s="25"/>
      <c r="RZD20" s="25"/>
      <c r="RZE20" s="25"/>
      <c r="RZF20" s="25"/>
      <c r="RZG20" s="25"/>
      <c r="RZH20" s="25"/>
      <c r="RZI20" s="25"/>
      <c r="RZJ20" s="25"/>
      <c r="RZK20" s="25"/>
      <c r="RZL20" s="25"/>
      <c r="RZM20" s="25"/>
      <c r="RZN20" s="25"/>
      <c r="RZO20" s="25"/>
      <c r="RZP20" s="25"/>
      <c r="RZQ20" s="25"/>
      <c r="RZR20" s="25"/>
      <c r="RZS20" s="25"/>
      <c r="RZT20" s="25"/>
      <c r="RZU20" s="25"/>
      <c r="RZV20" s="25"/>
      <c r="RZW20" s="25"/>
      <c r="RZX20" s="25"/>
      <c r="RZY20" s="25"/>
      <c r="RZZ20" s="25"/>
      <c r="SAA20" s="25"/>
      <c r="SAB20" s="25"/>
      <c r="SAC20" s="25"/>
      <c r="SAD20" s="25"/>
      <c r="SAE20" s="25"/>
      <c r="SAF20" s="25"/>
      <c r="SAG20" s="25"/>
      <c r="SAH20" s="25"/>
      <c r="SAI20" s="25"/>
      <c r="SAJ20" s="25"/>
      <c r="SAK20" s="25"/>
      <c r="SAL20" s="25"/>
      <c r="SAM20" s="25"/>
      <c r="SAN20" s="25"/>
      <c r="SAO20" s="25"/>
      <c r="SAP20" s="25"/>
      <c r="SAQ20" s="25"/>
      <c r="SAR20" s="25"/>
      <c r="SAS20" s="25"/>
      <c r="SAT20" s="25"/>
      <c r="SAU20" s="25"/>
      <c r="SAV20" s="25"/>
      <c r="SAW20" s="25"/>
      <c r="SAX20" s="25"/>
      <c r="SAY20" s="25"/>
      <c r="SAZ20" s="25"/>
      <c r="SBA20" s="25"/>
      <c r="SBB20" s="25"/>
      <c r="SBC20" s="25"/>
      <c r="SBD20" s="25"/>
      <c r="SBE20" s="25"/>
      <c r="SBF20" s="25"/>
      <c r="SBG20" s="25"/>
      <c r="SBH20" s="25"/>
      <c r="SBI20" s="25"/>
      <c r="SBJ20" s="25"/>
      <c r="SBK20" s="25"/>
      <c r="SBL20" s="25"/>
      <c r="SBM20" s="25"/>
      <c r="SBN20" s="25"/>
      <c r="SBO20" s="25"/>
      <c r="SBP20" s="25"/>
      <c r="SBQ20" s="25"/>
      <c r="SBR20" s="25"/>
      <c r="SBS20" s="25"/>
      <c r="SBT20" s="25"/>
      <c r="SBU20" s="25"/>
      <c r="SBV20" s="25"/>
      <c r="SBW20" s="25"/>
      <c r="SBX20" s="25"/>
      <c r="SBY20" s="25"/>
      <c r="SBZ20" s="25"/>
      <c r="SCA20" s="25"/>
      <c r="SCB20" s="25"/>
      <c r="SCC20" s="25"/>
      <c r="SCD20" s="25"/>
      <c r="SCE20" s="25"/>
      <c r="SCF20" s="25"/>
      <c r="SCG20" s="25"/>
      <c r="SCH20" s="25"/>
      <c r="SCI20" s="25"/>
      <c r="SCJ20" s="25"/>
      <c r="SCK20" s="25"/>
      <c r="SCL20" s="25"/>
      <c r="SCM20" s="25"/>
      <c r="SCN20" s="25"/>
      <c r="SCO20" s="25"/>
      <c r="SCP20" s="25"/>
      <c r="SCQ20" s="25"/>
      <c r="SCR20" s="25"/>
      <c r="SCS20" s="25"/>
      <c r="SCT20" s="25"/>
      <c r="SCU20" s="25"/>
      <c r="SCV20" s="25"/>
      <c r="SCW20" s="25"/>
      <c r="SCX20" s="25"/>
      <c r="SCY20" s="25"/>
      <c r="SCZ20" s="25"/>
      <c r="SDA20" s="25"/>
      <c r="SDB20" s="25"/>
      <c r="SDC20" s="25"/>
      <c r="SDD20" s="25"/>
      <c r="SDE20" s="25"/>
      <c r="SDF20" s="25"/>
      <c r="SDG20" s="25"/>
      <c r="SDH20" s="25"/>
      <c r="SDI20" s="25"/>
      <c r="SDJ20" s="25"/>
      <c r="SDK20" s="25"/>
      <c r="SDL20" s="25"/>
      <c r="SDM20" s="25"/>
      <c r="SDN20" s="25"/>
      <c r="SDO20" s="25"/>
      <c r="SDP20" s="25"/>
      <c r="SDQ20" s="25"/>
      <c r="SDR20" s="25"/>
      <c r="SDS20" s="25"/>
      <c r="SDT20" s="25"/>
      <c r="SDU20" s="25"/>
      <c r="SDV20" s="25"/>
      <c r="SDW20" s="25"/>
      <c r="SDX20" s="25"/>
      <c r="SDY20" s="25"/>
      <c r="SDZ20" s="25"/>
      <c r="SEA20" s="25"/>
      <c r="SEB20" s="25"/>
      <c r="SEC20" s="25"/>
      <c r="SED20" s="25"/>
      <c r="SEE20" s="25"/>
      <c r="SEF20" s="25"/>
      <c r="SEG20" s="25"/>
      <c r="SEH20" s="25"/>
      <c r="SEI20" s="25"/>
      <c r="SEJ20" s="25"/>
      <c r="SEK20" s="25"/>
      <c r="SEL20" s="25"/>
      <c r="SEM20" s="25"/>
      <c r="SEN20" s="25"/>
      <c r="SEO20" s="25"/>
      <c r="SEP20" s="25"/>
      <c r="SEQ20" s="25"/>
      <c r="SER20" s="25"/>
      <c r="SES20" s="25"/>
      <c r="SET20" s="25"/>
      <c r="SEU20" s="25"/>
      <c r="SEV20" s="25"/>
      <c r="SEW20" s="25"/>
      <c r="SEX20" s="25"/>
      <c r="SEY20" s="25"/>
      <c r="SEZ20" s="25"/>
      <c r="SFA20" s="25"/>
      <c r="SFB20" s="25"/>
      <c r="SFC20" s="25"/>
      <c r="SFD20" s="25"/>
      <c r="SFE20" s="25"/>
      <c r="SFF20" s="25"/>
      <c r="SFG20" s="25"/>
      <c r="SFH20" s="25"/>
      <c r="SFI20" s="25"/>
      <c r="SFJ20" s="25"/>
      <c r="SFK20" s="25"/>
      <c r="SFL20" s="25"/>
      <c r="SFM20" s="25"/>
      <c r="SFN20" s="25"/>
      <c r="SFO20" s="25"/>
      <c r="SFP20" s="25"/>
      <c r="SFQ20" s="25"/>
      <c r="SFR20" s="25"/>
      <c r="SFS20" s="25"/>
      <c r="SFT20" s="25"/>
      <c r="SFU20" s="25"/>
      <c r="SFV20" s="25"/>
      <c r="SFW20" s="25"/>
      <c r="SFX20" s="25"/>
      <c r="SFY20" s="25"/>
      <c r="SFZ20" s="25"/>
      <c r="SGA20" s="25"/>
      <c r="SGB20" s="25"/>
      <c r="SGC20" s="25"/>
      <c r="SGD20" s="25"/>
      <c r="SGE20" s="25"/>
      <c r="SGF20" s="25"/>
      <c r="SGG20" s="25"/>
      <c r="SGH20" s="25"/>
      <c r="SGI20" s="25"/>
      <c r="SGJ20" s="25"/>
      <c r="SGK20" s="25"/>
      <c r="SGL20" s="25"/>
      <c r="SGM20" s="25"/>
      <c r="SGN20" s="25"/>
      <c r="SGO20" s="25"/>
      <c r="SGP20" s="25"/>
      <c r="SGQ20" s="25"/>
      <c r="SGR20" s="25"/>
      <c r="SGS20" s="25"/>
      <c r="SGT20" s="25"/>
      <c r="SGU20" s="25"/>
      <c r="SGV20" s="25"/>
      <c r="SGW20" s="25"/>
      <c r="SGX20" s="25"/>
      <c r="SGY20" s="25"/>
      <c r="SGZ20" s="25"/>
      <c r="SHA20" s="25"/>
      <c r="SHB20" s="25"/>
      <c r="SHC20" s="25"/>
      <c r="SHD20" s="25"/>
      <c r="SHE20" s="25"/>
      <c r="SHF20" s="25"/>
      <c r="SHG20" s="25"/>
      <c r="SHH20" s="25"/>
      <c r="SHI20" s="25"/>
      <c r="SHJ20" s="25"/>
      <c r="SHK20" s="25"/>
      <c r="SHL20" s="25"/>
      <c r="SHM20" s="25"/>
      <c r="SHN20" s="25"/>
      <c r="SHO20" s="25"/>
      <c r="SHP20" s="25"/>
      <c r="SHQ20" s="25"/>
      <c r="SHR20" s="25"/>
      <c r="SHS20" s="25"/>
      <c r="SHT20" s="25"/>
      <c r="SHU20" s="25"/>
      <c r="SHV20" s="25"/>
      <c r="SHW20" s="25"/>
      <c r="SHX20" s="25"/>
      <c r="SHY20" s="25"/>
      <c r="SHZ20" s="25"/>
      <c r="SIA20" s="25"/>
      <c r="SIB20" s="25"/>
      <c r="SIC20" s="25"/>
      <c r="SID20" s="25"/>
      <c r="SIE20" s="25"/>
      <c r="SIF20" s="25"/>
      <c r="SIG20" s="25"/>
      <c r="SIH20" s="25"/>
      <c r="SII20" s="25"/>
      <c r="SIJ20" s="25"/>
      <c r="SIK20" s="25"/>
      <c r="SIL20" s="25"/>
      <c r="SIM20" s="25"/>
      <c r="SIN20" s="25"/>
      <c r="SIO20" s="25"/>
      <c r="SIP20" s="25"/>
      <c r="SIQ20" s="25"/>
      <c r="SIR20" s="25"/>
      <c r="SIS20" s="25"/>
      <c r="SIT20" s="25"/>
      <c r="SIU20" s="25"/>
      <c r="SIV20" s="25"/>
      <c r="SIW20" s="25"/>
      <c r="SIX20" s="25"/>
      <c r="SIY20" s="25"/>
      <c r="SIZ20" s="25"/>
      <c r="SJA20" s="25"/>
      <c r="SJB20" s="25"/>
      <c r="SJC20" s="25"/>
      <c r="SJD20" s="25"/>
      <c r="SJE20" s="25"/>
      <c r="SJF20" s="25"/>
      <c r="SJG20" s="25"/>
      <c r="SJH20" s="25"/>
      <c r="SJI20" s="25"/>
      <c r="SJJ20" s="25"/>
      <c r="SJK20" s="25"/>
      <c r="SJL20" s="25"/>
      <c r="SJM20" s="25"/>
      <c r="SJN20" s="25"/>
      <c r="SJO20" s="25"/>
      <c r="SJP20" s="25"/>
      <c r="SJQ20" s="25"/>
      <c r="SJR20" s="25"/>
      <c r="SJS20" s="25"/>
      <c r="SJT20" s="25"/>
      <c r="SJU20" s="25"/>
      <c r="SJV20" s="25"/>
      <c r="SJW20" s="25"/>
      <c r="SJX20" s="25"/>
      <c r="SJY20" s="25"/>
      <c r="SJZ20" s="25"/>
      <c r="SKA20" s="25"/>
      <c r="SKB20" s="25"/>
      <c r="SKC20" s="25"/>
      <c r="SKD20" s="25"/>
      <c r="SKE20" s="25"/>
      <c r="SKF20" s="25"/>
      <c r="SKG20" s="25"/>
      <c r="SKH20" s="25"/>
      <c r="SKI20" s="25"/>
      <c r="SKJ20" s="25"/>
      <c r="SKK20" s="25"/>
      <c r="SKL20" s="25"/>
      <c r="SKM20" s="25"/>
      <c r="SKN20" s="25"/>
      <c r="SKO20" s="25"/>
      <c r="SKP20" s="25"/>
      <c r="SKQ20" s="25"/>
      <c r="SKR20" s="25"/>
      <c r="SKS20" s="25"/>
      <c r="SKT20" s="25"/>
      <c r="SKU20" s="25"/>
      <c r="SKV20" s="25"/>
      <c r="SKW20" s="25"/>
      <c r="SKX20" s="25"/>
      <c r="SKY20" s="25"/>
      <c r="SKZ20" s="25"/>
      <c r="SLA20" s="25"/>
      <c r="SLB20" s="25"/>
      <c r="SLC20" s="25"/>
      <c r="SLD20" s="25"/>
      <c r="SLE20" s="25"/>
      <c r="SLF20" s="25"/>
      <c r="SLG20" s="25"/>
      <c r="SLH20" s="25"/>
      <c r="SLI20" s="25"/>
      <c r="SLJ20" s="25"/>
      <c r="SLK20" s="25"/>
      <c r="SLL20" s="25"/>
      <c r="SLM20" s="25"/>
      <c r="SLN20" s="25"/>
      <c r="SLO20" s="25"/>
      <c r="SLP20" s="25"/>
      <c r="SLQ20" s="25"/>
      <c r="SLR20" s="25"/>
      <c r="SLS20" s="25"/>
      <c r="SLT20" s="25"/>
      <c r="SLU20" s="25"/>
      <c r="SLV20" s="25"/>
      <c r="SLW20" s="25"/>
      <c r="SLX20" s="25"/>
      <c r="SLY20" s="25"/>
      <c r="SLZ20" s="25"/>
      <c r="SMA20" s="25"/>
      <c r="SMB20" s="25"/>
      <c r="SMC20" s="25"/>
      <c r="SMD20" s="25"/>
      <c r="SME20" s="25"/>
      <c r="SMF20" s="25"/>
      <c r="SMG20" s="25"/>
      <c r="SMH20" s="25"/>
      <c r="SMI20" s="25"/>
      <c r="SMJ20" s="25"/>
      <c r="SMK20" s="25"/>
      <c r="SML20" s="25"/>
      <c r="SMM20" s="25"/>
      <c r="SMN20" s="25"/>
      <c r="SMO20" s="25"/>
      <c r="SMP20" s="25"/>
      <c r="SMQ20" s="25"/>
      <c r="SMR20" s="25"/>
      <c r="SMS20" s="25"/>
      <c r="SMT20" s="25"/>
      <c r="SMU20" s="25"/>
      <c r="SMV20" s="25"/>
      <c r="SMW20" s="25"/>
      <c r="SMX20" s="25"/>
      <c r="SMY20" s="25"/>
      <c r="SMZ20" s="25"/>
      <c r="SNA20" s="25"/>
      <c r="SNB20" s="25"/>
      <c r="SNC20" s="25"/>
      <c r="SND20" s="25"/>
      <c r="SNE20" s="25"/>
      <c r="SNF20" s="25"/>
      <c r="SNG20" s="25"/>
      <c r="SNH20" s="25"/>
      <c r="SNI20" s="25"/>
      <c r="SNJ20" s="25"/>
      <c r="SNK20" s="25"/>
      <c r="SNL20" s="25"/>
      <c r="SNM20" s="25"/>
      <c r="SNN20" s="25"/>
      <c r="SNO20" s="25"/>
      <c r="SNP20" s="25"/>
      <c r="SNQ20" s="25"/>
      <c r="SNR20" s="25"/>
      <c r="SNS20" s="25"/>
      <c r="SNT20" s="25"/>
      <c r="SNU20" s="25"/>
      <c r="SNV20" s="25"/>
      <c r="SNW20" s="25"/>
      <c r="SNX20" s="25"/>
      <c r="SNY20" s="25"/>
      <c r="SNZ20" s="25"/>
      <c r="SOA20" s="25"/>
      <c r="SOB20" s="25"/>
      <c r="SOC20" s="25"/>
      <c r="SOD20" s="25"/>
      <c r="SOE20" s="25"/>
      <c r="SOF20" s="25"/>
      <c r="SOG20" s="25"/>
      <c r="SOH20" s="25"/>
      <c r="SOI20" s="25"/>
      <c r="SOJ20" s="25"/>
      <c r="SOK20" s="25"/>
      <c r="SOL20" s="25"/>
      <c r="SOM20" s="25"/>
      <c r="SON20" s="25"/>
      <c r="SOO20" s="25"/>
      <c r="SOP20" s="25"/>
      <c r="SOQ20" s="25"/>
      <c r="SOR20" s="25"/>
      <c r="SOS20" s="25"/>
      <c r="SOT20" s="25"/>
      <c r="SOU20" s="25"/>
      <c r="SOV20" s="25"/>
      <c r="SOW20" s="25"/>
      <c r="SOX20" s="25"/>
      <c r="SOY20" s="25"/>
      <c r="SOZ20" s="25"/>
      <c r="SPA20" s="25"/>
      <c r="SPB20" s="25"/>
      <c r="SPC20" s="25"/>
      <c r="SPD20" s="25"/>
      <c r="SPE20" s="25"/>
      <c r="SPF20" s="25"/>
      <c r="SPG20" s="25"/>
      <c r="SPH20" s="25"/>
      <c r="SPI20" s="25"/>
      <c r="SPJ20" s="25"/>
      <c r="SPK20" s="25"/>
      <c r="SPL20" s="25"/>
      <c r="SPM20" s="25"/>
      <c r="SPN20" s="25"/>
      <c r="SPO20" s="25"/>
      <c r="SPP20" s="25"/>
      <c r="SPQ20" s="25"/>
      <c r="SPR20" s="25"/>
      <c r="SPS20" s="25"/>
      <c r="SPT20" s="25"/>
      <c r="SPU20" s="25"/>
      <c r="SPV20" s="25"/>
      <c r="SPW20" s="25"/>
      <c r="SPX20" s="25"/>
      <c r="SPY20" s="25"/>
      <c r="SPZ20" s="25"/>
      <c r="SQA20" s="25"/>
      <c r="SQB20" s="25"/>
      <c r="SQC20" s="25"/>
      <c r="SQD20" s="25"/>
      <c r="SQE20" s="25"/>
      <c r="SQF20" s="25"/>
      <c r="SQG20" s="25"/>
      <c r="SQH20" s="25"/>
      <c r="SQI20" s="25"/>
      <c r="SQJ20" s="25"/>
      <c r="SQK20" s="25"/>
      <c r="SQL20" s="25"/>
      <c r="SQM20" s="25"/>
      <c r="SQN20" s="25"/>
      <c r="SQO20" s="25"/>
      <c r="SQP20" s="25"/>
      <c r="SQQ20" s="25"/>
      <c r="SQR20" s="25"/>
      <c r="SQS20" s="25"/>
      <c r="SQT20" s="25"/>
      <c r="SQU20" s="25"/>
      <c r="SQV20" s="25"/>
      <c r="SQW20" s="25"/>
      <c r="SQX20" s="25"/>
      <c r="SQY20" s="25"/>
      <c r="SQZ20" s="25"/>
      <c r="SRA20" s="25"/>
      <c r="SRB20" s="25"/>
      <c r="SRC20" s="25"/>
      <c r="SRD20" s="25"/>
      <c r="SRE20" s="25"/>
      <c r="SRF20" s="25"/>
      <c r="SRG20" s="25"/>
      <c r="SRH20" s="25"/>
      <c r="SRI20" s="25"/>
      <c r="SRJ20" s="25"/>
      <c r="SRK20" s="25"/>
      <c r="SRL20" s="25"/>
      <c r="SRM20" s="25"/>
      <c r="SRN20" s="25"/>
      <c r="SRO20" s="25"/>
      <c r="SRP20" s="25"/>
      <c r="SRQ20" s="25"/>
      <c r="SRR20" s="25"/>
      <c r="SRS20" s="25"/>
      <c r="SRT20" s="25"/>
      <c r="SRU20" s="25"/>
      <c r="SRV20" s="25"/>
      <c r="SRW20" s="25"/>
      <c r="SRX20" s="25"/>
      <c r="SRY20" s="25"/>
      <c r="SRZ20" s="25"/>
      <c r="SSA20" s="25"/>
      <c r="SSB20" s="25"/>
      <c r="SSC20" s="25"/>
      <c r="SSD20" s="25"/>
      <c r="SSE20" s="25"/>
      <c r="SSF20" s="25"/>
      <c r="SSG20" s="25"/>
      <c r="SSH20" s="25"/>
      <c r="SSI20" s="25"/>
      <c r="SSJ20" s="25"/>
      <c r="SSK20" s="25"/>
      <c r="SSL20" s="25"/>
      <c r="SSM20" s="25"/>
      <c r="SSN20" s="25"/>
      <c r="SSO20" s="25"/>
      <c r="SSP20" s="25"/>
      <c r="SSQ20" s="25"/>
      <c r="SSR20" s="25"/>
      <c r="SSS20" s="25"/>
      <c r="SST20" s="25"/>
      <c r="SSU20" s="25"/>
      <c r="SSV20" s="25"/>
      <c r="SSW20" s="25"/>
      <c r="SSX20" s="25"/>
      <c r="SSY20" s="25"/>
      <c r="SSZ20" s="25"/>
      <c r="STA20" s="25"/>
      <c r="STB20" s="25"/>
      <c r="STC20" s="25"/>
      <c r="STD20" s="25"/>
      <c r="STE20" s="25"/>
      <c r="STF20" s="25"/>
      <c r="STG20" s="25"/>
      <c r="STH20" s="25"/>
      <c r="STI20" s="25"/>
      <c r="STJ20" s="25"/>
      <c r="STK20" s="25"/>
      <c r="STL20" s="25"/>
      <c r="STM20" s="25"/>
      <c r="STN20" s="25"/>
      <c r="STO20" s="25"/>
      <c r="STP20" s="25"/>
      <c r="STQ20" s="25"/>
      <c r="STR20" s="25"/>
      <c r="STS20" s="25"/>
      <c r="STT20" s="25"/>
      <c r="STU20" s="25"/>
      <c r="STV20" s="25"/>
      <c r="STW20" s="25"/>
      <c r="STX20" s="25"/>
      <c r="STY20" s="25"/>
      <c r="STZ20" s="25"/>
      <c r="SUA20" s="25"/>
      <c r="SUB20" s="25"/>
      <c r="SUC20" s="25"/>
      <c r="SUD20" s="25"/>
      <c r="SUE20" s="25"/>
      <c r="SUF20" s="25"/>
      <c r="SUG20" s="25"/>
      <c r="SUH20" s="25"/>
      <c r="SUI20" s="25"/>
      <c r="SUJ20" s="25"/>
      <c r="SUK20" s="25"/>
      <c r="SUL20" s="25"/>
      <c r="SUM20" s="25"/>
      <c r="SUN20" s="25"/>
      <c r="SUO20" s="25"/>
      <c r="SUP20" s="25"/>
      <c r="SUQ20" s="25"/>
      <c r="SUR20" s="25"/>
      <c r="SUS20" s="25"/>
      <c r="SUT20" s="25"/>
      <c r="SUU20" s="25"/>
      <c r="SUV20" s="25"/>
      <c r="SUW20" s="25"/>
      <c r="SUX20" s="25"/>
      <c r="SUY20" s="25"/>
      <c r="SUZ20" s="25"/>
      <c r="SVA20" s="25"/>
      <c r="SVB20" s="25"/>
      <c r="SVC20" s="25"/>
      <c r="SVD20" s="25"/>
      <c r="SVE20" s="25"/>
      <c r="SVF20" s="25"/>
      <c r="SVG20" s="25"/>
      <c r="SVH20" s="25"/>
      <c r="SVI20" s="25"/>
      <c r="SVJ20" s="25"/>
      <c r="SVK20" s="25"/>
      <c r="SVL20" s="25"/>
      <c r="SVM20" s="25"/>
      <c r="SVN20" s="25"/>
      <c r="SVO20" s="25"/>
      <c r="SVP20" s="25"/>
      <c r="SVQ20" s="25"/>
      <c r="SVR20" s="25"/>
      <c r="SVS20" s="25"/>
      <c r="SVT20" s="25"/>
      <c r="SVU20" s="25"/>
      <c r="SVV20" s="25"/>
      <c r="SVW20" s="25"/>
      <c r="SVX20" s="25"/>
      <c r="SVY20" s="25"/>
      <c r="SVZ20" s="25"/>
      <c r="SWA20" s="25"/>
      <c r="SWB20" s="25"/>
      <c r="SWC20" s="25"/>
      <c r="SWD20" s="25"/>
      <c r="SWE20" s="25"/>
      <c r="SWF20" s="25"/>
      <c r="SWG20" s="25"/>
      <c r="SWH20" s="25"/>
      <c r="SWI20" s="25"/>
      <c r="SWJ20" s="25"/>
      <c r="SWK20" s="25"/>
      <c r="SWL20" s="25"/>
      <c r="SWM20" s="25"/>
      <c r="SWN20" s="25"/>
      <c r="SWO20" s="25"/>
      <c r="SWP20" s="25"/>
      <c r="SWQ20" s="25"/>
      <c r="SWR20" s="25"/>
      <c r="SWS20" s="25"/>
      <c r="SWT20" s="25"/>
      <c r="SWU20" s="25"/>
      <c r="SWV20" s="25"/>
      <c r="SWW20" s="25"/>
      <c r="SWX20" s="25"/>
      <c r="SWY20" s="25"/>
      <c r="SWZ20" s="25"/>
      <c r="SXA20" s="25"/>
      <c r="SXB20" s="25"/>
      <c r="SXC20" s="25"/>
      <c r="SXD20" s="25"/>
      <c r="SXE20" s="25"/>
      <c r="SXF20" s="25"/>
      <c r="SXG20" s="25"/>
      <c r="SXH20" s="25"/>
      <c r="SXI20" s="25"/>
      <c r="SXJ20" s="25"/>
      <c r="SXK20" s="25"/>
      <c r="SXL20" s="25"/>
      <c r="SXM20" s="25"/>
      <c r="SXN20" s="25"/>
      <c r="SXO20" s="25"/>
      <c r="SXP20" s="25"/>
      <c r="SXQ20" s="25"/>
      <c r="SXR20" s="25"/>
      <c r="SXS20" s="25"/>
      <c r="SXT20" s="25"/>
      <c r="SXU20" s="25"/>
      <c r="SXV20" s="25"/>
      <c r="SXW20" s="25"/>
      <c r="SXX20" s="25"/>
      <c r="SXY20" s="25"/>
      <c r="SXZ20" s="25"/>
      <c r="SYA20" s="25"/>
      <c r="SYB20" s="25"/>
      <c r="SYC20" s="25"/>
      <c r="SYD20" s="25"/>
      <c r="SYE20" s="25"/>
      <c r="SYF20" s="25"/>
      <c r="SYG20" s="25"/>
      <c r="SYH20" s="25"/>
      <c r="SYI20" s="25"/>
      <c r="SYJ20" s="25"/>
      <c r="SYK20" s="25"/>
      <c r="SYL20" s="25"/>
      <c r="SYM20" s="25"/>
      <c r="SYN20" s="25"/>
      <c r="SYO20" s="25"/>
      <c r="SYP20" s="25"/>
      <c r="SYQ20" s="25"/>
      <c r="SYR20" s="25"/>
      <c r="SYS20" s="25"/>
      <c r="SYT20" s="25"/>
      <c r="SYU20" s="25"/>
      <c r="SYV20" s="25"/>
      <c r="SYW20" s="25"/>
      <c r="SYX20" s="25"/>
      <c r="SYY20" s="25"/>
      <c r="SYZ20" s="25"/>
      <c r="SZA20" s="25"/>
      <c r="SZB20" s="25"/>
      <c r="SZC20" s="25"/>
      <c r="SZD20" s="25"/>
      <c r="SZE20" s="25"/>
      <c r="SZF20" s="25"/>
      <c r="SZG20" s="25"/>
      <c r="SZH20" s="25"/>
      <c r="SZI20" s="25"/>
      <c r="SZJ20" s="25"/>
      <c r="SZK20" s="25"/>
      <c r="SZL20" s="25"/>
      <c r="SZM20" s="25"/>
      <c r="SZN20" s="25"/>
      <c r="SZO20" s="25"/>
      <c r="SZP20" s="25"/>
      <c r="SZQ20" s="25"/>
      <c r="SZR20" s="25"/>
      <c r="SZS20" s="25"/>
      <c r="SZT20" s="25"/>
      <c r="SZU20" s="25"/>
      <c r="SZV20" s="25"/>
      <c r="SZW20" s="25"/>
      <c r="SZX20" s="25"/>
      <c r="SZY20" s="25"/>
      <c r="SZZ20" s="25"/>
      <c r="TAA20" s="25"/>
      <c r="TAB20" s="25"/>
      <c r="TAC20" s="25"/>
      <c r="TAD20" s="25"/>
      <c r="TAE20" s="25"/>
      <c r="TAF20" s="25"/>
      <c r="TAG20" s="25"/>
      <c r="TAH20" s="25"/>
      <c r="TAI20" s="25"/>
      <c r="TAJ20" s="25"/>
      <c r="TAK20" s="25"/>
      <c r="TAL20" s="25"/>
      <c r="TAM20" s="25"/>
      <c r="TAN20" s="25"/>
      <c r="TAO20" s="25"/>
      <c r="TAP20" s="25"/>
      <c r="TAQ20" s="25"/>
      <c r="TAR20" s="25"/>
      <c r="TAS20" s="25"/>
      <c r="TAT20" s="25"/>
      <c r="TAU20" s="25"/>
      <c r="TAV20" s="25"/>
      <c r="TAW20" s="25"/>
      <c r="TAX20" s="25"/>
      <c r="TAY20" s="25"/>
      <c r="TAZ20" s="25"/>
      <c r="TBA20" s="25"/>
      <c r="TBB20" s="25"/>
      <c r="TBC20" s="25"/>
      <c r="TBD20" s="25"/>
      <c r="TBE20" s="25"/>
      <c r="TBF20" s="25"/>
      <c r="TBG20" s="25"/>
      <c r="TBH20" s="25"/>
      <c r="TBI20" s="25"/>
      <c r="TBJ20" s="25"/>
      <c r="TBK20" s="25"/>
      <c r="TBL20" s="25"/>
      <c r="TBM20" s="25"/>
      <c r="TBN20" s="25"/>
      <c r="TBO20" s="25"/>
      <c r="TBP20" s="25"/>
      <c r="TBQ20" s="25"/>
      <c r="TBR20" s="25"/>
      <c r="TBS20" s="25"/>
      <c r="TBT20" s="25"/>
      <c r="TBU20" s="25"/>
      <c r="TBV20" s="25"/>
      <c r="TBW20" s="25"/>
      <c r="TBX20" s="25"/>
      <c r="TBY20" s="25"/>
      <c r="TBZ20" s="25"/>
      <c r="TCA20" s="25"/>
      <c r="TCB20" s="25"/>
      <c r="TCC20" s="25"/>
      <c r="TCD20" s="25"/>
      <c r="TCE20" s="25"/>
      <c r="TCF20" s="25"/>
      <c r="TCG20" s="25"/>
      <c r="TCH20" s="25"/>
      <c r="TCI20" s="25"/>
      <c r="TCJ20" s="25"/>
      <c r="TCK20" s="25"/>
      <c r="TCL20" s="25"/>
      <c r="TCM20" s="25"/>
      <c r="TCN20" s="25"/>
      <c r="TCO20" s="25"/>
      <c r="TCP20" s="25"/>
      <c r="TCQ20" s="25"/>
      <c r="TCR20" s="25"/>
      <c r="TCS20" s="25"/>
      <c r="TCT20" s="25"/>
      <c r="TCU20" s="25"/>
      <c r="TCV20" s="25"/>
      <c r="TCW20" s="25"/>
      <c r="TCX20" s="25"/>
      <c r="TCY20" s="25"/>
      <c r="TCZ20" s="25"/>
      <c r="TDA20" s="25"/>
      <c r="TDB20" s="25"/>
      <c r="TDC20" s="25"/>
      <c r="TDD20" s="25"/>
      <c r="TDE20" s="25"/>
      <c r="TDF20" s="25"/>
      <c r="TDG20" s="25"/>
      <c r="TDH20" s="25"/>
      <c r="TDI20" s="25"/>
      <c r="TDJ20" s="25"/>
      <c r="TDK20" s="25"/>
      <c r="TDL20" s="25"/>
      <c r="TDM20" s="25"/>
      <c r="TDN20" s="25"/>
      <c r="TDO20" s="25"/>
      <c r="TDP20" s="25"/>
      <c r="TDQ20" s="25"/>
      <c r="TDR20" s="25"/>
      <c r="TDS20" s="25"/>
      <c r="TDT20" s="25"/>
      <c r="TDU20" s="25"/>
      <c r="TDV20" s="25"/>
      <c r="TDW20" s="25"/>
      <c r="TDX20" s="25"/>
      <c r="TDY20" s="25"/>
      <c r="TDZ20" s="25"/>
      <c r="TEA20" s="25"/>
      <c r="TEB20" s="25"/>
      <c r="TEC20" s="25"/>
      <c r="TED20" s="25"/>
      <c r="TEE20" s="25"/>
      <c r="TEF20" s="25"/>
      <c r="TEG20" s="25"/>
      <c r="TEH20" s="25"/>
      <c r="TEI20" s="25"/>
      <c r="TEJ20" s="25"/>
      <c r="TEK20" s="25"/>
      <c r="TEL20" s="25"/>
      <c r="TEM20" s="25"/>
      <c r="TEN20" s="25"/>
      <c r="TEO20" s="25"/>
      <c r="TEP20" s="25"/>
      <c r="TEQ20" s="25"/>
      <c r="TER20" s="25"/>
      <c r="TES20" s="25"/>
      <c r="TET20" s="25"/>
      <c r="TEU20" s="25"/>
      <c r="TEV20" s="25"/>
      <c r="TEW20" s="25"/>
      <c r="TEX20" s="25"/>
      <c r="TEY20" s="25"/>
      <c r="TEZ20" s="25"/>
      <c r="TFA20" s="25"/>
      <c r="TFB20" s="25"/>
      <c r="TFC20" s="25"/>
      <c r="TFD20" s="25"/>
      <c r="TFE20" s="25"/>
      <c r="TFF20" s="25"/>
      <c r="TFG20" s="25"/>
      <c r="TFH20" s="25"/>
      <c r="TFI20" s="25"/>
      <c r="TFJ20" s="25"/>
      <c r="TFK20" s="25"/>
      <c r="TFL20" s="25"/>
      <c r="TFM20" s="25"/>
      <c r="TFN20" s="25"/>
      <c r="TFO20" s="25"/>
      <c r="TFP20" s="25"/>
      <c r="TFQ20" s="25"/>
      <c r="TFR20" s="25"/>
      <c r="TFS20" s="25"/>
      <c r="TFT20" s="25"/>
      <c r="TFU20" s="25"/>
      <c r="TFV20" s="25"/>
      <c r="TFW20" s="25"/>
      <c r="TFX20" s="25"/>
      <c r="TFY20" s="25"/>
      <c r="TFZ20" s="25"/>
      <c r="TGA20" s="25"/>
      <c r="TGB20" s="25"/>
      <c r="TGC20" s="25"/>
      <c r="TGD20" s="25"/>
      <c r="TGE20" s="25"/>
      <c r="TGF20" s="25"/>
      <c r="TGG20" s="25"/>
      <c r="TGH20" s="25"/>
      <c r="TGI20" s="25"/>
      <c r="TGJ20" s="25"/>
      <c r="TGK20" s="25"/>
      <c r="TGL20" s="25"/>
      <c r="TGM20" s="25"/>
      <c r="TGN20" s="25"/>
      <c r="TGO20" s="25"/>
      <c r="TGP20" s="25"/>
      <c r="TGQ20" s="25"/>
      <c r="TGR20" s="25"/>
      <c r="TGS20" s="25"/>
      <c r="TGT20" s="25"/>
      <c r="TGU20" s="25"/>
      <c r="TGV20" s="25"/>
      <c r="TGW20" s="25"/>
      <c r="TGX20" s="25"/>
      <c r="TGY20" s="25"/>
      <c r="TGZ20" s="25"/>
      <c r="THA20" s="25"/>
      <c r="THB20" s="25"/>
      <c r="THC20" s="25"/>
      <c r="THD20" s="25"/>
      <c r="THE20" s="25"/>
      <c r="THF20" s="25"/>
      <c r="THG20" s="25"/>
      <c r="THH20" s="25"/>
      <c r="THI20" s="25"/>
      <c r="THJ20" s="25"/>
      <c r="THK20" s="25"/>
      <c r="THL20" s="25"/>
      <c r="THM20" s="25"/>
      <c r="THN20" s="25"/>
      <c r="THO20" s="25"/>
      <c r="THP20" s="25"/>
      <c r="THQ20" s="25"/>
      <c r="THR20" s="25"/>
      <c r="THS20" s="25"/>
      <c r="THT20" s="25"/>
      <c r="THU20" s="25"/>
      <c r="THV20" s="25"/>
      <c r="THW20" s="25"/>
      <c r="THX20" s="25"/>
      <c r="THY20" s="25"/>
      <c r="THZ20" s="25"/>
      <c r="TIA20" s="25"/>
      <c r="TIB20" s="25"/>
      <c r="TIC20" s="25"/>
      <c r="TID20" s="25"/>
      <c r="TIE20" s="25"/>
      <c r="TIF20" s="25"/>
      <c r="TIG20" s="25"/>
      <c r="TIH20" s="25"/>
      <c r="TII20" s="25"/>
      <c r="TIJ20" s="25"/>
      <c r="TIK20" s="25"/>
      <c r="TIL20" s="25"/>
      <c r="TIM20" s="25"/>
      <c r="TIN20" s="25"/>
      <c r="TIO20" s="25"/>
      <c r="TIP20" s="25"/>
      <c r="TIQ20" s="25"/>
      <c r="TIR20" s="25"/>
      <c r="TIS20" s="25"/>
      <c r="TIT20" s="25"/>
      <c r="TIU20" s="25"/>
      <c r="TIV20" s="25"/>
      <c r="TIW20" s="25"/>
      <c r="TIX20" s="25"/>
      <c r="TIY20" s="25"/>
      <c r="TIZ20" s="25"/>
      <c r="TJA20" s="25"/>
      <c r="TJB20" s="25"/>
      <c r="TJC20" s="25"/>
      <c r="TJD20" s="25"/>
      <c r="TJE20" s="25"/>
      <c r="TJF20" s="25"/>
      <c r="TJG20" s="25"/>
      <c r="TJH20" s="25"/>
      <c r="TJI20" s="25"/>
      <c r="TJJ20" s="25"/>
      <c r="TJK20" s="25"/>
      <c r="TJL20" s="25"/>
      <c r="TJM20" s="25"/>
      <c r="TJN20" s="25"/>
      <c r="TJO20" s="25"/>
      <c r="TJP20" s="25"/>
      <c r="TJQ20" s="25"/>
      <c r="TJR20" s="25"/>
      <c r="TJS20" s="25"/>
      <c r="TJT20" s="25"/>
      <c r="TJU20" s="25"/>
      <c r="TJV20" s="25"/>
      <c r="TJW20" s="25"/>
      <c r="TJX20" s="25"/>
      <c r="TJY20" s="25"/>
      <c r="TJZ20" s="25"/>
      <c r="TKA20" s="25"/>
      <c r="TKB20" s="25"/>
      <c r="TKC20" s="25"/>
      <c r="TKD20" s="25"/>
      <c r="TKE20" s="25"/>
      <c r="TKF20" s="25"/>
      <c r="TKG20" s="25"/>
      <c r="TKH20" s="25"/>
      <c r="TKI20" s="25"/>
      <c r="TKJ20" s="25"/>
      <c r="TKK20" s="25"/>
      <c r="TKL20" s="25"/>
      <c r="TKM20" s="25"/>
      <c r="TKN20" s="25"/>
      <c r="TKO20" s="25"/>
      <c r="TKP20" s="25"/>
      <c r="TKQ20" s="25"/>
      <c r="TKR20" s="25"/>
      <c r="TKS20" s="25"/>
      <c r="TKT20" s="25"/>
      <c r="TKU20" s="25"/>
      <c r="TKV20" s="25"/>
      <c r="TKW20" s="25"/>
      <c r="TKX20" s="25"/>
      <c r="TKY20" s="25"/>
      <c r="TKZ20" s="25"/>
      <c r="TLA20" s="25"/>
      <c r="TLB20" s="25"/>
      <c r="TLC20" s="25"/>
      <c r="TLD20" s="25"/>
      <c r="TLE20" s="25"/>
      <c r="TLF20" s="25"/>
      <c r="TLG20" s="25"/>
      <c r="TLH20" s="25"/>
      <c r="TLI20" s="25"/>
      <c r="TLJ20" s="25"/>
      <c r="TLK20" s="25"/>
      <c r="TLL20" s="25"/>
      <c r="TLM20" s="25"/>
      <c r="TLN20" s="25"/>
      <c r="TLO20" s="25"/>
      <c r="TLP20" s="25"/>
      <c r="TLQ20" s="25"/>
      <c r="TLR20" s="25"/>
      <c r="TLS20" s="25"/>
      <c r="TLT20" s="25"/>
      <c r="TLU20" s="25"/>
      <c r="TLV20" s="25"/>
      <c r="TLW20" s="25"/>
      <c r="TLX20" s="25"/>
      <c r="TLY20" s="25"/>
      <c r="TLZ20" s="25"/>
      <c r="TMA20" s="25"/>
      <c r="TMB20" s="25"/>
      <c r="TMC20" s="25"/>
      <c r="TMD20" s="25"/>
      <c r="TME20" s="25"/>
      <c r="TMF20" s="25"/>
      <c r="TMG20" s="25"/>
      <c r="TMH20" s="25"/>
      <c r="TMI20" s="25"/>
      <c r="TMJ20" s="25"/>
      <c r="TMK20" s="25"/>
      <c r="TML20" s="25"/>
      <c r="TMM20" s="25"/>
      <c r="TMN20" s="25"/>
      <c r="TMO20" s="25"/>
      <c r="TMP20" s="25"/>
      <c r="TMQ20" s="25"/>
      <c r="TMR20" s="25"/>
      <c r="TMS20" s="25"/>
      <c r="TMT20" s="25"/>
      <c r="TMU20" s="25"/>
      <c r="TMV20" s="25"/>
      <c r="TMW20" s="25"/>
      <c r="TMX20" s="25"/>
      <c r="TMY20" s="25"/>
      <c r="TMZ20" s="25"/>
      <c r="TNA20" s="25"/>
      <c r="TNB20" s="25"/>
      <c r="TNC20" s="25"/>
      <c r="TND20" s="25"/>
      <c r="TNE20" s="25"/>
      <c r="TNF20" s="25"/>
      <c r="TNG20" s="25"/>
      <c r="TNH20" s="25"/>
      <c r="TNI20" s="25"/>
      <c r="TNJ20" s="25"/>
      <c r="TNK20" s="25"/>
      <c r="TNL20" s="25"/>
      <c r="TNM20" s="25"/>
      <c r="TNN20" s="25"/>
      <c r="TNO20" s="25"/>
      <c r="TNP20" s="25"/>
      <c r="TNQ20" s="25"/>
      <c r="TNR20" s="25"/>
      <c r="TNS20" s="25"/>
      <c r="TNT20" s="25"/>
      <c r="TNU20" s="25"/>
      <c r="TNV20" s="25"/>
      <c r="TNW20" s="25"/>
      <c r="TNX20" s="25"/>
      <c r="TNY20" s="25"/>
      <c r="TNZ20" s="25"/>
      <c r="TOA20" s="25"/>
      <c r="TOB20" s="25"/>
      <c r="TOC20" s="25"/>
      <c r="TOD20" s="25"/>
      <c r="TOE20" s="25"/>
      <c r="TOF20" s="25"/>
      <c r="TOG20" s="25"/>
      <c r="TOH20" s="25"/>
      <c r="TOI20" s="25"/>
      <c r="TOJ20" s="25"/>
      <c r="TOK20" s="25"/>
      <c r="TOL20" s="25"/>
      <c r="TOM20" s="25"/>
      <c r="TON20" s="25"/>
      <c r="TOO20" s="25"/>
      <c r="TOP20" s="25"/>
      <c r="TOQ20" s="25"/>
      <c r="TOR20" s="25"/>
      <c r="TOS20" s="25"/>
      <c r="TOT20" s="25"/>
      <c r="TOU20" s="25"/>
      <c r="TOV20" s="25"/>
      <c r="TOW20" s="25"/>
      <c r="TOX20" s="25"/>
      <c r="TOY20" s="25"/>
      <c r="TOZ20" s="25"/>
      <c r="TPA20" s="25"/>
      <c r="TPB20" s="25"/>
      <c r="TPC20" s="25"/>
      <c r="TPD20" s="25"/>
      <c r="TPE20" s="25"/>
      <c r="TPF20" s="25"/>
      <c r="TPG20" s="25"/>
      <c r="TPH20" s="25"/>
      <c r="TPI20" s="25"/>
      <c r="TPJ20" s="25"/>
      <c r="TPK20" s="25"/>
      <c r="TPL20" s="25"/>
      <c r="TPM20" s="25"/>
      <c r="TPN20" s="25"/>
      <c r="TPO20" s="25"/>
      <c r="TPP20" s="25"/>
      <c r="TPQ20" s="25"/>
      <c r="TPR20" s="25"/>
      <c r="TPS20" s="25"/>
      <c r="TPT20" s="25"/>
      <c r="TPU20" s="25"/>
      <c r="TPV20" s="25"/>
      <c r="TPW20" s="25"/>
      <c r="TPX20" s="25"/>
      <c r="TPY20" s="25"/>
      <c r="TPZ20" s="25"/>
      <c r="TQA20" s="25"/>
      <c r="TQB20" s="25"/>
      <c r="TQC20" s="25"/>
      <c r="TQD20" s="25"/>
      <c r="TQE20" s="25"/>
      <c r="TQF20" s="25"/>
      <c r="TQG20" s="25"/>
      <c r="TQH20" s="25"/>
      <c r="TQI20" s="25"/>
      <c r="TQJ20" s="25"/>
      <c r="TQK20" s="25"/>
      <c r="TQL20" s="25"/>
      <c r="TQM20" s="25"/>
      <c r="TQN20" s="25"/>
      <c r="TQO20" s="25"/>
      <c r="TQP20" s="25"/>
      <c r="TQQ20" s="25"/>
      <c r="TQR20" s="25"/>
      <c r="TQS20" s="25"/>
      <c r="TQT20" s="25"/>
      <c r="TQU20" s="25"/>
      <c r="TQV20" s="25"/>
      <c r="TQW20" s="25"/>
      <c r="TQX20" s="25"/>
      <c r="TQY20" s="25"/>
      <c r="TQZ20" s="25"/>
      <c r="TRA20" s="25"/>
      <c r="TRB20" s="25"/>
      <c r="TRC20" s="25"/>
      <c r="TRD20" s="25"/>
      <c r="TRE20" s="25"/>
      <c r="TRF20" s="25"/>
      <c r="TRG20" s="25"/>
      <c r="TRH20" s="25"/>
      <c r="TRI20" s="25"/>
      <c r="TRJ20" s="25"/>
      <c r="TRK20" s="25"/>
      <c r="TRL20" s="25"/>
      <c r="TRM20" s="25"/>
      <c r="TRN20" s="25"/>
      <c r="TRO20" s="25"/>
      <c r="TRP20" s="25"/>
      <c r="TRQ20" s="25"/>
      <c r="TRR20" s="25"/>
      <c r="TRS20" s="25"/>
      <c r="TRT20" s="25"/>
      <c r="TRU20" s="25"/>
      <c r="TRV20" s="25"/>
      <c r="TRW20" s="25"/>
      <c r="TRX20" s="25"/>
      <c r="TRY20" s="25"/>
      <c r="TRZ20" s="25"/>
      <c r="TSA20" s="25"/>
      <c r="TSB20" s="25"/>
      <c r="TSC20" s="25"/>
      <c r="TSD20" s="25"/>
      <c r="TSE20" s="25"/>
      <c r="TSF20" s="25"/>
      <c r="TSG20" s="25"/>
      <c r="TSH20" s="25"/>
      <c r="TSI20" s="25"/>
      <c r="TSJ20" s="25"/>
      <c r="TSK20" s="25"/>
      <c r="TSL20" s="25"/>
      <c r="TSM20" s="25"/>
      <c r="TSN20" s="25"/>
      <c r="TSO20" s="25"/>
      <c r="TSP20" s="25"/>
      <c r="TSQ20" s="25"/>
      <c r="TSR20" s="25"/>
      <c r="TSS20" s="25"/>
      <c r="TST20" s="25"/>
      <c r="TSU20" s="25"/>
      <c r="TSV20" s="25"/>
      <c r="TSW20" s="25"/>
      <c r="TSX20" s="25"/>
      <c r="TSY20" s="25"/>
      <c r="TSZ20" s="25"/>
      <c r="TTA20" s="25"/>
      <c r="TTB20" s="25"/>
      <c r="TTC20" s="25"/>
      <c r="TTD20" s="25"/>
      <c r="TTE20" s="25"/>
      <c r="TTF20" s="25"/>
      <c r="TTG20" s="25"/>
      <c r="TTH20" s="25"/>
      <c r="TTI20" s="25"/>
      <c r="TTJ20" s="25"/>
      <c r="TTK20" s="25"/>
      <c r="TTL20" s="25"/>
      <c r="TTM20" s="25"/>
      <c r="TTN20" s="25"/>
      <c r="TTO20" s="25"/>
      <c r="TTP20" s="25"/>
      <c r="TTQ20" s="25"/>
      <c r="TTR20" s="25"/>
      <c r="TTS20" s="25"/>
      <c r="TTT20" s="25"/>
      <c r="TTU20" s="25"/>
      <c r="TTV20" s="25"/>
      <c r="TTW20" s="25"/>
      <c r="TTX20" s="25"/>
      <c r="TTY20" s="25"/>
      <c r="TTZ20" s="25"/>
      <c r="TUA20" s="25"/>
      <c r="TUB20" s="25"/>
      <c r="TUC20" s="25"/>
      <c r="TUD20" s="25"/>
      <c r="TUE20" s="25"/>
      <c r="TUF20" s="25"/>
      <c r="TUG20" s="25"/>
      <c r="TUH20" s="25"/>
      <c r="TUI20" s="25"/>
      <c r="TUJ20" s="25"/>
      <c r="TUK20" s="25"/>
      <c r="TUL20" s="25"/>
      <c r="TUM20" s="25"/>
      <c r="TUN20" s="25"/>
      <c r="TUO20" s="25"/>
      <c r="TUP20" s="25"/>
      <c r="TUQ20" s="25"/>
      <c r="TUR20" s="25"/>
      <c r="TUS20" s="25"/>
      <c r="TUT20" s="25"/>
      <c r="TUU20" s="25"/>
      <c r="TUV20" s="25"/>
      <c r="TUW20" s="25"/>
      <c r="TUX20" s="25"/>
      <c r="TUY20" s="25"/>
      <c r="TUZ20" s="25"/>
      <c r="TVA20" s="25"/>
      <c r="TVB20" s="25"/>
      <c r="TVC20" s="25"/>
      <c r="TVD20" s="25"/>
      <c r="TVE20" s="25"/>
      <c r="TVF20" s="25"/>
      <c r="TVG20" s="25"/>
      <c r="TVH20" s="25"/>
      <c r="TVI20" s="25"/>
      <c r="TVJ20" s="25"/>
      <c r="TVK20" s="25"/>
      <c r="TVL20" s="25"/>
      <c r="TVM20" s="25"/>
      <c r="TVN20" s="25"/>
      <c r="TVO20" s="25"/>
      <c r="TVP20" s="25"/>
      <c r="TVQ20" s="25"/>
      <c r="TVR20" s="25"/>
      <c r="TVS20" s="25"/>
      <c r="TVT20" s="25"/>
      <c r="TVU20" s="25"/>
      <c r="TVV20" s="25"/>
      <c r="TVW20" s="25"/>
      <c r="TVX20" s="25"/>
      <c r="TVY20" s="25"/>
      <c r="TVZ20" s="25"/>
      <c r="TWA20" s="25"/>
      <c r="TWB20" s="25"/>
      <c r="TWC20" s="25"/>
      <c r="TWD20" s="25"/>
      <c r="TWE20" s="25"/>
      <c r="TWF20" s="25"/>
      <c r="TWG20" s="25"/>
      <c r="TWH20" s="25"/>
      <c r="TWI20" s="25"/>
      <c r="TWJ20" s="25"/>
      <c r="TWK20" s="25"/>
      <c r="TWL20" s="25"/>
      <c r="TWM20" s="25"/>
      <c r="TWN20" s="25"/>
      <c r="TWO20" s="25"/>
      <c r="TWP20" s="25"/>
      <c r="TWQ20" s="25"/>
      <c r="TWR20" s="25"/>
      <c r="TWS20" s="25"/>
      <c r="TWT20" s="25"/>
      <c r="TWU20" s="25"/>
      <c r="TWV20" s="25"/>
      <c r="TWW20" s="25"/>
      <c r="TWX20" s="25"/>
      <c r="TWY20" s="25"/>
      <c r="TWZ20" s="25"/>
      <c r="TXA20" s="25"/>
      <c r="TXB20" s="25"/>
      <c r="TXC20" s="25"/>
      <c r="TXD20" s="25"/>
      <c r="TXE20" s="25"/>
      <c r="TXF20" s="25"/>
      <c r="TXG20" s="25"/>
      <c r="TXH20" s="25"/>
      <c r="TXI20" s="25"/>
      <c r="TXJ20" s="25"/>
      <c r="TXK20" s="25"/>
      <c r="TXL20" s="25"/>
      <c r="TXM20" s="25"/>
      <c r="TXN20" s="25"/>
      <c r="TXO20" s="25"/>
      <c r="TXP20" s="25"/>
      <c r="TXQ20" s="25"/>
      <c r="TXR20" s="25"/>
      <c r="TXS20" s="25"/>
      <c r="TXT20" s="25"/>
      <c r="TXU20" s="25"/>
      <c r="TXV20" s="25"/>
      <c r="TXW20" s="25"/>
      <c r="TXX20" s="25"/>
      <c r="TXY20" s="25"/>
      <c r="TXZ20" s="25"/>
      <c r="TYA20" s="25"/>
      <c r="TYB20" s="25"/>
      <c r="TYC20" s="25"/>
      <c r="TYD20" s="25"/>
      <c r="TYE20" s="25"/>
      <c r="TYF20" s="25"/>
      <c r="TYG20" s="25"/>
      <c r="TYH20" s="25"/>
      <c r="TYI20" s="25"/>
      <c r="TYJ20" s="25"/>
      <c r="TYK20" s="25"/>
      <c r="TYL20" s="25"/>
      <c r="TYM20" s="25"/>
      <c r="TYN20" s="25"/>
      <c r="TYO20" s="25"/>
      <c r="TYP20" s="25"/>
      <c r="TYQ20" s="25"/>
      <c r="TYR20" s="25"/>
      <c r="TYS20" s="25"/>
      <c r="TYT20" s="25"/>
      <c r="TYU20" s="25"/>
      <c r="TYV20" s="25"/>
      <c r="TYW20" s="25"/>
      <c r="TYX20" s="25"/>
      <c r="TYY20" s="25"/>
      <c r="TYZ20" s="25"/>
      <c r="TZA20" s="25"/>
      <c r="TZB20" s="25"/>
      <c r="TZC20" s="25"/>
      <c r="TZD20" s="25"/>
      <c r="TZE20" s="25"/>
      <c r="TZF20" s="25"/>
      <c r="TZG20" s="25"/>
      <c r="TZH20" s="25"/>
      <c r="TZI20" s="25"/>
      <c r="TZJ20" s="25"/>
      <c r="TZK20" s="25"/>
      <c r="TZL20" s="25"/>
      <c r="TZM20" s="25"/>
      <c r="TZN20" s="25"/>
      <c r="TZO20" s="25"/>
      <c r="TZP20" s="25"/>
      <c r="TZQ20" s="25"/>
      <c r="TZR20" s="25"/>
      <c r="TZS20" s="25"/>
      <c r="TZT20" s="25"/>
      <c r="TZU20" s="25"/>
      <c r="TZV20" s="25"/>
      <c r="TZW20" s="25"/>
      <c r="TZX20" s="25"/>
      <c r="TZY20" s="25"/>
      <c r="TZZ20" s="25"/>
      <c r="UAA20" s="25"/>
      <c r="UAB20" s="25"/>
      <c r="UAC20" s="25"/>
      <c r="UAD20" s="25"/>
      <c r="UAE20" s="25"/>
      <c r="UAF20" s="25"/>
      <c r="UAG20" s="25"/>
      <c r="UAH20" s="25"/>
      <c r="UAI20" s="25"/>
      <c r="UAJ20" s="25"/>
      <c r="UAK20" s="25"/>
      <c r="UAL20" s="25"/>
      <c r="UAM20" s="25"/>
      <c r="UAN20" s="25"/>
      <c r="UAO20" s="25"/>
      <c r="UAP20" s="25"/>
      <c r="UAQ20" s="25"/>
      <c r="UAR20" s="25"/>
      <c r="UAS20" s="25"/>
      <c r="UAT20" s="25"/>
      <c r="UAU20" s="25"/>
      <c r="UAV20" s="25"/>
      <c r="UAW20" s="25"/>
      <c r="UAX20" s="25"/>
      <c r="UAY20" s="25"/>
      <c r="UAZ20" s="25"/>
      <c r="UBA20" s="25"/>
      <c r="UBB20" s="25"/>
      <c r="UBC20" s="25"/>
      <c r="UBD20" s="25"/>
      <c r="UBE20" s="25"/>
      <c r="UBF20" s="25"/>
      <c r="UBG20" s="25"/>
      <c r="UBH20" s="25"/>
      <c r="UBI20" s="25"/>
      <c r="UBJ20" s="25"/>
      <c r="UBK20" s="25"/>
      <c r="UBL20" s="25"/>
      <c r="UBM20" s="25"/>
      <c r="UBN20" s="25"/>
      <c r="UBO20" s="25"/>
      <c r="UBP20" s="25"/>
      <c r="UBQ20" s="25"/>
      <c r="UBR20" s="25"/>
      <c r="UBS20" s="25"/>
      <c r="UBT20" s="25"/>
      <c r="UBU20" s="25"/>
      <c r="UBV20" s="25"/>
      <c r="UBW20" s="25"/>
      <c r="UBX20" s="25"/>
      <c r="UBY20" s="25"/>
      <c r="UBZ20" s="25"/>
      <c r="UCA20" s="25"/>
      <c r="UCB20" s="25"/>
      <c r="UCC20" s="25"/>
      <c r="UCD20" s="25"/>
      <c r="UCE20" s="25"/>
      <c r="UCF20" s="25"/>
      <c r="UCG20" s="25"/>
      <c r="UCH20" s="25"/>
      <c r="UCI20" s="25"/>
      <c r="UCJ20" s="25"/>
      <c r="UCK20" s="25"/>
      <c r="UCL20" s="25"/>
      <c r="UCM20" s="25"/>
      <c r="UCN20" s="25"/>
      <c r="UCO20" s="25"/>
      <c r="UCP20" s="25"/>
      <c r="UCQ20" s="25"/>
      <c r="UCR20" s="25"/>
      <c r="UCS20" s="25"/>
      <c r="UCT20" s="25"/>
      <c r="UCU20" s="25"/>
      <c r="UCV20" s="25"/>
      <c r="UCW20" s="25"/>
      <c r="UCX20" s="25"/>
      <c r="UCY20" s="25"/>
      <c r="UCZ20" s="25"/>
      <c r="UDA20" s="25"/>
      <c r="UDB20" s="25"/>
      <c r="UDC20" s="25"/>
      <c r="UDD20" s="25"/>
      <c r="UDE20" s="25"/>
      <c r="UDF20" s="25"/>
      <c r="UDG20" s="25"/>
      <c r="UDH20" s="25"/>
      <c r="UDI20" s="25"/>
      <c r="UDJ20" s="25"/>
      <c r="UDK20" s="25"/>
      <c r="UDL20" s="25"/>
      <c r="UDM20" s="25"/>
      <c r="UDN20" s="25"/>
      <c r="UDO20" s="25"/>
      <c r="UDP20" s="25"/>
      <c r="UDQ20" s="25"/>
      <c r="UDR20" s="25"/>
      <c r="UDS20" s="25"/>
      <c r="UDT20" s="25"/>
      <c r="UDU20" s="25"/>
      <c r="UDV20" s="25"/>
      <c r="UDW20" s="25"/>
      <c r="UDX20" s="25"/>
      <c r="UDY20" s="25"/>
      <c r="UDZ20" s="25"/>
      <c r="UEA20" s="25"/>
      <c r="UEB20" s="25"/>
      <c r="UEC20" s="25"/>
      <c r="UED20" s="25"/>
      <c r="UEE20" s="25"/>
      <c r="UEF20" s="25"/>
      <c r="UEG20" s="25"/>
      <c r="UEH20" s="25"/>
      <c r="UEI20" s="25"/>
      <c r="UEJ20" s="25"/>
      <c r="UEK20" s="25"/>
      <c r="UEL20" s="25"/>
      <c r="UEM20" s="25"/>
      <c r="UEN20" s="25"/>
      <c r="UEO20" s="25"/>
      <c r="UEP20" s="25"/>
      <c r="UEQ20" s="25"/>
      <c r="UER20" s="25"/>
      <c r="UES20" s="25"/>
      <c r="UET20" s="25"/>
      <c r="UEU20" s="25"/>
      <c r="UEV20" s="25"/>
      <c r="UEW20" s="25"/>
      <c r="UEX20" s="25"/>
      <c r="UEY20" s="25"/>
      <c r="UEZ20" s="25"/>
      <c r="UFA20" s="25"/>
      <c r="UFB20" s="25"/>
      <c r="UFC20" s="25"/>
      <c r="UFD20" s="25"/>
      <c r="UFE20" s="25"/>
      <c r="UFF20" s="25"/>
      <c r="UFG20" s="25"/>
      <c r="UFH20" s="25"/>
      <c r="UFI20" s="25"/>
      <c r="UFJ20" s="25"/>
      <c r="UFK20" s="25"/>
      <c r="UFL20" s="25"/>
      <c r="UFM20" s="25"/>
      <c r="UFN20" s="25"/>
      <c r="UFO20" s="25"/>
      <c r="UFP20" s="25"/>
      <c r="UFQ20" s="25"/>
      <c r="UFR20" s="25"/>
      <c r="UFS20" s="25"/>
      <c r="UFT20" s="25"/>
      <c r="UFU20" s="25"/>
      <c r="UFV20" s="25"/>
      <c r="UFW20" s="25"/>
      <c r="UFX20" s="25"/>
      <c r="UFY20" s="25"/>
      <c r="UFZ20" s="25"/>
      <c r="UGA20" s="25"/>
      <c r="UGB20" s="25"/>
      <c r="UGC20" s="25"/>
      <c r="UGD20" s="25"/>
      <c r="UGE20" s="25"/>
      <c r="UGF20" s="25"/>
      <c r="UGG20" s="25"/>
      <c r="UGH20" s="25"/>
      <c r="UGI20" s="25"/>
      <c r="UGJ20" s="25"/>
      <c r="UGK20" s="25"/>
      <c r="UGL20" s="25"/>
      <c r="UGM20" s="25"/>
      <c r="UGN20" s="25"/>
      <c r="UGO20" s="25"/>
      <c r="UGP20" s="25"/>
      <c r="UGQ20" s="25"/>
      <c r="UGR20" s="25"/>
      <c r="UGS20" s="25"/>
      <c r="UGT20" s="25"/>
      <c r="UGU20" s="25"/>
      <c r="UGV20" s="25"/>
      <c r="UGW20" s="25"/>
      <c r="UGX20" s="25"/>
      <c r="UGY20" s="25"/>
      <c r="UGZ20" s="25"/>
      <c r="UHA20" s="25"/>
      <c r="UHB20" s="25"/>
      <c r="UHC20" s="25"/>
      <c r="UHD20" s="25"/>
      <c r="UHE20" s="25"/>
      <c r="UHF20" s="25"/>
      <c r="UHG20" s="25"/>
      <c r="UHH20" s="25"/>
      <c r="UHI20" s="25"/>
      <c r="UHJ20" s="25"/>
      <c r="UHK20" s="25"/>
      <c r="UHL20" s="25"/>
      <c r="UHM20" s="25"/>
      <c r="UHN20" s="25"/>
      <c r="UHO20" s="25"/>
      <c r="UHP20" s="25"/>
      <c r="UHQ20" s="25"/>
      <c r="UHR20" s="25"/>
      <c r="UHS20" s="25"/>
      <c r="UHT20" s="25"/>
      <c r="UHU20" s="25"/>
      <c r="UHV20" s="25"/>
      <c r="UHW20" s="25"/>
      <c r="UHX20" s="25"/>
      <c r="UHY20" s="25"/>
      <c r="UHZ20" s="25"/>
      <c r="UIA20" s="25"/>
      <c r="UIB20" s="25"/>
      <c r="UIC20" s="25"/>
      <c r="UID20" s="25"/>
      <c r="UIE20" s="25"/>
      <c r="UIF20" s="25"/>
      <c r="UIG20" s="25"/>
      <c r="UIH20" s="25"/>
      <c r="UII20" s="25"/>
      <c r="UIJ20" s="25"/>
      <c r="UIK20" s="25"/>
      <c r="UIL20" s="25"/>
      <c r="UIM20" s="25"/>
      <c r="UIN20" s="25"/>
      <c r="UIO20" s="25"/>
      <c r="UIP20" s="25"/>
      <c r="UIQ20" s="25"/>
      <c r="UIR20" s="25"/>
      <c r="UIS20" s="25"/>
      <c r="UIT20" s="25"/>
      <c r="UIU20" s="25"/>
      <c r="UIV20" s="25"/>
      <c r="UIW20" s="25"/>
      <c r="UIX20" s="25"/>
      <c r="UIY20" s="25"/>
      <c r="UIZ20" s="25"/>
      <c r="UJA20" s="25"/>
      <c r="UJB20" s="25"/>
      <c r="UJC20" s="25"/>
      <c r="UJD20" s="25"/>
      <c r="UJE20" s="25"/>
      <c r="UJF20" s="25"/>
      <c r="UJG20" s="25"/>
      <c r="UJH20" s="25"/>
      <c r="UJI20" s="25"/>
      <c r="UJJ20" s="25"/>
      <c r="UJK20" s="25"/>
      <c r="UJL20" s="25"/>
      <c r="UJM20" s="25"/>
      <c r="UJN20" s="25"/>
      <c r="UJO20" s="25"/>
      <c r="UJP20" s="25"/>
      <c r="UJQ20" s="25"/>
      <c r="UJR20" s="25"/>
      <c r="UJS20" s="25"/>
      <c r="UJT20" s="25"/>
      <c r="UJU20" s="25"/>
      <c r="UJV20" s="25"/>
      <c r="UJW20" s="25"/>
      <c r="UJX20" s="25"/>
      <c r="UJY20" s="25"/>
      <c r="UJZ20" s="25"/>
      <c r="UKA20" s="25"/>
      <c r="UKB20" s="25"/>
      <c r="UKC20" s="25"/>
      <c r="UKD20" s="25"/>
      <c r="UKE20" s="25"/>
      <c r="UKF20" s="25"/>
      <c r="UKG20" s="25"/>
      <c r="UKH20" s="25"/>
      <c r="UKI20" s="25"/>
      <c r="UKJ20" s="25"/>
      <c r="UKK20" s="25"/>
      <c r="UKL20" s="25"/>
      <c r="UKM20" s="25"/>
      <c r="UKN20" s="25"/>
      <c r="UKO20" s="25"/>
      <c r="UKP20" s="25"/>
      <c r="UKQ20" s="25"/>
      <c r="UKR20" s="25"/>
      <c r="UKS20" s="25"/>
      <c r="UKT20" s="25"/>
      <c r="UKU20" s="25"/>
      <c r="UKV20" s="25"/>
      <c r="UKW20" s="25"/>
      <c r="UKX20" s="25"/>
      <c r="UKY20" s="25"/>
      <c r="UKZ20" s="25"/>
      <c r="ULA20" s="25"/>
      <c r="ULB20" s="25"/>
      <c r="ULC20" s="25"/>
      <c r="ULD20" s="25"/>
      <c r="ULE20" s="25"/>
      <c r="ULF20" s="25"/>
      <c r="ULG20" s="25"/>
      <c r="ULH20" s="25"/>
      <c r="ULI20" s="25"/>
      <c r="ULJ20" s="25"/>
      <c r="ULK20" s="25"/>
      <c r="ULL20" s="25"/>
      <c r="ULM20" s="25"/>
      <c r="ULN20" s="25"/>
      <c r="ULO20" s="25"/>
      <c r="ULP20" s="25"/>
      <c r="ULQ20" s="25"/>
      <c r="ULR20" s="25"/>
      <c r="ULS20" s="25"/>
      <c r="ULT20" s="25"/>
      <c r="ULU20" s="25"/>
      <c r="ULV20" s="25"/>
      <c r="ULW20" s="25"/>
      <c r="ULX20" s="25"/>
      <c r="ULY20" s="25"/>
      <c r="ULZ20" s="25"/>
      <c r="UMA20" s="25"/>
      <c r="UMB20" s="25"/>
      <c r="UMC20" s="25"/>
      <c r="UMD20" s="25"/>
      <c r="UME20" s="25"/>
      <c r="UMF20" s="25"/>
      <c r="UMG20" s="25"/>
      <c r="UMH20" s="25"/>
      <c r="UMI20" s="25"/>
      <c r="UMJ20" s="25"/>
      <c r="UMK20" s="25"/>
      <c r="UML20" s="25"/>
      <c r="UMM20" s="25"/>
      <c r="UMN20" s="25"/>
      <c r="UMO20" s="25"/>
      <c r="UMP20" s="25"/>
      <c r="UMQ20" s="25"/>
      <c r="UMR20" s="25"/>
      <c r="UMS20" s="25"/>
      <c r="UMT20" s="25"/>
      <c r="UMU20" s="25"/>
      <c r="UMV20" s="25"/>
      <c r="UMW20" s="25"/>
      <c r="UMX20" s="25"/>
      <c r="UMY20" s="25"/>
      <c r="UMZ20" s="25"/>
      <c r="UNA20" s="25"/>
      <c r="UNB20" s="25"/>
      <c r="UNC20" s="25"/>
      <c r="UND20" s="25"/>
      <c r="UNE20" s="25"/>
      <c r="UNF20" s="25"/>
      <c r="UNG20" s="25"/>
      <c r="UNH20" s="25"/>
      <c r="UNI20" s="25"/>
      <c r="UNJ20" s="25"/>
      <c r="UNK20" s="25"/>
      <c r="UNL20" s="25"/>
      <c r="UNM20" s="25"/>
      <c r="UNN20" s="25"/>
      <c r="UNO20" s="25"/>
      <c r="UNP20" s="25"/>
      <c r="UNQ20" s="25"/>
      <c r="UNR20" s="25"/>
      <c r="UNS20" s="25"/>
      <c r="UNT20" s="25"/>
      <c r="UNU20" s="25"/>
      <c r="UNV20" s="25"/>
      <c r="UNW20" s="25"/>
      <c r="UNX20" s="25"/>
      <c r="UNY20" s="25"/>
      <c r="UNZ20" s="25"/>
      <c r="UOA20" s="25"/>
      <c r="UOB20" s="25"/>
      <c r="UOC20" s="25"/>
      <c r="UOD20" s="25"/>
      <c r="UOE20" s="25"/>
      <c r="UOF20" s="25"/>
      <c r="UOG20" s="25"/>
      <c r="UOH20" s="25"/>
      <c r="UOI20" s="25"/>
      <c r="UOJ20" s="25"/>
      <c r="UOK20" s="25"/>
      <c r="UOL20" s="25"/>
      <c r="UOM20" s="25"/>
      <c r="UON20" s="25"/>
      <c r="UOO20" s="25"/>
      <c r="UOP20" s="25"/>
      <c r="UOQ20" s="25"/>
      <c r="UOR20" s="25"/>
      <c r="UOS20" s="25"/>
      <c r="UOT20" s="25"/>
      <c r="UOU20" s="25"/>
      <c r="UOV20" s="25"/>
      <c r="UOW20" s="25"/>
      <c r="UOX20" s="25"/>
      <c r="UOY20" s="25"/>
      <c r="UOZ20" s="25"/>
      <c r="UPA20" s="25"/>
      <c r="UPB20" s="25"/>
      <c r="UPC20" s="25"/>
      <c r="UPD20" s="25"/>
      <c r="UPE20" s="25"/>
      <c r="UPF20" s="25"/>
      <c r="UPG20" s="25"/>
      <c r="UPH20" s="25"/>
      <c r="UPI20" s="25"/>
      <c r="UPJ20" s="25"/>
      <c r="UPK20" s="25"/>
      <c r="UPL20" s="25"/>
      <c r="UPM20" s="25"/>
      <c r="UPN20" s="25"/>
      <c r="UPO20" s="25"/>
      <c r="UPP20" s="25"/>
      <c r="UPQ20" s="25"/>
      <c r="UPR20" s="25"/>
      <c r="UPS20" s="25"/>
      <c r="UPT20" s="25"/>
      <c r="UPU20" s="25"/>
      <c r="UPV20" s="25"/>
      <c r="UPW20" s="25"/>
      <c r="UPX20" s="25"/>
      <c r="UPY20" s="25"/>
      <c r="UPZ20" s="25"/>
      <c r="UQA20" s="25"/>
      <c r="UQB20" s="25"/>
      <c r="UQC20" s="25"/>
      <c r="UQD20" s="25"/>
      <c r="UQE20" s="25"/>
      <c r="UQF20" s="25"/>
      <c r="UQG20" s="25"/>
      <c r="UQH20" s="25"/>
      <c r="UQI20" s="25"/>
      <c r="UQJ20" s="25"/>
      <c r="UQK20" s="25"/>
      <c r="UQL20" s="25"/>
      <c r="UQM20" s="25"/>
      <c r="UQN20" s="25"/>
      <c r="UQO20" s="25"/>
      <c r="UQP20" s="25"/>
      <c r="UQQ20" s="25"/>
      <c r="UQR20" s="25"/>
      <c r="UQS20" s="25"/>
      <c r="UQT20" s="25"/>
      <c r="UQU20" s="25"/>
      <c r="UQV20" s="25"/>
      <c r="UQW20" s="25"/>
      <c r="UQX20" s="25"/>
      <c r="UQY20" s="25"/>
      <c r="UQZ20" s="25"/>
      <c r="URA20" s="25"/>
      <c r="URB20" s="25"/>
      <c r="URC20" s="25"/>
      <c r="URD20" s="25"/>
      <c r="URE20" s="25"/>
      <c r="URF20" s="25"/>
      <c r="URG20" s="25"/>
      <c r="URH20" s="25"/>
      <c r="URI20" s="25"/>
      <c r="URJ20" s="25"/>
      <c r="URK20" s="25"/>
      <c r="URL20" s="25"/>
      <c r="URM20" s="25"/>
      <c r="URN20" s="25"/>
      <c r="URO20" s="25"/>
      <c r="URP20" s="25"/>
      <c r="URQ20" s="25"/>
      <c r="URR20" s="25"/>
      <c r="URS20" s="25"/>
      <c r="URT20" s="25"/>
      <c r="URU20" s="25"/>
      <c r="URV20" s="25"/>
      <c r="URW20" s="25"/>
      <c r="URX20" s="25"/>
      <c r="URY20" s="25"/>
      <c r="URZ20" s="25"/>
      <c r="USA20" s="25"/>
      <c r="USB20" s="25"/>
      <c r="USC20" s="25"/>
      <c r="USD20" s="25"/>
      <c r="USE20" s="25"/>
      <c r="USF20" s="25"/>
      <c r="USG20" s="25"/>
      <c r="USH20" s="25"/>
      <c r="USI20" s="25"/>
      <c r="USJ20" s="25"/>
      <c r="USK20" s="25"/>
      <c r="USL20" s="25"/>
      <c r="USM20" s="25"/>
      <c r="USN20" s="25"/>
      <c r="USO20" s="25"/>
      <c r="USP20" s="25"/>
      <c r="USQ20" s="25"/>
      <c r="USR20" s="25"/>
      <c r="USS20" s="25"/>
      <c r="UST20" s="25"/>
      <c r="USU20" s="25"/>
      <c r="USV20" s="25"/>
      <c r="USW20" s="25"/>
      <c r="USX20" s="25"/>
      <c r="USY20" s="25"/>
      <c r="USZ20" s="25"/>
      <c r="UTA20" s="25"/>
      <c r="UTB20" s="25"/>
      <c r="UTC20" s="25"/>
      <c r="UTD20" s="25"/>
      <c r="UTE20" s="25"/>
      <c r="UTF20" s="25"/>
      <c r="UTG20" s="25"/>
      <c r="UTH20" s="25"/>
      <c r="UTI20" s="25"/>
      <c r="UTJ20" s="25"/>
      <c r="UTK20" s="25"/>
      <c r="UTL20" s="25"/>
      <c r="UTM20" s="25"/>
      <c r="UTN20" s="25"/>
      <c r="UTO20" s="25"/>
      <c r="UTP20" s="25"/>
      <c r="UTQ20" s="25"/>
      <c r="UTR20" s="25"/>
      <c r="UTS20" s="25"/>
      <c r="UTT20" s="25"/>
      <c r="UTU20" s="25"/>
      <c r="UTV20" s="25"/>
      <c r="UTW20" s="25"/>
      <c r="UTX20" s="25"/>
      <c r="UTY20" s="25"/>
      <c r="UTZ20" s="25"/>
      <c r="UUA20" s="25"/>
      <c r="UUB20" s="25"/>
      <c r="UUC20" s="25"/>
      <c r="UUD20" s="25"/>
      <c r="UUE20" s="25"/>
      <c r="UUF20" s="25"/>
      <c r="UUG20" s="25"/>
      <c r="UUH20" s="25"/>
      <c r="UUI20" s="25"/>
      <c r="UUJ20" s="25"/>
      <c r="UUK20" s="25"/>
      <c r="UUL20" s="25"/>
      <c r="UUM20" s="25"/>
      <c r="UUN20" s="25"/>
      <c r="UUO20" s="25"/>
      <c r="UUP20" s="25"/>
      <c r="UUQ20" s="25"/>
      <c r="UUR20" s="25"/>
      <c r="UUS20" s="25"/>
      <c r="UUT20" s="25"/>
      <c r="UUU20" s="25"/>
      <c r="UUV20" s="25"/>
      <c r="UUW20" s="25"/>
      <c r="UUX20" s="25"/>
      <c r="UUY20" s="25"/>
      <c r="UUZ20" s="25"/>
      <c r="UVA20" s="25"/>
      <c r="UVB20" s="25"/>
      <c r="UVC20" s="25"/>
      <c r="UVD20" s="25"/>
      <c r="UVE20" s="25"/>
      <c r="UVF20" s="25"/>
      <c r="UVG20" s="25"/>
      <c r="UVH20" s="25"/>
      <c r="UVI20" s="25"/>
      <c r="UVJ20" s="25"/>
      <c r="UVK20" s="25"/>
      <c r="UVL20" s="25"/>
      <c r="UVM20" s="25"/>
      <c r="UVN20" s="25"/>
      <c r="UVO20" s="25"/>
      <c r="UVP20" s="25"/>
      <c r="UVQ20" s="25"/>
      <c r="UVR20" s="25"/>
      <c r="UVS20" s="25"/>
      <c r="UVT20" s="25"/>
      <c r="UVU20" s="25"/>
      <c r="UVV20" s="25"/>
      <c r="UVW20" s="25"/>
      <c r="UVX20" s="25"/>
      <c r="UVY20" s="25"/>
      <c r="UVZ20" s="25"/>
      <c r="UWA20" s="25"/>
      <c r="UWB20" s="25"/>
      <c r="UWC20" s="25"/>
      <c r="UWD20" s="25"/>
      <c r="UWE20" s="25"/>
      <c r="UWF20" s="25"/>
      <c r="UWG20" s="25"/>
      <c r="UWH20" s="25"/>
      <c r="UWI20" s="25"/>
      <c r="UWJ20" s="25"/>
      <c r="UWK20" s="25"/>
      <c r="UWL20" s="25"/>
      <c r="UWM20" s="25"/>
      <c r="UWN20" s="25"/>
      <c r="UWO20" s="25"/>
      <c r="UWP20" s="25"/>
      <c r="UWQ20" s="25"/>
      <c r="UWR20" s="25"/>
      <c r="UWS20" s="25"/>
      <c r="UWT20" s="25"/>
      <c r="UWU20" s="25"/>
      <c r="UWV20" s="25"/>
      <c r="UWW20" s="25"/>
      <c r="UWX20" s="25"/>
      <c r="UWY20" s="25"/>
      <c r="UWZ20" s="25"/>
      <c r="UXA20" s="25"/>
      <c r="UXB20" s="25"/>
      <c r="UXC20" s="25"/>
      <c r="UXD20" s="25"/>
      <c r="UXE20" s="25"/>
      <c r="UXF20" s="25"/>
      <c r="UXG20" s="25"/>
      <c r="UXH20" s="25"/>
      <c r="UXI20" s="25"/>
      <c r="UXJ20" s="25"/>
      <c r="UXK20" s="25"/>
      <c r="UXL20" s="25"/>
      <c r="UXM20" s="25"/>
      <c r="UXN20" s="25"/>
      <c r="UXO20" s="25"/>
      <c r="UXP20" s="25"/>
      <c r="UXQ20" s="25"/>
      <c r="UXR20" s="25"/>
      <c r="UXS20" s="25"/>
      <c r="UXT20" s="25"/>
      <c r="UXU20" s="25"/>
      <c r="UXV20" s="25"/>
      <c r="UXW20" s="25"/>
      <c r="UXX20" s="25"/>
      <c r="UXY20" s="25"/>
      <c r="UXZ20" s="25"/>
      <c r="UYA20" s="25"/>
      <c r="UYB20" s="25"/>
      <c r="UYC20" s="25"/>
      <c r="UYD20" s="25"/>
      <c r="UYE20" s="25"/>
      <c r="UYF20" s="25"/>
      <c r="UYG20" s="25"/>
      <c r="UYH20" s="25"/>
      <c r="UYI20" s="25"/>
      <c r="UYJ20" s="25"/>
      <c r="UYK20" s="25"/>
      <c r="UYL20" s="25"/>
      <c r="UYM20" s="25"/>
      <c r="UYN20" s="25"/>
      <c r="UYO20" s="25"/>
      <c r="UYP20" s="25"/>
      <c r="UYQ20" s="25"/>
      <c r="UYR20" s="25"/>
      <c r="UYS20" s="25"/>
      <c r="UYT20" s="25"/>
      <c r="UYU20" s="25"/>
      <c r="UYV20" s="25"/>
      <c r="UYW20" s="25"/>
      <c r="UYX20" s="25"/>
      <c r="UYY20" s="25"/>
      <c r="UYZ20" s="25"/>
      <c r="UZA20" s="25"/>
      <c r="UZB20" s="25"/>
      <c r="UZC20" s="25"/>
      <c r="UZD20" s="25"/>
      <c r="UZE20" s="25"/>
      <c r="UZF20" s="25"/>
      <c r="UZG20" s="25"/>
      <c r="UZH20" s="25"/>
      <c r="UZI20" s="25"/>
      <c r="UZJ20" s="25"/>
      <c r="UZK20" s="25"/>
      <c r="UZL20" s="25"/>
      <c r="UZM20" s="25"/>
      <c r="UZN20" s="25"/>
      <c r="UZO20" s="25"/>
      <c r="UZP20" s="25"/>
      <c r="UZQ20" s="25"/>
      <c r="UZR20" s="25"/>
      <c r="UZS20" s="25"/>
      <c r="UZT20" s="25"/>
      <c r="UZU20" s="25"/>
      <c r="UZV20" s="25"/>
      <c r="UZW20" s="25"/>
      <c r="UZX20" s="25"/>
      <c r="UZY20" s="25"/>
      <c r="UZZ20" s="25"/>
      <c r="VAA20" s="25"/>
      <c r="VAB20" s="25"/>
      <c r="VAC20" s="25"/>
      <c r="VAD20" s="25"/>
      <c r="VAE20" s="25"/>
      <c r="VAF20" s="25"/>
      <c r="VAG20" s="25"/>
      <c r="VAH20" s="25"/>
      <c r="VAI20" s="25"/>
      <c r="VAJ20" s="25"/>
      <c r="VAK20" s="25"/>
      <c r="VAL20" s="25"/>
      <c r="VAM20" s="25"/>
      <c r="VAN20" s="25"/>
      <c r="VAO20" s="25"/>
      <c r="VAP20" s="25"/>
      <c r="VAQ20" s="25"/>
      <c r="VAR20" s="25"/>
      <c r="VAS20" s="25"/>
      <c r="VAT20" s="25"/>
      <c r="VAU20" s="25"/>
      <c r="VAV20" s="25"/>
      <c r="VAW20" s="25"/>
      <c r="VAX20" s="25"/>
      <c r="VAY20" s="25"/>
      <c r="VAZ20" s="25"/>
      <c r="VBA20" s="25"/>
      <c r="VBB20" s="25"/>
      <c r="VBC20" s="25"/>
      <c r="VBD20" s="25"/>
      <c r="VBE20" s="25"/>
      <c r="VBF20" s="25"/>
      <c r="VBG20" s="25"/>
      <c r="VBH20" s="25"/>
      <c r="VBI20" s="25"/>
      <c r="VBJ20" s="25"/>
      <c r="VBK20" s="25"/>
      <c r="VBL20" s="25"/>
      <c r="VBM20" s="25"/>
      <c r="VBN20" s="25"/>
      <c r="VBO20" s="25"/>
      <c r="VBP20" s="25"/>
      <c r="VBQ20" s="25"/>
      <c r="VBR20" s="25"/>
      <c r="VBS20" s="25"/>
      <c r="VBT20" s="25"/>
      <c r="VBU20" s="25"/>
      <c r="VBV20" s="25"/>
      <c r="VBW20" s="25"/>
      <c r="VBX20" s="25"/>
      <c r="VBY20" s="25"/>
      <c r="VBZ20" s="25"/>
      <c r="VCA20" s="25"/>
      <c r="VCB20" s="25"/>
      <c r="VCC20" s="25"/>
      <c r="VCD20" s="25"/>
      <c r="VCE20" s="25"/>
      <c r="VCF20" s="25"/>
      <c r="VCG20" s="25"/>
      <c r="VCH20" s="25"/>
      <c r="VCI20" s="25"/>
      <c r="VCJ20" s="25"/>
      <c r="VCK20" s="25"/>
      <c r="VCL20" s="25"/>
      <c r="VCM20" s="25"/>
      <c r="VCN20" s="25"/>
      <c r="VCO20" s="25"/>
      <c r="VCP20" s="25"/>
      <c r="VCQ20" s="25"/>
      <c r="VCR20" s="25"/>
      <c r="VCS20" s="25"/>
      <c r="VCT20" s="25"/>
      <c r="VCU20" s="25"/>
      <c r="VCV20" s="25"/>
      <c r="VCW20" s="25"/>
      <c r="VCX20" s="25"/>
      <c r="VCY20" s="25"/>
      <c r="VCZ20" s="25"/>
      <c r="VDA20" s="25"/>
      <c r="VDB20" s="25"/>
      <c r="VDC20" s="25"/>
      <c r="VDD20" s="25"/>
      <c r="VDE20" s="25"/>
      <c r="VDF20" s="25"/>
      <c r="VDG20" s="25"/>
      <c r="VDH20" s="25"/>
      <c r="VDI20" s="25"/>
      <c r="VDJ20" s="25"/>
      <c r="VDK20" s="25"/>
      <c r="VDL20" s="25"/>
      <c r="VDM20" s="25"/>
      <c r="VDN20" s="25"/>
      <c r="VDO20" s="25"/>
      <c r="VDP20" s="25"/>
      <c r="VDQ20" s="25"/>
      <c r="VDR20" s="25"/>
      <c r="VDS20" s="25"/>
      <c r="VDT20" s="25"/>
      <c r="VDU20" s="25"/>
      <c r="VDV20" s="25"/>
      <c r="VDW20" s="25"/>
      <c r="VDX20" s="25"/>
      <c r="VDY20" s="25"/>
      <c r="VDZ20" s="25"/>
      <c r="VEA20" s="25"/>
      <c r="VEB20" s="25"/>
      <c r="VEC20" s="25"/>
      <c r="VED20" s="25"/>
      <c r="VEE20" s="25"/>
      <c r="VEF20" s="25"/>
      <c r="VEG20" s="25"/>
      <c r="VEH20" s="25"/>
      <c r="VEI20" s="25"/>
      <c r="VEJ20" s="25"/>
      <c r="VEK20" s="25"/>
      <c r="VEL20" s="25"/>
      <c r="VEM20" s="25"/>
      <c r="VEN20" s="25"/>
      <c r="VEO20" s="25"/>
      <c r="VEP20" s="25"/>
      <c r="VEQ20" s="25"/>
      <c r="VER20" s="25"/>
      <c r="VES20" s="25"/>
      <c r="VET20" s="25"/>
      <c r="VEU20" s="25"/>
      <c r="VEV20" s="25"/>
      <c r="VEW20" s="25"/>
      <c r="VEX20" s="25"/>
      <c r="VEY20" s="25"/>
      <c r="VEZ20" s="25"/>
      <c r="VFA20" s="25"/>
      <c r="VFB20" s="25"/>
      <c r="VFC20" s="25"/>
      <c r="VFD20" s="25"/>
      <c r="VFE20" s="25"/>
      <c r="VFF20" s="25"/>
      <c r="VFG20" s="25"/>
      <c r="VFH20" s="25"/>
      <c r="VFI20" s="25"/>
      <c r="VFJ20" s="25"/>
      <c r="VFK20" s="25"/>
      <c r="VFL20" s="25"/>
      <c r="VFM20" s="25"/>
      <c r="VFN20" s="25"/>
      <c r="VFO20" s="25"/>
      <c r="VFP20" s="25"/>
      <c r="VFQ20" s="25"/>
      <c r="VFR20" s="25"/>
      <c r="VFS20" s="25"/>
      <c r="VFT20" s="25"/>
      <c r="VFU20" s="25"/>
      <c r="VFV20" s="25"/>
      <c r="VFW20" s="25"/>
      <c r="VFX20" s="25"/>
      <c r="VFY20" s="25"/>
      <c r="VFZ20" s="25"/>
      <c r="VGA20" s="25"/>
      <c r="VGB20" s="25"/>
      <c r="VGC20" s="25"/>
      <c r="VGD20" s="25"/>
      <c r="VGE20" s="25"/>
      <c r="VGF20" s="25"/>
      <c r="VGG20" s="25"/>
      <c r="VGH20" s="25"/>
      <c r="VGI20" s="25"/>
      <c r="VGJ20" s="25"/>
      <c r="VGK20" s="25"/>
      <c r="VGL20" s="25"/>
      <c r="VGM20" s="25"/>
      <c r="VGN20" s="25"/>
      <c r="VGO20" s="25"/>
      <c r="VGP20" s="25"/>
      <c r="VGQ20" s="25"/>
      <c r="VGR20" s="25"/>
      <c r="VGS20" s="25"/>
      <c r="VGT20" s="25"/>
      <c r="VGU20" s="25"/>
      <c r="VGV20" s="25"/>
      <c r="VGW20" s="25"/>
      <c r="VGX20" s="25"/>
      <c r="VGY20" s="25"/>
      <c r="VGZ20" s="25"/>
      <c r="VHA20" s="25"/>
      <c r="VHB20" s="25"/>
      <c r="VHC20" s="25"/>
      <c r="VHD20" s="25"/>
      <c r="VHE20" s="25"/>
      <c r="VHF20" s="25"/>
      <c r="VHG20" s="25"/>
      <c r="VHH20" s="25"/>
      <c r="VHI20" s="25"/>
      <c r="VHJ20" s="25"/>
      <c r="VHK20" s="25"/>
      <c r="VHL20" s="25"/>
      <c r="VHM20" s="25"/>
      <c r="VHN20" s="25"/>
      <c r="VHO20" s="25"/>
      <c r="VHP20" s="25"/>
      <c r="VHQ20" s="25"/>
      <c r="VHR20" s="25"/>
      <c r="VHS20" s="25"/>
      <c r="VHT20" s="25"/>
      <c r="VHU20" s="25"/>
      <c r="VHV20" s="25"/>
      <c r="VHW20" s="25"/>
      <c r="VHX20" s="25"/>
      <c r="VHY20" s="25"/>
      <c r="VHZ20" s="25"/>
      <c r="VIA20" s="25"/>
      <c r="VIB20" s="25"/>
      <c r="VIC20" s="25"/>
      <c r="VID20" s="25"/>
      <c r="VIE20" s="25"/>
      <c r="VIF20" s="25"/>
      <c r="VIG20" s="25"/>
      <c r="VIH20" s="25"/>
      <c r="VII20" s="25"/>
      <c r="VIJ20" s="25"/>
      <c r="VIK20" s="25"/>
      <c r="VIL20" s="25"/>
      <c r="VIM20" s="25"/>
      <c r="VIN20" s="25"/>
      <c r="VIO20" s="25"/>
      <c r="VIP20" s="25"/>
      <c r="VIQ20" s="25"/>
      <c r="VIR20" s="25"/>
      <c r="VIS20" s="25"/>
      <c r="VIT20" s="25"/>
      <c r="VIU20" s="25"/>
      <c r="VIV20" s="25"/>
      <c r="VIW20" s="25"/>
      <c r="VIX20" s="25"/>
      <c r="VIY20" s="25"/>
      <c r="VIZ20" s="25"/>
      <c r="VJA20" s="25"/>
      <c r="VJB20" s="25"/>
      <c r="VJC20" s="25"/>
      <c r="VJD20" s="25"/>
      <c r="VJE20" s="25"/>
      <c r="VJF20" s="25"/>
      <c r="VJG20" s="25"/>
      <c r="VJH20" s="25"/>
      <c r="VJI20" s="25"/>
      <c r="VJJ20" s="25"/>
      <c r="VJK20" s="25"/>
      <c r="VJL20" s="25"/>
      <c r="VJM20" s="25"/>
      <c r="VJN20" s="25"/>
      <c r="VJO20" s="25"/>
      <c r="VJP20" s="25"/>
      <c r="VJQ20" s="25"/>
      <c r="VJR20" s="25"/>
      <c r="VJS20" s="25"/>
      <c r="VJT20" s="25"/>
      <c r="VJU20" s="25"/>
      <c r="VJV20" s="25"/>
      <c r="VJW20" s="25"/>
      <c r="VJX20" s="25"/>
      <c r="VJY20" s="25"/>
      <c r="VJZ20" s="25"/>
      <c r="VKA20" s="25"/>
      <c r="VKB20" s="25"/>
      <c r="VKC20" s="25"/>
      <c r="VKD20" s="25"/>
      <c r="VKE20" s="25"/>
      <c r="VKF20" s="25"/>
      <c r="VKG20" s="25"/>
      <c r="VKH20" s="25"/>
      <c r="VKI20" s="25"/>
      <c r="VKJ20" s="25"/>
      <c r="VKK20" s="25"/>
      <c r="VKL20" s="25"/>
      <c r="VKM20" s="25"/>
      <c r="VKN20" s="25"/>
      <c r="VKO20" s="25"/>
      <c r="VKP20" s="25"/>
      <c r="VKQ20" s="25"/>
      <c r="VKR20" s="25"/>
      <c r="VKS20" s="25"/>
      <c r="VKT20" s="25"/>
      <c r="VKU20" s="25"/>
      <c r="VKV20" s="25"/>
      <c r="VKW20" s="25"/>
      <c r="VKX20" s="25"/>
      <c r="VKY20" s="25"/>
      <c r="VKZ20" s="25"/>
      <c r="VLA20" s="25"/>
      <c r="VLB20" s="25"/>
      <c r="VLC20" s="25"/>
      <c r="VLD20" s="25"/>
      <c r="VLE20" s="25"/>
      <c r="VLF20" s="25"/>
      <c r="VLG20" s="25"/>
      <c r="VLH20" s="25"/>
      <c r="VLI20" s="25"/>
      <c r="VLJ20" s="25"/>
      <c r="VLK20" s="25"/>
      <c r="VLL20" s="25"/>
      <c r="VLM20" s="25"/>
      <c r="VLN20" s="25"/>
      <c r="VLO20" s="25"/>
      <c r="VLP20" s="25"/>
      <c r="VLQ20" s="25"/>
      <c r="VLR20" s="25"/>
      <c r="VLS20" s="25"/>
      <c r="VLT20" s="25"/>
      <c r="VLU20" s="25"/>
      <c r="VLV20" s="25"/>
      <c r="VLW20" s="25"/>
      <c r="VLX20" s="25"/>
      <c r="VLY20" s="25"/>
      <c r="VLZ20" s="25"/>
      <c r="VMA20" s="25"/>
      <c r="VMB20" s="25"/>
      <c r="VMC20" s="25"/>
      <c r="VMD20" s="25"/>
      <c r="VME20" s="25"/>
      <c r="VMF20" s="25"/>
      <c r="VMG20" s="25"/>
      <c r="VMH20" s="25"/>
      <c r="VMI20" s="25"/>
      <c r="VMJ20" s="25"/>
      <c r="VMK20" s="25"/>
      <c r="VML20" s="25"/>
      <c r="VMM20" s="25"/>
      <c r="VMN20" s="25"/>
      <c r="VMO20" s="25"/>
      <c r="VMP20" s="25"/>
      <c r="VMQ20" s="25"/>
      <c r="VMR20" s="25"/>
      <c r="VMS20" s="25"/>
      <c r="VMT20" s="25"/>
      <c r="VMU20" s="25"/>
      <c r="VMV20" s="25"/>
      <c r="VMW20" s="25"/>
      <c r="VMX20" s="25"/>
      <c r="VMY20" s="25"/>
      <c r="VMZ20" s="25"/>
      <c r="VNA20" s="25"/>
      <c r="VNB20" s="25"/>
      <c r="VNC20" s="25"/>
      <c r="VND20" s="25"/>
      <c r="VNE20" s="25"/>
      <c r="VNF20" s="25"/>
      <c r="VNG20" s="25"/>
      <c r="VNH20" s="25"/>
      <c r="VNI20" s="25"/>
      <c r="VNJ20" s="25"/>
      <c r="VNK20" s="25"/>
      <c r="VNL20" s="25"/>
      <c r="VNM20" s="25"/>
      <c r="VNN20" s="25"/>
      <c r="VNO20" s="25"/>
      <c r="VNP20" s="25"/>
      <c r="VNQ20" s="25"/>
      <c r="VNR20" s="25"/>
      <c r="VNS20" s="25"/>
      <c r="VNT20" s="25"/>
      <c r="VNU20" s="25"/>
      <c r="VNV20" s="25"/>
      <c r="VNW20" s="25"/>
      <c r="VNX20" s="25"/>
      <c r="VNY20" s="25"/>
      <c r="VNZ20" s="25"/>
      <c r="VOA20" s="25"/>
      <c r="VOB20" s="25"/>
      <c r="VOC20" s="25"/>
      <c r="VOD20" s="25"/>
      <c r="VOE20" s="25"/>
      <c r="VOF20" s="25"/>
      <c r="VOG20" s="25"/>
      <c r="VOH20" s="25"/>
      <c r="VOI20" s="25"/>
      <c r="VOJ20" s="25"/>
      <c r="VOK20" s="25"/>
      <c r="VOL20" s="25"/>
      <c r="VOM20" s="25"/>
      <c r="VON20" s="25"/>
      <c r="VOO20" s="25"/>
      <c r="VOP20" s="25"/>
      <c r="VOQ20" s="25"/>
      <c r="VOR20" s="25"/>
      <c r="VOS20" s="25"/>
      <c r="VOT20" s="25"/>
      <c r="VOU20" s="25"/>
      <c r="VOV20" s="25"/>
      <c r="VOW20" s="25"/>
      <c r="VOX20" s="25"/>
      <c r="VOY20" s="25"/>
      <c r="VOZ20" s="25"/>
      <c r="VPA20" s="25"/>
      <c r="VPB20" s="25"/>
      <c r="VPC20" s="25"/>
      <c r="VPD20" s="25"/>
      <c r="VPE20" s="25"/>
      <c r="VPF20" s="25"/>
      <c r="VPG20" s="25"/>
      <c r="VPH20" s="25"/>
      <c r="VPI20" s="25"/>
      <c r="VPJ20" s="25"/>
      <c r="VPK20" s="25"/>
      <c r="VPL20" s="25"/>
      <c r="VPM20" s="25"/>
      <c r="VPN20" s="25"/>
      <c r="VPO20" s="25"/>
      <c r="VPP20" s="25"/>
      <c r="VPQ20" s="25"/>
      <c r="VPR20" s="25"/>
      <c r="VPS20" s="25"/>
      <c r="VPT20" s="25"/>
      <c r="VPU20" s="25"/>
      <c r="VPV20" s="25"/>
      <c r="VPW20" s="25"/>
      <c r="VPX20" s="25"/>
      <c r="VPY20" s="25"/>
      <c r="VPZ20" s="25"/>
      <c r="VQA20" s="25"/>
      <c r="VQB20" s="25"/>
      <c r="VQC20" s="25"/>
      <c r="VQD20" s="25"/>
      <c r="VQE20" s="25"/>
      <c r="VQF20" s="25"/>
      <c r="VQG20" s="25"/>
      <c r="VQH20" s="25"/>
      <c r="VQI20" s="25"/>
      <c r="VQJ20" s="25"/>
      <c r="VQK20" s="25"/>
      <c r="VQL20" s="25"/>
      <c r="VQM20" s="25"/>
      <c r="VQN20" s="25"/>
      <c r="VQO20" s="25"/>
      <c r="VQP20" s="25"/>
      <c r="VQQ20" s="25"/>
      <c r="VQR20" s="25"/>
      <c r="VQS20" s="25"/>
      <c r="VQT20" s="25"/>
      <c r="VQU20" s="25"/>
      <c r="VQV20" s="25"/>
      <c r="VQW20" s="25"/>
      <c r="VQX20" s="25"/>
      <c r="VQY20" s="25"/>
      <c r="VQZ20" s="25"/>
      <c r="VRA20" s="25"/>
      <c r="VRB20" s="25"/>
      <c r="VRC20" s="25"/>
      <c r="VRD20" s="25"/>
      <c r="VRE20" s="25"/>
      <c r="VRF20" s="25"/>
      <c r="VRG20" s="25"/>
      <c r="VRH20" s="25"/>
      <c r="VRI20" s="25"/>
      <c r="VRJ20" s="25"/>
      <c r="VRK20" s="25"/>
      <c r="VRL20" s="25"/>
      <c r="VRM20" s="25"/>
      <c r="VRN20" s="25"/>
      <c r="VRO20" s="25"/>
      <c r="VRP20" s="25"/>
      <c r="VRQ20" s="25"/>
      <c r="VRR20" s="25"/>
      <c r="VRS20" s="25"/>
      <c r="VRT20" s="25"/>
      <c r="VRU20" s="25"/>
      <c r="VRV20" s="25"/>
      <c r="VRW20" s="25"/>
      <c r="VRX20" s="25"/>
      <c r="VRY20" s="25"/>
      <c r="VRZ20" s="25"/>
      <c r="VSA20" s="25"/>
      <c r="VSB20" s="25"/>
      <c r="VSC20" s="25"/>
      <c r="VSD20" s="25"/>
      <c r="VSE20" s="25"/>
      <c r="VSF20" s="25"/>
      <c r="VSG20" s="25"/>
      <c r="VSH20" s="25"/>
      <c r="VSI20" s="25"/>
      <c r="VSJ20" s="25"/>
      <c r="VSK20" s="25"/>
      <c r="VSL20" s="25"/>
      <c r="VSM20" s="25"/>
      <c r="VSN20" s="25"/>
      <c r="VSO20" s="25"/>
      <c r="VSP20" s="25"/>
      <c r="VSQ20" s="25"/>
      <c r="VSR20" s="25"/>
      <c r="VSS20" s="25"/>
      <c r="VST20" s="25"/>
      <c r="VSU20" s="25"/>
      <c r="VSV20" s="25"/>
      <c r="VSW20" s="25"/>
      <c r="VSX20" s="25"/>
      <c r="VSY20" s="25"/>
      <c r="VSZ20" s="25"/>
      <c r="VTA20" s="25"/>
      <c r="VTB20" s="25"/>
      <c r="VTC20" s="25"/>
      <c r="VTD20" s="25"/>
      <c r="VTE20" s="25"/>
      <c r="VTF20" s="25"/>
      <c r="VTG20" s="25"/>
      <c r="VTH20" s="25"/>
      <c r="VTI20" s="25"/>
      <c r="VTJ20" s="25"/>
      <c r="VTK20" s="25"/>
      <c r="VTL20" s="25"/>
      <c r="VTM20" s="25"/>
      <c r="VTN20" s="25"/>
      <c r="VTO20" s="25"/>
      <c r="VTP20" s="25"/>
      <c r="VTQ20" s="25"/>
      <c r="VTR20" s="25"/>
      <c r="VTS20" s="25"/>
      <c r="VTT20" s="25"/>
      <c r="VTU20" s="25"/>
      <c r="VTV20" s="25"/>
      <c r="VTW20" s="25"/>
      <c r="VTX20" s="25"/>
      <c r="VTY20" s="25"/>
      <c r="VTZ20" s="25"/>
      <c r="VUA20" s="25"/>
      <c r="VUB20" s="25"/>
      <c r="VUC20" s="25"/>
      <c r="VUD20" s="25"/>
      <c r="VUE20" s="25"/>
      <c r="VUF20" s="25"/>
      <c r="VUG20" s="25"/>
      <c r="VUH20" s="25"/>
      <c r="VUI20" s="25"/>
      <c r="VUJ20" s="25"/>
      <c r="VUK20" s="25"/>
      <c r="VUL20" s="25"/>
      <c r="VUM20" s="25"/>
      <c r="VUN20" s="25"/>
      <c r="VUO20" s="25"/>
      <c r="VUP20" s="25"/>
      <c r="VUQ20" s="25"/>
      <c r="VUR20" s="25"/>
      <c r="VUS20" s="25"/>
      <c r="VUT20" s="25"/>
      <c r="VUU20" s="25"/>
      <c r="VUV20" s="25"/>
      <c r="VUW20" s="25"/>
      <c r="VUX20" s="25"/>
      <c r="VUY20" s="25"/>
      <c r="VUZ20" s="25"/>
      <c r="VVA20" s="25"/>
      <c r="VVB20" s="25"/>
      <c r="VVC20" s="25"/>
      <c r="VVD20" s="25"/>
      <c r="VVE20" s="25"/>
      <c r="VVF20" s="25"/>
      <c r="VVG20" s="25"/>
      <c r="VVH20" s="25"/>
      <c r="VVI20" s="25"/>
      <c r="VVJ20" s="25"/>
      <c r="VVK20" s="25"/>
      <c r="VVL20" s="25"/>
      <c r="VVM20" s="25"/>
      <c r="VVN20" s="25"/>
      <c r="VVO20" s="25"/>
      <c r="VVP20" s="25"/>
      <c r="VVQ20" s="25"/>
      <c r="VVR20" s="25"/>
      <c r="VVS20" s="25"/>
      <c r="VVT20" s="25"/>
      <c r="VVU20" s="25"/>
      <c r="VVV20" s="25"/>
      <c r="VVW20" s="25"/>
      <c r="VVX20" s="25"/>
      <c r="VVY20" s="25"/>
      <c r="VVZ20" s="25"/>
      <c r="VWA20" s="25"/>
      <c r="VWB20" s="25"/>
      <c r="VWC20" s="25"/>
      <c r="VWD20" s="25"/>
      <c r="VWE20" s="25"/>
      <c r="VWF20" s="25"/>
      <c r="VWG20" s="25"/>
      <c r="VWH20" s="25"/>
      <c r="VWI20" s="25"/>
      <c r="VWJ20" s="25"/>
      <c r="VWK20" s="25"/>
      <c r="VWL20" s="25"/>
      <c r="VWM20" s="25"/>
      <c r="VWN20" s="25"/>
      <c r="VWO20" s="25"/>
      <c r="VWP20" s="25"/>
      <c r="VWQ20" s="25"/>
      <c r="VWR20" s="25"/>
      <c r="VWS20" s="25"/>
      <c r="VWT20" s="25"/>
      <c r="VWU20" s="25"/>
      <c r="VWV20" s="25"/>
      <c r="VWW20" s="25"/>
      <c r="VWX20" s="25"/>
      <c r="VWY20" s="25"/>
      <c r="VWZ20" s="25"/>
      <c r="VXA20" s="25"/>
      <c r="VXB20" s="25"/>
      <c r="VXC20" s="25"/>
      <c r="VXD20" s="25"/>
      <c r="VXE20" s="25"/>
      <c r="VXF20" s="25"/>
      <c r="VXG20" s="25"/>
      <c r="VXH20" s="25"/>
      <c r="VXI20" s="25"/>
      <c r="VXJ20" s="25"/>
      <c r="VXK20" s="25"/>
      <c r="VXL20" s="25"/>
      <c r="VXM20" s="25"/>
      <c r="VXN20" s="25"/>
      <c r="VXO20" s="25"/>
      <c r="VXP20" s="25"/>
      <c r="VXQ20" s="25"/>
      <c r="VXR20" s="25"/>
      <c r="VXS20" s="25"/>
      <c r="VXT20" s="25"/>
      <c r="VXU20" s="25"/>
      <c r="VXV20" s="25"/>
      <c r="VXW20" s="25"/>
      <c r="VXX20" s="25"/>
      <c r="VXY20" s="25"/>
      <c r="VXZ20" s="25"/>
      <c r="VYA20" s="25"/>
      <c r="VYB20" s="25"/>
      <c r="VYC20" s="25"/>
      <c r="VYD20" s="25"/>
      <c r="VYE20" s="25"/>
      <c r="VYF20" s="25"/>
      <c r="VYG20" s="25"/>
      <c r="VYH20" s="25"/>
      <c r="VYI20" s="25"/>
      <c r="VYJ20" s="25"/>
      <c r="VYK20" s="25"/>
      <c r="VYL20" s="25"/>
      <c r="VYM20" s="25"/>
      <c r="VYN20" s="25"/>
      <c r="VYO20" s="25"/>
      <c r="VYP20" s="25"/>
      <c r="VYQ20" s="25"/>
      <c r="VYR20" s="25"/>
      <c r="VYS20" s="25"/>
      <c r="VYT20" s="25"/>
      <c r="VYU20" s="25"/>
      <c r="VYV20" s="25"/>
      <c r="VYW20" s="25"/>
      <c r="VYX20" s="25"/>
      <c r="VYY20" s="25"/>
      <c r="VYZ20" s="25"/>
      <c r="VZA20" s="25"/>
      <c r="VZB20" s="25"/>
      <c r="VZC20" s="25"/>
      <c r="VZD20" s="25"/>
      <c r="VZE20" s="25"/>
      <c r="VZF20" s="25"/>
      <c r="VZG20" s="25"/>
      <c r="VZH20" s="25"/>
      <c r="VZI20" s="25"/>
      <c r="VZJ20" s="25"/>
      <c r="VZK20" s="25"/>
      <c r="VZL20" s="25"/>
      <c r="VZM20" s="25"/>
      <c r="VZN20" s="25"/>
      <c r="VZO20" s="25"/>
      <c r="VZP20" s="25"/>
      <c r="VZQ20" s="25"/>
      <c r="VZR20" s="25"/>
      <c r="VZS20" s="25"/>
      <c r="VZT20" s="25"/>
      <c r="VZU20" s="25"/>
      <c r="VZV20" s="25"/>
      <c r="VZW20" s="25"/>
      <c r="VZX20" s="25"/>
      <c r="VZY20" s="25"/>
      <c r="VZZ20" s="25"/>
      <c r="WAA20" s="25"/>
      <c r="WAB20" s="25"/>
      <c r="WAC20" s="25"/>
      <c r="WAD20" s="25"/>
      <c r="WAE20" s="25"/>
      <c r="WAF20" s="25"/>
      <c r="WAG20" s="25"/>
      <c r="WAH20" s="25"/>
      <c r="WAI20" s="25"/>
      <c r="WAJ20" s="25"/>
      <c r="WAK20" s="25"/>
      <c r="WAL20" s="25"/>
      <c r="WAM20" s="25"/>
      <c r="WAN20" s="25"/>
      <c r="WAO20" s="25"/>
      <c r="WAP20" s="25"/>
      <c r="WAQ20" s="25"/>
      <c r="WAR20" s="25"/>
      <c r="WAS20" s="25"/>
      <c r="WAT20" s="25"/>
      <c r="WAU20" s="25"/>
      <c r="WAV20" s="25"/>
      <c r="WAW20" s="25"/>
      <c r="WAX20" s="25"/>
      <c r="WAY20" s="25"/>
      <c r="WAZ20" s="25"/>
      <c r="WBA20" s="25"/>
      <c r="WBB20" s="25"/>
      <c r="WBC20" s="25"/>
      <c r="WBD20" s="25"/>
      <c r="WBE20" s="25"/>
      <c r="WBF20" s="25"/>
      <c r="WBG20" s="25"/>
      <c r="WBH20" s="25"/>
      <c r="WBI20" s="25"/>
      <c r="WBJ20" s="25"/>
      <c r="WBK20" s="25"/>
      <c r="WBL20" s="25"/>
      <c r="WBM20" s="25"/>
      <c r="WBN20" s="25"/>
      <c r="WBO20" s="25"/>
      <c r="WBP20" s="25"/>
      <c r="WBQ20" s="25"/>
      <c r="WBR20" s="25"/>
      <c r="WBS20" s="25"/>
      <c r="WBT20" s="25"/>
      <c r="WBU20" s="25"/>
      <c r="WBV20" s="25"/>
      <c r="WBW20" s="25"/>
      <c r="WBX20" s="25"/>
      <c r="WBY20" s="25"/>
      <c r="WBZ20" s="25"/>
      <c r="WCA20" s="25"/>
      <c r="WCB20" s="25"/>
      <c r="WCC20" s="25"/>
      <c r="WCD20" s="25"/>
      <c r="WCE20" s="25"/>
      <c r="WCF20" s="25"/>
      <c r="WCG20" s="25"/>
      <c r="WCH20" s="25"/>
      <c r="WCI20" s="25"/>
      <c r="WCJ20" s="25"/>
      <c r="WCK20" s="25"/>
      <c r="WCL20" s="25"/>
      <c r="WCM20" s="25"/>
      <c r="WCN20" s="25"/>
      <c r="WCO20" s="25"/>
      <c r="WCP20" s="25"/>
      <c r="WCQ20" s="25"/>
      <c r="WCR20" s="25"/>
      <c r="WCS20" s="25"/>
      <c r="WCT20" s="25"/>
      <c r="WCU20" s="25"/>
      <c r="WCV20" s="25"/>
      <c r="WCW20" s="25"/>
      <c r="WCX20" s="25"/>
      <c r="WCY20" s="25"/>
      <c r="WCZ20" s="25"/>
      <c r="WDA20" s="25"/>
      <c r="WDB20" s="25"/>
      <c r="WDC20" s="25"/>
      <c r="WDD20" s="25"/>
      <c r="WDE20" s="25"/>
      <c r="WDF20" s="25"/>
      <c r="WDG20" s="25"/>
      <c r="WDH20" s="25"/>
      <c r="WDI20" s="25"/>
      <c r="WDJ20" s="25"/>
      <c r="WDK20" s="25"/>
      <c r="WDL20" s="25"/>
      <c r="WDM20" s="25"/>
      <c r="WDN20" s="25"/>
      <c r="WDO20" s="25"/>
      <c r="WDP20" s="25"/>
      <c r="WDQ20" s="25"/>
      <c r="WDR20" s="25"/>
      <c r="WDS20" s="25"/>
      <c r="WDT20" s="25"/>
      <c r="WDU20" s="25"/>
      <c r="WDV20" s="25"/>
      <c r="WDW20" s="25"/>
      <c r="WDX20" s="25"/>
      <c r="WDY20" s="25"/>
      <c r="WDZ20" s="25"/>
      <c r="WEA20" s="25"/>
      <c r="WEB20" s="25"/>
      <c r="WEC20" s="25"/>
      <c r="WED20" s="25"/>
      <c r="WEE20" s="25"/>
      <c r="WEF20" s="25"/>
      <c r="WEG20" s="25"/>
      <c r="WEH20" s="25"/>
      <c r="WEI20" s="25"/>
      <c r="WEJ20" s="25"/>
      <c r="WEK20" s="25"/>
      <c r="WEL20" s="25"/>
      <c r="WEM20" s="25"/>
      <c r="WEN20" s="25"/>
      <c r="WEO20" s="25"/>
      <c r="WEP20" s="25"/>
      <c r="WEQ20" s="25"/>
      <c r="WER20" s="25"/>
      <c r="WES20" s="25"/>
      <c r="WET20" s="25"/>
      <c r="WEU20" s="25"/>
      <c r="WEV20" s="25"/>
      <c r="WEW20" s="25"/>
      <c r="WEX20" s="25"/>
      <c r="WEY20" s="25"/>
      <c r="WEZ20" s="25"/>
      <c r="WFA20" s="25"/>
      <c r="WFB20" s="25"/>
      <c r="WFC20" s="25"/>
      <c r="WFD20" s="25"/>
      <c r="WFE20" s="25"/>
      <c r="WFF20" s="25"/>
      <c r="WFG20" s="25"/>
      <c r="WFH20" s="25"/>
      <c r="WFI20" s="25"/>
      <c r="WFJ20" s="25"/>
      <c r="WFK20" s="25"/>
      <c r="WFL20" s="25"/>
      <c r="WFM20" s="25"/>
      <c r="WFN20" s="25"/>
      <c r="WFO20" s="25"/>
      <c r="WFP20" s="25"/>
      <c r="WFQ20" s="25"/>
      <c r="WFR20" s="25"/>
      <c r="WFS20" s="25"/>
      <c r="WFT20" s="25"/>
      <c r="WFU20" s="25"/>
      <c r="WFV20" s="25"/>
      <c r="WFW20" s="25"/>
      <c r="WFX20" s="25"/>
      <c r="WFY20" s="25"/>
      <c r="WFZ20" s="25"/>
      <c r="WGA20" s="25"/>
      <c r="WGB20" s="25"/>
      <c r="WGC20" s="25"/>
      <c r="WGD20" s="25"/>
      <c r="WGE20" s="25"/>
      <c r="WGF20" s="25"/>
      <c r="WGG20" s="25"/>
      <c r="WGH20" s="25"/>
      <c r="WGI20" s="25"/>
      <c r="WGJ20" s="25"/>
      <c r="WGK20" s="25"/>
      <c r="WGL20" s="25"/>
      <c r="WGM20" s="25"/>
      <c r="WGN20" s="25"/>
      <c r="WGO20" s="25"/>
      <c r="WGP20" s="25"/>
      <c r="WGQ20" s="25"/>
      <c r="WGR20" s="25"/>
      <c r="WGS20" s="25"/>
      <c r="WGT20" s="25"/>
      <c r="WGU20" s="25"/>
      <c r="WGV20" s="25"/>
      <c r="WGW20" s="25"/>
      <c r="WGX20" s="25"/>
      <c r="WGY20" s="25"/>
      <c r="WGZ20" s="25"/>
      <c r="WHA20" s="25"/>
      <c r="WHB20" s="25"/>
      <c r="WHC20" s="25"/>
      <c r="WHD20" s="25"/>
      <c r="WHE20" s="25"/>
      <c r="WHF20" s="25"/>
      <c r="WHG20" s="25"/>
      <c r="WHH20" s="25"/>
      <c r="WHI20" s="25"/>
      <c r="WHJ20" s="25"/>
      <c r="WHK20" s="25"/>
      <c r="WHL20" s="25"/>
      <c r="WHM20" s="25"/>
      <c r="WHN20" s="25"/>
      <c r="WHO20" s="25"/>
      <c r="WHP20" s="25"/>
      <c r="WHQ20" s="25"/>
      <c r="WHR20" s="25"/>
      <c r="WHS20" s="25"/>
      <c r="WHT20" s="25"/>
      <c r="WHU20" s="25"/>
      <c r="WHV20" s="25"/>
      <c r="WHW20" s="25"/>
      <c r="WHX20" s="25"/>
      <c r="WHY20" s="25"/>
      <c r="WHZ20" s="25"/>
      <c r="WIA20" s="25"/>
      <c r="WIB20" s="25"/>
      <c r="WIC20" s="25"/>
      <c r="WID20" s="25"/>
      <c r="WIE20" s="25"/>
      <c r="WIF20" s="25"/>
      <c r="WIG20" s="25"/>
      <c r="WIH20" s="25"/>
      <c r="WII20" s="25"/>
      <c r="WIJ20" s="25"/>
      <c r="WIK20" s="25"/>
      <c r="WIL20" s="25"/>
      <c r="WIM20" s="25"/>
      <c r="WIN20" s="25"/>
      <c r="WIO20" s="25"/>
      <c r="WIP20" s="25"/>
      <c r="WIQ20" s="25"/>
      <c r="WIR20" s="25"/>
      <c r="WIS20" s="25"/>
      <c r="WIT20" s="25"/>
      <c r="WIU20" s="25"/>
      <c r="WIV20" s="25"/>
      <c r="WIW20" s="25"/>
      <c r="WIX20" s="25"/>
      <c r="WIY20" s="25"/>
      <c r="WIZ20" s="25"/>
      <c r="WJA20" s="25"/>
      <c r="WJB20" s="25"/>
      <c r="WJC20" s="25"/>
      <c r="WJD20" s="25"/>
      <c r="WJE20" s="25"/>
      <c r="WJF20" s="25"/>
      <c r="WJG20" s="25"/>
      <c r="WJH20" s="25"/>
      <c r="WJI20" s="25"/>
      <c r="WJJ20" s="25"/>
      <c r="WJK20" s="25"/>
      <c r="WJL20" s="25"/>
      <c r="WJM20" s="25"/>
      <c r="WJN20" s="25"/>
      <c r="WJO20" s="25"/>
      <c r="WJP20" s="25"/>
      <c r="WJQ20" s="25"/>
      <c r="WJR20" s="25"/>
      <c r="WJS20" s="25"/>
      <c r="WJT20" s="25"/>
      <c r="WJU20" s="25"/>
      <c r="WJV20" s="25"/>
      <c r="WJW20" s="25"/>
      <c r="WJX20" s="25"/>
      <c r="WJY20" s="25"/>
      <c r="WJZ20" s="25"/>
      <c r="WKA20" s="25"/>
      <c r="WKB20" s="25"/>
      <c r="WKC20" s="25"/>
      <c r="WKD20" s="25"/>
      <c r="WKE20" s="25"/>
      <c r="WKF20" s="25"/>
      <c r="WKG20" s="25"/>
      <c r="WKH20" s="25"/>
      <c r="WKI20" s="25"/>
      <c r="WKJ20" s="25"/>
      <c r="WKK20" s="25"/>
      <c r="WKL20" s="25"/>
      <c r="WKM20" s="25"/>
      <c r="WKN20" s="25"/>
      <c r="WKO20" s="25"/>
      <c r="WKP20" s="25"/>
      <c r="WKQ20" s="25"/>
      <c r="WKR20" s="25"/>
      <c r="WKS20" s="25"/>
      <c r="WKT20" s="25"/>
      <c r="WKU20" s="25"/>
      <c r="WKV20" s="25"/>
      <c r="WKW20" s="25"/>
      <c r="WKX20" s="25"/>
      <c r="WKY20" s="25"/>
      <c r="WKZ20" s="25"/>
      <c r="WLA20" s="25"/>
      <c r="WLB20" s="25"/>
      <c r="WLC20" s="25"/>
      <c r="WLD20" s="25"/>
      <c r="WLE20" s="25"/>
      <c r="WLF20" s="25"/>
      <c r="WLG20" s="25"/>
      <c r="WLH20" s="25"/>
      <c r="WLI20" s="25"/>
      <c r="WLJ20" s="25"/>
      <c r="WLK20" s="25"/>
      <c r="WLL20" s="25"/>
      <c r="WLM20" s="25"/>
      <c r="WLN20" s="25"/>
      <c r="WLO20" s="25"/>
      <c r="WLP20" s="25"/>
      <c r="WLQ20" s="25"/>
      <c r="WLR20" s="25"/>
      <c r="WLS20" s="25"/>
      <c r="WLT20" s="25"/>
      <c r="WLU20" s="25"/>
      <c r="WLV20" s="25"/>
      <c r="WLW20" s="25"/>
      <c r="WLX20" s="25"/>
      <c r="WLY20" s="25"/>
      <c r="WLZ20" s="25"/>
      <c r="WMA20" s="25"/>
      <c r="WMB20" s="25"/>
      <c r="WMC20" s="25"/>
      <c r="WMD20" s="25"/>
      <c r="WME20" s="25"/>
      <c r="WMF20" s="25"/>
      <c r="WMG20" s="25"/>
      <c r="WMH20" s="25"/>
      <c r="WMI20" s="25"/>
      <c r="WMJ20" s="25"/>
      <c r="WMK20" s="25"/>
      <c r="WML20" s="25"/>
      <c r="WMM20" s="25"/>
      <c r="WMN20" s="25"/>
      <c r="WMO20" s="25"/>
      <c r="WMP20" s="25"/>
      <c r="WMQ20" s="25"/>
      <c r="WMR20" s="25"/>
      <c r="WMS20" s="25"/>
      <c r="WMT20" s="25"/>
      <c r="WMU20" s="25"/>
      <c r="WMV20" s="25"/>
      <c r="WMW20" s="25"/>
      <c r="WMX20" s="25"/>
      <c r="WMY20" s="25"/>
      <c r="WMZ20" s="25"/>
      <c r="WNA20" s="25"/>
      <c r="WNB20" s="25"/>
      <c r="WNC20" s="25"/>
      <c r="WND20" s="25"/>
      <c r="WNE20" s="25"/>
      <c r="WNF20" s="25"/>
      <c r="WNG20" s="25"/>
      <c r="WNH20" s="25"/>
      <c r="WNI20" s="25"/>
      <c r="WNJ20" s="25"/>
      <c r="WNK20" s="25"/>
      <c r="WNL20" s="25"/>
      <c r="WNM20" s="25"/>
      <c r="WNN20" s="25"/>
      <c r="WNO20" s="25"/>
      <c r="WNP20" s="25"/>
      <c r="WNQ20" s="25"/>
      <c r="WNR20" s="25"/>
      <c r="WNS20" s="25"/>
      <c r="WNT20" s="25"/>
      <c r="WNU20" s="25"/>
      <c r="WNV20" s="25"/>
      <c r="WNW20" s="25"/>
      <c r="WNX20" s="25"/>
      <c r="WNY20" s="25"/>
      <c r="WNZ20" s="25"/>
      <c r="WOA20" s="25"/>
      <c r="WOB20" s="25"/>
      <c r="WOC20" s="25"/>
      <c r="WOD20" s="25"/>
      <c r="WOE20" s="25"/>
      <c r="WOF20" s="25"/>
      <c r="WOG20" s="25"/>
      <c r="WOH20" s="25"/>
      <c r="WOI20" s="25"/>
      <c r="WOJ20" s="25"/>
      <c r="WOK20" s="25"/>
      <c r="WOL20" s="25"/>
      <c r="WOM20" s="25"/>
      <c r="WON20" s="25"/>
      <c r="WOO20" s="25"/>
      <c r="WOP20" s="25"/>
      <c r="WOQ20" s="25"/>
      <c r="WOR20" s="25"/>
      <c r="WOS20" s="25"/>
      <c r="WOT20" s="25"/>
      <c r="WOU20" s="25"/>
      <c r="WOV20" s="25"/>
      <c r="WOW20" s="25"/>
      <c r="WOX20" s="25"/>
      <c r="WOY20" s="25"/>
      <c r="WOZ20" s="25"/>
      <c r="WPA20" s="25"/>
      <c r="WPB20" s="25"/>
      <c r="WPC20" s="25"/>
      <c r="WPD20" s="25"/>
      <c r="WPE20" s="25"/>
      <c r="WPF20" s="25"/>
      <c r="WPG20" s="25"/>
      <c r="WPH20" s="25"/>
      <c r="WPI20" s="25"/>
      <c r="WPJ20" s="25"/>
      <c r="WPK20" s="25"/>
      <c r="WPL20" s="25"/>
      <c r="WPM20" s="25"/>
      <c r="WPN20" s="25"/>
      <c r="WPO20" s="25"/>
      <c r="WPP20" s="25"/>
      <c r="WPQ20" s="25"/>
      <c r="WPR20" s="25"/>
      <c r="WPS20" s="25"/>
      <c r="WPT20" s="25"/>
      <c r="WPU20" s="25"/>
      <c r="WPV20" s="25"/>
      <c r="WPW20" s="25"/>
      <c r="WPX20" s="25"/>
      <c r="WPY20" s="25"/>
      <c r="WPZ20" s="25"/>
      <c r="WQA20" s="25"/>
      <c r="WQB20" s="25"/>
      <c r="WQC20" s="25"/>
      <c r="WQD20" s="25"/>
      <c r="WQE20" s="25"/>
      <c r="WQF20" s="25"/>
      <c r="WQG20" s="25"/>
      <c r="WQH20" s="25"/>
      <c r="WQI20" s="25"/>
      <c r="WQJ20" s="25"/>
      <c r="WQK20" s="25"/>
      <c r="WQL20" s="25"/>
      <c r="WQM20" s="25"/>
      <c r="WQN20" s="25"/>
      <c r="WQO20" s="25"/>
      <c r="WQP20" s="25"/>
      <c r="WQQ20" s="25"/>
      <c r="WQR20" s="25"/>
      <c r="WQS20" s="25"/>
      <c r="WQT20" s="25"/>
      <c r="WQU20" s="25"/>
      <c r="WQV20" s="25"/>
      <c r="WQW20" s="25"/>
      <c r="WQX20" s="25"/>
      <c r="WQY20" s="25"/>
      <c r="WQZ20" s="25"/>
      <c r="WRA20" s="25"/>
      <c r="WRB20" s="25"/>
      <c r="WRC20" s="25"/>
      <c r="WRD20" s="25"/>
      <c r="WRE20" s="25"/>
      <c r="WRF20" s="25"/>
      <c r="WRG20" s="25"/>
      <c r="WRH20" s="25"/>
      <c r="WRI20" s="25"/>
      <c r="WRJ20" s="25"/>
      <c r="WRK20" s="25"/>
      <c r="WRL20" s="25"/>
      <c r="WRM20" s="25"/>
      <c r="WRN20" s="25"/>
      <c r="WRO20" s="25"/>
      <c r="WRP20" s="25"/>
      <c r="WRQ20" s="25"/>
      <c r="WRR20" s="25"/>
      <c r="WRS20" s="25"/>
      <c r="WRT20" s="25"/>
      <c r="WRU20" s="25"/>
      <c r="WRV20" s="25"/>
      <c r="WRW20" s="25"/>
      <c r="WRX20" s="25"/>
      <c r="WRY20" s="25"/>
      <c r="WRZ20" s="25"/>
      <c r="WSA20" s="25"/>
      <c r="WSB20" s="25"/>
      <c r="WSC20" s="25"/>
      <c r="WSD20" s="25"/>
      <c r="WSE20" s="25"/>
      <c r="WSF20" s="25"/>
      <c r="WSG20" s="25"/>
      <c r="WSH20" s="25"/>
      <c r="WSI20" s="25"/>
      <c r="WSJ20" s="25"/>
      <c r="WSK20" s="25"/>
      <c r="WSL20" s="25"/>
      <c r="WSM20" s="25"/>
      <c r="WSN20" s="25"/>
      <c r="WSO20" s="25"/>
      <c r="WSP20" s="25"/>
      <c r="WSQ20" s="25"/>
      <c r="WSR20" s="25"/>
      <c r="WSS20" s="25"/>
      <c r="WST20" s="25"/>
      <c r="WSU20" s="25"/>
      <c r="WSV20" s="25"/>
      <c r="WSW20" s="25"/>
      <c r="WSX20" s="25"/>
      <c r="WSY20" s="25"/>
      <c r="WSZ20" s="25"/>
      <c r="WTA20" s="25"/>
      <c r="WTB20" s="25"/>
      <c r="WTC20" s="25"/>
      <c r="WTD20" s="25"/>
      <c r="WTE20" s="25"/>
      <c r="WTF20" s="25"/>
      <c r="WTG20" s="25"/>
      <c r="WTH20" s="25"/>
      <c r="WTI20" s="25"/>
      <c r="WTJ20" s="25"/>
      <c r="WTK20" s="25"/>
      <c r="WTL20" s="25"/>
      <c r="WTM20" s="25"/>
      <c r="WTN20" s="25"/>
      <c r="WTO20" s="25"/>
      <c r="WTP20" s="25"/>
      <c r="WTQ20" s="25"/>
      <c r="WTR20" s="25"/>
      <c r="WTS20" s="25"/>
      <c r="WTT20" s="25"/>
      <c r="WTU20" s="25"/>
      <c r="WTV20" s="25"/>
      <c r="WTW20" s="25"/>
      <c r="WTX20" s="25"/>
      <c r="WTY20" s="25"/>
      <c r="WTZ20" s="25"/>
      <c r="WUA20" s="25"/>
      <c r="WUB20" s="25"/>
      <c r="WUC20" s="25"/>
      <c r="WUD20" s="25"/>
      <c r="WUE20" s="25"/>
      <c r="WUF20" s="25"/>
      <c r="WUG20" s="25"/>
      <c r="WUH20" s="25"/>
      <c r="WUI20" s="25"/>
      <c r="WUJ20" s="25"/>
      <c r="WUK20" s="25"/>
      <c r="WUL20" s="25"/>
      <c r="WUM20" s="25"/>
      <c r="WUN20" s="25"/>
      <c r="WUO20" s="25"/>
      <c r="WUP20" s="25"/>
      <c r="WUQ20" s="25"/>
      <c r="WUR20" s="25"/>
      <c r="WUS20" s="25"/>
      <c r="WUT20" s="25"/>
      <c r="WUU20" s="25"/>
      <c r="WUV20" s="25"/>
      <c r="WUW20" s="25"/>
      <c r="WUX20" s="25"/>
      <c r="WUY20" s="25"/>
      <c r="WUZ20" s="25"/>
      <c r="WVA20" s="25"/>
      <c r="WVB20" s="25"/>
      <c r="WVC20" s="25"/>
      <c r="WVD20" s="25"/>
      <c r="WVE20" s="25"/>
      <c r="WVF20" s="25"/>
      <c r="WVG20" s="25"/>
      <c r="WVH20" s="25"/>
      <c r="WVI20" s="25"/>
      <c r="WVJ20" s="25"/>
      <c r="WVK20" s="25"/>
      <c r="WVL20" s="25"/>
      <c r="WVM20" s="25"/>
      <c r="WVN20" s="25"/>
      <c r="WVO20" s="25"/>
      <c r="WVP20" s="25"/>
      <c r="WVQ20" s="25"/>
      <c r="WVR20" s="25"/>
      <c r="WVS20" s="25"/>
      <c r="WVT20" s="25"/>
      <c r="WVU20" s="25"/>
      <c r="WVV20" s="25"/>
      <c r="WVW20" s="25"/>
      <c r="WVX20" s="25"/>
      <c r="WVY20" s="25"/>
      <c r="WVZ20" s="25"/>
      <c r="WWA20" s="25"/>
      <c r="WWB20" s="25"/>
      <c r="WWC20" s="25"/>
      <c r="WWD20" s="25"/>
      <c r="WWE20" s="25"/>
      <c r="WWF20" s="25"/>
      <c r="WWG20" s="25"/>
      <c r="WWH20" s="25"/>
      <c r="WWI20" s="25"/>
      <c r="WWJ20" s="25"/>
      <c r="WWK20" s="25"/>
      <c r="WWL20" s="25"/>
      <c r="WWM20" s="25"/>
      <c r="WWN20" s="25"/>
      <c r="WWO20" s="25"/>
      <c r="WWP20" s="25"/>
      <c r="WWQ20" s="25"/>
      <c r="WWR20" s="25"/>
      <c r="WWS20" s="25"/>
      <c r="WWT20" s="25"/>
      <c r="WWU20" s="25"/>
      <c r="WWV20" s="25"/>
      <c r="WWW20" s="25"/>
      <c r="WWX20" s="25"/>
      <c r="WWY20" s="25"/>
      <c r="WWZ20" s="25"/>
      <c r="WXA20" s="25"/>
      <c r="WXB20" s="25"/>
      <c r="WXC20" s="25"/>
      <c r="WXD20" s="25"/>
      <c r="WXE20" s="25"/>
      <c r="WXF20" s="25"/>
      <c r="WXG20" s="25"/>
      <c r="WXH20" s="25"/>
      <c r="WXI20" s="25"/>
      <c r="WXJ20" s="25"/>
      <c r="WXK20" s="25"/>
      <c r="WXL20" s="25"/>
      <c r="WXM20" s="25"/>
      <c r="WXN20" s="25"/>
      <c r="WXO20" s="25"/>
      <c r="WXP20" s="25"/>
      <c r="WXQ20" s="25"/>
      <c r="WXR20" s="25"/>
      <c r="WXS20" s="25"/>
      <c r="WXT20" s="25"/>
      <c r="WXU20" s="25"/>
      <c r="WXV20" s="25"/>
      <c r="WXW20" s="25"/>
      <c r="WXX20" s="25"/>
      <c r="WXY20" s="25"/>
      <c r="WXZ20" s="25"/>
      <c r="WYA20" s="25"/>
      <c r="WYB20" s="25"/>
      <c r="WYC20" s="25"/>
      <c r="WYD20" s="25"/>
      <c r="WYE20" s="25"/>
      <c r="WYF20" s="25"/>
      <c r="WYG20" s="25"/>
      <c r="WYH20" s="25"/>
      <c r="WYI20" s="25"/>
      <c r="WYJ20" s="25"/>
      <c r="WYK20" s="25"/>
      <c r="WYL20" s="25"/>
      <c r="WYM20" s="25"/>
      <c r="WYN20" s="25"/>
      <c r="WYO20" s="25"/>
      <c r="WYP20" s="25"/>
      <c r="WYQ20" s="25"/>
      <c r="WYR20" s="25"/>
      <c r="WYS20" s="25"/>
      <c r="WYT20" s="25"/>
      <c r="WYU20" s="25"/>
      <c r="WYV20" s="25"/>
      <c r="WYW20" s="25"/>
      <c r="WYX20" s="25"/>
      <c r="WYY20" s="25"/>
      <c r="WYZ20" s="25"/>
      <c r="WZA20" s="25"/>
      <c r="WZB20" s="25"/>
      <c r="WZC20" s="25"/>
      <c r="WZD20" s="25"/>
      <c r="WZE20" s="25"/>
      <c r="WZF20" s="25"/>
      <c r="WZG20" s="25"/>
      <c r="WZH20" s="25"/>
      <c r="WZI20" s="25"/>
      <c r="WZJ20" s="25"/>
      <c r="WZK20" s="25"/>
      <c r="WZL20" s="25"/>
      <c r="WZM20" s="25"/>
      <c r="WZN20" s="25"/>
      <c r="WZO20" s="25"/>
      <c r="WZP20" s="25"/>
      <c r="WZQ20" s="25"/>
      <c r="WZR20" s="25"/>
      <c r="WZS20" s="25"/>
      <c r="WZT20" s="25"/>
      <c r="WZU20" s="25"/>
      <c r="WZV20" s="25"/>
      <c r="WZW20" s="25"/>
      <c r="WZX20" s="25"/>
      <c r="WZY20" s="25"/>
      <c r="WZZ20" s="25"/>
      <c r="XAA20" s="25"/>
      <c r="XAB20" s="25"/>
      <c r="XAC20" s="25"/>
      <c r="XAD20" s="25"/>
      <c r="XAE20" s="25"/>
      <c r="XAF20" s="25"/>
      <c r="XAG20" s="25"/>
      <c r="XAH20" s="25"/>
      <c r="XAI20" s="25"/>
      <c r="XAJ20" s="25"/>
      <c r="XAK20" s="25"/>
      <c r="XAL20" s="25"/>
      <c r="XAM20" s="25"/>
      <c r="XAN20" s="25"/>
      <c r="XAO20" s="25"/>
      <c r="XAP20" s="25"/>
      <c r="XAQ20" s="25"/>
      <c r="XAR20" s="25"/>
      <c r="XAS20" s="25"/>
      <c r="XAT20" s="25"/>
      <c r="XAU20" s="25"/>
      <c r="XAV20" s="25"/>
      <c r="XAW20" s="25"/>
      <c r="XAX20" s="25"/>
      <c r="XAY20" s="25"/>
      <c r="XAZ20" s="25"/>
      <c r="XBA20" s="25"/>
      <c r="XBB20" s="25"/>
      <c r="XBC20" s="25"/>
      <c r="XBD20" s="25"/>
      <c r="XBE20" s="25"/>
      <c r="XBF20" s="25"/>
      <c r="XBG20" s="25"/>
      <c r="XBH20" s="25"/>
      <c r="XBI20" s="25"/>
      <c r="XBJ20" s="25"/>
      <c r="XBK20" s="25"/>
      <c r="XBL20" s="25"/>
      <c r="XBM20" s="25"/>
      <c r="XBN20" s="25"/>
      <c r="XBO20" s="25"/>
      <c r="XBP20" s="25"/>
      <c r="XBQ20" s="25"/>
      <c r="XBR20" s="25"/>
      <c r="XBS20" s="25"/>
      <c r="XBT20" s="25"/>
      <c r="XBU20" s="25"/>
      <c r="XBV20" s="25"/>
      <c r="XBW20" s="25"/>
      <c r="XBX20" s="25"/>
      <c r="XBY20" s="25"/>
      <c r="XBZ20" s="25"/>
      <c r="XCA20" s="25"/>
      <c r="XCB20" s="25"/>
      <c r="XCC20" s="25"/>
      <c r="XCD20" s="25"/>
      <c r="XCE20" s="25"/>
      <c r="XCF20" s="25"/>
      <c r="XCG20" s="25"/>
      <c r="XCH20" s="25"/>
      <c r="XCI20" s="25"/>
      <c r="XCJ20" s="25"/>
      <c r="XCK20" s="25"/>
      <c r="XCL20" s="25"/>
      <c r="XCM20" s="25"/>
      <c r="XCN20" s="25"/>
      <c r="XCO20" s="25"/>
      <c r="XCP20" s="25"/>
      <c r="XCQ20" s="25"/>
      <c r="XCR20" s="25"/>
      <c r="XCS20" s="25"/>
      <c r="XCT20" s="25"/>
      <c r="XCU20" s="25"/>
      <c r="XCV20" s="25"/>
      <c r="XCW20" s="25"/>
      <c r="XCX20" s="25"/>
      <c r="XCY20" s="25"/>
      <c r="XCZ20" s="25"/>
      <c r="XDA20" s="25"/>
      <c r="XDB20" s="25"/>
      <c r="XDC20" s="25"/>
      <c r="XDD20" s="25"/>
      <c r="XDE20" s="25"/>
      <c r="XDF20" s="25"/>
      <c r="XDG20" s="25"/>
      <c r="XDH20" s="25"/>
      <c r="XDI20" s="25"/>
      <c r="XDJ20" s="25"/>
      <c r="XDK20" s="25"/>
      <c r="XDL20" s="25"/>
      <c r="XDM20" s="25"/>
      <c r="XDN20" s="25"/>
      <c r="XDO20" s="25"/>
      <c r="XDP20" s="25"/>
      <c r="XDQ20" s="25"/>
      <c r="XDR20" s="25"/>
      <c r="XDS20" s="25"/>
      <c r="XDT20" s="25"/>
      <c r="XDU20" s="25"/>
      <c r="XDV20" s="25"/>
      <c r="XDW20" s="25"/>
      <c r="XDX20" s="25"/>
      <c r="XDY20" s="25"/>
      <c r="XDZ20" s="25"/>
      <c r="XEA20" s="25"/>
      <c r="XEB20" s="25"/>
      <c r="XEC20" s="25"/>
      <c r="XED20" s="25"/>
      <c r="XEE20" s="25"/>
      <c r="XEF20" s="25"/>
      <c r="XEG20" s="25"/>
      <c r="XEH20" s="25"/>
      <c r="XEI20" s="25"/>
      <c r="XEJ20" s="25"/>
      <c r="XEK20" s="25"/>
      <c r="XEL20" s="25"/>
      <c r="XEM20" s="25"/>
      <c r="XEN20" s="25"/>
      <c r="XEO20" s="25"/>
      <c r="XEP20" s="25"/>
      <c r="XEQ20" s="25"/>
      <c r="XER20" s="25"/>
      <c r="XES20" s="25"/>
      <c r="XET20" s="25"/>
      <c r="XEU20" s="25"/>
      <c r="XEV20" s="25"/>
      <c r="XEW20" s="25"/>
      <c r="XEX20" s="25"/>
      <c r="XEY20" s="25"/>
      <c r="XEZ20" s="25"/>
      <c r="XFA20" s="25"/>
      <c r="XFB20" s="25"/>
      <c r="XFC20" s="25"/>
    </row>
    <row r="21" spans="1:16383" ht="15" outlineLevel="1" x14ac:dyDescent="0.25">
      <c r="A21" s="1">
        <v>8</v>
      </c>
      <c r="B21" s="12" t="s">
        <v>72</v>
      </c>
      <c r="C21" s="1" t="s">
        <v>65</v>
      </c>
      <c r="D21" s="27">
        <f>'IRP2016-Apr2016'!D21</f>
        <v>0.02</v>
      </c>
      <c r="E21" s="27">
        <f>'IRP2016-Apr2016'!E21</f>
        <v>0</v>
      </c>
      <c r="F21" s="27">
        <f>'IRP2016-Apr2016'!F21</f>
        <v>0.02</v>
      </c>
      <c r="G21" s="27">
        <f>'IRP2016-Apr2016'!G21</f>
        <v>0</v>
      </c>
      <c r="H21" s="27">
        <f>'IRP2016-Apr2016'!H21</f>
        <v>0</v>
      </c>
      <c r="I21" s="27">
        <f>'IRP2016-Apr2016'!I21</f>
        <v>0</v>
      </c>
      <c r="J21" s="27">
        <f>'IRP2016-Apr2016'!J21</f>
        <v>0</v>
      </c>
      <c r="K21" s="27">
        <f>'IRP2016-Apr2016'!K21</f>
        <v>0</v>
      </c>
      <c r="L21" s="27">
        <f>'IRP2016-Apr2016'!L21</f>
        <v>0</v>
      </c>
      <c r="M21" s="27">
        <f>'IRP2016-Apr2016'!M21</f>
        <v>0</v>
      </c>
      <c r="N21" s="27">
        <f>'IRP2016-Apr2016'!N21</f>
        <v>0</v>
      </c>
      <c r="O21" s="27">
        <f>'IRP2016-Apr2016'!O21</f>
        <v>0</v>
      </c>
      <c r="P21" s="27">
        <f>'IRP2016-Apr2016'!P21</f>
        <v>0</v>
      </c>
      <c r="Q21" s="27">
        <f>'IRP2016-Apr2016'!Q21</f>
        <v>0</v>
      </c>
      <c r="R21" s="27">
        <f>'IRP2016-Apr2016'!R21</f>
        <v>0</v>
      </c>
      <c r="S21" s="27">
        <f>'IRP2016-Apr2016'!S21</f>
        <v>0</v>
      </c>
      <c r="T21" s="27">
        <f>'IRP2016-Apr2016'!T21</f>
        <v>0</v>
      </c>
      <c r="U21" s="27">
        <f>'IRP2016-Apr2016'!U21</f>
        <v>0</v>
      </c>
      <c r="V21" s="27">
        <f>'IRP2016-Apr2016'!V21</f>
        <v>0</v>
      </c>
      <c r="W21" s="27">
        <f>'IRP2016-Apr2016'!W21</f>
        <v>0</v>
      </c>
      <c r="X21" s="27">
        <f>'IRP2016-Apr2016'!X21</f>
        <v>0</v>
      </c>
      <c r="Y21" s="27">
        <f>'IRP2016-Apr2016'!Y21</f>
        <v>0</v>
      </c>
      <c r="Z21" s="27">
        <f>'IRP2016-Apr2016'!Z21</f>
        <v>0</v>
      </c>
      <c r="AA21" s="27">
        <f>'IRP2016-Apr2016'!AA21</f>
        <v>0</v>
      </c>
      <c r="AB21" s="27">
        <f>'IRP2016-Apr2016'!AB21</f>
        <v>0</v>
      </c>
      <c r="AC21" s="27">
        <f>'IRP2016-Apr2016'!AC21</f>
        <v>0</v>
      </c>
      <c r="AD21" s="27">
        <f>'IRP2016-Apr2016'!AD21</f>
        <v>0</v>
      </c>
      <c r="AE21" s="27">
        <f>'IRP2016-Apr2016'!AE21</f>
        <v>0.01</v>
      </c>
      <c r="AF21" s="27">
        <f>'IRP2016-Apr2016'!AF21</f>
        <v>0</v>
      </c>
      <c r="AG21" s="27">
        <f>'IRP2016-Apr2016'!AG21</f>
        <v>0</v>
      </c>
      <c r="AH21" s="27">
        <f>'IRP2016-Apr2016'!AH21</f>
        <v>0</v>
      </c>
    </row>
    <row r="22" spans="1:16383" ht="15" outlineLevel="1" x14ac:dyDescent="0.25">
      <c r="A22" s="1">
        <v>7</v>
      </c>
      <c r="B22" s="12"/>
      <c r="C22" s="1" t="s">
        <v>65</v>
      </c>
      <c r="D22" s="27">
        <f>'IRP2016-Apr2016'!D22</f>
        <v>0.06</v>
      </c>
      <c r="E22" s="27">
        <f>'IRP2016-Apr2016'!E22</f>
        <v>0</v>
      </c>
      <c r="F22" s="27">
        <f>'IRP2016-Apr2016'!F22</f>
        <v>0.06</v>
      </c>
      <c r="G22" s="27">
        <f>'IRP2016-Apr2016'!G22</f>
        <v>0</v>
      </c>
      <c r="H22" s="27">
        <f>'IRP2016-Apr2016'!H22</f>
        <v>0.05</v>
      </c>
      <c r="I22" s="27">
        <f>'IRP2016-Apr2016'!I22</f>
        <v>0</v>
      </c>
      <c r="J22" s="27">
        <f>'IRP2016-Apr2016'!J22</f>
        <v>0</v>
      </c>
      <c r="K22" s="27">
        <f>'IRP2016-Apr2016'!K22</f>
        <v>0</v>
      </c>
      <c r="L22" s="27">
        <f>'IRP2016-Apr2016'!L22</f>
        <v>0</v>
      </c>
      <c r="M22" s="27">
        <f>'IRP2016-Apr2016'!M22</f>
        <v>0</v>
      </c>
      <c r="N22" s="27">
        <f>'IRP2016-Apr2016'!N22</f>
        <v>0</v>
      </c>
      <c r="O22" s="27">
        <f>'IRP2016-Apr2016'!O22</f>
        <v>0</v>
      </c>
      <c r="P22" s="27">
        <f>'IRP2016-Apr2016'!P22</f>
        <v>0</v>
      </c>
      <c r="Q22" s="27">
        <f>'IRP2016-Apr2016'!Q22</f>
        <v>0</v>
      </c>
      <c r="R22" s="27">
        <f>'IRP2016-Apr2016'!R22</f>
        <v>0</v>
      </c>
      <c r="S22" s="27">
        <f>'IRP2016-Apr2016'!S22</f>
        <v>0</v>
      </c>
      <c r="T22" s="27">
        <f>'IRP2016-Apr2016'!T22</f>
        <v>0</v>
      </c>
      <c r="U22" s="27">
        <f>'IRP2016-Apr2016'!U22</f>
        <v>0</v>
      </c>
      <c r="V22" s="27">
        <f>'IRP2016-Apr2016'!V22</f>
        <v>0</v>
      </c>
      <c r="W22" s="27">
        <f>'IRP2016-Apr2016'!W22</f>
        <v>0</v>
      </c>
      <c r="X22" s="27">
        <f>'IRP2016-Apr2016'!X22</f>
        <v>0</v>
      </c>
      <c r="Y22" s="27">
        <f>'IRP2016-Apr2016'!Y22</f>
        <v>0</v>
      </c>
      <c r="Z22" s="27">
        <f>'IRP2016-Apr2016'!Z22</f>
        <v>0</v>
      </c>
      <c r="AA22" s="27">
        <f>'IRP2016-Apr2016'!AA22</f>
        <v>0</v>
      </c>
      <c r="AB22" s="27">
        <f>'IRP2016-Apr2016'!AB22</f>
        <v>0</v>
      </c>
      <c r="AC22" s="27">
        <f>'IRP2016-Apr2016'!AC22</f>
        <v>0</v>
      </c>
      <c r="AD22" s="27">
        <f>'IRP2016-Apr2016'!AD22</f>
        <v>0.2</v>
      </c>
      <c r="AE22" s="27">
        <f>'IRP2016-Apr2016'!AE22</f>
        <v>0.01</v>
      </c>
      <c r="AF22" s="27">
        <f>'IRP2016-Apr2016'!AF22</f>
        <v>0</v>
      </c>
      <c r="AG22" s="27">
        <f>'IRP2016-Apr2016'!AG22</f>
        <v>0</v>
      </c>
      <c r="AH22" s="27">
        <f>'IRP2016-Apr2016'!AH22</f>
        <v>0</v>
      </c>
    </row>
    <row r="23" spans="1:16383" ht="15" outlineLevel="1" x14ac:dyDescent="0.25">
      <c r="A23" s="1">
        <v>6</v>
      </c>
      <c r="B23" s="12"/>
      <c r="C23" s="1" t="s">
        <v>65</v>
      </c>
      <c r="D23" s="27">
        <f>'IRP2016-Apr2016'!D23</f>
        <v>0.13</v>
      </c>
      <c r="E23" s="27">
        <f>'IRP2016-Apr2016'!E23</f>
        <v>0</v>
      </c>
      <c r="F23" s="27">
        <f>'IRP2016-Apr2016'!F23</f>
        <v>0.13</v>
      </c>
      <c r="G23" s="27">
        <f>'IRP2016-Apr2016'!G23</f>
        <v>0</v>
      </c>
      <c r="H23" s="27">
        <f>'IRP2016-Apr2016'!H23</f>
        <v>0.05</v>
      </c>
      <c r="I23" s="27">
        <f>'IRP2016-Apr2016'!I23</f>
        <v>0</v>
      </c>
      <c r="J23" s="27">
        <f>'IRP2016-Apr2016'!J23</f>
        <v>0</v>
      </c>
      <c r="K23" s="27">
        <f>'IRP2016-Apr2016'!K23</f>
        <v>0</v>
      </c>
      <c r="L23" s="27">
        <f>'IRP2016-Apr2016'!L23</f>
        <v>0</v>
      </c>
      <c r="M23" s="27">
        <f>'IRP2016-Apr2016'!M23</f>
        <v>0</v>
      </c>
      <c r="N23" s="27">
        <f>'IRP2016-Apr2016'!N23</f>
        <v>0</v>
      </c>
      <c r="O23" s="27">
        <f>'IRP2016-Apr2016'!O23</f>
        <v>0</v>
      </c>
      <c r="P23" s="27">
        <f>'IRP2016-Apr2016'!P23</f>
        <v>0</v>
      </c>
      <c r="Q23" s="27">
        <f>'IRP2016-Apr2016'!Q23</f>
        <v>0</v>
      </c>
      <c r="R23" s="27">
        <f>'IRP2016-Apr2016'!R23</f>
        <v>0</v>
      </c>
      <c r="S23" s="27">
        <f>'IRP2016-Apr2016'!S23</f>
        <v>0</v>
      </c>
      <c r="T23" s="27">
        <f>'IRP2016-Apr2016'!T23</f>
        <v>0</v>
      </c>
      <c r="U23" s="27">
        <f>'IRP2016-Apr2016'!U23</f>
        <v>0</v>
      </c>
      <c r="V23" s="27">
        <f>'IRP2016-Apr2016'!V23</f>
        <v>0</v>
      </c>
      <c r="W23" s="27">
        <f>'IRP2016-Apr2016'!W23</f>
        <v>0</v>
      </c>
      <c r="X23" s="27">
        <f>'IRP2016-Apr2016'!X23</f>
        <v>0</v>
      </c>
      <c r="Y23" s="27">
        <f>'IRP2016-Apr2016'!Y23</f>
        <v>0</v>
      </c>
      <c r="Z23" s="27">
        <f>'IRP2016-Apr2016'!Z23</f>
        <v>0</v>
      </c>
      <c r="AA23" s="27">
        <f>'IRP2016-Apr2016'!AA23</f>
        <v>0</v>
      </c>
      <c r="AB23" s="27">
        <f>'IRP2016-Apr2016'!AB23</f>
        <v>0</v>
      </c>
      <c r="AC23" s="27">
        <f>'IRP2016-Apr2016'!AC23</f>
        <v>0</v>
      </c>
      <c r="AD23" s="27">
        <f>'IRP2016-Apr2016'!AD23</f>
        <v>0.25</v>
      </c>
      <c r="AE23" s="27">
        <f>'IRP2016-Apr2016'!AE23</f>
        <v>0.02</v>
      </c>
      <c r="AF23" s="27">
        <f>'IRP2016-Apr2016'!AF23</f>
        <v>0</v>
      </c>
      <c r="AG23" s="27">
        <f>'IRP2016-Apr2016'!AG23</f>
        <v>0</v>
      </c>
      <c r="AH23" s="27">
        <f>'IRP2016-Apr2016'!AH23</f>
        <v>0</v>
      </c>
    </row>
    <row r="24" spans="1:16383" ht="15" outlineLevel="1" x14ac:dyDescent="0.25">
      <c r="A24" s="1">
        <v>5</v>
      </c>
      <c r="B24" s="12"/>
      <c r="C24" s="1" t="s">
        <v>65</v>
      </c>
      <c r="D24" s="27">
        <f>'IRP2016-Apr2016'!D24</f>
        <v>0.17</v>
      </c>
      <c r="E24" s="27">
        <f>'IRP2016-Apr2016'!E24</f>
        <v>0</v>
      </c>
      <c r="F24" s="27">
        <f>'IRP2016-Apr2016'!F24</f>
        <v>0.17</v>
      </c>
      <c r="G24" s="27">
        <f>'IRP2016-Apr2016'!G24</f>
        <v>0</v>
      </c>
      <c r="H24" s="27">
        <f>'IRP2016-Apr2016'!H24</f>
        <v>0.15</v>
      </c>
      <c r="I24" s="27">
        <f>'IRP2016-Apr2016'!I24</f>
        <v>0</v>
      </c>
      <c r="J24" s="27">
        <f>'IRP2016-Apr2016'!J24</f>
        <v>0</v>
      </c>
      <c r="K24" s="27">
        <f>'IRP2016-Apr2016'!K24</f>
        <v>0</v>
      </c>
      <c r="L24" s="27">
        <f>'IRP2016-Apr2016'!L24</f>
        <v>0</v>
      </c>
      <c r="M24" s="27">
        <f>'IRP2016-Apr2016'!M24</f>
        <v>0</v>
      </c>
      <c r="N24" s="27">
        <f>'IRP2016-Apr2016'!N24</f>
        <v>0</v>
      </c>
      <c r="O24" s="27">
        <f>'IRP2016-Apr2016'!O24</f>
        <v>0</v>
      </c>
      <c r="P24" s="27">
        <f>'IRP2016-Apr2016'!P24</f>
        <v>0</v>
      </c>
      <c r="Q24" s="27">
        <f>'IRP2016-Apr2016'!Q24</f>
        <v>0</v>
      </c>
      <c r="R24" s="27">
        <f>'IRP2016-Apr2016'!R24</f>
        <v>0</v>
      </c>
      <c r="S24" s="27">
        <f>'IRP2016-Apr2016'!S24</f>
        <v>0</v>
      </c>
      <c r="T24" s="27">
        <f>'IRP2016-Apr2016'!T24</f>
        <v>0</v>
      </c>
      <c r="U24" s="27">
        <f>'IRP2016-Apr2016'!U24</f>
        <v>0</v>
      </c>
      <c r="V24" s="27">
        <f>'IRP2016-Apr2016'!V24</f>
        <v>0</v>
      </c>
      <c r="W24" s="27">
        <f>'IRP2016-Apr2016'!W24</f>
        <v>0</v>
      </c>
      <c r="X24" s="27">
        <f>'IRP2016-Apr2016'!X24</f>
        <v>0</v>
      </c>
      <c r="Y24" s="27">
        <f>'IRP2016-Apr2016'!Y24</f>
        <v>0</v>
      </c>
      <c r="Z24" s="27">
        <f>'IRP2016-Apr2016'!Z24</f>
        <v>0</v>
      </c>
      <c r="AA24" s="27">
        <f>'IRP2016-Apr2016'!AA24</f>
        <v>0</v>
      </c>
      <c r="AB24" s="27">
        <f>'IRP2016-Apr2016'!AB24</f>
        <v>0</v>
      </c>
      <c r="AC24" s="27">
        <f>'IRP2016-Apr2016'!AC24</f>
        <v>0</v>
      </c>
      <c r="AD24" s="27">
        <f>'IRP2016-Apr2016'!AD24</f>
        <v>0.25</v>
      </c>
      <c r="AE24" s="27">
        <f>'IRP2016-Apr2016'!AE24</f>
        <v>0.09</v>
      </c>
      <c r="AF24" s="27">
        <f>'IRP2016-Apr2016'!AF24</f>
        <v>0</v>
      </c>
      <c r="AG24" s="27">
        <f>'IRP2016-Apr2016'!AG24</f>
        <v>0</v>
      </c>
      <c r="AH24" s="27">
        <f>'IRP2016-Apr2016'!AH24</f>
        <v>0</v>
      </c>
    </row>
    <row r="25" spans="1:16383" ht="15" outlineLevel="1" x14ac:dyDescent="0.25">
      <c r="A25" s="1">
        <v>4</v>
      </c>
      <c r="B25" s="12"/>
      <c r="C25" s="1" t="s">
        <v>65</v>
      </c>
      <c r="D25" s="27">
        <f>'IRP2016-Apr2016'!D25</f>
        <v>0.17</v>
      </c>
      <c r="E25" s="27">
        <f>'IRP2016-Apr2016'!E25</f>
        <v>0</v>
      </c>
      <c r="F25" s="27">
        <f>'IRP2016-Apr2016'!F25</f>
        <v>0.17</v>
      </c>
      <c r="G25" s="27">
        <f>'IRP2016-Apr2016'!G25</f>
        <v>0</v>
      </c>
      <c r="H25" s="27">
        <f>'IRP2016-Apr2016'!H25</f>
        <v>0.15</v>
      </c>
      <c r="I25" s="27">
        <f>'IRP2016-Apr2016'!I25</f>
        <v>0</v>
      </c>
      <c r="J25" s="27">
        <f>'IRP2016-Apr2016'!J25</f>
        <v>0</v>
      </c>
      <c r="K25" s="27">
        <f>'IRP2016-Apr2016'!K25</f>
        <v>0</v>
      </c>
      <c r="L25" s="27">
        <f>'IRP2016-Apr2016'!L25</f>
        <v>0</v>
      </c>
      <c r="M25" s="27">
        <f>'IRP2016-Apr2016'!M25</f>
        <v>0</v>
      </c>
      <c r="N25" s="27">
        <f>'IRP2016-Apr2016'!N25</f>
        <v>0</v>
      </c>
      <c r="O25" s="27">
        <f>'IRP2016-Apr2016'!O25</f>
        <v>0</v>
      </c>
      <c r="P25" s="27">
        <f>'IRP2016-Apr2016'!P25</f>
        <v>0</v>
      </c>
      <c r="Q25" s="27">
        <f>'IRP2016-Apr2016'!Q25</f>
        <v>0</v>
      </c>
      <c r="R25" s="27">
        <f>'IRP2016-Apr2016'!R25</f>
        <v>0</v>
      </c>
      <c r="S25" s="27">
        <f>'IRP2016-Apr2016'!S25</f>
        <v>0</v>
      </c>
      <c r="T25" s="27">
        <f>'IRP2016-Apr2016'!T25</f>
        <v>0</v>
      </c>
      <c r="U25" s="27">
        <f>'IRP2016-Apr2016'!U25</f>
        <v>0</v>
      </c>
      <c r="V25" s="27">
        <f>'IRP2016-Apr2016'!V25</f>
        <v>0</v>
      </c>
      <c r="W25" s="27">
        <f>'IRP2016-Apr2016'!W25</f>
        <v>0</v>
      </c>
      <c r="X25" s="27">
        <f>'IRP2016-Apr2016'!X25</f>
        <v>0</v>
      </c>
      <c r="Y25" s="27">
        <f>'IRP2016-Apr2016'!Y25</f>
        <v>0</v>
      </c>
      <c r="Z25" s="27">
        <f>'IRP2016-Apr2016'!Z25</f>
        <v>0</v>
      </c>
      <c r="AA25" s="27">
        <f>'IRP2016-Apr2016'!AA25</f>
        <v>0</v>
      </c>
      <c r="AB25" s="27">
        <f>'IRP2016-Apr2016'!AB25</f>
        <v>0</v>
      </c>
      <c r="AC25" s="27">
        <f>'IRP2016-Apr2016'!AC25</f>
        <v>0</v>
      </c>
      <c r="AD25" s="27">
        <f>'IRP2016-Apr2016'!AD25</f>
        <v>0.1</v>
      </c>
      <c r="AE25" s="27">
        <f>'IRP2016-Apr2016'!AE25</f>
        <v>0.16</v>
      </c>
      <c r="AF25" s="27">
        <f>'IRP2016-Apr2016'!AF25</f>
        <v>0</v>
      </c>
      <c r="AG25" s="27">
        <f>'IRP2016-Apr2016'!AG25</f>
        <v>0</v>
      </c>
      <c r="AH25" s="27">
        <f>'IRP2016-Apr2016'!AH25</f>
        <v>0</v>
      </c>
    </row>
    <row r="26" spans="1:16383" ht="15" outlineLevel="1" x14ac:dyDescent="0.25">
      <c r="A26" s="1">
        <v>3</v>
      </c>
      <c r="B26" s="12"/>
      <c r="C26" s="1" t="s">
        <v>65</v>
      </c>
      <c r="D26" s="27">
        <f>'IRP2016-Apr2016'!D26</f>
        <v>0.16</v>
      </c>
      <c r="E26" s="27">
        <f>'IRP2016-Apr2016'!E26</f>
        <v>0.1</v>
      </c>
      <c r="F26" s="27">
        <f>'IRP2016-Apr2016'!F26</f>
        <v>0.16</v>
      </c>
      <c r="G26" s="27">
        <f>'IRP2016-Apr2016'!G26</f>
        <v>0.1</v>
      </c>
      <c r="H26" s="27">
        <f>'IRP2016-Apr2016'!H26</f>
        <v>0.2</v>
      </c>
      <c r="I26" s="27">
        <f>'IRP2016-Apr2016'!I26</f>
        <v>0</v>
      </c>
      <c r="J26" s="27">
        <f>'IRP2016-Apr2016'!J26</f>
        <v>0</v>
      </c>
      <c r="K26" s="27">
        <f>'IRP2016-Apr2016'!K26</f>
        <v>0</v>
      </c>
      <c r="L26" s="27">
        <f>'IRP2016-Apr2016'!L26</f>
        <v>0</v>
      </c>
      <c r="M26" s="27">
        <f>'IRP2016-Apr2016'!M26</f>
        <v>0</v>
      </c>
      <c r="N26" s="27">
        <f>'IRP2016-Apr2016'!N26</f>
        <v>0.05</v>
      </c>
      <c r="O26" s="27">
        <f>'IRP2016-Apr2016'!O26</f>
        <v>0</v>
      </c>
      <c r="P26" s="27">
        <f>'IRP2016-Apr2016'!P26</f>
        <v>0</v>
      </c>
      <c r="Q26" s="27">
        <f>'IRP2016-Apr2016'!Q26</f>
        <v>0</v>
      </c>
      <c r="R26" s="27">
        <f>'IRP2016-Apr2016'!R26</f>
        <v>0.1</v>
      </c>
      <c r="S26" s="27">
        <f>'IRP2016-Apr2016'!S26</f>
        <v>0.1</v>
      </c>
      <c r="T26" s="27">
        <f>'IRP2016-Apr2016'!T26</f>
        <v>0.1</v>
      </c>
      <c r="U26" s="27">
        <f>'IRP2016-Apr2016'!U26</f>
        <v>0.1</v>
      </c>
      <c r="V26" s="27">
        <f>'IRP2016-Apr2016'!V26</f>
        <v>0.1</v>
      </c>
      <c r="W26" s="27">
        <f>'IRP2016-Apr2016'!W26</f>
        <v>0.1</v>
      </c>
      <c r="X26" s="27">
        <f>'IRP2016-Apr2016'!X26</f>
        <v>0.1</v>
      </c>
      <c r="Y26" s="27">
        <f>'IRP2016-Apr2016'!Y26</f>
        <v>0.1</v>
      </c>
      <c r="Z26" s="27">
        <f>'IRP2016-Apr2016'!Z26</f>
        <v>0</v>
      </c>
      <c r="AA26" s="27">
        <f>'IRP2016-Apr2016'!AA26</f>
        <v>0</v>
      </c>
      <c r="AB26" s="27">
        <f>'IRP2016-Apr2016'!AB26</f>
        <v>0</v>
      </c>
      <c r="AC26" s="27">
        <f>'IRP2016-Apr2016'!AC26</f>
        <v>0</v>
      </c>
      <c r="AD26" s="27">
        <f>'IRP2016-Apr2016'!AD26</f>
        <v>0.05</v>
      </c>
      <c r="AE26" s="27">
        <f>'IRP2016-Apr2016'!AE26</f>
        <v>0.22</v>
      </c>
      <c r="AF26" s="27">
        <f>'IRP2016-Apr2016'!AF26</f>
        <v>0</v>
      </c>
      <c r="AG26" s="27">
        <f>'IRP2016-Apr2016'!AG26</f>
        <v>0</v>
      </c>
      <c r="AH26" s="27">
        <f>'IRP2016-Apr2016'!AH26</f>
        <v>0.25</v>
      </c>
    </row>
    <row r="27" spans="1:16383" ht="15" outlineLevel="1" x14ac:dyDescent="0.25">
      <c r="A27" s="1">
        <v>2</v>
      </c>
      <c r="B27" s="12"/>
      <c r="C27" s="1" t="s">
        <v>65</v>
      </c>
      <c r="D27" s="27">
        <f>'IRP2016-Apr2016'!D27</f>
        <v>0.15</v>
      </c>
      <c r="E27" s="27">
        <f>'IRP2016-Apr2016'!E27</f>
        <v>0.25</v>
      </c>
      <c r="F27" s="27">
        <f>'IRP2016-Apr2016'!F27</f>
        <v>0.15</v>
      </c>
      <c r="G27" s="27">
        <f>'IRP2016-Apr2016'!G27</f>
        <v>0.25</v>
      </c>
      <c r="H27" s="27">
        <f>'IRP2016-Apr2016'!H27</f>
        <v>0.2</v>
      </c>
      <c r="I27" s="27">
        <f>'IRP2016-Apr2016'!I27</f>
        <v>0</v>
      </c>
      <c r="J27" s="27">
        <f>'IRP2016-Apr2016'!J27</f>
        <v>0.4</v>
      </c>
      <c r="K27" s="27">
        <f>'IRP2016-Apr2016'!K27</f>
        <v>0</v>
      </c>
      <c r="L27" s="27">
        <f>'IRP2016-Apr2016'!L27</f>
        <v>0</v>
      </c>
      <c r="M27" s="27">
        <f>'IRP2016-Apr2016'!M27</f>
        <v>0</v>
      </c>
      <c r="N27" s="27">
        <f>'IRP2016-Apr2016'!N27</f>
        <v>0.05</v>
      </c>
      <c r="O27" s="27">
        <f>'IRP2016-Apr2016'!O27</f>
        <v>0</v>
      </c>
      <c r="P27" s="27">
        <f>'IRP2016-Apr2016'!P27</f>
        <v>0</v>
      </c>
      <c r="Q27" s="27">
        <f>'IRP2016-Apr2016'!Q27</f>
        <v>0</v>
      </c>
      <c r="R27" s="27">
        <f>'IRP2016-Apr2016'!R27</f>
        <v>0.25</v>
      </c>
      <c r="S27" s="27">
        <f>'IRP2016-Apr2016'!S27</f>
        <v>0.25</v>
      </c>
      <c r="T27" s="27">
        <f>'IRP2016-Apr2016'!T27</f>
        <v>0.25</v>
      </c>
      <c r="U27" s="27">
        <f>'IRP2016-Apr2016'!U27</f>
        <v>0.25</v>
      </c>
      <c r="V27" s="27">
        <f>'IRP2016-Apr2016'!V27</f>
        <v>0.25</v>
      </c>
      <c r="W27" s="27">
        <f>'IRP2016-Apr2016'!W27</f>
        <v>0.25</v>
      </c>
      <c r="X27" s="27">
        <f>'IRP2016-Apr2016'!X27</f>
        <v>0.25</v>
      </c>
      <c r="Y27" s="27">
        <f>'IRP2016-Apr2016'!Y27</f>
        <v>0.25</v>
      </c>
      <c r="Z27" s="27">
        <f>'IRP2016-Apr2016'!Z27</f>
        <v>0</v>
      </c>
      <c r="AA27" s="27">
        <f>'IRP2016-Apr2016'!AA27</f>
        <v>0</v>
      </c>
      <c r="AB27" s="27">
        <f>'IRP2016-Apr2016'!AB27</f>
        <v>0</v>
      </c>
      <c r="AC27" s="27">
        <f>'IRP2016-Apr2016'!AC27</f>
        <v>0.1</v>
      </c>
      <c r="AD27" s="27">
        <f>'IRP2016-Apr2016'!AD27</f>
        <v>0.05</v>
      </c>
      <c r="AE27" s="27">
        <f>'IRP2016-Apr2016'!AE27</f>
        <v>0.24</v>
      </c>
      <c r="AF27" s="27">
        <f>'IRP2016-Apr2016'!AF27</f>
        <v>0</v>
      </c>
      <c r="AG27" s="27">
        <f>'IRP2016-Apr2016'!AG27</f>
        <v>0</v>
      </c>
      <c r="AH27" s="27">
        <f>'IRP2016-Apr2016'!AH27</f>
        <v>0.25</v>
      </c>
    </row>
    <row r="28" spans="1:16383" ht="15" outlineLevel="1" x14ac:dyDescent="0.25">
      <c r="A28" s="1">
        <v>1</v>
      </c>
      <c r="B28" s="12"/>
      <c r="C28" s="1" t="s">
        <v>65</v>
      </c>
      <c r="D28" s="27">
        <f>'IRP2016-Apr2016'!D28</f>
        <v>0.11</v>
      </c>
      <c r="E28" s="27">
        <f>'IRP2016-Apr2016'!E28</f>
        <v>0.45</v>
      </c>
      <c r="F28" s="27">
        <f>'IRP2016-Apr2016'!F28</f>
        <v>0.11</v>
      </c>
      <c r="G28" s="27">
        <f>'IRP2016-Apr2016'!G28</f>
        <v>0.45</v>
      </c>
      <c r="H28" s="27">
        <f>'IRP2016-Apr2016'!H28</f>
        <v>0.1</v>
      </c>
      <c r="I28" s="27">
        <f>'IRP2016-Apr2016'!I28</f>
        <v>0.9</v>
      </c>
      <c r="J28" s="27">
        <f>'IRP2016-Apr2016'!J28</f>
        <v>0.5</v>
      </c>
      <c r="K28" s="27">
        <f>'IRP2016-Apr2016'!K28</f>
        <v>0</v>
      </c>
      <c r="L28" s="27">
        <f>'IRP2016-Apr2016'!L28</f>
        <v>0</v>
      </c>
      <c r="M28" s="27">
        <f>'IRP2016-Apr2016'!M28</f>
        <v>0</v>
      </c>
      <c r="N28" s="27">
        <f>'IRP2016-Apr2016'!N28</f>
        <v>0.1</v>
      </c>
      <c r="O28" s="27">
        <f>'IRP2016-Apr2016'!O28</f>
        <v>0.1</v>
      </c>
      <c r="P28" s="27">
        <f>'IRP2016-Apr2016'!P28</f>
        <v>0</v>
      </c>
      <c r="Q28" s="27">
        <f>'IRP2016-Apr2016'!Q28</f>
        <v>0</v>
      </c>
      <c r="R28" s="27">
        <f>'IRP2016-Apr2016'!R28</f>
        <v>0.45</v>
      </c>
      <c r="S28" s="27">
        <f>'IRP2016-Apr2016'!S28</f>
        <v>0.45</v>
      </c>
      <c r="T28" s="27">
        <f>'IRP2016-Apr2016'!T28</f>
        <v>0.45</v>
      </c>
      <c r="U28" s="27">
        <f>'IRP2016-Apr2016'!U28</f>
        <v>0.45</v>
      </c>
      <c r="V28" s="27">
        <f>'IRP2016-Apr2016'!V28</f>
        <v>0.45</v>
      </c>
      <c r="W28" s="27">
        <f>'IRP2016-Apr2016'!W28</f>
        <v>0.45</v>
      </c>
      <c r="X28" s="27">
        <f>'IRP2016-Apr2016'!X28</f>
        <v>0.45</v>
      </c>
      <c r="Y28" s="27">
        <f>'IRP2016-Apr2016'!Y28</f>
        <v>0.45</v>
      </c>
      <c r="Z28" s="27">
        <f>'IRP2016-Apr2016'!Z28</f>
        <v>0</v>
      </c>
      <c r="AA28" s="27">
        <f>'IRP2016-Apr2016'!AA28</f>
        <v>0</v>
      </c>
      <c r="AB28" s="27">
        <f>'IRP2016-Apr2016'!AB28</f>
        <v>0.33</v>
      </c>
      <c r="AC28" s="27">
        <f>'IRP2016-Apr2016'!AC28</f>
        <v>0.3</v>
      </c>
      <c r="AD28" s="27">
        <f>'IRP2016-Apr2016'!AD28</f>
        <v>0.05</v>
      </c>
      <c r="AE28" s="27">
        <f>'IRP2016-Apr2016'!AE28</f>
        <v>0.2</v>
      </c>
      <c r="AF28" s="27">
        <f>'IRP2016-Apr2016'!AF28</f>
        <v>0</v>
      </c>
      <c r="AG28" s="27">
        <f>'IRP2016-Apr2016'!AG28</f>
        <v>0</v>
      </c>
      <c r="AH28" s="27">
        <f>'IRP2016-Apr2016'!AH28</f>
        <v>0.25</v>
      </c>
    </row>
    <row r="29" spans="1:16383" ht="15" outlineLevel="1" x14ac:dyDescent="0.25">
      <c r="A29" s="1">
        <v>0</v>
      </c>
      <c r="B29" s="12"/>
      <c r="C29" s="1" t="s">
        <v>65</v>
      </c>
      <c r="D29" s="27">
        <f>'IRP2016-Apr2016'!D29</f>
        <v>0.03</v>
      </c>
      <c r="E29" s="27">
        <f>'IRP2016-Apr2016'!E29</f>
        <v>0.2</v>
      </c>
      <c r="F29" s="27">
        <f>'IRP2016-Apr2016'!F29</f>
        <v>0.03</v>
      </c>
      <c r="G29" s="27">
        <f>'IRP2016-Apr2016'!G29</f>
        <v>0.2</v>
      </c>
      <c r="H29" s="27">
        <f>'IRP2016-Apr2016'!H29</f>
        <v>0.1</v>
      </c>
      <c r="I29" s="27">
        <f>'IRP2016-Apr2016'!I29</f>
        <v>0.1</v>
      </c>
      <c r="J29" s="27">
        <f>'IRP2016-Apr2016'!J29</f>
        <v>0.1</v>
      </c>
      <c r="K29" s="27">
        <f>'IRP2016-Apr2016'!K29</f>
        <v>1</v>
      </c>
      <c r="L29" s="27">
        <f>'IRP2016-Apr2016'!L29</f>
        <v>1</v>
      </c>
      <c r="M29" s="27">
        <f>'IRP2016-Apr2016'!M29</f>
        <v>1</v>
      </c>
      <c r="N29" s="27">
        <f>'IRP2016-Apr2016'!N29</f>
        <v>0.8</v>
      </c>
      <c r="O29" s="27">
        <f>'IRP2016-Apr2016'!O29</f>
        <v>0.9</v>
      </c>
      <c r="P29" s="27">
        <f>'IRP2016-Apr2016'!P29</f>
        <v>1</v>
      </c>
      <c r="Q29" s="27">
        <f>'IRP2016-Apr2016'!Q29</f>
        <v>1</v>
      </c>
      <c r="R29" s="27">
        <f>'IRP2016-Apr2016'!R29</f>
        <v>0.2</v>
      </c>
      <c r="S29" s="27">
        <f>'IRP2016-Apr2016'!S29</f>
        <v>0.2</v>
      </c>
      <c r="T29" s="27">
        <f>'IRP2016-Apr2016'!T29</f>
        <v>0.2</v>
      </c>
      <c r="U29" s="27">
        <f>'IRP2016-Apr2016'!U29</f>
        <v>0.2</v>
      </c>
      <c r="V29" s="27">
        <f>'IRP2016-Apr2016'!V29</f>
        <v>0.2</v>
      </c>
      <c r="W29" s="27">
        <f>'IRP2016-Apr2016'!W29</f>
        <v>0.2</v>
      </c>
      <c r="X29" s="27">
        <f>'IRP2016-Apr2016'!X29</f>
        <v>0.2</v>
      </c>
      <c r="Y29" s="27">
        <f>'IRP2016-Apr2016'!Y29</f>
        <v>0.2</v>
      </c>
      <c r="Z29" s="27">
        <f>'IRP2016-Apr2016'!Z29</f>
        <v>1</v>
      </c>
      <c r="AA29" s="27">
        <f>'IRP2016-Apr2016'!AA29</f>
        <v>1</v>
      </c>
      <c r="AB29" s="27">
        <f>'IRP2016-Apr2016'!AB29</f>
        <v>0.67</v>
      </c>
      <c r="AC29" s="27">
        <f>'IRP2016-Apr2016'!AC29</f>
        <v>0.6</v>
      </c>
      <c r="AD29" s="27">
        <f>'IRP2016-Apr2016'!AD29</f>
        <v>0.05</v>
      </c>
      <c r="AE29" s="27">
        <f>'IRP2016-Apr2016'!AE29</f>
        <v>0.05</v>
      </c>
      <c r="AF29" s="27">
        <f>'IRP2016-Apr2016'!AF29</f>
        <v>1</v>
      </c>
      <c r="AG29" s="27">
        <f>'IRP2016-Apr2016'!AG29</f>
        <v>1</v>
      </c>
      <c r="AH29" s="27">
        <f>'IRP2016-Apr2016'!AH29</f>
        <v>0.25</v>
      </c>
    </row>
    <row r="30" spans="1:16383" s="14" customFormat="1" ht="15" x14ac:dyDescent="0.25">
      <c r="A30" s="1"/>
      <c r="B30" s="12" t="s">
        <v>69</v>
      </c>
      <c r="C30" s="1" t="s">
        <v>27</v>
      </c>
      <c r="D30" s="14">
        <f>SUM(D21:D29)</f>
        <v>1</v>
      </c>
      <c r="E30" s="14">
        <f>SUM(E21:E29)</f>
        <v>1</v>
      </c>
      <c r="F30" s="14">
        <f t="shared" ref="F30:AC30" si="0">SUM(F21:F29)</f>
        <v>1</v>
      </c>
      <c r="G30" s="14">
        <f t="shared" si="0"/>
        <v>1</v>
      </c>
      <c r="H30" s="14">
        <f t="shared" si="0"/>
        <v>1</v>
      </c>
      <c r="I30" s="14">
        <f t="shared" si="0"/>
        <v>1</v>
      </c>
      <c r="J30" s="14">
        <f t="shared" si="0"/>
        <v>1</v>
      </c>
      <c r="K30" s="14">
        <f t="shared" si="0"/>
        <v>1</v>
      </c>
      <c r="L30" s="14">
        <f t="shared" si="0"/>
        <v>1</v>
      </c>
      <c r="M30" s="14">
        <f t="shared" si="0"/>
        <v>1</v>
      </c>
      <c r="N30" s="14">
        <f t="shared" ref="N30:P30" si="1">SUM(N21:N29)</f>
        <v>1</v>
      </c>
      <c r="O30" s="14">
        <f t="shared" si="1"/>
        <v>1</v>
      </c>
      <c r="P30" s="14">
        <f t="shared" si="1"/>
        <v>1</v>
      </c>
      <c r="Q30" s="14">
        <f t="shared" si="0"/>
        <v>1</v>
      </c>
      <c r="R30" s="14">
        <f t="shared" si="0"/>
        <v>1</v>
      </c>
      <c r="S30" s="14">
        <f t="shared" si="0"/>
        <v>1</v>
      </c>
      <c r="T30" s="14">
        <f t="shared" si="0"/>
        <v>1</v>
      </c>
      <c r="U30" s="14">
        <f t="shared" si="0"/>
        <v>1</v>
      </c>
      <c r="V30" s="14">
        <f t="shared" si="0"/>
        <v>1</v>
      </c>
      <c r="W30" s="14">
        <f t="shared" si="0"/>
        <v>1</v>
      </c>
      <c r="X30" s="14">
        <f t="shared" si="0"/>
        <v>1</v>
      </c>
      <c r="Y30" s="14">
        <f t="shared" si="0"/>
        <v>1</v>
      </c>
      <c r="Z30" s="14">
        <f t="shared" si="0"/>
        <v>1</v>
      </c>
      <c r="AA30" s="14">
        <f t="shared" si="0"/>
        <v>1</v>
      </c>
      <c r="AB30" s="14">
        <f t="shared" si="0"/>
        <v>1</v>
      </c>
      <c r="AC30" s="14">
        <f t="shared" si="0"/>
        <v>1</v>
      </c>
      <c r="AD30" s="14">
        <f t="shared" ref="AD30" si="2">SUM(AD21:AD29)</f>
        <v>1</v>
      </c>
      <c r="AE30" s="14">
        <f>SUM(AE21:AE29)</f>
        <v>1</v>
      </c>
      <c r="AF30" s="14">
        <f>SUM(AF21:AF29)</f>
        <v>1</v>
      </c>
      <c r="AG30" s="14">
        <f>SUM(AG21:AG29)</f>
        <v>1</v>
      </c>
      <c r="AH30" s="14">
        <f>SUM(AH21:AH29)</f>
        <v>1</v>
      </c>
    </row>
    <row r="31" spans="1:16383" s="21" customFormat="1" ht="15" outlineLevel="1" x14ac:dyDescent="0.25">
      <c r="A31" s="1">
        <v>8</v>
      </c>
      <c r="B31" s="12" t="s">
        <v>73</v>
      </c>
      <c r="C31" s="1" t="s">
        <v>67</v>
      </c>
      <c r="D31" s="20">
        <f>'IRP2016-Apr2016'!D31</f>
        <v>0</v>
      </c>
      <c r="E31" s="20">
        <f>'IRP2016-Apr2016'!E31</f>
        <v>0</v>
      </c>
      <c r="F31" s="20">
        <f>'IRP2016-Apr2016'!F31</f>
        <v>0</v>
      </c>
      <c r="G31" s="20">
        <f>'IRP2016-Apr2016'!G31</f>
        <v>0</v>
      </c>
      <c r="H31" s="20">
        <f>'IRP2016-Apr2016'!H31</f>
        <v>0</v>
      </c>
      <c r="I31" s="20">
        <f>'IRP2016-Apr2016'!I31</f>
        <v>0</v>
      </c>
      <c r="J31" s="20">
        <f>'IRP2016-Apr2016'!J31</f>
        <v>0</v>
      </c>
      <c r="K31" s="20">
        <f>'IRP2016-Apr2016'!K31</f>
        <v>0</v>
      </c>
      <c r="L31" s="20">
        <f>'IRP2016-Apr2016'!L31</f>
        <v>0</v>
      </c>
      <c r="M31" s="20">
        <f>'IRP2016-Apr2016'!M31</f>
        <v>0</v>
      </c>
      <c r="N31" s="20">
        <f>'IRP2016-Apr2016'!N31</f>
        <v>0</v>
      </c>
      <c r="O31" s="20">
        <f>'IRP2016-Apr2016'!O31</f>
        <v>0</v>
      </c>
      <c r="P31" s="20">
        <f>'IRP2016-Apr2016'!P31</f>
        <v>0</v>
      </c>
      <c r="Q31" s="20">
        <f>'IRP2016-Apr2016'!Q31</f>
        <v>0</v>
      </c>
      <c r="R31" s="20">
        <f>'IRP2016-Apr2016'!R31</f>
        <v>0</v>
      </c>
      <c r="S31" s="20">
        <f>'IRP2016-Apr2016'!S31</f>
        <v>0</v>
      </c>
      <c r="T31" s="20">
        <f>'IRP2016-Apr2016'!T31</f>
        <v>0</v>
      </c>
      <c r="U31" s="20">
        <f>'IRP2016-Apr2016'!U31</f>
        <v>0</v>
      </c>
      <c r="V31" s="20">
        <f>'IRP2016-Apr2016'!V31</f>
        <v>0</v>
      </c>
      <c r="W31" s="20">
        <f>'IRP2016-Apr2016'!W31</f>
        <v>0</v>
      </c>
      <c r="X31" s="20">
        <f>'IRP2016-Apr2016'!X31</f>
        <v>0</v>
      </c>
      <c r="Y31" s="20">
        <f>'IRP2016-Apr2016'!Y31</f>
        <v>0</v>
      </c>
      <c r="Z31" s="20">
        <f>'IRP2016-Apr2016'!Z31</f>
        <v>0</v>
      </c>
      <c r="AA31" s="20">
        <f>'IRP2016-Apr2016'!AA31</f>
        <v>0</v>
      </c>
      <c r="AB31" s="20">
        <f>'IRP2016-Apr2016'!AB31</f>
        <v>0</v>
      </c>
      <c r="AC31" s="20">
        <f>'IRP2016-Apr2016'!AC31</f>
        <v>0</v>
      </c>
      <c r="AD31" s="20">
        <f>'IRP2016-Apr2016'!AD31</f>
        <v>0</v>
      </c>
      <c r="AE31" s="20">
        <f>'IRP2016-Apr2016'!AE31</f>
        <v>0</v>
      </c>
      <c r="AF31" s="20">
        <f>'IRP2016-Apr2016'!AF31</f>
        <v>0</v>
      </c>
      <c r="AG31" s="20">
        <f>'IRP2016-Apr2016'!AG31</f>
        <v>0</v>
      </c>
      <c r="AH31" s="20">
        <f>'IRP2016-Apr2016'!AH31</f>
        <v>0</v>
      </c>
    </row>
    <row r="32" spans="1:16383" s="21" customFormat="1" ht="15" outlineLevel="1" x14ac:dyDescent="0.25">
      <c r="A32" s="1">
        <v>7</v>
      </c>
      <c r="B32" s="12"/>
      <c r="C32" s="1" t="s">
        <v>67</v>
      </c>
      <c r="D32" s="20">
        <f>'IRP2016-Apr2016'!D32</f>
        <v>0</v>
      </c>
      <c r="E32" s="20">
        <f>'IRP2016-Apr2016'!E32</f>
        <v>0</v>
      </c>
      <c r="F32" s="20">
        <f>'IRP2016-Apr2016'!F32</f>
        <v>0</v>
      </c>
      <c r="G32" s="20">
        <f>'IRP2016-Apr2016'!G32</f>
        <v>0</v>
      </c>
      <c r="H32" s="20">
        <f>'IRP2016-Apr2016'!H32</f>
        <v>0</v>
      </c>
      <c r="I32" s="20">
        <f>'IRP2016-Apr2016'!I32</f>
        <v>0</v>
      </c>
      <c r="J32" s="20">
        <f>'IRP2016-Apr2016'!J32</f>
        <v>0</v>
      </c>
      <c r="K32" s="20">
        <f>'IRP2016-Apr2016'!K32</f>
        <v>0</v>
      </c>
      <c r="L32" s="20">
        <f>'IRP2016-Apr2016'!L32</f>
        <v>0</v>
      </c>
      <c r="M32" s="20">
        <f>'IRP2016-Apr2016'!M32</f>
        <v>0</v>
      </c>
      <c r="N32" s="20">
        <f>'IRP2016-Apr2016'!N32</f>
        <v>0</v>
      </c>
      <c r="O32" s="20">
        <f>'IRP2016-Apr2016'!O32</f>
        <v>0</v>
      </c>
      <c r="P32" s="20">
        <f>'IRP2016-Apr2016'!P32</f>
        <v>0</v>
      </c>
      <c r="Q32" s="20">
        <f>'IRP2016-Apr2016'!Q32</f>
        <v>0</v>
      </c>
      <c r="R32" s="20">
        <f>'IRP2016-Apr2016'!R32</f>
        <v>0</v>
      </c>
      <c r="S32" s="20">
        <f>'IRP2016-Apr2016'!S32</f>
        <v>0</v>
      </c>
      <c r="T32" s="20">
        <f>'IRP2016-Apr2016'!T32</f>
        <v>0</v>
      </c>
      <c r="U32" s="20">
        <f>'IRP2016-Apr2016'!U32</f>
        <v>0</v>
      </c>
      <c r="V32" s="20">
        <f>'IRP2016-Apr2016'!V32</f>
        <v>0</v>
      </c>
      <c r="W32" s="20">
        <f>'IRP2016-Apr2016'!W32</f>
        <v>0</v>
      </c>
      <c r="X32" s="20">
        <f>'IRP2016-Apr2016'!X32</f>
        <v>0</v>
      </c>
      <c r="Y32" s="20">
        <f>'IRP2016-Apr2016'!Y32</f>
        <v>0</v>
      </c>
      <c r="Z32" s="20">
        <f>'IRP2016-Apr2016'!Z32</f>
        <v>0</v>
      </c>
      <c r="AA32" s="20">
        <f>'IRP2016-Apr2016'!AA32</f>
        <v>0</v>
      </c>
      <c r="AB32" s="20">
        <f>'IRP2016-Apr2016'!AB32</f>
        <v>0</v>
      </c>
      <c r="AC32" s="20">
        <f>'IRP2016-Apr2016'!AC32</f>
        <v>0</v>
      </c>
      <c r="AD32" s="20">
        <f>'IRP2016-Apr2016'!AD32</f>
        <v>0</v>
      </c>
      <c r="AE32" s="20">
        <f>'IRP2016-Apr2016'!AE32</f>
        <v>0</v>
      </c>
      <c r="AF32" s="20">
        <f>'IRP2016-Apr2016'!AF32</f>
        <v>0</v>
      </c>
      <c r="AG32" s="20">
        <f>'IRP2016-Apr2016'!AG32</f>
        <v>0</v>
      </c>
      <c r="AH32" s="20">
        <f>'IRP2016-Apr2016'!AH32</f>
        <v>0</v>
      </c>
    </row>
    <row r="33" spans="1:48" s="21" customFormat="1" ht="15" outlineLevel="1" x14ac:dyDescent="0.25">
      <c r="A33" s="1">
        <v>6</v>
      </c>
      <c r="B33" s="12"/>
      <c r="C33" s="1" t="s">
        <v>67</v>
      </c>
      <c r="D33" s="20">
        <f>'IRP2016-Apr2016'!D33</f>
        <v>0</v>
      </c>
      <c r="E33" s="20">
        <f>'IRP2016-Apr2016'!E33</f>
        <v>0</v>
      </c>
      <c r="F33" s="20">
        <f>'IRP2016-Apr2016'!F33</f>
        <v>0</v>
      </c>
      <c r="G33" s="20">
        <f>'IRP2016-Apr2016'!G33</f>
        <v>0</v>
      </c>
      <c r="H33" s="20">
        <f>'IRP2016-Apr2016'!H33</f>
        <v>0</v>
      </c>
      <c r="I33" s="20">
        <f>'IRP2016-Apr2016'!I33</f>
        <v>0</v>
      </c>
      <c r="J33" s="20">
        <f>'IRP2016-Apr2016'!J33</f>
        <v>0</v>
      </c>
      <c r="K33" s="20">
        <f>'IRP2016-Apr2016'!K33</f>
        <v>0</v>
      </c>
      <c r="L33" s="20">
        <f>'IRP2016-Apr2016'!L33</f>
        <v>0</v>
      </c>
      <c r="M33" s="20">
        <f>'IRP2016-Apr2016'!M33</f>
        <v>0</v>
      </c>
      <c r="N33" s="20">
        <f>'IRP2016-Apr2016'!N33</f>
        <v>0</v>
      </c>
      <c r="O33" s="20">
        <f>'IRP2016-Apr2016'!O33</f>
        <v>0</v>
      </c>
      <c r="P33" s="20">
        <f>'IRP2016-Apr2016'!P33</f>
        <v>0</v>
      </c>
      <c r="Q33" s="20">
        <f>'IRP2016-Apr2016'!Q33</f>
        <v>0</v>
      </c>
      <c r="R33" s="20">
        <f>'IRP2016-Apr2016'!R33</f>
        <v>0</v>
      </c>
      <c r="S33" s="20">
        <f>'IRP2016-Apr2016'!S33</f>
        <v>0</v>
      </c>
      <c r="T33" s="20">
        <f>'IRP2016-Apr2016'!T33</f>
        <v>0</v>
      </c>
      <c r="U33" s="20">
        <f>'IRP2016-Apr2016'!U33</f>
        <v>0</v>
      </c>
      <c r="V33" s="20">
        <f>'IRP2016-Apr2016'!V33</f>
        <v>0</v>
      </c>
      <c r="W33" s="20">
        <f>'IRP2016-Apr2016'!W33</f>
        <v>0</v>
      </c>
      <c r="X33" s="20">
        <f>'IRP2016-Apr2016'!X33</f>
        <v>0</v>
      </c>
      <c r="Y33" s="20">
        <f>'IRP2016-Apr2016'!Y33</f>
        <v>0</v>
      </c>
      <c r="Z33" s="20">
        <f>'IRP2016-Apr2016'!Z33</f>
        <v>0</v>
      </c>
      <c r="AA33" s="20">
        <f>'IRP2016-Apr2016'!AA33</f>
        <v>0</v>
      </c>
      <c r="AB33" s="20">
        <f>'IRP2016-Apr2016'!AB33</f>
        <v>0</v>
      </c>
      <c r="AC33" s="20">
        <f>'IRP2016-Apr2016'!AC33</f>
        <v>0</v>
      </c>
      <c r="AD33" s="20">
        <f>'IRP2016-Apr2016'!AD33</f>
        <v>0</v>
      </c>
      <c r="AE33" s="20">
        <f>'IRP2016-Apr2016'!AE33</f>
        <v>0</v>
      </c>
      <c r="AF33" s="20">
        <f>'IRP2016-Apr2016'!AF33</f>
        <v>0</v>
      </c>
      <c r="AG33" s="20">
        <f>'IRP2016-Apr2016'!AG33</f>
        <v>0</v>
      </c>
      <c r="AH33" s="20">
        <f>'IRP2016-Apr2016'!AH33</f>
        <v>0</v>
      </c>
    </row>
    <row r="34" spans="1:48" s="21" customFormat="1" ht="15" outlineLevel="1" x14ac:dyDescent="0.25">
      <c r="A34" s="1">
        <v>5</v>
      </c>
      <c r="B34" s="12"/>
      <c r="C34" s="1" t="s">
        <v>67</v>
      </c>
      <c r="D34" s="20">
        <f>'IRP2016-Apr2016'!D34</f>
        <v>1</v>
      </c>
      <c r="E34" s="20">
        <f>'IRP2016-Apr2016'!E34</f>
        <v>0</v>
      </c>
      <c r="F34" s="20">
        <f>'IRP2016-Apr2016'!F34</f>
        <v>1</v>
      </c>
      <c r="G34" s="20">
        <f>'IRP2016-Apr2016'!G34</f>
        <v>0</v>
      </c>
      <c r="H34" s="20">
        <f>'IRP2016-Apr2016'!H34</f>
        <v>0</v>
      </c>
      <c r="I34" s="20">
        <f>'IRP2016-Apr2016'!I34</f>
        <v>0</v>
      </c>
      <c r="J34" s="20">
        <f>'IRP2016-Apr2016'!J34</f>
        <v>0</v>
      </c>
      <c r="K34" s="20">
        <f>'IRP2016-Apr2016'!K34</f>
        <v>0</v>
      </c>
      <c r="L34" s="20">
        <f>'IRP2016-Apr2016'!L34</f>
        <v>0</v>
      </c>
      <c r="M34" s="20">
        <f>'IRP2016-Apr2016'!M34</f>
        <v>0</v>
      </c>
      <c r="N34" s="20">
        <f>'IRP2016-Apr2016'!N34</f>
        <v>0</v>
      </c>
      <c r="O34" s="20">
        <f>'IRP2016-Apr2016'!O34</f>
        <v>0</v>
      </c>
      <c r="P34" s="20">
        <f>'IRP2016-Apr2016'!P34</f>
        <v>0</v>
      </c>
      <c r="Q34" s="20">
        <f>'IRP2016-Apr2016'!Q34</f>
        <v>0</v>
      </c>
      <c r="R34" s="20">
        <f>'IRP2016-Apr2016'!R34</f>
        <v>0</v>
      </c>
      <c r="S34" s="20">
        <f>'IRP2016-Apr2016'!S34</f>
        <v>0</v>
      </c>
      <c r="T34" s="20">
        <f>'IRP2016-Apr2016'!T34</f>
        <v>0</v>
      </c>
      <c r="U34" s="20">
        <f>'IRP2016-Apr2016'!U34</f>
        <v>0</v>
      </c>
      <c r="V34" s="20">
        <f>'IRP2016-Apr2016'!V34</f>
        <v>0</v>
      </c>
      <c r="W34" s="20">
        <f>'IRP2016-Apr2016'!W34</f>
        <v>0</v>
      </c>
      <c r="X34" s="20">
        <f>'IRP2016-Apr2016'!X34</f>
        <v>0</v>
      </c>
      <c r="Y34" s="20">
        <f>'IRP2016-Apr2016'!Y34</f>
        <v>0</v>
      </c>
      <c r="Z34" s="20">
        <f>'IRP2016-Apr2016'!Z34</f>
        <v>0</v>
      </c>
      <c r="AA34" s="20">
        <f>'IRP2016-Apr2016'!AA34</f>
        <v>0</v>
      </c>
      <c r="AB34" s="20">
        <f>'IRP2016-Apr2016'!AB34</f>
        <v>0</v>
      </c>
      <c r="AC34" s="20">
        <f>'IRP2016-Apr2016'!AC34</f>
        <v>0</v>
      </c>
      <c r="AD34" s="20">
        <f>'IRP2016-Apr2016'!AD34</f>
        <v>0</v>
      </c>
      <c r="AE34" s="20">
        <f>'IRP2016-Apr2016'!AE34</f>
        <v>0</v>
      </c>
      <c r="AF34" s="20">
        <f>'IRP2016-Apr2016'!AF34</f>
        <v>0</v>
      </c>
      <c r="AG34" s="20">
        <f>'IRP2016-Apr2016'!AG34</f>
        <v>0</v>
      </c>
      <c r="AH34" s="20">
        <f>'IRP2016-Apr2016'!AH34</f>
        <v>0</v>
      </c>
    </row>
    <row r="35" spans="1:48" s="21" customFormat="1" ht="15" outlineLevel="1" x14ac:dyDescent="0.25">
      <c r="A35" s="1">
        <v>4</v>
      </c>
      <c r="B35" s="12"/>
      <c r="C35" s="1" t="s">
        <v>67</v>
      </c>
      <c r="D35" s="20">
        <f>'IRP2016-Apr2016'!D35</f>
        <v>1</v>
      </c>
      <c r="E35" s="20">
        <f>'IRP2016-Apr2016'!E35</f>
        <v>0</v>
      </c>
      <c r="F35" s="20">
        <f>'IRP2016-Apr2016'!F35</f>
        <v>1</v>
      </c>
      <c r="G35" s="20">
        <f>'IRP2016-Apr2016'!G35</f>
        <v>0</v>
      </c>
      <c r="H35" s="20">
        <f>'IRP2016-Apr2016'!H35</f>
        <v>0</v>
      </c>
      <c r="I35" s="20">
        <f>'IRP2016-Apr2016'!I35</f>
        <v>0</v>
      </c>
      <c r="J35" s="20">
        <f>'IRP2016-Apr2016'!J35</f>
        <v>0</v>
      </c>
      <c r="K35" s="20">
        <f>'IRP2016-Apr2016'!K35</f>
        <v>0</v>
      </c>
      <c r="L35" s="20">
        <f>'IRP2016-Apr2016'!L35</f>
        <v>0</v>
      </c>
      <c r="M35" s="20">
        <f>'IRP2016-Apr2016'!M35</f>
        <v>0</v>
      </c>
      <c r="N35" s="20">
        <f>'IRP2016-Apr2016'!N35</f>
        <v>0</v>
      </c>
      <c r="O35" s="20">
        <f>'IRP2016-Apr2016'!O35</f>
        <v>0</v>
      </c>
      <c r="P35" s="20">
        <f>'IRP2016-Apr2016'!P35</f>
        <v>0</v>
      </c>
      <c r="Q35" s="20">
        <f>'IRP2016-Apr2016'!Q35</f>
        <v>0</v>
      </c>
      <c r="R35" s="20">
        <f>'IRP2016-Apr2016'!R35</f>
        <v>0</v>
      </c>
      <c r="S35" s="20">
        <f>'IRP2016-Apr2016'!S35</f>
        <v>0</v>
      </c>
      <c r="T35" s="20">
        <f>'IRP2016-Apr2016'!T35</f>
        <v>0</v>
      </c>
      <c r="U35" s="20">
        <f>'IRP2016-Apr2016'!U35</f>
        <v>0</v>
      </c>
      <c r="V35" s="20">
        <f>'IRP2016-Apr2016'!V35</f>
        <v>0</v>
      </c>
      <c r="W35" s="20">
        <f>'IRP2016-Apr2016'!W35</f>
        <v>0</v>
      </c>
      <c r="X35" s="20">
        <f>'IRP2016-Apr2016'!X35</f>
        <v>0</v>
      </c>
      <c r="Y35" s="20">
        <f>'IRP2016-Apr2016'!Y35</f>
        <v>0</v>
      </c>
      <c r="Z35" s="20">
        <f>'IRP2016-Apr2016'!Z35</f>
        <v>0</v>
      </c>
      <c r="AA35" s="20">
        <f>'IRP2016-Apr2016'!AA35</f>
        <v>0</v>
      </c>
      <c r="AB35" s="20">
        <f>'IRP2016-Apr2016'!AB35</f>
        <v>0</v>
      </c>
      <c r="AC35" s="20">
        <f>'IRP2016-Apr2016'!AC35</f>
        <v>0</v>
      </c>
      <c r="AD35" s="20">
        <f>'IRP2016-Apr2016'!AD35</f>
        <v>0</v>
      </c>
      <c r="AE35" s="20">
        <f>'IRP2016-Apr2016'!AE35</f>
        <v>0</v>
      </c>
      <c r="AF35" s="20">
        <f>'IRP2016-Apr2016'!AF35</f>
        <v>0</v>
      </c>
      <c r="AG35" s="20">
        <f>'IRP2016-Apr2016'!AG35</f>
        <v>0</v>
      </c>
      <c r="AH35" s="20">
        <f>'IRP2016-Apr2016'!AH35</f>
        <v>0</v>
      </c>
    </row>
    <row r="36" spans="1:48" s="21" customFormat="1" ht="15" outlineLevel="1" x14ac:dyDescent="0.25">
      <c r="A36" s="1">
        <v>3</v>
      </c>
      <c r="B36" s="12"/>
      <c r="C36" s="1" t="s">
        <v>67</v>
      </c>
      <c r="D36" s="20">
        <f>'IRP2016-Apr2016'!D36</f>
        <v>1</v>
      </c>
      <c r="E36" s="20">
        <f>'IRP2016-Apr2016'!E36</f>
        <v>0</v>
      </c>
      <c r="F36" s="20">
        <f>'IRP2016-Apr2016'!F36</f>
        <v>1</v>
      </c>
      <c r="G36" s="20">
        <f>'IRP2016-Apr2016'!G36</f>
        <v>0</v>
      </c>
      <c r="H36" s="20">
        <f>'IRP2016-Apr2016'!H36</f>
        <v>0</v>
      </c>
      <c r="I36" s="20">
        <f>'IRP2016-Apr2016'!I36</f>
        <v>0</v>
      </c>
      <c r="J36" s="20">
        <f>'IRP2016-Apr2016'!J36</f>
        <v>0</v>
      </c>
      <c r="K36" s="20">
        <f>'IRP2016-Apr2016'!K36</f>
        <v>0</v>
      </c>
      <c r="L36" s="20">
        <f>'IRP2016-Apr2016'!L36</f>
        <v>0</v>
      </c>
      <c r="M36" s="20">
        <f>'IRP2016-Apr2016'!M36</f>
        <v>0</v>
      </c>
      <c r="N36" s="20">
        <f>'IRP2016-Apr2016'!N36</f>
        <v>0</v>
      </c>
      <c r="O36" s="20">
        <f>'IRP2016-Apr2016'!O36</f>
        <v>0</v>
      </c>
      <c r="P36" s="20">
        <f>'IRP2016-Apr2016'!P36</f>
        <v>0</v>
      </c>
      <c r="Q36" s="20">
        <f>'IRP2016-Apr2016'!Q36</f>
        <v>0</v>
      </c>
      <c r="R36" s="20">
        <f>'IRP2016-Apr2016'!R36</f>
        <v>0</v>
      </c>
      <c r="S36" s="20">
        <f>'IRP2016-Apr2016'!S36</f>
        <v>0</v>
      </c>
      <c r="T36" s="20">
        <f>'IRP2016-Apr2016'!T36</f>
        <v>0</v>
      </c>
      <c r="U36" s="20">
        <f>'IRP2016-Apr2016'!U36</f>
        <v>0</v>
      </c>
      <c r="V36" s="20">
        <f>'IRP2016-Apr2016'!V36</f>
        <v>0</v>
      </c>
      <c r="W36" s="20">
        <f>'IRP2016-Apr2016'!W36</f>
        <v>0</v>
      </c>
      <c r="X36" s="20">
        <f>'IRP2016-Apr2016'!X36</f>
        <v>0</v>
      </c>
      <c r="Y36" s="20">
        <f>'IRP2016-Apr2016'!Y36</f>
        <v>0</v>
      </c>
      <c r="Z36" s="20">
        <f>'IRP2016-Apr2016'!Z36</f>
        <v>0</v>
      </c>
      <c r="AA36" s="20">
        <f>'IRP2016-Apr2016'!AA36</f>
        <v>0</v>
      </c>
      <c r="AB36" s="20">
        <f>'IRP2016-Apr2016'!AB36</f>
        <v>0</v>
      </c>
      <c r="AC36" s="20">
        <f>'IRP2016-Apr2016'!AC36</f>
        <v>0</v>
      </c>
      <c r="AD36" s="20">
        <f>'IRP2016-Apr2016'!AD36</f>
        <v>0</v>
      </c>
      <c r="AE36" s="20">
        <f>'IRP2016-Apr2016'!AE36</f>
        <v>0</v>
      </c>
      <c r="AF36" s="20">
        <f>'IRP2016-Apr2016'!AF36</f>
        <v>0</v>
      </c>
      <c r="AG36" s="20">
        <f>'IRP2016-Apr2016'!AG36</f>
        <v>0</v>
      </c>
      <c r="AH36" s="20">
        <f>'IRP2016-Apr2016'!AH36</f>
        <v>0</v>
      </c>
    </row>
    <row r="37" spans="1:48" s="21" customFormat="1" ht="15" outlineLevel="1" x14ac:dyDescent="0.25">
      <c r="A37" s="1">
        <v>2</v>
      </c>
      <c r="B37" s="12"/>
      <c r="C37" s="1" t="s">
        <v>67</v>
      </c>
      <c r="D37" s="20">
        <f>'IRP2016-Apr2016'!D37</f>
        <v>1</v>
      </c>
      <c r="E37" s="20">
        <f>'IRP2016-Apr2016'!E37</f>
        <v>0</v>
      </c>
      <c r="F37" s="20">
        <f>'IRP2016-Apr2016'!F37</f>
        <v>1</v>
      </c>
      <c r="G37" s="20">
        <f>'IRP2016-Apr2016'!G37</f>
        <v>0</v>
      </c>
      <c r="H37" s="20">
        <f>'IRP2016-Apr2016'!H37</f>
        <v>0</v>
      </c>
      <c r="I37" s="20">
        <f>'IRP2016-Apr2016'!I37</f>
        <v>0</v>
      </c>
      <c r="J37" s="20">
        <f>'IRP2016-Apr2016'!J37</f>
        <v>0</v>
      </c>
      <c r="K37" s="20">
        <f>'IRP2016-Apr2016'!K37</f>
        <v>0</v>
      </c>
      <c r="L37" s="20">
        <f>'IRP2016-Apr2016'!L37</f>
        <v>0</v>
      </c>
      <c r="M37" s="20">
        <f>'IRP2016-Apr2016'!M37</f>
        <v>0</v>
      </c>
      <c r="N37" s="20">
        <f>'IRP2016-Apr2016'!N37</f>
        <v>0</v>
      </c>
      <c r="O37" s="20">
        <f>'IRP2016-Apr2016'!O37</f>
        <v>0</v>
      </c>
      <c r="P37" s="20">
        <f>'IRP2016-Apr2016'!P37</f>
        <v>0</v>
      </c>
      <c r="Q37" s="20">
        <f>'IRP2016-Apr2016'!Q37</f>
        <v>0</v>
      </c>
      <c r="R37" s="20">
        <f>'IRP2016-Apr2016'!R37</f>
        <v>0</v>
      </c>
      <c r="S37" s="20">
        <f>'IRP2016-Apr2016'!S37</f>
        <v>0</v>
      </c>
      <c r="T37" s="20">
        <f>'IRP2016-Apr2016'!T37</f>
        <v>0</v>
      </c>
      <c r="U37" s="20">
        <f>'IRP2016-Apr2016'!U37</f>
        <v>0</v>
      </c>
      <c r="V37" s="20">
        <f>'IRP2016-Apr2016'!V37</f>
        <v>0</v>
      </c>
      <c r="W37" s="20">
        <f>'IRP2016-Apr2016'!W37</f>
        <v>0</v>
      </c>
      <c r="X37" s="20">
        <f>'IRP2016-Apr2016'!X37</f>
        <v>0</v>
      </c>
      <c r="Y37" s="20">
        <f>'IRP2016-Apr2016'!Y37</f>
        <v>0</v>
      </c>
      <c r="Z37" s="20">
        <f>'IRP2016-Apr2016'!Z37</f>
        <v>0</v>
      </c>
      <c r="AA37" s="20">
        <f>'IRP2016-Apr2016'!AA37</f>
        <v>0</v>
      </c>
      <c r="AB37" s="20">
        <f>'IRP2016-Apr2016'!AB37</f>
        <v>0</v>
      </c>
      <c r="AC37" s="20">
        <f>'IRP2016-Apr2016'!AC37</f>
        <v>0</v>
      </c>
      <c r="AD37" s="20">
        <f>'IRP2016-Apr2016'!AD37</f>
        <v>0</v>
      </c>
      <c r="AE37" s="20">
        <f>'IRP2016-Apr2016'!AE37</f>
        <v>0</v>
      </c>
      <c r="AF37" s="20">
        <f>'IRP2016-Apr2016'!AF37</f>
        <v>0</v>
      </c>
      <c r="AG37" s="20">
        <f>'IRP2016-Apr2016'!AG37</f>
        <v>0</v>
      </c>
      <c r="AH37" s="20">
        <f>'IRP2016-Apr2016'!AH37</f>
        <v>0</v>
      </c>
    </row>
    <row r="38" spans="1:48" s="21" customFormat="1" ht="15" outlineLevel="1" x14ac:dyDescent="0.25">
      <c r="A38" s="1">
        <v>1</v>
      </c>
      <c r="B38" s="12"/>
      <c r="C38" s="1" t="s">
        <v>67</v>
      </c>
      <c r="D38" s="20">
        <f>'IRP2016-Apr2016'!D38</f>
        <v>1</v>
      </c>
      <c r="E38" s="20">
        <f>'IRP2016-Apr2016'!E38</f>
        <v>0</v>
      </c>
      <c r="F38" s="20">
        <f>'IRP2016-Apr2016'!F38</f>
        <v>1</v>
      </c>
      <c r="G38" s="20">
        <f>'IRP2016-Apr2016'!G38</f>
        <v>0</v>
      </c>
      <c r="H38" s="20">
        <f>'IRP2016-Apr2016'!H38</f>
        <v>0</v>
      </c>
      <c r="I38" s="20">
        <f>'IRP2016-Apr2016'!I38</f>
        <v>0</v>
      </c>
      <c r="J38" s="20">
        <f>'IRP2016-Apr2016'!J38</f>
        <v>0</v>
      </c>
      <c r="K38" s="20">
        <f>'IRP2016-Apr2016'!K38</f>
        <v>0</v>
      </c>
      <c r="L38" s="20">
        <f>'IRP2016-Apr2016'!L38</f>
        <v>0</v>
      </c>
      <c r="M38" s="20">
        <f>'IRP2016-Apr2016'!M38</f>
        <v>0</v>
      </c>
      <c r="N38" s="20">
        <f>'IRP2016-Apr2016'!N38</f>
        <v>0</v>
      </c>
      <c r="O38" s="20">
        <f>'IRP2016-Apr2016'!O38</f>
        <v>0</v>
      </c>
      <c r="P38" s="20">
        <f>'IRP2016-Apr2016'!P38</f>
        <v>0</v>
      </c>
      <c r="Q38" s="20">
        <f>'IRP2016-Apr2016'!Q38</f>
        <v>0</v>
      </c>
      <c r="R38" s="20">
        <f>'IRP2016-Apr2016'!R38</f>
        <v>0</v>
      </c>
      <c r="S38" s="20">
        <f>'IRP2016-Apr2016'!S38</f>
        <v>0</v>
      </c>
      <c r="T38" s="20">
        <f>'IRP2016-Apr2016'!T38</f>
        <v>0</v>
      </c>
      <c r="U38" s="20">
        <f>'IRP2016-Apr2016'!U38</f>
        <v>0</v>
      </c>
      <c r="V38" s="20">
        <f>'IRP2016-Apr2016'!V38</f>
        <v>0</v>
      </c>
      <c r="W38" s="20">
        <f>'IRP2016-Apr2016'!W38</f>
        <v>0</v>
      </c>
      <c r="X38" s="20">
        <f>'IRP2016-Apr2016'!X38</f>
        <v>0</v>
      </c>
      <c r="Y38" s="20">
        <f>'IRP2016-Apr2016'!Y38</f>
        <v>0</v>
      </c>
      <c r="Z38" s="20">
        <f>'IRP2016-Apr2016'!Z38</f>
        <v>0</v>
      </c>
      <c r="AA38" s="20">
        <f>'IRP2016-Apr2016'!AA38</f>
        <v>0</v>
      </c>
      <c r="AB38" s="20">
        <f>'IRP2016-Apr2016'!AB38</f>
        <v>0</v>
      </c>
      <c r="AC38" s="20">
        <f>'IRP2016-Apr2016'!AC38</f>
        <v>0</v>
      </c>
      <c r="AD38" s="20">
        <f>'IRP2016-Apr2016'!AD38</f>
        <v>0</v>
      </c>
      <c r="AE38" s="20">
        <f>'IRP2016-Apr2016'!AE38</f>
        <v>0</v>
      </c>
      <c r="AF38" s="20">
        <f>'IRP2016-Apr2016'!AF38</f>
        <v>0</v>
      </c>
      <c r="AG38" s="20">
        <f>'IRP2016-Apr2016'!AG38</f>
        <v>0</v>
      </c>
      <c r="AH38" s="20">
        <f>'IRP2016-Apr2016'!AH38</f>
        <v>0</v>
      </c>
    </row>
    <row r="39" spans="1:48" s="21" customFormat="1" ht="15" outlineLevel="1" x14ac:dyDescent="0.25">
      <c r="A39" s="1">
        <v>0</v>
      </c>
      <c r="B39" s="12"/>
      <c r="C39" s="1" t="s">
        <v>67</v>
      </c>
      <c r="D39" s="20">
        <f>'IRP2016-Apr2016'!D39</f>
        <v>1</v>
      </c>
      <c r="E39" s="20">
        <f>'IRP2016-Apr2016'!E39</f>
        <v>1</v>
      </c>
      <c r="F39" s="20">
        <f>'IRP2016-Apr2016'!F39</f>
        <v>1</v>
      </c>
      <c r="G39" s="20">
        <f>'IRP2016-Apr2016'!G39</f>
        <v>1</v>
      </c>
      <c r="H39" s="20">
        <f>'IRP2016-Apr2016'!H39</f>
        <v>1</v>
      </c>
      <c r="I39" s="20">
        <f>'IRP2016-Apr2016'!I39</f>
        <v>1</v>
      </c>
      <c r="J39" s="20">
        <f>'IRP2016-Apr2016'!J39</f>
        <v>1</v>
      </c>
      <c r="K39" s="20">
        <f>'IRP2016-Apr2016'!K39</f>
        <v>1</v>
      </c>
      <c r="L39" s="20">
        <f>'IRP2016-Apr2016'!L39</f>
        <v>1</v>
      </c>
      <c r="M39" s="20">
        <f>'IRP2016-Apr2016'!M39</f>
        <v>1</v>
      </c>
      <c r="N39" s="20">
        <f>'IRP2016-Apr2016'!N39</f>
        <v>1</v>
      </c>
      <c r="O39" s="20">
        <f>'IRP2016-Apr2016'!O39</f>
        <v>1</v>
      </c>
      <c r="P39" s="20">
        <f>'IRP2016-Apr2016'!P39</f>
        <v>1</v>
      </c>
      <c r="Q39" s="20">
        <f>'IRP2016-Apr2016'!Q39</f>
        <v>1</v>
      </c>
      <c r="R39" s="20">
        <f>'IRP2016-Apr2016'!R39</f>
        <v>1</v>
      </c>
      <c r="S39" s="20">
        <f>'IRP2016-Apr2016'!S39</f>
        <v>1</v>
      </c>
      <c r="T39" s="20">
        <f>'IRP2016-Apr2016'!T39</f>
        <v>1</v>
      </c>
      <c r="U39" s="20">
        <f>'IRP2016-Apr2016'!U39</f>
        <v>1</v>
      </c>
      <c r="V39" s="20">
        <f>'IRP2016-Apr2016'!V39</f>
        <v>1</v>
      </c>
      <c r="W39" s="20">
        <f>'IRP2016-Apr2016'!W39</f>
        <v>1</v>
      </c>
      <c r="X39" s="20">
        <f>'IRP2016-Apr2016'!X39</f>
        <v>1</v>
      </c>
      <c r="Y39" s="20">
        <f>'IRP2016-Apr2016'!Y39</f>
        <v>1</v>
      </c>
      <c r="Z39" s="20">
        <f>'IRP2016-Apr2016'!Z39</f>
        <v>1</v>
      </c>
      <c r="AA39" s="20">
        <f>'IRP2016-Apr2016'!AA39</f>
        <v>1</v>
      </c>
      <c r="AB39" s="20">
        <f>'IRP2016-Apr2016'!AB39</f>
        <v>1</v>
      </c>
      <c r="AC39" s="20">
        <f>'IRP2016-Apr2016'!AC39</f>
        <v>1</v>
      </c>
      <c r="AD39" s="20">
        <f>'IRP2016-Apr2016'!AD39</f>
        <v>1</v>
      </c>
      <c r="AE39" s="20">
        <f>'IRP2016-Apr2016'!AE39</f>
        <v>1</v>
      </c>
      <c r="AF39" s="20">
        <f>'IRP2016-Apr2016'!AF39</f>
        <v>1</v>
      </c>
      <c r="AG39" s="20">
        <f>'IRP2016-Apr2016'!AG39</f>
        <v>1</v>
      </c>
      <c r="AH39" s="20">
        <f>'IRP2016-Apr2016'!AH39</f>
        <v>1</v>
      </c>
    </row>
    <row r="40" spans="1:48" s="21" customFormat="1" ht="15" x14ac:dyDescent="0.25">
      <c r="A40" s="1"/>
      <c r="B40" s="12" t="s">
        <v>70</v>
      </c>
      <c r="C40" s="1" t="s">
        <v>71</v>
      </c>
      <c r="D40" s="21">
        <f>SUM(D31:D39)</f>
        <v>6</v>
      </c>
      <c r="E40" s="21">
        <f t="shared" ref="E40:AC40" si="3">SUM(E31:E39)</f>
        <v>1</v>
      </c>
      <c r="F40" s="21">
        <f t="shared" si="3"/>
        <v>6</v>
      </c>
      <c r="G40" s="21">
        <f t="shared" si="3"/>
        <v>1</v>
      </c>
      <c r="H40" s="21">
        <f t="shared" si="3"/>
        <v>1</v>
      </c>
      <c r="I40" s="21">
        <f t="shared" si="3"/>
        <v>1</v>
      </c>
      <c r="J40" s="21">
        <f t="shared" si="3"/>
        <v>1</v>
      </c>
      <c r="K40" s="21">
        <f t="shared" si="3"/>
        <v>1</v>
      </c>
      <c r="L40" s="21">
        <f t="shared" si="3"/>
        <v>1</v>
      </c>
      <c r="M40" s="21">
        <f t="shared" si="3"/>
        <v>1</v>
      </c>
      <c r="N40" s="21">
        <f t="shared" ref="N40:P40" si="4">SUM(N31:N39)</f>
        <v>1</v>
      </c>
      <c r="O40" s="21">
        <f t="shared" si="4"/>
        <v>1</v>
      </c>
      <c r="P40" s="21">
        <f t="shared" si="4"/>
        <v>1</v>
      </c>
      <c r="Q40" s="21">
        <f t="shared" si="3"/>
        <v>1</v>
      </c>
      <c r="R40" s="21">
        <f t="shared" si="3"/>
        <v>1</v>
      </c>
      <c r="S40" s="21">
        <f t="shared" si="3"/>
        <v>1</v>
      </c>
      <c r="T40" s="21">
        <f t="shared" si="3"/>
        <v>1</v>
      </c>
      <c r="U40" s="21">
        <f t="shared" si="3"/>
        <v>1</v>
      </c>
      <c r="V40" s="21">
        <f t="shared" si="3"/>
        <v>1</v>
      </c>
      <c r="W40" s="21">
        <f t="shared" si="3"/>
        <v>1</v>
      </c>
      <c r="X40" s="21">
        <f t="shared" si="3"/>
        <v>1</v>
      </c>
      <c r="Y40" s="21">
        <f t="shared" si="3"/>
        <v>1</v>
      </c>
      <c r="Z40" s="21">
        <f t="shared" si="3"/>
        <v>1</v>
      </c>
      <c r="AA40" s="21">
        <f t="shared" si="3"/>
        <v>1</v>
      </c>
      <c r="AB40" s="21">
        <f t="shared" si="3"/>
        <v>1</v>
      </c>
      <c r="AC40" s="21">
        <f t="shared" si="3"/>
        <v>1</v>
      </c>
      <c r="AD40" s="21">
        <f t="shared" ref="AD40" si="5">SUM(AD31:AD39)</f>
        <v>1</v>
      </c>
      <c r="AE40" s="21">
        <f>SUM(AE31:AE39)</f>
        <v>1</v>
      </c>
      <c r="AF40" s="21">
        <f>SUM(AF31:AF39)</f>
        <v>1</v>
      </c>
      <c r="AG40" s="21">
        <f>SUM(AG31:AG39)</f>
        <v>1</v>
      </c>
      <c r="AH40" s="21">
        <f>SUM(AH31:AH39)</f>
        <v>1</v>
      </c>
    </row>
    <row r="41" spans="1:48" ht="15" outlineLevel="1" x14ac:dyDescent="0.25">
      <c r="A41" s="1">
        <v>8</v>
      </c>
      <c r="B41" s="12" t="s">
        <v>74</v>
      </c>
      <c r="C41" s="1" t="s">
        <v>27</v>
      </c>
      <c r="D41" s="31">
        <f>D21*(1+GeneralInputs!$D$8)^$A21</f>
        <v>3.7570595765830196E-2</v>
      </c>
      <c r="E41" s="31">
        <f>E21*(1+GeneralInputs!$D$8)^$A21</f>
        <v>0</v>
      </c>
      <c r="F41" s="31">
        <f>F21*(1+GeneralInputs!$D$8)^$A21</f>
        <v>3.7570595765830196E-2</v>
      </c>
      <c r="G41" s="31">
        <f>G21*(1+GeneralInputs!$D$8)^$A21</f>
        <v>0</v>
      </c>
      <c r="H41" s="31">
        <f>H21*(1+GeneralInputs!$D$8)^$A21</f>
        <v>0</v>
      </c>
      <c r="I41" s="31">
        <f>I21*(1+GeneralInputs!$D$8)^$A21</f>
        <v>0</v>
      </c>
      <c r="J41" s="31">
        <f>J21*(1+GeneralInputs!$D$8)^$A21</f>
        <v>0</v>
      </c>
      <c r="K41" s="31">
        <f>K21*(1+GeneralInputs!$D$8)^$A21</f>
        <v>0</v>
      </c>
      <c r="L41" s="31">
        <f>L21*(1+GeneralInputs!$D$8)^$A21</f>
        <v>0</v>
      </c>
      <c r="M41" s="31">
        <f>M21*(1+GeneralInputs!$D$8)^$A21</f>
        <v>0</v>
      </c>
      <c r="N41" s="31">
        <f>N21*(1+GeneralInputs!$D$8)^$A21</f>
        <v>0</v>
      </c>
      <c r="O41" s="31">
        <f>O21*(1+GeneralInputs!$D$8)^$A21</f>
        <v>0</v>
      </c>
      <c r="P41" s="31">
        <f>P21*(1+GeneralInputs!$D$8)^$A21</f>
        <v>0</v>
      </c>
      <c r="Q41" s="31">
        <f>Q21*(1+GeneralInputs!$D$8)^$A21</f>
        <v>0</v>
      </c>
      <c r="R41" s="31">
        <f>R21*(1+GeneralInputs!$D$8)^$A21</f>
        <v>0</v>
      </c>
      <c r="S41" s="31">
        <f>S21*(1+GeneralInputs!$D$8)^$A21</f>
        <v>0</v>
      </c>
      <c r="T41" s="31">
        <f>T21*(1+GeneralInputs!$D$8)^$A21</f>
        <v>0</v>
      </c>
      <c r="U41" s="31">
        <f>U21*(1+GeneralInputs!$D$8)^$A21</f>
        <v>0</v>
      </c>
      <c r="V41" s="31">
        <f>V21*(1+GeneralInputs!$D$8)^$A21</f>
        <v>0</v>
      </c>
      <c r="W41" s="31">
        <f>W21*(1+GeneralInputs!$D$8)^$A21</f>
        <v>0</v>
      </c>
      <c r="X41" s="31">
        <f>X21*(1+GeneralInputs!$D$8)^$A21</f>
        <v>0</v>
      </c>
      <c r="Y41" s="31">
        <f>Y21*(1+GeneralInputs!$D$8)^$A21</f>
        <v>0</v>
      </c>
      <c r="Z41" s="31">
        <f>Z21*(1+GeneralInputs!$D$8)^$A21</f>
        <v>0</v>
      </c>
      <c r="AA41" s="31">
        <f>AA21*(1+GeneralInputs!$D$8)^$A21</f>
        <v>0</v>
      </c>
      <c r="AB41" s="31">
        <f>AB21*(1+GeneralInputs!$D$8)^$A21</f>
        <v>0</v>
      </c>
      <c r="AC41" s="31">
        <f>AC21*(1+GeneralInputs!$D$8)^$A21</f>
        <v>0</v>
      </c>
      <c r="AD41" s="31">
        <f>AD21*(1+GeneralInputs!$D$8)^$A21</f>
        <v>0</v>
      </c>
      <c r="AE41" s="31">
        <f>AE21*(1+GeneralInputs!$D$8)^$A21</f>
        <v>1.8785297882915098E-2</v>
      </c>
      <c r="AF41" s="31">
        <f>AF21*(1+GeneralInputs!$D$8)^$A21</f>
        <v>0</v>
      </c>
      <c r="AG41" s="31">
        <f>AG21*(1+GeneralInputs!$D$8)^$A21</f>
        <v>0</v>
      </c>
      <c r="AH41" s="31">
        <f>AH21*(1+GeneralInputs!$D$8)^$A21</f>
        <v>0</v>
      </c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1:48" ht="15" outlineLevel="1" x14ac:dyDescent="0.25">
      <c r="A42" s="1">
        <v>7</v>
      </c>
      <c r="B42" s="12"/>
      <c r="C42" s="1" t="s">
        <v>27</v>
      </c>
      <c r="D42" s="31">
        <f>D22*(1+GeneralInputs!$D$8)^$A22</f>
        <v>0.10416985887013917</v>
      </c>
      <c r="E42" s="31">
        <f>E22*(1+GeneralInputs!$D$8)^$A22</f>
        <v>0</v>
      </c>
      <c r="F42" s="31">
        <f>F22*(1+GeneralInputs!$D$8)^$A22</f>
        <v>0.10416985887013917</v>
      </c>
      <c r="G42" s="31">
        <f>G22*(1+GeneralInputs!$D$8)^$A22</f>
        <v>0</v>
      </c>
      <c r="H42" s="31">
        <f>H22*(1+GeneralInputs!$D$8)^$A22</f>
        <v>8.6808215725115989E-2</v>
      </c>
      <c r="I42" s="31">
        <f>I22*(1+GeneralInputs!$D$8)^$A22</f>
        <v>0</v>
      </c>
      <c r="J42" s="31">
        <f>J22*(1+GeneralInputs!$D$8)^$A22</f>
        <v>0</v>
      </c>
      <c r="K42" s="31">
        <f>K22*(1+GeneralInputs!$D$8)^$A22</f>
        <v>0</v>
      </c>
      <c r="L42" s="31">
        <f>L22*(1+GeneralInputs!$D$8)^$A22</f>
        <v>0</v>
      </c>
      <c r="M42" s="31">
        <f>M22*(1+GeneralInputs!$D$8)^$A22</f>
        <v>0</v>
      </c>
      <c r="N42" s="31">
        <f>N22*(1+GeneralInputs!$D$8)^$A22</f>
        <v>0</v>
      </c>
      <c r="O42" s="31">
        <f>O22*(1+GeneralInputs!$D$8)^$A22</f>
        <v>0</v>
      </c>
      <c r="P42" s="31">
        <f>P22*(1+GeneralInputs!$D$8)^$A22</f>
        <v>0</v>
      </c>
      <c r="Q42" s="31">
        <f>Q22*(1+GeneralInputs!$D$8)^$A22</f>
        <v>0</v>
      </c>
      <c r="R42" s="31">
        <f>R22*(1+GeneralInputs!$D$8)^$A22</f>
        <v>0</v>
      </c>
      <c r="S42" s="31">
        <f>S22*(1+GeneralInputs!$D$8)^$A22</f>
        <v>0</v>
      </c>
      <c r="T42" s="31">
        <f>T22*(1+GeneralInputs!$D$8)^$A22</f>
        <v>0</v>
      </c>
      <c r="U42" s="31">
        <f>U22*(1+GeneralInputs!$D$8)^$A22</f>
        <v>0</v>
      </c>
      <c r="V42" s="31">
        <f>V22*(1+GeneralInputs!$D$8)^$A22</f>
        <v>0</v>
      </c>
      <c r="W42" s="31">
        <f>W22*(1+GeneralInputs!$D$8)^$A22</f>
        <v>0</v>
      </c>
      <c r="X42" s="31">
        <f>X22*(1+GeneralInputs!$D$8)^$A22</f>
        <v>0</v>
      </c>
      <c r="Y42" s="31">
        <f>Y22*(1+GeneralInputs!$D$8)^$A22</f>
        <v>0</v>
      </c>
      <c r="Z42" s="31">
        <f>Z22*(1+GeneralInputs!$D$8)^$A22</f>
        <v>0</v>
      </c>
      <c r="AA42" s="31">
        <f>AA22*(1+GeneralInputs!$D$8)^$A22</f>
        <v>0</v>
      </c>
      <c r="AB42" s="31">
        <f>AB22*(1+GeneralInputs!$D$8)^$A22</f>
        <v>0</v>
      </c>
      <c r="AC42" s="31">
        <f>AC22*(1+GeneralInputs!$D$8)^$A22</f>
        <v>0</v>
      </c>
      <c r="AD42" s="31">
        <f>AD22*(1+GeneralInputs!$D$8)^$A22</f>
        <v>0.34723286290046396</v>
      </c>
      <c r="AE42" s="31">
        <f>AE22*(1+GeneralInputs!$D$8)^$A22</f>
        <v>1.7361643145023194E-2</v>
      </c>
      <c r="AF42" s="31">
        <f>AF22*(1+GeneralInputs!$D$8)^$A22</f>
        <v>0</v>
      </c>
      <c r="AG42" s="31">
        <f>AG22*(1+GeneralInputs!$D$8)^$A22</f>
        <v>0</v>
      </c>
      <c r="AH42" s="31">
        <f>AH22*(1+GeneralInputs!$D$8)^$A22</f>
        <v>0</v>
      </c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1:48" ht="15" outlineLevel="1" x14ac:dyDescent="0.25">
      <c r="A43" s="1">
        <v>6</v>
      </c>
      <c r="B43" s="12"/>
      <c r="C43" s="1" t="s">
        <v>27</v>
      </c>
      <c r="D43" s="31">
        <f>D23*(1+GeneralInputs!$D$8)^$A23</f>
        <v>0.20859645183484432</v>
      </c>
      <c r="E43" s="31">
        <f>E23*(1+GeneralInputs!$D$8)^$A23</f>
        <v>0</v>
      </c>
      <c r="F43" s="31">
        <f>F23*(1+GeneralInputs!$D$8)^$A23</f>
        <v>0.20859645183484432</v>
      </c>
      <c r="G43" s="31">
        <f>G23*(1+GeneralInputs!$D$8)^$A23</f>
        <v>0</v>
      </c>
      <c r="H43" s="31">
        <f>H23*(1+GeneralInputs!$D$8)^$A23</f>
        <v>8.0229404551863198E-2</v>
      </c>
      <c r="I43" s="31">
        <f>I23*(1+GeneralInputs!$D$8)^$A23</f>
        <v>0</v>
      </c>
      <c r="J43" s="31">
        <f>J23*(1+GeneralInputs!$D$8)^$A23</f>
        <v>0</v>
      </c>
      <c r="K43" s="31">
        <f>K23*(1+GeneralInputs!$D$8)^$A23</f>
        <v>0</v>
      </c>
      <c r="L43" s="31">
        <f>L23*(1+GeneralInputs!$D$8)^$A23</f>
        <v>0</v>
      </c>
      <c r="M43" s="31">
        <f>M23*(1+GeneralInputs!$D$8)^$A23</f>
        <v>0</v>
      </c>
      <c r="N43" s="31">
        <f>N23*(1+GeneralInputs!$D$8)^$A23</f>
        <v>0</v>
      </c>
      <c r="O43" s="31">
        <f>O23*(1+GeneralInputs!$D$8)^$A23</f>
        <v>0</v>
      </c>
      <c r="P43" s="31">
        <f>P23*(1+GeneralInputs!$D$8)^$A23</f>
        <v>0</v>
      </c>
      <c r="Q43" s="31">
        <f>Q23*(1+GeneralInputs!$D$8)^$A23</f>
        <v>0</v>
      </c>
      <c r="R43" s="31">
        <f>R23*(1+GeneralInputs!$D$8)^$A23</f>
        <v>0</v>
      </c>
      <c r="S43" s="31">
        <f>S23*(1+GeneralInputs!$D$8)^$A23</f>
        <v>0</v>
      </c>
      <c r="T43" s="31">
        <f>T23*(1+GeneralInputs!$D$8)^$A23</f>
        <v>0</v>
      </c>
      <c r="U43" s="31">
        <f>U23*(1+GeneralInputs!$D$8)^$A23</f>
        <v>0</v>
      </c>
      <c r="V43" s="31">
        <f>V23*(1+GeneralInputs!$D$8)^$A23</f>
        <v>0</v>
      </c>
      <c r="W43" s="31">
        <f>W23*(1+GeneralInputs!$D$8)^$A23</f>
        <v>0</v>
      </c>
      <c r="X43" s="31">
        <f>X23*(1+GeneralInputs!$D$8)^$A23</f>
        <v>0</v>
      </c>
      <c r="Y43" s="31">
        <f>Y23*(1+GeneralInputs!$D$8)^$A23</f>
        <v>0</v>
      </c>
      <c r="Z43" s="31">
        <f>Z23*(1+GeneralInputs!$D$8)^$A23</f>
        <v>0</v>
      </c>
      <c r="AA43" s="31">
        <f>AA23*(1+GeneralInputs!$D$8)^$A23</f>
        <v>0</v>
      </c>
      <c r="AB43" s="31">
        <f>AB23*(1+GeneralInputs!$D$8)^$A23</f>
        <v>0</v>
      </c>
      <c r="AC43" s="31">
        <f>AC23*(1+GeneralInputs!$D$8)^$A23</f>
        <v>0</v>
      </c>
      <c r="AD43" s="31">
        <f>AD23*(1+GeneralInputs!$D$8)^$A23</f>
        <v>0.40114702275931596</v>
      </c>
      <c r="AE43" s="31">
        <f>AE23*(1+GeneralInputs!$D$8)^$A23</f>
        <v>3.2091761820745281E-2</v>
      </c>
      <c r="AF43" s="31">
        <f>AF23*(1+GeneralInputs!$D$8)^$A23</f>
        <v>0</v>
      </c>
      <c r="AG43" s="31">
        <f>AG23*(1+GeneralInputs!$D$8)^$A23</f>
        <v>0</v>
      </c>
      <c r="AH43" s="31">
        <f>AH23*(1+GeneralInputs!$D$8)^$A23</f>
        <v>0</v>
      </c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ht="15" outlineLevel="1" x14ac:dyDescent="0.25">
      <c r="A44" s="1">
        <v>5</v>
      </c>
      <c r="B44" s="12"/>
      <c r="C44" s="1" t="s">
        <v>27</v>
      </c>
      <c r="D44" s="31">
        <f>D24*(1+GeneralInputs!$D$8)^$A24</f>
        <v>0.25210718620733352</v>
      </c>
      <c r="E44" s="31">
        <f>E24*(1+GeneralInputs!$D$8)^$A24</f>
        <v>0</v>
      </c>
      <c r="F44" s="31">
        <f>F24*(1+GeneralInputs!$D$8)^$A24</f>
        <v>0.25210718620733352</v>
      </c>
      <c r="G44" s="31">
        <f>G24*(1+GeneralInputs!$D$8)^$A24</f>
        <v>0</v>
      </c>
      <c r="H44" s="31">
        <f>H24*(1+GeneralInputs!$D$8)^$A24</f>
        <v>0.22244751724176484</v>
      </c>
      <c r="I44" s="31">
        <f>I24*(1+GeneralInputs!$D$8)^$A24</f>
        <v>0</v>
      </c>
      <c r="J44" s="31">
        <f>J24*(1+GeneralInputs!$D$8)^$A24</f>
        <v>0</v>
      </c>
      <c r="K44" s="31">
        <f>K24*(1+GeneralInputs!$D$8)^$A24</f>
        <v>0</v>
      </c>
      <c r="L44" s="31">
        <f>L24*(1+GeneralInputs!$D$8)^$A24</f>
        <v>0</v>
      </c>
      <c r="M44" s="31">
        <f>M24*(1+GeneralInputs!$D$8)^$A24</f>
        <v>0</v>
      </c>
      <c r="N44" s="31">
        <f>N24*(1+GeneralInputs!$D$8)^$A24</f>
        <v>0</v>
      </c>
      <c r="O44" s="31">
        <f>O24*(1+GeneralInputs!$D$8)^$A24</f>
        <v>0</v>
      </c>
      <c r="P44" s="31">
        <f>P24*(1+GeneralInputs!$D$8)^$A24</f>
        <v>0</v>
      </c>
      <c r="Q44" s="31">
        <f>Q24*(1+GeneralInputs!$D$8)^$A24</f>
        <v>0</v>
      </c>
      <c r="R44" s="31">
        <f>R24*(1+GeneralInputs!$D$8)^$A24</f>
        <v>0</v>
      </c>
      <c r="S44" s="31">
        <f>S24*(1+GeneralInputs!$D$8)^$A24</f>
        <v>0</v>
      </c>
      <c r="T44" s="31">
        <f>T24*(1+GeneralInputs!$D$8)^$A24</f>
        <v>0</v>
      </c>
      <c r="U44" s="31">
        <f>U24*(1+GeneralInputs!$D$8)^$A24</f>
        <v>0</v>
      </c>
      <c r="V44" s="31">
        <f>V24*(1+GeneralInputs!$D$8)^$A24</f>
        <v>0</v>
      </c>
      <c r="W44" s="31">
        <f>W24*(1+GeneralInputs!$D$8)^$A24</f>
        <v>0</v>
      </c>
      <c r="X44" s="31">
        <f>X24*(1+GeneralInputs!$D$8)^$A24</f>
        <v>0</v>
      </c>
      <c r="Y44" s="31">
        <f>Y24*(1+GeneralInputs!$D$8)^$A24</f>
        <v>0</v>
      </c>
      <c r="Z44" s="31">
        <f>Z24*(1+GeneralInputs!$D$8)^$A24</f>
        <v>0</v>
      </c>
      <c r="AA44" s="31">
        <f>AA24*(1+GeneralInputs!$D$8)^$A24</f>
        <v>0</v>
      </c>
      <c r="AB44" s="31">
        <f>AB24*(1+GeneralInputs!$D$8)^$A24</f>
        <v>0</v>
      </c>
      <c r="AC44" s="31">
        <f>AC24*(1+GeneralInputs!$D$8)^$A24</f>
        <v>0</v>
      </c>
      <c r="AD44" s="31">
        <f>AD24*(1+GeneralInputs!$D$8)^$A24</f>
        <v>0.37074586206960808</v>
      </c>
      <c r="AE44" s="31">
        <f>AE24*(1+GeneralInputs!$D$8)^$A24</f>
        <v>0.13346851034505891</v>
      </c>
      <c r="AF44" s="31">
        <f>AF24*(1+GeneralInputs!$D$8)^$A24</f>
        <v>0</v>
      </c>
      <c r="AG44" s="31">
        <f>AG24*(1+GeneralInputs!$D$8)^$A24</f>
        <v>0</v>
      </c>
      <c r="AH44" s="31">
        <f>AH24*(1+GeneralInputs!$D$8)^$A24</f>
        <v>0</v>
      </c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48" ht="15" outlineLevel="1" x14ac:dyDescent="0.25">
      <c r="A45" s="1">
        <v>4</v>
      </c>
      <c r="B45" s="12"/>
      <c r="C45" s="1" t="s">
        <v>27</v>
      </c>
      <c r="D45" s="31">
        <f>D25*(1+GeneralInputs!$D$8)^$A25</f>
        <v>0.23300109630992005</v>
      </c>
      <c r="E45" s="31">
        <f>E25*(1+GeneralInputs!$D$8)^$A25</f>
        <v>0</v>
      </c>
      <c r="F45" s="31">
        <f>F25*(1+GeneralInputs!$D$8)^$A25</f>
        <v>0.23300109630992005</v>
      </c>
      <c r="G45" s="31">
        <f>G25*(1+GeneralInputs!$D$8)^$A25</f>
        <v>0</v>
      </c>
      <c r="H45" s="31">
        <f>H25*(1+GeneralInputs!$D$8)^$A25</f>
        <v>0.20558920262640001</v>
      </c>
      <c r="I45" s="31">
        <f>I25*(1+GeneralInputs!$D$8)^$A25</f>
        <v>0</v>
      </c>
      <c r="J45" s="31">
        <f>J25*(1+GeneralInputs!$D$8)^$A25</f>
        <v>0</v>
      </c>
      <c r="K45" s="31">
        <f>K25*(1+GeneralInputs!$D$8)^$A25</f>
        <v>0</v>
      </c>
      <c r="L45" s="31">
        <f>L25*(1+GeneralInputs!$D$8)^$A25</f>
        <v>0</v>
      </c>
      <c r="M45" s="31">
        <f>M25*(1+GeneralInputs!$D$8)^$A25</f>
        <v>0</v>
      </c>
      <c r="N45" s="31">
        <f>N25*(1+GeneralInputs!$D$8)^$A25</f>
        <v>0</v>
      </c>
      <c r="O45" s="31">
        <f>O25*(1+GeneralInputs!$D$8)^$A25</f>
        <v>0</v>
      </c>
      <c r="P45" s="31">
        <f>P25*(1+GeneralInputs!$D$8)^$A25</f>
        <v>0</v>
      </c>
      <c r="Q45" s="31">
        <f>Q25*(1+GeneralInputs!$D$8)^$A25</f>
        <v>0</v>
      </c>
      <c r="R45" s="31">
        <f>R25*(1+GeneralInputs!$D$8)^$A25</f>
        <v>0</v>
      </c>
      <c r="S45" s="31">
        <f>S25*(1+GeneralInputs!$D$8)^$A25</f>
        <v>0</v>
      </c>
      <c r="T45" s="31">
        <f>T25*(1+GeneralInputs!$D$8)^$A25</f>
        <v>0</v>
      </c>
      <c r="U45" s="31">
        <f>U25*(1+GeneralInputs!$D$8)^$A25</f>
        <v>0</v>
      </c>
      <c r="V45" s="31">
        <f>V25*(1+GeneralInputs!$D$8)^$A25</f>
        <v>0</v>
      </c>
      <c r="W45" s="31">
        <f>W25*(1+GeneralInputs!$D$8)^$A25</f>
        <v>0</v>
      </c>
      <c r="X45" s="31">
        <f>X25*(1+GeneralInputs!$D$8)^$A25</f>
        <v>0</v>
      </c>
      <c r="Y45" s="31">
        <f>Y25*(1+GeneralInputs!$D$8)^$A25</f>
        <v>0</v>
      </c>
      <c r="Z45" s="31">
        <f>Z25*(1+GeneralInputs!$D$8)^$A25</f>
        <v>0</v>
      </c>
      <c r="AA45" s="31">
        <f>AA25*(1+GeneralInputs!$D$8)^$A25</f>
        <v>0</v>
      </c>
      <c r="AB45" s="31">
        <f>AB25*(1+GeneralInputs!$D$8)^$A25</f>
        <v>0</v>
      </c>
      <c r="AC45" s="31">
        <f>AC25*(1+GeneralInputs!$D$8)^$A25</f>
        <v>0</v>
      </c>
      <c r="AD45" s="31">
        <f>AD25*(1+GeneralInputs!$D$8)^$A25</f>
        <v>0.13705946841760003</v>
      </c>
      <c r="AE45" s="31">
        <f>AE25*(1+GeneralInputs!$D$8)^$A25</f>
        <v>0.21929514946816003</v>
      </c>
      <c r="AF45" s="31">
        <f>AF25*(1+GeneralInputs!$D$8)^$A25</f>
        <v>0</v>
      </c>
      <c r="AG45" s="31">
        <f>AG25*(1+GeneralInputs!$D$8)^$A25</f>
        <v>0</v>
      </c>
      <c r="AH45" s="31">
        <f>AH25*(1+GeneralInputs!$D$8)^$A25</f>
        <v>0</v>
      </c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</row>
    <row r="46" spans="1:48" ht="15" outlineLevel="1" x14ac:dyDescent="0.25">
      <c r="A46" s="1">
        <v>3</v>
      </c>
      <c r="B46" s="12"/>
      <c r="C46" s="1" t="s">
        <v>27</v>
      </c>
      <c r="D46" s="31">
        <f>D26*(1+GeneralInputs!$D$8)^$A26</f>
        <v>0.20267573888000004</v>
      </c>
      <c r="E46" s="31">
        <f>E26*(1+GeneralInputs!$D$8)^$A26</f>
        <v>0.12667233680000003</v>
      </c>
      <c r="F46" s="31">
        <f>F26*(1+GeneralInputs!$D$8)^$A26</f>
        <v>0.20267573888000004</v>
      </c>
      <c r="G46" s="31">
        <f>G26*(1+GeneralInputs!$D$8)^$A26</f>
        <v>0.12667233680000003</v>
      </c>
      <c r="H46" s="31">
        <f>H26*(1+GeneralInputs!$D$8)^$A26</f>
        <v>0.25334467360000007</v>
      </c>
      <c r="I46" s="31">
        <f>I26*(1+GeneralInputs!$D$8)^$A26</f>
        <v>0</v>
      </c>
      <c r="J46" s="31">
        <f>J26*(1+GeneralInputs!$D$8)^$A26</f>
        <v>0</v>
      </c>
      <c r="K46" s="31">
        <f>K26*(1+GeneralInputs!$D$8)^$A26</f>
        <v>0</v>
      </c>
      <c r="L46" s="31">
        <f>L26*(1+GeneralInputs!$D$8)^$A26</f>
        <v>0</v>
      </c>
      <c r="M46" s="31">
        <f>M26*(1+GeneralInputs!$D$8)^$A26</f>
        <v>0</v>
      </c>
      <c r="N46" s="31">
        <f>N26*(1+GeneralInputs!$D$8)^$A26</f>
        <v>6.3336168400000017E-2</v>
      </c>
      <c r="O46" s="31">
        <f>O26*(1+GeneralInputs!$D$8)^$A26</f>
        <v>0</v>
      </c>
      <c r="P46" s="31">
        <f>P26*(1+GeneralInputs!$D$8)^$A26</f>
        <v>0</v>
      </c>
      <c r="Q46" s="31">
        <f>Q26*(1+GeneralInputs!$D$8)^$A26</f>
        <v>0</v>
      </c>
      <c r="R46" s="31">
        <f>R26*(1+GeneralInputs!$D$8)^$A26</f>
        <v>0.12667233680000003</v>
      </c>
      <c r="S46" s="31">
        <f>S26*(1+GeneralInputs!$D$8)^$A26</f>
        <v>0.12667233680000003</v>
      </c>
      <c r="T46" s="31">
        <f>T26*(1+GeneralInputs!$D$8)^$A26</f>
        <v>0.12667233680000003</v>
      </c>
      <c r="U46" s="31">
        <f>U26*(1+GeneralInputs!$D$8)^$A26</f>
        <v>0.12667233680000003</v>
      </c>
      <c r="V46" s="31">
        <f>V26*(1+GeneralInputs!$D$8)^$A26</f>
        <v>0.12667233680000003</v>
      </c>
      <c r="W46" s="31">
        <f>W26*(1+GeneralInputs!$D$8)^$A26</f>
        <v>0.12667233680000003</v>
      </c>
      <c r="X46" s="31">
        <f>X26*(1+GeneralInputs!$D$8)^$A26</f>
        <v>0.12667233680000003</v>
      </c>
      <c r="Y46" s="31">
        <f>Y26*(1+GeneralInputs!$D$8)^$A26</f>
        <v>0.12667233680000003</v>
      </c>
      <c r="Z46" s="31">
        <f>Z26*(1+GeneralInputs!$D$8)^$A26</f>
        <v>0</v>
      </c>
      <c r="AA46" s="31">
        <f>AA26*(1+GeneralInputs!$D$8)^$A26</f>
        <v>0</v>
      </c>
      <c r="AB46" s="31">
        <f>AB26*(1+GeneralInputs!$D$8)^$A26</f>
        <v>0</v>
      </c>
      <c r="AC46" s="31">
        <f>AC26*(1+GeneralInputs!$D$8)^$A26</f>
        <v>0</v>
      </c>
      <c r="AD46" s="31">
        <f>AD26*(1+GeneralInputs!$D$8)^$A26</f>
        <v>6.3336168400000017E-2</v>
      </c>
      <c r="AE46" s="31">
        <f>AE26*(1+GeneralInputs!$D$8)^$A26</f>
        <v>0.27867914096000007</v>
      </c>
      <c r="AF46" s="31">
        <f>AF26*(1+GeneralInputs!$D$8)^$A26</f>
        <v>0</v>
      </c>
      <c r="AG46" s="31">
        <f>AG26*(1+GeneralInputs!$D$8)^$A26</f>
        <v>0</v>
      </c>
      <c r="AH46" s="31">
        <f>AH26*(1+GeneralInputs!$D$8)^$A26</f>
        <v>0.31668084200000007</v>
      </c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48" ht="15" outlineLevel="1" x14ac:dyDescent="0.25">
      <c r="A47" s="1">
        <v>2</v>
      </c>
      <c r="B47" s="12"/>
      <c r="C47" s="1" t="s">
        <v>27</v>
      </c>
      <c r="D47" s="31">
        <f>D27*(1+GeneralInputs!$D$8)^$A27</f>
        <v>0.1756086</v>
      </c>
      <c r="E47" s="31">
        <f>E27*(1+GeneralInputs!$D$8)^$A27</f>
        <v>0.29268100000000002</v>
      </c>
      <c r="F47" s="31">
        <f>F27*(1+GeneralInputs!$D$8)^$A27</f>
        <v>0.1756086</v>
      </c>
      <c r="G47" s="31">
        <f>G27*(1+GeneralInputs!$D$8)^$A27</f>
        <v>0.29268100000000002</v>
      </c>
      <c r="H47" s="31">
        <f>H27*(1+GeneralInputs!$D$8)^$A27</f>
        <v>0.23414480000000004</v>
      </c>
      <c r="I47" s="31">
        <f>I27*(1+GeneralInputs!$D$8)^$A27</f>
        <v>0</v>
      </c>
      <c r="J47" s="31">
        <f>J27*(1+GeneralInputs!$D$8)^$A27</f>
        <v>0.46828960000000008</v>
      </c>
      <c r="K47" s="31">
        <f>K27*(1+GeneralInputs!$D$8)^$A27</f>
        <v>0</v>
      </c>
      <c r="L47" s="31">
        <f>L27*(1+GeneralInputs!$D$8)^$A27</f>
        <v>0</v>
      </c>
      <c r="M47" s="31">
        <f>M27*(1+GeneralInputs!$D$8)^$A27</f>
        <v>0</v>
      </c>
      <c r="N47" s="31">
        <f>N27*(1+GeneralInputs!$D$8)^$A27</f>
        <v>5.853620000000001E-2</v>
      </c>
      <c r="O47" s="31">
        <f>O27*(1+GeneralInputs!$D$8)^$A27</f>
        <v>0</v>
      </c>
      <c r="P47" s="31">
        <f>P27*(1+GeneralInputs!$D$8)^$A27</f>
        <v>0</v>
      </c>
      <c r="Q47" s="31">
        <f>Q27*(1+GeneralInputs!$D$8)^$A27</f>
        <v>0</v>
      </c>
      <c r="R47" s="31">
        <f>R27*(1+GeneralInputs!$D$8)^$A27</f>
        <v>0.29268100000000002</v>
      </c>
      <c r="S47" s="31">
        <f>S27*(1+GeneralInputs!$D$8)^$A27</f>
        <v>0.29268100000000002</v>
      </c>
      <c r="T47" s="31">
        <f>T27*(1+GeneralInputs!$D$8)^$A27</f>
        <v>0.29268100000000002</v>
      </c>
      <c r="U47" s="31">
        <f>U27*(1+GeneralInputs!$D$8)^$A27</f>
        <v>0.29268100000000002</v>
      </c>
      <c r="V47" s="31">
        <f>V27*(1+GeneralInputs!$D$8)^$A27</f>
        <v>0.29268100000000002</v>
      </c>
      <c r="W47" s="31">
        <f>W27*(1+GeneralInputs!$D$8)^$A27</f>
        <v>0.29268100000000002</v>
      </c>
      <c r="X47" s="31">
        <f>X27*(1+GeneralInputs!$D$8)^$A27</f>
        <v>0.29268100000000002</v>
      </c>
      <c r="Y47" s="31">
        <f>Y27*(1+GeneralInputs!$D$8)^$A27</f>
        <v>0.29268100000000002</v>
      </c>
      <c r="Z47" s="31">
        <f>Z27*(1+GeneralInputs!$D$8)^$A27</f>
        <v>0</v>
      </c>
      <c r="AA47" s="31">
        <f>AA27*(1+GeneralInputs!$D$8)^$A27</f>
        <v>0</v>
      </c>
      <c r="AB47" s="31">
        <f>AB27*(1+GeneralInputs!$D$8)^$A27</f>
        <v>0</v>
      </c>
      <c r="AC47" s="31">
        <f>AC27*(1+GeneralInputs!$D$8)^$A27</f>
        <v>0.11707240000000002</v>
      </c>
      <c r="AD47" s="31">
        <f>AD27*(1+GeneralInputs!$D$8)^$A27</f>
        <v>5.853620000000001E-2</v>
      </c>
      <c r="AE47" s="31">
        <f>AE27*(1+GeneralInputs!$D$8)^$A27</f>
        <v>0.28097376000000002</v>
      </c>
      <c r="AF47" s="31">
        <f>AF27*(1+GeneralInputs!$D$8)^$A27</f>
        <v>0</v>
      </c>
      <c r="AG47" s="31">
        <f>AG27*(1+GeneralInputs!$D$8)^$A27</f>
        <v>0</v>
      </c>
      <c r="AH47" s="31">
        <f>AH27*(1+GeneralInputs!$D$8)^$A27</f>
        <v>0.29268100000000002</v>
      </c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ht="15" outlineLevel="1" x14ac:dyDescent="0.25">
      <c r="A48" s="1">
        <v>1</v>
      </c>
      <c r="B48" s="12"/>
      <c r="C48" s="1" t="s">
        <v>27</v>
      </c>
      <c r="D48" s="31">
        <f>D28*(1+GeneralInputs!$D$8)^$A28</f>
        <v>0.11902000000000001</v>
      </c>
      <c r="E48" s="31">
        <f>E28*(1+GeneralInputs!$D$8)^$A28</f>
        <v>0.48690000000000005</v>
      </c>
      <c r="F48" s="31">
        <f>F28*(1+GeneralInputs!$D$8)^$A28</f>
        <v>0.11902000000000001</v>
      </c>
      <c r="G48" s="31">
        <f>G28*(1+GeneralInputs!$D$8)^$A28</f>
        <v>0.48690000000000005</v>
      </c>
      <c r="H48" s="31">
        <f>H28*(1+GeneralInputs!$D$8)^$A28</f>
        <v>0.10820000000000002</v>
      </c>
      <c r="I48" s="31">
        <f>I28*(1+GeneralInputs!$D$8)^$A28</f>
        <v>0.97380000000000011</v>
      </c>
      <c r="J48" s="31">
        <f>J28*(1+GeneralInputs!$D$8)^$A28</f>
        <v>0.54100000000000004</v>
      </c>
      <c r="K48" s="31">
        <f>K28*(1+GeneralInputs!$D$8)^$A28</f>
        <v>0</v>
      </c>
      <c r="L48" s="31">
        <f>L28*(1+GeneralInputs!$D$8)^$A28</f>
        <v>0</v>
      </c>
      <c r="M48" s="31">
        <f>M28*(1+GeneralInputs!$D$8)^$A28</f>
        <v>0</v>
      </c>
      <c r="N48" s="31">
        <f>N28*(1+GeneralInputs!$D$8)^$A28</f>
        <v>0.10820000000000002</v>
      </c>
      <c r="O48" s="31">
        <f>O28*(1+GeneralInputs!$D$8)^$A28</f>
        <v>0.10820000000000002</v>
      </c>
      <c r="P48" s="31">
        <f>P28*(1+GeneralInputs!$D$8)^$A28</f>
        <v>0</v>
      </c>
      <c r="Q48" s="31">
        <f>Q28*(1+GeneralInputs!$D$8)^$A28</f>
        <v>0</v>
      </c>
      <c r="R48" s="31">
        <f>R28*(1+GeneralInputs!$D$8)^$A28</f>
        <v>0.48690000000000005</v>
      </c>
      <c r="S48" s="31">
        <f>S28*(1+GeneralInputs!$D$8)^$A28</f>
        <v>0.48690000000000005</v>
      </c>
      <c r="T48" s="31">
        <f>T28*(1+GeneralInputs!$D$8)^$A28</f>
        <v>0.48690000000000005</v>
      </c>
      <c r="U48" s="31">
        <f>U28*(1+GeneralInputs!$D$8)^$A28</f>
        <v>0.48690000000000005</v>
      </c>
      <c r="V48" s="31">
        <f>V28*(1+GeneralInputs!$D$8)^$A28</f>
        <v>0.48690000000000005</v>
      </c>
      <c r="W48" s="31">
        <f>W28*(1+GeneralInputs!$D$8)^$A28</f>
        <v>0.48690000000000005</v>
      </c>
      <c r="X48" s="31">
        <f>X28*(1+GeneralInputs!$D$8)^$A28</f>
        <v>0.48690000000000005</v>
      </c>
      <c r="Y48" s="31">
        <f>Y28*(1+GeneralInputs!$D$8)^$A28</f>
        <v>0.48690000000000005</v>
      </c>
      <c r="Z48" s="31">
        <f>Z28*(1+GeneralInputs!$D$8)^$A28</f>
        <v>0</v>
      </c>
      <c r="AA48" s="31">
        <f>AA28*(1+GeneralInputs!$D$8)^$A28</f>
        <v>0</v>
      </c>
      <c r="AB48" s="31">
        <f>AB28*(1+GeneralInputs!$D$8)^$A28</f>
        <v>0.35706000000000004</v>
      </c>
      <c r="AC48" s="31">
        <f>AC28*(1+GeneralInputs!$D$8)^$A28</f>
        <v>0.3246</v>
      </c>
      <c r="AD48" s="31">
        <f>AD28*(1+GeneralInputs!$D$8)^$A28</f>
        <v>5.4100000000000009E-2</v>
      </c>
      <c r="AE48" s="31">
        <f>AE28*(1+GeneralInputs!$D$8)^$A28</f>
        <v>0.21640000000000004</v>
      </c>
      <c r="AF48" s="31">
        <f>AF28*(1+GeneralInputs!$D$8)^$A28</f>
        <v>0</v>
      </c>
      <c r="AG48" s="31">
        <f>AG28*(1+GeneralInputs!$D$8)^$A28</f>
        <v>0</v>
      </c>
      <c r="AH48" s="31">
        <f>AH28*(1+GeneralInputs!$D$8)^$A28</f>
        <v>0.27050000000000002</v>
      </c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ht="15" outlineLevel="1" x14ac:dyDescent="0.25">
      <c r="A49" s="1">
        <v>0</v>
      </c>
      <c r="B49" s="12"/>
      <c r="C49" s="1" t="s">
        <v>27</v>
      </c>
      <c r="D49" s="31">
        <f>D29*(1+GeneralInputs!$D$8)^$A29</f>
        <v>0.03</v>
      </c>
      <c r="E49" s="31">
        <f>E29*(1+GeneralInputs!$D$8)^$A29</f>
        <v>0.2</v>
      </c>
      <c r="F49" s="31">
        <f>F29*(1+GeneralInputs!$D$8)^$A29</f>
        <v>0.03</v>
      </c>
      <c r="G49" s="31">
        <f>G29*(1+GeneralInputs!$D$8)^$A29</f>
        <v>0.2</v>
      </c>
      <c r="H49" s="31">
        <f>H29*(1+GeneralInputs!$D$8)^$A29</f>
        <v>0.1</v>
      </c>
      <c r="I49" s="31">
        <f>I29*(1+GeneralInputs!$D$8)^$A29</f>
        <v>0.1</v>
      </c>
      <c r="J49" s="31">
        <f>J29*(1+GeneralInputs!$D$8)^$A29</f>
        <v>0.1</v>
      </c>
      <c r="K49" s="31">
        <f>K29*(1+GeneralInputs!$D$8)^$A29</f>
        <v>1</v>
      </c>
      <c r="L49" s="31">
        <f>L29*(1+GeneralInputs!$D$8)^$A29</f>
        <v>1</v>
      </c>
      <c r="M49" s="31">
        <f>M29*(1+GeneralInputs!$D$8)^$A29</f>
        <v>1</v>
      </c>
      <c r="N49" s="31">
        <f>N29*(1+GeneralInputs!$D$8)^$A29</f>
        <v>0.8</v>
      </c>
      <c r="O49" s="31">
        <f>O29*(1+GeneralInputs!$D$8)^$A29</f>
        <v>0.9</v>
      </c>
      <c r="P49" s="31">
        <f>P29*(1+GeneralInputs!$D$8)^$A29</f>
        <v>1</v>
      </c>
      <c r="Q49" s="31">
        <f>Q29*(1+GeneralInputs!$D$8)^$A29</f>
        <v>1</v>
      </c>
      <c r="R49" s="31">
        <f>R29*(1+GeneralInputs!$D$8)^$A29</f>
        <v>0.2</v>
      </c>
      <c r="S49" s="31">
        <f>S29*(1+GeneralInputs!$D$8)^$A29</f>
        <v>0.2</v>
      </c>
      <c r="T49" s="31">
        <f>T29*(1+GeneralInputs!$D$8)^$A29</f>
        <v>0.2</v>
      </c>
      <c r="U49" s="31">
        <f>U29*(1+GeneralInputs!$D$8)^$A29</f>
        <v>0.2</v>
      </c>
      <c r="V49" s="31">
        <f>V29*(1+GeneralInputs!$D$8)^$A29</f>
        <v>0.2</v>
      </c>
      <c r="W49" s="31">
        <f>W29*(1+GeneralInputs!$D$8)^$A29</f>
        <v>0.2</v>
      </c>
      <c r="X49" s="31">
        <f>X29*(1+GeneralInputs!$D$8)^$A29</f>
        <v>0.2</v>
      </c>
      <c r="Y49" s="31">
        <f>Y29*(1+GeneralInputs!$D$8)^$A29</f>
        <v>0.2</v>
      </c>
      <c r="Z49" s="31">
        <f>Z29*(1+GeneralInputs!$D$8)^$A29</f>
        <v>1</v>
      </c>
      <c r="AA49" s="31">
        <f>AA29*(1+GeneralInputs!$D$8)^$A29</f>
        <v>1</v>
      </c>
      <c r="AB49" s="31">
        <f>AB29*(1+GeneralInputs!$D$8)^$A29</f>
        <v>0.67</v>
      </c>
      <c r="AC49" s="31">
        <f>AC29*(1+GeneralInputs!$D$8)^$A29</f>
        <v>0.6</v>
      </c>
      <c r="AD49" s="31">
        <f>AD29*(1+GeneralInputs!$D$8)^$A29</f>
        <v>0.05</v>
      </c>
      <c r="AE49" s="31">
        <f>AE29*(1+GeneralInputs!$D$8)^$A29</f>
        <v>0.05</v>
      </c>
      <c r="AF49" s="31">
        <f>AF29*(1+GeneralInputs!$D$8)^$A29</f>
        <v>1</v>
      </c>
      <c r="AG49" s="31">
        <f>AG29*(1+GeneralInputs!$D$8)^$A29</f>
        <v>1</v>
      </c>
      <c r="AH49" s="31">
        <f>AH29*(1+GeneralInputs!$D$8)^$A29</f>
        <v>0.25</v>
      </c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1:48" ht="15" x14ac:dyDescent="0.25">
      <c r="B50" s="12" t="s">
        <v>64</v>
      </c>
      <c r="C50" s="1" t="s">
        <v>27</v>
      </c>
      <c r="D50" s="31">
        <f>SUM(D41:D49)</f>
        <v>1.3627495278680672</v>
      </c>
      <c r="E50" s="31">
        <f t="shared" ref="E50:AC50" si="6">SUM(E41:E49)</f>
        <v>1.1062533368</v>
      </c>
      <c r="F50" s="31">
        <f t="shared" si="6"/>
        <v>1.3627495278680672</v>
      </c>
      <c r="G50" s="31">
        <f t="shared" si="6"/>
        <v>1.1062533368</v>
      </c>
      <c r="H50" s="31">
        <f t="shared" si="6"/>
        <v>1.2907638137451443</v>
      </c>
      <c r="I50" s="31">
        <f t="shared" si="6"/>
        <v>1.0738000000000001</v>
      </c>
      <c r="J50" s="31">
        <f t="shared" si="6"/>
        <v>1.1092896000000003</v>
      </c>
      <c r="K50" s="31">
        <f t="shared" si="6"/>
        <v>1</v>
      </c>
      <c r="L50" s="31">
        <f t="shared" si="6"/>
        <v>1</v>
      </c>
      <c r="M50" s="31">
        <f t="shared" si="6"/>
        <v>1</v>
      </c>
      <c r="N50" s="31">
        <f t="shared" ref="N50:P50" si="7">SUM(N41:N49)</f>
        <v>1.0300723684000002</v>
      </c>
      <c r="O50" s="31">
        <f t="shared" si="7"/>
        <v>1.0082</v>
      </c>
      <c r="P50" s="31">
        <f t="shared" si="7"/>
        <v>1</v>
      </c>
      <c r="Q50" s="31">
        <f t="shared" si="6"/>
        <v>1</v>
      </c>
      <c r="R50" s="31">
        <f t="shared" si="6"/>
        <v>1.1062533368</v>
      </c>
      <c r="S50" s="31">
        <f t="shared" si="6"/>
        <v>1.1062533368</v>
      </c>
      <c r="T50" s="31">
        <f t="shared" si="6"/>
        <v>1.1062533368</v>
      </c>
      <c r="U50" s="31">
        <f t="shared" si="6"/>
        <v>1.1062533368</v>
      </c>
      <c r="V50" s="31">
        <f t="shared" si="6"/>
        <v>1.1062533368</v>
      </c>
      <c r="W50" s="31">
        <f t="shared" si="6"/>
        <v>1.1062533368</v>
      </c>
      <c r="X50" s="31">
        <f t="shared" si="6"/>
        <v>1.1062533368</v>
      </c>
      <c r="Y50" s="31">
        <f t="shared" si="6"/>
        <v>1.1062533368</v>
      </c>
      <c r="Z50" s="31">
        <f t="shared" si="6"/>
        <v>1</v>
      </c>
      <c r="AA50" s="31">
        <f t="shared" si="6"/>
        <v>1</v>
      </c>
      <c r="AB50" s="31">
        <f t="shared" si="6"/>
        <v>1.0270600000000001</v>
      </c>
      <c r="AC50" s="31">
        <f t="shared" si="6"/>
        <v>1.0416723999999999</v>
      </c>
      <c r="AD50" s="31">
        <f t="shared" ref="AD50" si="8">SUM(AD41:AD49)</f>
        <v>1.4821575845469881</v>
      </c>
      <c r="AE50" s="31">
        <f>SUM(AE41:AE49)</f>
        <v>1.2470552636219028</v>
      </c>
      <c r="AF50" s="31">
        <f>SUM(AF41:AF49)</f>
        <v>1</v>
      </c>
      <c r="AG50" s="31">
        <f>SUM(AG41:AG49)</f>
        <v>1</v>
      </c>
      <c r="AH50" s="31">
        <f>SUM(AH41:AH49)</f>
        <v>1.1298618420000002</v>
      </c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1:48" ht="15" outlineLevel="1" x14ac:dyDescent="0.25">
      <c r="A51" s="1">
        <v>8</v>
      </c>
      <c r="B51" s="12" t="s">
        <v>75</v>
      </c>
      <c r="C51" s="1" t="s">
        <v>27</v>
      </c>
      <c r="D51" s="32">
        <f>D31*(1+GeneralInputs!$D$8)^$A31</f>
        <v>0</v>
      </c>
      <c r="E51" s="32">
        <f>E31*(1+GeneralInputs!$D$8)^$A31</f>
        <v>0</v>
      </c>
      <c r="F51" s="32">
        <f>F31*(1+GeneralInputs!$D$8)^$A31</f>
        <v>0</v>
      </c>
      <c r="G51" s="32">
        <f>G31*(1+GeneralInputs!$D$8)^$A31</f>
        <v>0</v>
      </c>
      <c r="H51" s="32">
        <f>H31*(1+GeneralInputs!$D$8)^$A31</f>
        <v>0</v>
      </c>
      <c r="I51" s="32">
        <f>I31*(1+GeneralInputs!$D$8)^$A31</f>
        <v>0</v>
      </c>
      <c r="J51" s="32">
        <f>J31*(1+GeneralInputs!$D$8)^$A31</f>
        <v>0</v>
      </c>
      <c r="K51" s="32">
        <f>K31*(1+GeneralInputs!$D$8)^$A31</f>
        <v>0</v>
      </c>
      <c r="L51" s="32">
        <f>L31*(1+GeneralInputs!$D$8)^$A31</f>
        <v>0</v>
      </c>
      <c r="M51" s="32">
        <f>M31*(1+GeneralInputs!$D$8)^$A31</f>
        <v>0</v>
      </c>
      <c r="N51" s="32">
        <f>N31*(1+GeneralInputs!$D$8)^$A31</f>
        <v>0</v>
      </c>
      <c r="O51" s="32">
        <f>O31*(1+GeneralInputs!$D$8)^$A31</f>
        <v>0</v>
      </c>
      <c r="P51" s="32">
        <f>P31*(1+GeneralInputs!$D$8)^$A31</f>
        <v>0</v>
      </c>
      <c r="Q51" s="32">
        <f>Q31*(1+GeneralInputs!$D$8)^$A31</f>
        <v>0</v>
      </c>
      <c r="R51" s="32">
        <f>R31*(1+GeneralInputs!$D$8)^$A31</f>
        <v>0</v>
      </c>
      <c r="S51" s="32">
        <f>S31*(1+GeneralInputs!$D$8)^$A31</f>
        <v>0</v>
      </c>
      <c r="T51" s="32">
        <f>T31*(1+GeneralInputs!$D$8)^$A31</f>
        <v>0</v>
      </c>
      <c r="U51" s="32">
        <f>U31*(1+GeneralInputs!$D$8)^$A31</f>
        <v>0</v>
      </c>
      <c r="V51" s="32">
        <f>V31*(1+GeneralInputs!$D$8)^$A31</f>
        <v>0</v>
      </c>
      <c r="W51" s="32">
        <f>W31*(1+GeneralInputs!$D$8)^$A31</f>
        <v>0</v>
      </c>
      <c r="X51" s="32">
        <f>X31*(1+GeneralInputs!$D$8)^$A31</f>
        <v>0</v>
      </c>
      <c r="Y51" s="32">
        <f>Y31*(1+GeneralInputs!$D$8)^$A31</f>
        <v>0</v>
      </c>
      <c r="Z51" s="32">
        <f>Z31*(1+GeneralInputs!$D$8)^$A31</f>
        <v>0</v>
      </c>
      <c r="AA51" s="32">
        <f>AA31*(1+GeneralInputs!$D$8)^$A31</f>
        <v>0</v>
      </c>
      <c r="AB51" s="32">
        <f>AB31*(1+GeneralInputs!$D$8)^$A31</f>
        <v>0</v>
      </c>
      <c r="AC51" s="32">
        <f>AC31*(1+GeneralInputs!$D$8)^$A31</f>
        <v>0</v>
      </c>
      <c r="AD51" s="32">
        <f>AD31*(1+GeneralInputs!$D$8)^$A31</f>
        <v>0</v>
      </c>
      <c r="AE51" s="32">
        <f>AE31*(1+GeneralInputs!$D$8)^$A31</f>
        <v>0</v>
      </c>
      <c r="AF51" s="32">
        <f>AF31*(1+GeneralInputs!$D$8)^$A31</f>
        <v>0</v>
      </c>
      <c r="AG51" s="32">
        <f>AG31*(1+GeneralInputs!$D$8)^$A31</f>
        <v>0</v>
      </c>
      <c r="AH51" s="32">
        <f>AH31*(1+GeneralInputs!$D$8)^$A31</f>
        <v>0</v>
      </c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</row>
    <row r="52" spans="1:48" outlineLevel="1" x14ac:dyDescent="0.3">
      <c r="A52" s="1">
        <v>7</v>
      </c>
      <c r="B52" s="12"/>
      <c r="C52" s="1" t="s">
        <v>27</v>
      </c>
      <c r="D52" s="32">
        <f>D32*(1+GeneralInputs!$D$8)^$A32</f>
        <v>0</v>
      </c>
      <c r="E52" s="32">
        <f>E32*(1+GeneralInputs!$D$8)^$A32</f>
        <v>0</v>
      </c>
      <c r="F52" s="32">
        <f>F32*(1+GeneralInputs!$D$8)^$A32</f>
        <v>0</v>
      </c>
      <c r="G52" s="32">
        <f>G32*(1+GeneralInputs!$D$8)^$A32</f>
        <v>0</v>
      </c>
      <c r="H52" s="32">
        <f>H32*(1+GeneralInputs!$D$8)^$A32</f>
        <v>0</v>
      </c>
      <c r="I52" s="32">
        <f>I32*(1+GeneralInputs!$D$8)^$A32</f>
        <v>0</v>
      </c>
      <c r="J52" s="32">
        <f>J32*(1+GeneralInputs!$D$8)^$A32</f>
        <v>0</v>
      </c>
      <c r="K52" s="32">
        <f>K32*(1+GeneralInputs!$D$8)^$A32</f>
        <v>0</v>
      </c>
      <c r="L52" s="32">
        <f>L32*(1+GeneralInputs!$D$8)^$A32</f>
        <v>0</v>
      </c>
      <c r="M52" s="32">
        <f>M32*(1+GeneralInputs!$D$8)^$A32</f>
        <v>0</v>
      </c>
      <c r="N52" s="32">
        <f>N32*(1+GeneralInputs!$D$8)^$A32</f>
        <v>0</v>
      </c>
      <c r="O52" s="32">
        <f>O32*(1+GeneralInputs!$D$8)^$A32</f>
        <v>0</v>
      </c>
      <c r="P52" s="32">
        <f>P32*(1+GeneralInputs!$D$8)^$A32</f>
        <v>0</v>
      </c>
      <c r="Q52" s="32">
        <f>Q32*(1+GeneralInputs!$D$8)^$A32</f>
        <v>0</v>
      </c>
      <c r="R52" s="32">
        <f>R32*(1+GeneralInputs!$D$8)^$A32</f>
        <v>0</v>
      </c>
      <c r="S52" s="32">
        <f>S32*(1+GeneralInputs!$D$8)^$A32</f>
        <v>0</v>
      </c>
      <c r="T52" s="32">
        <f>T32*(1+GeneralInputs!$D$8)^$A32</f>
        <v>0</v>
      </c>
      <c r="U52" s="32">
        <f>U32*(1+GeneralInputs!$D$8)^$A32</f>
        <v>0</v>
      </c>
      <c r="V52" s="32">
        <f>V32*(1+GeneralInputs!$D$8)^$A32</f>
        <v>0</v>
      </c>
      <c r="W52" s="32">
        <f>W32*(1+GeneralInputs!$D$8)^$A32</f>
        <v>0</v>
      </c>
      <c r="X52" s="32">
        <f>X32*(1+GeneralInputs!$D$8)^$A32</f>
        <v>0</v>
      </c>
      <c r="Y52" s="32">
        <f>Y32*(1+GeneralInputs!$D$8)^$A32</f>
        <v>0</v>
      </c>
      <c r="Z52" s="32">
        <f>Z32*(1+GeneralInputs!$D$8)^$A32</f>
        <v>0</v>
      </c>
      <c r="AA52" s="32">
        <f>AA32*(1+GeneralInputs!$D$8)^$A32</f>
        <v>0</v>
      </c>
      <c r="AB52" s="32">
        <f>AB32*(1+GeneralInputs!$D$8)^$A32</f>
        <v>0</v>
      </c>
      <c r="AC52" s="32">
        <f>AC32*(1+GeneralInputs!$D$8)^$A32</f>
        <v>0</v>
      </c>
      <c r="AD52" s="32">
        <f>AD32*(1+GeneralInputs!$D$8)^$A32</f>
        <v>0</v>
      </c>
      <c r="AE52" s="32">
        <f>AE32*(1+GeneralInputs!$D$8)^$A32</f>
        <v>0</v>
      </c>
      <c r="AF52" s="32">
        <f>AF32*(1+GeneralInputs!$D$8)^$A32</f>
        <v>0</v>
      </c>
      <c r="AG52" s="32">
        <f>AG32*(1+GeneralInputs!$D$8)^$A32</f>
        <v>0</v>
      </c>
      <c r="AH52" s="32">
        <f>AH32*(1+GeneralInputs!$D$8)^$A32</f>
        <v>0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</row>
    <row r="53" spans="1:48" outlineLevel="1" x14ac:dyDescent="0.3">
      <c r="A53" s="1">
        <v>6</v>
      </c>
      <c r="B53" s="12"/>
      <c r="C53" s="1" t="s">
        <v>27</v>
      </c>
      <c r="D53" s="32">
        <f>D33*(1+GeneralInputs!$D$8)^$A33</f>
        <v>0</v>
      </c>
      <c r="E53" s="32">
        <f>E33*(1+GeneralInputs!$D$8)^$A33</f>
        <v>0</v>
      </c>
      <c r="F53" s="32">
        <f>F33*(1+GeneralInputs!$D$8)^$A33</f>
        <v>0</v>
      </c>
      <c r="G53" s="32">
        <f>G33*(1+GeneralInputs!$D$8)^$A33</f>
        <v>0</v>
      </c>
      <c r="H53" s="32">
        <f>H33*(1+GeneralInputs!$D$8)^$A33</f>
        <v>0</v>
      </c>
      <c r="I53" s="32">
        <f>I33*(1+GeneralInputs!$D$8)^$A33</f>
        <v>0</v>
      </c>
      <c r="J53" s="32">
        <f>J33*(1+GeneralInputs!$D$8)^$A33</f>
        <v>0</v>
      </c>
      <c r="K53" s="32">
        <f>K33*(1+GeneralInputs!$D$8)^$A33</f>
        <v>0</v>
      </c>
      <c r="L53" s="32">
        <f>L33*(1+GeneralInputs!$D$8)^$A33</f>
        <v>0</v>
      </c>
      <c r="M53" s="32">
        <f>M33*(1+GeneralInputs!$D$8)^$A33</f>
        <v>0</v>
      </c>
      <c r="N53" s="32">
        <f>N33*(1+GeneralInputs!$D$8)^$A33</f>
        <v>0</v>
      </c>
      <c r="O53" s="32">
        <f>O33*(1+GeneralInputs!$D$8)^$A33</f>
        <v>0</v>
      </c>
      <c r="P53" s="32">
        <f>P33*(1+GeneralInputs!$D$8)^$A33</f>
        <v>0</v>
      </c>
      <c r="Q53" s="32">
        <f>Q33*(1+GeneralInputs!$D$8)^$A33</f>
        <v>0</v>
      </c>
      <c r="R53" s="32">
        <f>R33*(1+GeneralInputs!$D$8)^$A33</f>
        <v>0</v>
      </c>
      <c r="S53" s="32">
        <f>S33*(1+GeneralInputs!$D$8)^$A33</f>
        <v>0</v>
      </c>
      <c r="T53" s="32">
        <f>T33*(1+GeneralInputs!$D$8)^$A33</f>
        <v>0</v>
      </c>
      <c r="U53" s="32">
        <f>U33*(1+GeneralInputs!$D$8)^$A33</f>
        <v>0</v>
      </c>
      <c r="V53" s="32">
        <f>V33*(1+GeneralInputs!$D$8)^$A33</f>
        <v>0</v>
      </c>
      <c r="W53" s="32">
        <f>W33*(1+GeneralInputs!$D$8)^$A33</f>
        <v>0</v>
      </c>
      <c r="X53" s="32">
        <f>X33*(1+GeneralInputs!$D$8)^$A33</f>
        <v>0</v>
      </c>
      <c r="Y53" s="32">
        <f>Y33*(1+GeneralInputs!$D$8)^$A33</f>
        <v>0</v>
      </c>
      <c r="Z53" s="32">
        <f>Z33*(1+GeneralInputs!$D$8)^$A33</f>
        <v>0</v>
      </c>
      <c r="AA53" s="32">
        <f>AA33*(1+GeneralInputs!$D$8)^$A33</f>
        <v>0</v>
      </c>
      <c r="AB53" s="32">
        <f>AB33*(1+GeneralInputs!$D$8)^$A33</f>
        <v>0</v>
      </c>
      <c r="AC53" s="32">
        <f>AC33*(1+GeneralInputs!$D$8)^$A33</f>
        <v>0</v>
      </c>
      <c r="AD53" s="32">
        <f>AD33*(1+GeneralInputs!$D$8)^$A33</f>
        <v>0</v>
      </c>
      <c r="AE53" s="32">
        <f>AE33*(1+GeneralInputs!$D$8)^$A33</f>
        <v>0</v>
      </c>
      <c r="AF53" s="32">
        <f>AF33*(1+GeneralInputs!$D$8)^$A33</f>
        <v>0</v>
      </c>
      <c r="AG53" s="32">
        <f>AG33*(1+GeneralInputs!$D$8)^$A33</f>
        <v>0</v>
      </c>
      <c r="AH53" s="32">
        <f>AH33*(1+GeneralInputs!$D$8)^$A33</f>
        <v>0</v>
      </c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</row>
    <row r="54" spans="1:48" outlineLevel="1" x14ac:dyDescent="0.3">
      <c r="A54" s="1">
        <v>5</v>
      </c>
      <c r="B54" s="12"/>
      <c r="C54" s="1" t="s">
        <v>27</v>
      </c>
      <c r="D54" s="32">
        <f>D34*(1+GeneralInputs!$D$8)^$A34</f>
        <v>1.4829834482784323</v>
      </c>
      <c r="E54" s="32">
        <f>E34*(1+GeneralInputs!$D$8)^$A34</f>
        <v>0</v>
      </c>
      <c r="F54" s="32">
        <f>F34*(1+GeneralInputs!$D$8)^$A34</f>
        <v>1.4829834482784323</v>
      </c>
      <c r="G54" s="32">
        <f>G34*(1+GeneralInputs!$D$8)^$A34</f>
        <v>0</v>
      </c>
      <c r="H54" s="32">
        <f>H34*(1+GeneralInputs!$D$8)^$A34</f>
        <v>0</v>
      </c>
      <c r="I54" s="32">
        <f>I34*(1+GeneralInputs!$D$8)^$A34</f>
        <v>0</v>
      </c>
      <c r="J54" s="32">
        <f>J34*(1+GeneralInputs!$D$8)^$A34</f>
        <v>0</v>
      </c>
      <c r="K54" s="32">
        <f>K34*(1+GeneralInputs!$D$8)^$A34</f>
        <v>0</v>
      </c>
      <c r="L54" s="32">
        <f>L34*(1+GeneralInputs!$D$8)^$A34</f>
        <v>0</v>
      </c>
      <c r="M54" s="32">
        <f>M34*(1+GeneralInputs!$D$8)^$A34</f>
        <v>0</v>
      </c>
      <c r="N54" s="32">
        <f>N34*(1+GeneralInputs!$D$8)^$A34</f>
        <v>0</v>
      </c>
      <c r="O54" s="32">
        <f>O34*(1+GeneralInputs!$D$8)^$A34</f>
        <v>0</v>
      </c>
      <c r="P54" s="32">
        <f>P34*(1+GeneralInputs!$D$8)^$A34</f>
        <v>0</v>
      </c>
      <c r="Q54" s="32">
        <f>Q34*(1+GeneralInputs!$D$8)^$A34</f>
        <v>0</v>
      </c>
      <c r="R54" s="32">
        <f>R34*(1+GeneralInputs!$D$8)^$A34</f>
        <v>0</v>
      </c>
      <c r="S54" s="32">
        <f>S34*(1+GeneralInputs!$D$8)^$A34</f>
        <v>0</v>
      </c>
      <c r="T54" s="32">
        <f>T34*(1+GeneralInputs!$D$8)^$A34</f>
        <v>0</v>
      </c>
      <c r="U54" s="32">
        <f>U34*(1+GeneralInputs!$D$8)^$A34</f>
        <v>0</v>
      </c>
      <c r="V54" s="32">
        <f>V34*(1+GeneralInputs!$D$8)^$A34</f>
        <v>0</v>
      </c>
      <c r="W54" s="32">
        <f>W34*(1+GeneralInputs!$D$8)^$A34</f>
        <v>0</v>
      </c>
      <c r="X54" s="32">
        <f>X34*(1+GeneralInputs!$D$8)^$A34</f>
        <v>0</v>
      </c>
      <c r="Y54" s="32">
        <f>Y34*(1+GeneralInputs!$D$8)^$A34</f>
        <v>0</v>
      </c>
      <c r="Z54" s="32">
        <f>Z34*(1+GeneralInputs!$D$8)^$A34</f>
        <v>0</v>
      </c>
      <c r="AA54" s="32">
        <f>AA34*(1+GeneralInputs!$D$8)^$A34</f>
        <v>0</v>
      </c>
      <c r="AB54" s="32">
        <f>AB34*(1+GeneralInputs!$D$8)^$A34</f>
        <v>0</v>
      </c>
      <c r="AC54" s="32">
        <f>AC34*(1+GeneralInputs!$D$8)^$A34</f>
        <v>0</v>
      </c>
      <c r="AD54" s="32">
        <f>AD34*(1+GeneralInputs!$D$8)^$A34</f>
        <v>0</v>
      </c>
      <c r="AE54" s="32">
        <f>AE34*(1+GeneralInputs!$D$8)^$A34</f>
        <v>0</v>
      </c>
      <c r="AF54" s="32">
        <f>AF34*(1+GeneralInputs!$D$8)^$A34</f>
        <v>0</v>
      </c>
      <c r="AG54" s="32">
        <f>AG34*(1+GeneralInputs!$D$8)^$A34</f>
        <v>0</v>
      </c>
      <c r="AH54" s="32">
        <f>AH34*(1+GeneralInputs!$D$8)^$A34</f>
        <v>0</v>
      </c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</row>
    <row r="55" spans="1:48" outlineLevel="1" x14ac:dyDescent="0.3">
      <c r="A55" s="1">
        <v>4</v>
      </c>
      <c r="B55" s="12"/>
      <c r="C55" s="1" t="s">
        <v>27</v>
      </c>
      <c r="D55" s="32">
        <f>D35*(1+GeneralInputs!$D$8)^$A35</f>
        <v>1.3705946841760002</v>
      </c>
      <c r="E55" s="32">
        <f>E35*(1+GeneralInputs!$D$8)^$A35</f>
        <v>0</v>
      </c>
      <c r="F55" s="32">
        <f>F35*(1+GeneralInputs!$D$8)^$A35</f>
        <v>1.3705946841760002</v>
      </c>
      <c r="G55" s="32">
        <f>G35*(1+GeneralInputs!$D$8)^$A35</f>
        <v>0</v>
      </c>
      <c r="H55" s="32">
        <f>H35*(1+GeneralInputs!$D$8)^$A35</f>
        <v>0</v>
      </c>
      <c r="I55" s="32">
        <f>I35*(1+GeneralInputs!$D$8)^$A35</f>
        <v>0</v>
      </c>
      <c r="J55" s="32">
        <f>J35*(1+GeneralInputs!$D$8)^$A35</f>
        <v>0</v>
      </c>
      <c r="K55" s="32">
        <f>K35*(1+GeneralInputs!$D$8)^$A35</f>
        <v>0</v>
      </c>
      <c r="L55" s="32">
        <f>L35*(1+GeneralInputs!$D$8)^$A35</f>
        <v>0</v>
      </c>
      <c r="M55" s="32">
        <f>M35*(1+GeneralInputs!$D$8)^$A35</f>
        <v>0</v>
      </c>
      <c r="N55" s="32">
        <f>N35*(1+GeneralInputs!$D$8)^$A35</f>
        <v>0</v>
      </c>
      <c r="O55" s="32">
        <f>O35*(1+GeneralInputs!$D$8)^$A35</f>
        <v>0</v>
      </c>
      <c r="P55" s="32">
        <f>P35*(1+GeneralInputs!$D$8)^$A35</f>
        <v>0</v>
      </c>
      <c r="Q55" s="32">
        <f>Q35*(1+GeneralInputs!$D$8)^$A35</f>
        <v>0</v>
      </c>
      <c r="R55" s="32">
        <f>R35*(1+GeneralInputs!$D$8)^$A35</f>
        <v>0</v>
      </c>
      <c r="S55" s="32">
        <f>S35*(1+GeneralInputs!$D$8)^$A35</f>
        <v>0</v>
      </c>
      <c r="T55" s="32">
        <f>T35*(1+GeneralInputs!$D$8)^$A35</f>
        <v>0</v>
      </c>
      <c r="U55" s="32">
        <f>U35*(1+GeneralInputs!$D$8)^$A35</f>
        <v>0</v>
      </c>
      <c r="V55" s="32">
        <f>V35*(1+GeneralInputs!$D$8)^$A35</f>
        <v>0</v>
      </c>
      <c r="W55" s="32">
        <f>W35*(1+GeneralInputs!$D$8)^$A35</f>
        <v>0</v>
      </c>
      <c r="X55" s="32">
        <f>X35*(1+GeneralInputs!$D$8)^$A35</f>
        <v>0</v>
      </c>
      <c r="Y55" s="32">
        <f>Y35*(1+GeneralInputs!$D$8)^$A35</f>
        <v>0</v>
      </c>
      <c r="Z55" s="32">
        <f>Z35*(1+GeneralInputs!$D$8)^$A35</f>
        <v>0</v>
      </c>
      <c r="AA55" s="32">
        <f>AA35*(1+GeneralInputs!$D$8)^$A35</f>
        <v>0</v>
      </c>
      <c r="AB55" s="32">
        <f>AB35*(1+GeneralInputs!$D$8)^$A35</f>
        <v>0</v>
      </c>
      <c r="AC55" s="32">
        <f>AC35*(1+GeneralInputs!$D$8)^$A35</f>
        <v>0</v>
      </c>
      <c r="AD55" s="32">
        <f>AD35*(1+GeneralInputs!$D$8)^$A35</f>
        <v>0</v>
      </c>
      <c r="AE55" s="32">
        <f>AE35*(1+GeneralInputs!$D$8)^$A35</f>
        <v>0</v>
      </c>
      <c r="AF55" s="32">
        <f>AF35*(1+GeneralInputs!$D$8)^$A35</f>
        <v>0</v>
      </c>
      <c r="AG55" s="32">
        <f>AG35*(1+GeneralInputs!$D$8)^$A35</f>
        <v>0</v>
      </c>
      <c r="AH55" s="32">
        <f>AH35*(1+GeneralInputs!$D$8)^$A35</f>
        <v>0</v>
      </c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</row>
    <row r="56" spans="1:48" outlineLevel="1" x14ac:dyDescent="0.3">
      <c r="A56" s="1">
        <v>3</v>
      </c>
      <c r="B56" s="12"/>
      <c r="C56" s="1" t="s">
        <v>27</v>
      </c>
      <c r="D56" s="32">
        <f>D36*(1+GeneralInputs!$D$8)^$A36</f>
        <v>1.2667233680000003</v>
      </c>
      <c r="E56" s="32">
        <f>E36*(1+GeneralInputs!$D$8)^$A36</f>
        <v>0</v>
      </c>
      <c r="F56" s="32">
        <f>F36*(1+GeneralInputs!$D$8)^$A36</f>
        <v>1.2667233680000003</v>
      </c>
      <c r="G56" s="32">
        <f>G36*(1+GeneralInputs!$D$8)^$A36</f>
        <v>0</v>
      </c>
      <c r="H56" s="32">
        <f>H36*(1+GeneralInputs!$D$8)^$A36</f>
        <v>0</v>
      </c>
      <c r="I56" s="32">
        <f>I36*(1+GeneralInputs!$D$8)^$A36</f>
        <v>0</v>
      </c>
      <c r="J56" s="32">
        <f>J36*(1+GeneralInputs!$D$8)^$A36</f>
        <v>0</v>
      </c>
      <c r="K56" s="32">
        <f>K36*(1+GeneralInputs!$D$8)^$A36</f>
        <v>0</v>
      </c>
      <c r="L56" s="32">
        <f>L36*(1+GeneralInputs!$D$8)^$A36</f>
        <v>0</v>
      </c>
      <c r="M56" s="32">
        <f>M36*(1+GeneralInputs!$D$8)^$A36</f>
        <v>0</v>
      </c>
      <c r="N56" s="32">
        <f>N36*(1+GeneralInputs!$D$8)^$A36</f>
        <v>0</v>
      </c>
      <c r="O56" s="32">
        <f>O36*(1+GeneralInputs!$D$8)^$A36</f>
        <v>0</v>
      </c>
      <c r="P56" s="32">
        <f>P36*(1+GeneralInputs!$D$8)^$A36</f>
        <v>0</v>
      </c>
      <c r="Q56" s="32">
        <f>Q36*(1+GeneralInputs!$D$8)^$A36</f>
        <v>0</v>
      </c>
      <c r="R56" s="32">
        <f>R36*(1+GeneralInputs!$D$8)^$A36</f>
        <v>0</v>
      </c>
      <c r="S56" s="32">
        <f>S36*(1+GeneralInputs!$D$8)^$A36</f>
        <v>0</v>
      </c>
      <c r="T56" s="32">
        <f>T36*(1+GeneralInputs!$D$8)^$A36</f>
        <v>0</v>
      </c>
      <c r="U56" s="32">
        <f>U36*(1+GeneralInputs!$D$8)^$A36</f>
        <v>0</v>
      </c>
      <c r="V56" s="32">
        <f>V36*(1+GeneralInputs!$D$8)^$A36</f>
        <v>0</v>
      </c>
      <c r="W56" s="32">
        <f>W36*(1+GeneralInputs!$D$8)^$A36</f>
        <v>0</v>
      </c>
      <c r="X56" s="32">
        <f>X36*(1+GeneralInputs!$D$8)^$A36</f>
        <v>0</v>
      </c>
      <c r="Y56" s="32">
        <f>Y36*(1+GeneralInputs!$D$8)^$A36</f>
        <v>0</v>
      </c>
      <c r="Z56" s="32">
        <f>Z36*(1+GeneralInputs!$D$8)^$A36</f>
        <v>0</v>
      </c>
      <c r="AA56" s="32">
        <f>AA36*(1+GeneralInputs!$D$8)^$A36</f>
        <v>0</v>
      </c>
      <c r="AB56" s="32">
        <f>AB36*(1+GeneralInputs!$D$8)^$A36</f>
        <v>0</v>
      </c>
      <c r="AC56" s="32">
        <f>AC36*(1+GeneralInputs!$D$8)^$A36</f>
        <v>0</v>
      </c>
      <c r="AD56" s="32">
        <f>AD36*(1+GeneralInputs!$D$8)^$A36</f>
        <v>0</v>
      </c>
      <c r="AE56" s="32">
        <f>AE36*(1+GeneralInputs!$D$8)^$A36</f>
        <v>0</v>
      </c>
      <c r="AF56" s="32">
        <f>AF36*(1+GeneralInputs!$D$8)^$A36</f>
        <v>0</v>
      </c>
      <c r="AG56" s="32">
        <f>AG36*(1+GeneralInputs!$D$8)^$A36</f>
        <v>0</v>
      </c>
      <c r="AH56" s="32">
        <f>AH36*(1+GeneralInputs!$D$8)^$A36</f>
        <v>0</v>
      </c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</row>
    <row r="57" spans="1:48" outlineLevel="1" x14ac:dyDescent="0.3">
      <c r="A57" s="1">
        <v>2</v>
      </c>
      <c r="B57" s="12"/>
      <c r="C57" s="1" t="s">
        <v>27</v>
      </c>
      <c r="D57" s="32">
        <f>D37*(1+GeneralInputs!$D$8)^$A37</f>
        <v>1.1707240000000001</v>
      </c>
      <c r="E57" s="32">
        <f>E37*(1+GeneralInputs!$D$8)^$A37</f>
        <v>0</v>
      </c>
      <c r="F57" s="32">
        <f>F37*(1+GeneralInputs!$D$8)^$A37</f>
        <v>1.1707240000000001</v>
      </c>
      <c r="G57" s="32">
        <f>G37*(1+GeneralInputs!$D$8)^$A37</f>
        <v>0</v>
      </c>
      <c r="H57" s="32">
        <f>H37*(1+GeneralInputs!$D$8)^$A37</f>
        <v>0</v>
      </c>
      <c r="I57" s="32">
        <f>I37*(1+GeneralInputs!$D$8)^$A37</f>
        <v>0</v>
      </c>
      <c r="J57" s="32">
        <f>J37*(1+GeneralInputs!$D$8)^$A37</f>
        <v>0</v>
      </c>
      <c r="K57" s="32">
        <f>K37*(1+GeneralInputs!$D$8)^$A37</f>
        <v>0</v>
      </c>
      <c r="L57" s="32">
        <f>L37*(1+GeneralInputs!$D$8)^$A37</f>
        <v>0</v>
      </c>
      <c r="M57" s="32">
        <f>M37*(1+GeneralInputs!$D$8)^$A37</f>
        <v>0</v>
      </c>
      <c r="N57" s="32">
        <f>N37*(1+GeneralInputs!$D$8)^$A37</f>
        <v>0</v>
      </c>
      <c r="O57" s="32">
        <f>O37*(1+GeneralInputs!$D$8)^$A37</f>
        <v>0</v>
      </c>
      <c r="P57" s="32">
        <f>P37*(1+GeneralInputs!$D$8)^$A37</f>
        <v>0</v>
      </c>
      <c r="Q57" s="32">
        <f>Q37*(1+GeneralInputs!$D$8)^$A37</f>
        <v>0</v>
      </c>
      <c r="R57" s="32">
        <f>R37*(1+GeneralInputs!$D$8)^$A37</f>
        <v>0</v>
      </c>
      <c r="S57" s="32">
        <f>S37*(1+GeneralInputs!$D$8)^$A37</f>
        <v>0</v>
      </c>
      <c r="T57" s="32">
        <f>T37*(1+GeneralInputs!$D$8)^$A37</f>
        <v>0</v>
      </c>
      <c r="U57" s="32">
        <f>U37*(1+GeneralInputs!$D$8)^$A37</f>
        <v>0</v>
      </c>
      <c r="V57" s="32">
        <f>V37*(1+GeneralInputs!$D$8)^$A37</f>
        <v>0</v>
      </c>
      <c r="W57" s="32">
        <f>W37*(1+GeneralInputs!$D$8)^$A37</f>
        <v>0</v>
      </c>
      <c r="X57" s="32">
        <f>X37*(1+GeneralInputs!$D$8)^$A37</f>
        <v>0</v>
      </c>
      <c r="Y57" s="32">
        <f>Y37*(1+GeneralInputs!$D$8)^$A37</f>
        <v>0</v>
      </c>
      <c r="Z57" s="32">
        <f>Z37*(1+GeneralInputs!$D$8)^$A37</f>
        <v>0</v>
      </c>
      <c r="AA57" s="32">
        <f>AA37*(1+GeneralInputs!$D$8)^$A37</f>
        <v>0</v>
      </c>
      <c r="AB57" s="32">
        <f>AB37*(1+GeneralInputs!$D$8)^$A37</f>
        <v>0</v>
      </c>
      <c r="AC57" s="32">
        <f>AC37*(1+GeneralInputs!$D$8)^$A37</f>
        <v>0</v>
      </c>
      <c r="AD57" s="32">
        <f>AD37*(1+GeneralInputs!$D$8)^$A37</f>
        <v>0</v>
      </c>
      <c r="AE57" s="32">
        <f>AE37*(1+GeneralInputs!$D$8)^$A37</f>
        <v>0</v>
      </c>
      <c r="AF57" s="32">
        <f>AF37*(1+GeneralInputs!$D$8)^$A37</f>
        <v>0</v>
      </c>
      <c r="AG57" s="32">
        <f>AG37*(1+GeneralInputs!$D$8)^$A37</f>
        <v>0</v>
      </c>
      <c r="AH57" s="32">
        <f>AH37*(1+GeneralInputs!$D$8)^$A37</f>
        <v>0</v>
      </c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</row>
    <row r="58" spans="1:48" outlineLevel="1" x14ac:dyDescent="0.3">
      <c r="A58" s="1">
        <v>1</v>
      </c>
      <c r="B58" s="12"/>
      <c r="C58" s="1" t="s">
        <v>27</v>
      </c>
      <c r="D58" s="32">
        <f>D38*(1+GeneralInputs!$D$8)^$A38</f>
        <v>1.0820000000000001</v>
      </c>
      <c r="E58" s="32">
        <f>E38*(1+GeneralInputs!$D$8)^$A38</f>
        <v>0</v>
      </c>
      <c r="F58" s="32">
        <f>F38*(1+GeneralInputs!$D$8)^$A38</f>
        <v>1.0820000000000001</v>
      </c>
      <c r="G58" s="32">
        <f>G38*(1+GeneralInputs!$D$8)^$A38</f>
        <v>0</v>
      </c>
      <c r="H58" s="32">
        <f>H38*(1+GeneralInputs!$D$8)^$A38</f>
        <v>0</v>
      </c>
      <c r="I58" s="32">
        <f>I38*(1+GeneralInputs!$D$8)^$A38</f>
        <v>0</v>
      </c>
      <c r="J58" s="32">
        <f>J38*(1+GeneralInputs!$D$8)^$A38</f>
        <v>0</v>
      </c>
      <c r="K58" s="32">
        <f>K38*(1+GeneralInputs!$D$8)^$A38</f>
        <v>0</v>
      </c>
      <c r="L58" s="32">
        <f>L38*(1+GeneralInputs!$D$8)^$A38</f>
        <v>0</v>
      </c>
      <c r="M58" s="32">
        <f>M38*(1+GeneralInputs!$D$8)^$A38</f>
        <v>0</v>
      </c>
      <c r="N58" s="32">
        <f>N38*(1+GeneralInputs!$D$8)^$A38</f>
        <v>0</v>
      </c>
      <c r="O58" s="32">
        <f>O38*(1+GeneralInputs!$D$8)^$A38</f>
        <v>0</v>
      </c>
      <c r="P58" s="32">
        <f>P38*(1+GeneralInputs!$D$8)^$A38</f>
        <v>0</v>
      </c>
      <c r="Q58" s="32">
        <f>Q38*(1+GeneralInputs!$D$8)^$A38</f>
        <v>0</v>
      </c>
      <c r="R58" s="32">
        <f>R38*(1+GeneralInputs!$D$8)^$A38</f>
        <v>0</v>
      </c>
      <c r="S58" s="32">
        <f>S38*(1+GeneralInputs!$D$8)^$A38</f>
        <v>0</v>
      </c>
      <c r="T58" s="32">
        <f>T38*(1+GeneralInputs!$D$8)^$A38</f>
        <v>0</v>
      </c>
      <c r="U58" s="32">
        <f>U38*(1+GeneralInputs!$D$8)^$A38</f>
        <v>0</v>
      </c>
      <c r="V58" s="32">
        <f>V38*(1+GeneralInputs!$D$8)^$A38</f>
        <v>0</v>
      </c>
      <c r="W58" s="32">
        <f>W38*(1+GeneralInputs!$D$8)^$A38</f>
        <v>0</v>
      </c>
      <c r="X58" s="32">
        <f>X38*(1+GeneralInputs!$D$8)^$A38</f>
        <v>0</v>
      </c>
      <c r="Y58" s="32">
        <f>Y38*(1+GeneralInputs!$D$8)^$A38</f>
        <v>0</v>
      </c>
      <c r="Z58" s="32">
        <f>Z38*(1+GeneralInputs!$D$8)^$A38</f>
        <v>0</v>
      </c>
      <c r="AA58" s="32">
        <f>AA38*(1+GeneralInputs!$D$8)^$A38</f>
        <v>0</v>
      </c>
      <c r="AB58" s="32">
        <f>AB38*(1+GeneralInputs!$D$8)^$A38</f>
        <v>0</v>
      </c>
      <c r="AC58" s="32">
        <f>AC38*(1+GeneralInputs!$D$8)^$A38</f>
        <v>0</v>
      </c>
      <c r="AD58" s="32">
        <f>AD38*(1+GeneralInputs!$D$8)^$A38</f>
        <v>0</v>
      </c>
      <c r="AE58" s="32">
        <f>AE38*(1+GeneralInputs!$D$8)^$A38</f>
        <v>0</v>
      </c>
      <c r="AF58" s="32">
        <f>AF38*(1+GeneralInputs!$D$8)^$A38</f>
        <v>0</v>
      </c>
      <c r="AG58" s="32">
        <f>AG38*(1+GeneralInputs!$D$8)^$A38</f>
        <v>0</v>
      </c>
      <c r="AH58" s="32">
        <f>AH38*(1+GeneralInputs!$D$8)^$A38</f>
        <v>0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</row>
    <row r="59" spans="1:48" outlineLevel="1" x14ac:dyDescent="0.3">
      <c r="A59" s="1">
        <v>0</v>
      </c>
      <c r="B59" s="12"/>
      <c r="C59" s="1" t="s">
        <v>27</v>
      </c>
      <c r="D59" s="32">
        <f>D39*(1+GeneralInputs!$D$8)^$A39</f>
        <v>1</v>
      </c>
      <c r="E59" s="32">
        <f>E39*(1+GeneralInputs!$D$8)^$A39</f>
        <v>1</v>
      </c>
      <c r="F59" s="32">
        <f>F39*(1+GeneralInputs!$D$8)^$A39</f>
        <v>1</v>
      </c>
      <c r="G59" s="32">
        <f>G39*(1+GeneralInputs!$D$8)^$A39</f>
        <v>1</v>
      </c>
      <c r="H59" s="32">
        <f>H39*(1+GeneralInputs!$D$8)^$A39</f>
        <v>1</v>
      </c>
      <c r="I59" s="32">
        <f>I39*(1+GeneralInputs!$D$8)^$A39</f>
        <v>1</v>
      </c>
      <c r="J59" s="32">
        <f>J39*(1+GeneralInputs!$D$8)^$A39</f>
        <v>1</v>
      </c>
      <c r="K59" s="32">
        <f>K39*(1+GeneralInputs!$D$8)^$A39</f>
        <v>1</v>
      </c>
      <c r="L59" s="32">
        <f>L39*(1+GeneralInputs!$D$8)^$A39</f>
        <v>1</v>
      </c>
      <c r="M59" s="32">
        <f>M39*(1+GeneralInputs!$D$8)^$A39</f>
        <v>1</v>
      </c>
      <c r="N59" s="32">
        <f>N39*(1+GeneralInputs!$D$8)^$A39</f>
        <v>1</v>
      </c>
      <c r="O59" s="32">
        <f>O39*(1+GeneralInputs!$D$8)^$A39</f>
        <v>1</v>
      </c>
      <c r="P59" s="32">
        <f>P39*(1+GeneralInputs!$D$8)^$A39</f>
        <v>1</v>
      </c>
      <c r="Q59" s="32">
        <f>Q39*(1+GeneralInputs!$D$8)^$A39</f>
        <v>1</v>
      </c>
      <c r="R59" s="32">
        <f>R39*(1+GeneralInputs!$D$8)^$A39</f>
        <v>1</v>
      </c>
      <c r="S59" s="32">
        <f>S39*(1+GeneralInputs!$D$8)^$A39</f>
        <v>1</v>
      </c>
      <c r="T59" s="32">
        <f>T39*(1+GeneralInputs!$D$8)^$A39</f>
        <v>1</v>
      </c>
      <c r="U59" s="32">
        <f>U39*(1+GeneralInputs!$D$8)^$A39</f>
        <v>1</v>
      </c>
      <c r="V59" s="32">
        <f>V39*(1+GeneralInputs!$D$8)^$A39</f>
        <v>1</v>
      </c>
      <c r="W59" s="32">
        <f>W39*(1+GeneralInputs!$D$8)^$A39</f>
        <v>1</v>
      </c>
      <c r="X59" s="32">
        <f>X39*(1+GeneralInputs!$D$8)^$A39</f>
        <v>1</v>
      </c>
      <c r="Y59" s="32">
        <f>Y39*(1+GeneralInputs!$D$8)^$A39</f>
        <v>1</v>
      </c>
      <c r="Z59" s="32">
        <f>Z39*(1+GeneralInputs!$D$8)^$A39</f>
        <v>1</v>
      </c>
      <c r="AA59" s="32">
        <f>AA39*(1+GeneralInputs!$D$8)^$A39</f>
        <v>1</v>
      </c>
      <c r="AB59" s="32">
        <f>AB39*(1+GeneralInputs!$D$8)^$A39</f>
        <v>1</v>
      </c>
      <c r="AC59" s="32">
        <f>AC39*(1+GeneralInputs!$D$8)^$A39</f>
        <v>1</v>
      </c>
      <c r="AD59" s="32">
        <f>AD39*(1+GeneralInputs!$D$8)^$A39</f>
        <v>1</v>
      </c>
      <c r="AE59" s="32">
        <f>AE39*(1+GeneralInputs!$D$8)^$A39</f>
        <v>1</v>
      </c>
      <c r="AF59" s="32">
        <f>AF39*(1+GeneralInputs!$D$8)^$A39</f>
        <v>1</v>
      </c>
      <c r="AG59" s="32">
        <f>AG39*(1+GeneralInputs!$D$8)^$A39</f>
        <v>1</v>
      </c>
      <c r="AH59" s="32">
        <f>AH39*(1+GeneralInputs!$D$8)^$A39</f>
        <v>1</v>
      </c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</row>
    <row r="60" spans="1:48" x14ac:dyDescent="0.3">
      <c r="B60" s="12" t="s">
        <v>66</v>
      </c>
      <c r="C60" s="1" t="s">
        <v>27</v>
      </c>
      <c r="D60" s="32">
        <f>SUM(D51:D59)</f>
        <v>7.3730255004544327</v>
      </c>
      <c r="E60" s="32">
        <f t="shared" ref="E60:AC60" si="9">SUM(E51:E59)</f>
        <v>1</v>
      </c>
      <c r="F60" s="32">
        <f t="shared" si="9"/>
        <v>7.3730255004544327</v>
      </c>
      <c r="G60" s="32">
        <f t="shared" si="9"/>
        <v>1</v>
      </c>
      <c r="H60" s="32">
        <f t="shared" si="9"/>
        <v>1</v>
      </c>
      <c r="I60" s="32">
        <f t="shared" si="9"/>
        <v>1</v>
      </c>
      <c r="J60" s="32">
        <f t="shared" si="9"/>
        <v>1</v>
      </c>
      <c r="K60" s="32">
        <f t="shared" si="9"/>
        <v>1</v>
      </c>
      <c r="L60" s="32">
        <f t="shared" si="9"/>
        <v>1</v>
      </c>
      <c r="M60" s="32">
        <f t="shared" si="9"/>
        <v>1</v>
      </c>
      <c r="N60" s="32">
        <f t="shared" ref="N60:P60" si="10">SUM(N51:N59)</f>
        <v>1</v>
      </c>
      <c r="O60" s="32">
        <f t="shared" si="10"/>
        <v>1</v>
      </c>
      <c r="P60" s="32">
        <f t="shared" si="10"/>
        <v>1</v>
      </c>
      <c r="Q60" s="32">
        <f t="shared" si="9"/>
        <v>1</v>
      </c>
      <c r="R60" s="32">
        <f t="shared" si="9"/>
        <v>1</v>
      </c>
      <c r="S60" s="32">
        <f t="shared" si="9"/>
        <v>1</v>
      </c>
      <c r="T60" s="32">
        <f t="shared" si="9"/>
        <v>1</v>
      </c>
      <c r="U60" s="32">
        <f t="shared" si="9"/>
        <v>1</v>
      </c>
      <c r="V60" s="32">
        <f t="shared" si="9"/>
        <v>1</v>
      </c>
      <c r="W60" s="32">
        <f t="shared" si="9"/>
        <v>1</v>
      </c>
      <c r="X60" s="32">
        <f t="shared" si="9"/>
        <v>1</v>
      </c>
      <c r="Y60" s="32">
        <f t="shared" si="9"/>
        <v>1</v>
      </c>
      <c r="Z60" s="32">
        <f>SUM(Z51:Z59)</f>
        <v>1</v>
      </c>
      <c r="AA60" s="32">
        <f t="shared" si="9"/>
        <v>1</v>
      </c>
      <c r="AB60" s="32">
        <f t="shared" si="9"/>
        <v>1</v>
      </c>
      <c r="AC60" s="32">
        <f t="shared" si="9"/>
        <v>1</v>
      </c>
      <c r="AD60" s="32">
        <f t="shared" ref="AD60" si="11">SUM(AD51:AD59)</f>
        <v>1</v>
      </c>
      <c r="AE60" s="32">
        <f>SUM(AE51:AE59)</f>
        <v>1</v>
      </c>
      <c r="AF60" s="32">
        <f>SUM(AF51:AF59)</f>
        <v>1</v>
      </c>
      <c r="AG60" s="32">
        <f>SUM(AG51:AG59)</f>
        <v>1</v>
      </c>
      <c r="AH60" s="32">
        <f>SUM(AH51:AH59)</f>
        <v>1</v>
      </c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</row>
    <row r="61" spans="1:48" x14ac:dyDescent="0.3">
      <c r="B61" s="12" t="s">
        <v>68</v>
      </c>
      <c r="C61" s="12" t="s">
        <v>27</v>
      </c>
      <c r="D61" s="16">
        <f>(D50/D30)/(D60/D40)</f>
        <v>1.108974486349525</v>
      </c>
      <c r="E61" s="16">
        <f t="shared" ref="E61:AC61" si="12">(E50/E30)/(E60/E40)</f>
        <v>1.1062533368</v>
      </c>
      <c r="F61" s="16">
        <f t="shared" si="12"/>
        <v>1.108974486349525</v>
      </c>
      <c r="G61" s="16">
        <f t="shared" si="12"/>
        <v>1.1062533368</v>
      </c>
      <c r="H61" s="16">
        <f t="shared" si="12"/>
        <v>1.2907638137451443</v>
      </c>
      <c r="I61" s="16">
        <f t="shared" si="12"/>
        <v>1.0738000000000001</v>
      </c>
      <c r="J61" s="16">
        <f t="shared" si="12"/>
        <v>1.1092896000000003</v>
      </c>
      <c r="K61" s="16">
        <f t="shared" si="12"/>
        <v>1</v>
      </c>
      <c r="L61" s="16">
        <f t="shared" si="12"/>
        <v>1</v>
      </c>
      <c r="M61" s="16">
        <f t="shared" si="12"/>
        <v>1</v>
      </c>
      <c r="N61" s="16">
        <f t="shared" ref="N61:P61" si="13">(N50/N30)/(N60/N40)</f>
        <v>1.0300723684000002</v>
      </c>
      <c r="O61" s="16">
        <f t="shared" si="13"/>
        <v>1.0082</v>
      </c>
      <c r="P61" s="16">
        <f t="shared" si="13"/>
        <v>1</v>
      </c>
      <c r="Q61" s="16">
        <f t="shared" si="12"/>
        <v>1</v>
      </c>
      <c r="R61" s="16">
        <f t="shared" si="12"/>
        <v>1.1062533368</v>
      </c>
      <c r="S61" s="16">
        <f t="shared" si="12"/>
        <v>1.1062533368</v>
      </c>
      <c r="T61" s="16">
        <f t="shared" si="12"/>
        <v>1.1062533368</v>
      </c>
      <c r="U61" s="16">
        <f t="shared" si="12"/>
        <v>1.1062533368</v>
      </c>
      <c r="V61" s="16">
        <f t="shared" si="12"/>
        <v>1.1062533368</v>
      </c>
      <c r="W61" s="16">
        <f t="shared" si="12"/>
        <v>1.1062533368</v>
      </c>
      <c r="X61" s="16">
        <f t="shared" si="12"/>
        <v>1.1062533368</v>
      </c>
      <c r="Y61" s="16">
        <f t="shared" si="12"/>
        <v>1.1062533368</v>
      </c>
      <c r="Z61" s="16">
        <f t="shared" si="12"/>
        <v>1</v>
      </c>
      <c r="AA61" s="16">
        <f t="shared" si="12"/>
        <v>1</v>
      </c>
      <c r="AB61" s="16">
        <f t="shared" si="12"/>
        <v>1.0270600000000001</v>
      </c>
      <c r="AC61" s="16">
        <f t="shared" si="12"/>
        <v>1.0416723999999999</v>
      </c>
      <c r="AD61" s="16">
        <f t="shared" ref="AD61" si="14">(AD50/AD30)/(AD60/AD40)</f>
        <v>1.4821575845469881</v>
      </c>
      <c r="AE61" s="16">
        <f>(AE50/AE30)/(AE60/AE40)</f>
        <v>1.2470552636219028</v>
      </c>
      <c r="AF61" s="16">
        <f>(AF50/AF30)/(AF60/AF40)</f>
        <v>1</v>
      </c>
      <c r="AG61" s="16">
        <f>(AG50/AG30)/(AG60/AG40)</f>
        <v>1</v>
      </c>
      <c r="AH61" s="16">
        <f>(AH50/AH30)/(AH60/AH40)</f>
        <v>1.1298618420000002</v>
      </c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</row>
    <row r="62" spans="1:48" x14ac:dyDescent="0.3">
      <c r="B62" s="12"/>
      <c r="C62" s="1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</row>
    <row r="63" spans="1:48" x14ac:dyDescent="0.3">
      <c r="B63" s="12" t="s">
        <v>17</v>
      </c>
      <c r="C63" s="12" t="s">
        <v>16</v>
      </c>
      <c r="D63" s="21">
        <f>D61*D5</f>
        <v>39327.598241075219</v>
      </c>
      <c r="E63" s="21">
        <f t="shared" ref="E63:AC63" si="15">E61*E5</f>
        <v>47354.428101751997</v>
      </c>
      <c r="F63" s="21">
        <f t="shared" si="15"/>
        <v>76073.792131224822</v>
      </c>
      <c r="G63" s="21">
        <f t="shared" si="15"/>
        <v>60900.168734236402</v>
      </c>
      <c r="H63" s="21">
        <f t="shared" si="15"/>
        <v>78022.618517363429</v>
      </c>
      <c r="I63" s="21">
        <f t="shared" si="15"/>
        <v>8776.5356707581232</v>
      </c>
      <c r="J63" s="21">
        <f t="shared" si="15"/>
        <v>9956.0343462238288</v>
      </c>
      <c r="K63" s="21">
        <f t="shared" si="15"/>
        <v>12751.158844765343</v>
      </c>
      <c r="L63" s="21">
        <f t="shared" si="15"/>
        <v>13666.722021660649</v>
      </c>
      <c r="M63" s="21">
        <f t="shared" si="15"/>
        <v>0</v>
      </c>
      <c r="N63" s="21">
        <f>-PV(GeneralInputs!$D$8,N13,N69)</f>
        <v>13647.995944665796</v>
      </c>
      <c r="O63" s="21">
        <f>-PV(GeneralInputs!$D$8,O13,O69)</f>
        <v>10947.543950505868</v>
      </c>
      <c r="P63" s="21">
        <f>-PV(GeneralInputs!$D$8,P13,P69)</f>
        <v>9242.502916768095</v>
      </c>
      <c r="Q63" s="21">
        <f t="shared" si="15"/>
        <v>50374.570397111915</v>
      </c>
      <c r="R63" s="21">
        <f t="shared" si="15"/>
        <v>95690.238698853718</v>
      </c>
      <c r="S63" s="21">
        <f t="shared" si="15"/>
        <v>118133.76661654965</v>
      </c>
      <c r="T63" s="21">
        <f t="shared" si="15"/>
        <v>144922.72553400003</v>
      </c>
      <c r="U63" s="21">
        <f t="shared" si="15"/>
        <v>85385.117452986553</v>
      </c>
      <c r="V63" s="21">
        <f t="shared" si="15"/>
        <v>104994.61601913</v>
      </c>
      <c r="W63" s="21">
        <f>-PV(GeneralInputs!$D$8,W13,W69)</f>
        <v>103168.89675646546</v>
      </c>
      <c r="X63" s="21">
        <f t="shared" si="15"/>
        <v>48556.777712162402</v>
      </c>
      <c r="Y63" s="21">
        <f t="shared" si="15"/>
        <v>158198.616232498</v>
      </c>
      <c r="Z63" s="21">
        <f t="shared" si="15"/>
        <v>31048.202166064981</v>
      </c>
      <c r="AA63" s="21">
        <f t="shared" si="15"/>
        <v>12751</v>
      </c>
      <c r="AB63" s="21">
        <f t="shared" si="15"/>
        <v>18302.780942425994</v>
      </c>
      <c r="AC63" s="21">
        <f t="shared" si="15"/>
        <v>35589.022595703675</v>
      </c>
      <c r="AD63" s="21">
        <f t="shared" ref="AD63" si="16">AD61*AD5</f>
        <v>67248.627290346602</v>
      </c>
      <c r="AE63" s="21">
        <f>AE61*AE5</f>
        <v>27841.431671294151</v>
      </c>
      <c r="AF63" s="21">
        <f>AF61*AF5</f>
        <v>9890.7075812274361</v>
      </c>
      <c r="AG63" s="21">
        <f>AG61*AG5</f>
        <v>2400</v>
      </c>
      <c r="AH63" s="21">
        <f>AH61*AH5</f>
        <v>27672.111236971628</v>
      </c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</row>
    <row r="64" spans="1:48" x14ac:dyDescent="0.3">
      <c r="B64" s="12" t="s">
        <v>76</v>
      </c>
      <c r="C64" s="12" t="s">
        <v>27</v>
      </c>
      <c r="D64" s="28">
        <f>1/D9*3600</f>
        <v>0.36689767631471665</v>
      </c>
      <c r="E64" s="28">
        <f t="shared" ref="E64:AC64" si="17">1/E9*3600</f>
        <v>0.33370411568409342</v>
      </c>
      <c r="F64" s="28">
        <f t="shared" si="17"/>
        <v>0.25521054870267973</v>
      </c>
      <c r="G64" s="28">
        <f t="shared" si="17"/>
        <v>0.36892805902848946</v>
      </c>
      <c r="H64" s="28">
        <f t="shared" si="17"/>
        <v>0.33780613681148541</v>
      </c>
      <c r="I64" s="28">
        <f t="shared" si="17"/>
        <v>0.31252712909106695</v>
      </c>
      <c r="J64" s="28">
        <f t="shared" si="17"/>
        <v>0.48681541582150101</v>
      </c>
      <c r="K64" s="28">
        <f t="shared" si="17"/>
        <v>0.37986704653371323</v>
      </c>
      <c r="L64" s="28">
        <f t="shared" si="17"/>
        <v>0.41002277904328022</v>
      </c>
      <c r="M64" s="28">
        <f t="shared" si="17"/>
        <v>1000</v>
      </c>
      <c r="N64" s="28" t="e">
        <f t="shared" si="17"/>
        <v>#DIV/0!</v>
      </c>
      <c r="O64" s="28" t="e">
        <f t="shared" si="17"/>
        <v>#DIV/0!</v>
      </c>
      <c r="P64" s="28" t="e">
        <f t="shared" si="17"/>
        <v>#DIV/0!</v>
      </c>
      <c r="Q64" s="28" t="e">
        <f t="shared" si="17"/>
        <v>#DIV/0!</v>
      </c>
      <c r="R64" s="28" t="e">
        <f t="shared" si="17"/>
        <v>#DIV/0!</v>
      </c>
      <c r="S64" s="28" t="e">
        <f t="shared" si="17"/>
        <v>#DIV/0!</v>
      </c>
      <c r="T64" s="28" t="e">
        <f t="shared" si="17"/>
        <v>#DIV/0!</v>
      </c>
      <c r="U64" s="28" t="e">
        <f t="shared" si="17"/>
        <v>#DIV/0!</v>
      </c>
      <c r="V64" s="28" t="e">
        <f t="shared" si="17"/>
        <v>#DIV/0!</v>
      </c>
      <c r="W64" s="28" t="e">
        <f t="shared" si="17"/>
        <v>#DIV/0!</v>
      </c>
      <c r="X64" s="28">
        <f t="shared" si="17"/>
        <v>0.29065073470046826</v>
      </c>
      <c r="Y64" s="28">
        <f t="shared" si="17"/>
        <v>0.18956347743668053</v>
      </c>
      <c r="Z64" s="28">
        <f t="shared" si="17"/>
        <v>0.29263534384652901</v>
      </c>
      <c r="AA64" s="28">
        <f t="shared" si="17"/>
        <v>0.30002500208350696</v>
      </c>
      <c r="AB64" s="28">
        <f t="shared" si="17"/>
        <v>0.13395847287340923</v>
      </c>
      <c r="AC64" s="28">
        <f t="shared" si="17"/>
        <v>0.18626791535158069</v>
      </c>
      <c r="AD64" s="28" t="e">
        <f t="shared" ref="AD64" si="18">1/AD9*3600</f>
        <v>#DIV/0!</v>
      </c>
      <c r="AE64" s="28" t="e">
        <f>1/AE9*3600</f>
        <v>#DIV/0!</v>
      </c>
      <c r="AF64" s="28">
        <f>1/AF9*3600</f>
        <v>0.89000000000000012</v>
      </c>
      <c r="AG64" s="28">
        <f>1/AG9*3600</f>
        <v>0.89000000000000012</v>
      </c>
      <c r="AH64" s="28">
        <f>1/AH9*3600</f>
        <v>0.80999999999999994</v>
      </c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</row>
    <row r="65" spans="2:16383" x14ac:dyDescent="0.3">
      <c r="B65" s="12"/>
    </row>
    <row r="66" spans="2:16383" x14ac:dyDescent="0.3">
      <c r="B66" s="12"/>
      <c r="P66" s="54"/>
    </row>
    <row r="67" spans="2:16383" x14ac:dyDescent="0.3">
      <c r="B67" s="6" t="s">
        <v>95</v>
      </c>
    </row>
    <row r="68" spans="2:16383" x14ac:dyDescent="0.3">
      <c r="B68" s="12" t="s">
        <v>77</v>
      </c>
      <c r="C68" s="1" t="s">
        <v>18</v>
      </c>
      <c r="D68" s="35">
        <f>SUM(D69:D70)</f>
        <v>4483.8117732236542</v>
      </c>
      <c r="E68" s="35">
        <f t="shared" ref="E68:AC68" si="19">SUM(E69:E70)</f>
        <v>4907.3113220258247</v>
      </c>
      <c r="F68" s="35">
        <f t="shared" si="19"/>
        <v>8461.6116345823521</v>
      </c>
      <c r="G68" s="35">
        <f t="shared" si="19"/>
        <v>6935.1228632685161</v>
      </c>
      <c r="H68" s="35">
        <f t="shared" si="19"/>
        <v>7422.973117114042</v>
      </c>
      <c r="I68" s="35">
        <f t="shared" si="19"/>
        <v>955.15243164344986</v>
      </c>
      <c r="J68" s="35">
        <f t="shared" si="19"/>
        <v>1066.2830116953214</v>
      </c>
      <c r="K68" s="35">
        <f t="shared" si="19"/>
        <v>1576.3244198094721</v>
      </c>
      <c r="L68" s="35">
        <f t="shared" si="19"/>
        <v>1711.6964518629745</v>
      </c>
      <c r="M68" s="35">
        <f t="shared" si="19"/>
        <v>8.7509025270758123</v>
      </c>
      <c r="N68" s="21">
        <f>N83*N87</f>
        <v>1910.8312526770201</v>
      </c>
      <c r="O68" s="21">
        <f>O83*O87</f>
        <v>1323.1583918757549</v>
      </c>
      <c r="P68" s="21">
        <f>P83*P87</f>
        <v>1080.6657997134689</v>
      </c>
      <c r="Q68" s="35">
        <f t="shared" si="19"/>
        <v>5113.8463721433991</v>
      </c>
      <c r="R68" s="35">
        <f t="shared" si="19"/>
        <v>9683.5800691245022</v>
      </c>
      <c r="S68" s="35">
        <f t="shared" si="19"/>
        <v>11742.265684792001</v>
      </c>
      <c r="T68" s="35">
        <f t="shared" si="19"/>
        <v>14194.25148440116</v>
      </c>
      <c r="U68" s="35">
        <f t="shared" si="19"/>
        <v>8668.8351598136524</v>
      </c>
      <c r="V68" s="35">
        <f t="shared" si="19"/>
        <v>10484.142247402826</v>
      </c>
      <c r="W68" s="21">
        <f>W83*W87</f>
        <v>10346.244973892999</v>
      </c>
      <c r="X68" s="35">
        <f t="shared" si="19"/>
        <v>6049.8350248325123</v>
      </c>
      <c r="Y68" s="35">
        <f t="shared" si="19"/>
        <v>20788.581442964467</v>
      </c>
      <c r="Z68" s="35">
        <f t="shared" si="19"/>
        <v>5182.7271021761171</v>
      </c>
      <c r="AA68" s="35">
        <f t="shared" si="19"/>
        <v>1576.3100429443393</v>
      </c>
      <c r="AB68" s="35">
        <f t="shared" si="19"/>
        <v>1828.1916632391119</v>
      </c>
      <c r="AC68" s="35">
        <f t="shared" si="19"/>
        <v>3610.8666423200475</v>
      </c>
      <c r="AD68" s="35">
        <f t="shared" ref="AD68" si="20">SUM(AD69:AD70)</f>
        <v>6471.0016872549049</v>
      </c>
      <c r="AE68" s="35">
        <f>SUM(AE69:AE70)</f>
        <v>2529.5232030957891</v>
      </c>
      <c r="AF68" s="35">
        <f>SUM(AF69:AF70)</f>
        <v>1640.4624083970784</v>
      </c>
      <c r="AG68" s="35">
        <f>SUM(AG69:AG70)</f>
        <v>866.12715777804374</v>
      </c>
      <c r="AH68" s="35">
        <f>SUM(AH69:AH70)</f>
        <v>2582.6527674065155</v>
      </c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2"/>
      <c r="AED68" s="12"/>
      <c r="AEE68" s="12"/>
      <c r="AEF68" s="12"/>
      <c r="AEG68" s="12"/>
      <c r="AEH68" s="12"/>
      <c r="AEI68" s="12"/>
      <c r="AEJ68" s="12"/>
      <c r="AEK68" s="12"/>
      <c r="AEL68" s="12"/>
      <c r="AEM68" s="12"/>
      <c r="AEN68" s="12"/>
      <c r="AEO68" s="12"/>
      <c r="AEP68" s="12"/>
      <c r="AEQ68" s="12"/>
      <c r="AER68" s="12"/>
      <c r="AES68" s="12"/>
      <c r="AET68" s="12"/>
      <c r="AEU68" s="12"/>
      <c r="AEV68" s="12"/>
      <c r="AEW68" s="12"/>
      <c r="AEX68" s="12"/>
      <c r="AEY68" s="12"/>
      <c r="AEZ68" s="12"/>
      <c r="AFA68" s="12"/>
      <c r="AFB68" s="12"/>
      <c r="AFC68" s="12"/>
      <c r="AFD68" s="12"/>
      <c r="AFE68" s="12"/>
      <c r="AFF68" s="12"/>
      <c r="AFG68" s="12"/>
      <c r="AFH68" s="12"/>
      <c r="AFI68" s="12"/>
      <c r="AFJ68" s="12"/>
      <c r="AFK68" s="12"/>
      <c r="AFL68" s="12"/>
      <c r="AFM68" s="12"/>
      <c r="AFN68" s="12"/>
      <c r="AFO68" s="12"/>
      <c r="AFP68" s="12"/>
      <c r="AFQ68" s="12"/>
      <c r="AFR68" s="12"/>
      <c r="AFS68" s="12"/>
      <c r="AFT68" s="12"/>
      <c r="AFU68" s="12"/>
      <c r="AFV68" s="12"/>
      <c r="AFW68" s="12"/>
      <c r="AFX68" s="12"/>
      <c r="AFY68" s="12"/>
      <c r="AFZ68" s="12"/>
      <c r="AGA68" s="12"/>
      <c r="AGB68" s="12"/>
      <c r="AGC68" s="12"/>
      <c r="AGD68" s="12"/>
      <c r="AGE68" s="12"/>
      <c r="AGF68" s="12"/>
      <c r="AGG68" s="12"/>
      <c r="AGH68" s="12"/>
      <c r="AGI68" s="12"/>
      <c r="AGJ68" s="12"/>
      <c r="AGK68" s="12"/>
      <c r="AGL68" s="12"/>
      <c r="AGM68" s="12"/>
      <c r="AGN68" s="12"/>
      <c r="AGO68" s="12"/>
      <c r="AGP68" s="12"/>
      <c r="AGQ68" s="12"/>
      <c r="AGR68" s="12"/>
      <c r="AGS68" s="12"/>
      <c r="AGT68" s="12"/>
      <c r="AGU68" s="12"/>
      <c r="AGV68" s="12"/>
      <c r="AGW68" s="12"/>
      <c r="AGX68" s="12"/>
      <c r="AGY68" s="12"/>
      <c r="AGZ68" s="12"/>
      <c r="AHA68" s="12"/>
      <c r="AHB68" s="12"/>
      <c r="AHC68" s="12"/>
      <c r="AHD68" s="12"/>
      <c r="AHE68" s="12"/>
      <c r="AHF68" s="12"/>
      <c r="AHG68" s="12"/>
      <c r="AHH68" s="12"/>
      <c r="AHI68" s="12"/>
      <c r="AHJ68" s="12"/>
      <c r="AHK68" s="12"/>
      <c r="AHL68" s="12"/>
      <c r="AHM68" s="12"/>
      <c r="AHN68" s="12"/>
      <c r="AHO68" s="12"/>
      <c r="AHP68" s="12"/>
      <c r="AHQ68" s="12"/>
      <c r="AHR68" s="12"/>
      <c r="AHS68" s="12"/>
      <c r="AHT68" s="12"/>
      <c r="AHU68" s="12"/>
      <c r="AHV68" s="12"/>
      <c r="AHW68" s="12"/>
      <c r="AHX68" s="12"/>
      <c r="AHY68" s="12"/>
      <c r="AHZ68" s="12"/>
      <c r="AIA68" s="12"/>
      <c r="AIB68" s="12"/>
      <c r="AIC68" s="12"/>
      <c r="AID68" s="12"/>
      <c r="AIE68" s="12"/>
      <c r="AIF68" s="12"/>
      <c r="AIG68" s="12"/>
      <c r="AIH68" s="12"/>
      <c r="AII68" s="12"/>
      <c r="AIJ68" s="12"/>
      <c r="AIK68" s="12"/>
      <c r="AIL68" s="12"/>
      <c r="AIM68" s="12"/>
      <c r="AIN68" s="12"/>
      <c r="AIO68" s="12"/>
      <c r="AIP68" s="12"/>
      <c r="AIQ68" s="12"/>
      <c r="AIR68" s="12"/>
      <c r="AIS68" s="12"/>
      <c r="AIT68" s="12"/>
      <c r="AIU68" s="12"/>
      <c r="AIV68" s="12"/>
      <c r="AIW68" s="12"/>
      <c r="AIX68" s="12"/>
      <c r="AIY68" s="12"/>
      <c r="AIZ68" s="12"/>
      <c r="AJA68" s="12"/>
      <c r="AJB68" s="12"/>
      <c r="AJC68" s="12"/>
      <c r="AJD68" s="12"/>
      <c r="AJE68" s="12"/>
      <c r="AJF68" s="12"/>
      <c r="AJG68" s="12"/>
      <c r="AJH68" s="12"/>
      <c r="AJI68" s="12"/>
      <c r="AJJ68" s="12"/>
      <c r="AJK68" s="12"/>
      <c r="AJL68" s="12"/>
      <c r="AJM68" s="12"/>
      <c r="AJN68" s="12"/>
      <c r="AJO68" s="12"/>
      <c r="AJP68" s="12"/>
      <c r="AJQ68" s="12"/>
      <c r="AJR68" s="12"/>
      <c r="AJS68" s="12"/>
      <c r="AJT68" s="12"/>
      <c r="AJU68" s="12"/>
      <c r="AJV68" s="12"/>
      <c r="AJW68" s="12"/>
      <c r="AJX68" s="12"/>
      <c r="AJY68" s="12"/>
      <c r="AJZ68" s="12"/>
      <c r="AKA68" s="12"/>
      <c r="AKB68" s="12"/>
      <c r="AKC68" s="12"/>
      <c r="AKD68" s="12"/>
      <c r="AKE68" s="12"/>
      <c r="AKF68" s="12"/>
      <c r="AKG68" s="12"/>
      <c r="AKH68" s="12"/>
      <c r="AKI68" s="12"/>
      <c r="AKJ68" s="12"/>
      <c r="AKK68" s="12"/>
      <c r="AKL68" s="12"/>
      <c r="AKM68" s="12"/>
      <c r="AKN68" s="12"/>
      <c r="AKO68" s="12"/>
      <c r="AKP68" s="12"/>
      <c r="AKQ68" s="12"/>
      <c r="AKR68" s="12"/>
      <c r="AKS68" s="12"/>
      <c r="AKT68" s="12"/>
      <c r="AKU68" s="12"/>
      <c r="AKV68" s="12"/>
      <c r="AKW68" s="12"/>
      <c r="AKX68" s="12"/>
      <c r="AKY68" s="12"/>
      <c r="AKZ68" s="12"/>
      <c r="ALA68" s="12"/>
      <c r="ALB68" s="12"/>
      <c r="ALC68" s="12"/>
      <c r="ALD68" s="12"/>
      <c r="ALE68" s="12"/>
      <c r="ALF68" s="12"/>
      <c r="ALG68" s="12"/>
      <c r="ALH68" s="12"/>
      <c r="ALI68" s="12"/>
      <c r="ALJ68" s="12"/>
      <c r="ALK68" s="12"/>
      <c r="ALL68" s="12"/>
      <c r="ALM68" s="12"/>
      <c r="ALN68" s="12"/>
      <c r="ALO68" s="12"/>
      <c r="ALP68" s="12"/>
      <c r="ALQ68" s="12"/>
      <c r="ALR68" s="12"/>
      <c r="ALS68" s="12"/>
      <c r="ALT68" s="12"/>
      <c r="ALU68" s="12"/>
      <c r="ALV68" s="12"/>
      <c r="ALW68" s="12"/>
      <c r="ALX68" s="12"/>
      <c r="ALY68" s="12"/>
      <c r="ALZ68" s="12"/>
      <c r="AMA68" s="12"/>
      <c r="AMB68" s="12"/>
      <c r="AMC68" s="12"/>
      <c r="AMD68" s="12"/>
      <c r="AME68" s="12"/>
      <c r="AMF68" s="12"/>
      <c r="AMG68" s="12"/>
      <c r="AMH68" s="12"/>
      <c r="AMI68" s="12"/>
      <c r="AMJ68" s="12"/>
      <c r="AMK68" s="12"/>
      <c r="AML68" s="12"/>
      <c r="AMM68" s="12"/>
      <c r="AMN68" s="12"/>
      <c r="AMO68" s="12"/>
      <c r="AMP68" s="12"/>
      <c r="AMQ68" s="12"/>
      <c r="AMR68" s="12"/>
      <c r="AMS68" s="12"/>
      <c r="AMT68" s="12"/>
      <c r="AMU68" s="12"/>
      <c r="AMV68" s="12"/>
      <c r="AMW68" s="12"/>
      <c r="AMX68" s="12"/>
      <c r="AMY68" s="12"/>
      <c r="AMZ68" s="12"/>
      <c r="ANA68" s="12"/>
      <c r="ANB68" s="12"/>
      <c r="ANC68" s="12"/>
      <c r="AND68" s="12"/>
      <c r="ANE68" s="12"/>
      <c r="ANF68" s="12"/>
      <c r="ANG68" s="12"/>
      <c r="ANH68" s="12"/>
      <c r="ANI68" s="12"/>
      <c r="ANJ68" s="12"/>
      <c r="ANK68" s="12"/>
      <c r="ANL68" s="12"/>
      <c r="ANM68" s="12"/>
      <c r="ANN68" s="12"/>
      <c r="ANO68" s="12"/>
      <c r="ANP68" s="12"/>
      <c r="ANQ68" s="12"/>
      <c r="ANR68" s="12"/>
      <c r="ANS68" s="12"/>
      <c r="ANT68" s="12"/>
      <c r="ANU68" s="12"/>
      <c r="ANV68" s="12"/>
      <c r="ANW68" s="12"/>
      <c r="ANX68" s="12"/>
      <c r="ANY68" s="12"/>
      <c r="ANZ68" s="12"/>
      <c r="AOA68" s="12"/>
      <c r="AOB68" s="12"/>
      <c r="AOC68" s="12"/>
      <c r="AOD68" s="12"/>
      <c r="AOE68" s="12"/>
      <c r="AOF68" s="12"/>
      <c r="AOG68" s="12"/>
      <c r="AOH68" s="12"/>
      <c r="AOI68" s="12"/>
      <c r="AOJ68" s="12"/>
      <c r="AOK68" s="12"/>
      <c r="AOL68" s="12"/>
      <c r="AOM68" s="12"/>
      <c r="AON68" s="12"/>
      <c r="AOO68" s="12"/>
      <c r="AOP68" s="12"/>
      <c r="AOQ68" s="12"/>
      <c r="AOR68" s="12"/>
      <c r="AOS68" s="12"/>
      <c r="AOT68" s="12"/>
      <c r="AOU68" s="12"/>
      <c r="AOV68" s="12"/>
      <c r="AOW68" s="12"/>
      <c r="AOX68" s="12"/>
      <c r="AOY68" s="12"/>
      <c r="AOZ68" s="12"/>
      <c r="APA68" s="12"/>
      <c r="APB68" s="12"/>
      <c r="APC68" s="12"/>
      <c r="APD68" s="12"/>
      <c r="APE68" s="12"/>
      <c r="APF68" s="12"/>
      <c r="APG68" s="12"/>
      <c r="APH68" s="12"/>
      <c r="API68" s="12"/>
      <c r="APJ68" s="12"/>
      <c r="APK68" s="12"/>
      <c r="APL68" s="12"/>
      <c r="APM68" s="12"/>
      <c r="APN68" s="12"/>
      <c r="APO68" s="12"/>
      <c r="APP68" s="12"/>
      <c r="APQ68" s="12"/>
      <c r="APR68" s="12"/>
      <c r="APS68" s="12"/>
      <c r="APT68" s="12"/>
      <c r="APU68" s="12"/>
      <c r="APV68" s="12"/>
      <c r="APW68" s="12"/>
      <c r="APX68" s="12"/>
      <c r="APY68" s="12"/>
      <c r="APZ68" s="12"/>
      <c r="AQA68" s="12"/>
      <c r="AQB68" s="12"/>
      <c r="AQC68" s="12"/>
      <c r="AQD68" s="12"/>
      <c r="AQE68" s="12"/>
      <c r="AQF68" s="12"/>
      <c r="AQG68" s="12"/>
      <c r="AQH68" s="12"/>
      <c r="AQI68" s="12"/>
      <c r="AQJ68" s="12"/>
      <c r="AQK68" s="12"/>
      <c r="AQL68" s="12"/>
      <c r="AQM68" s="12"/>
      <c r="AQN68" s="12"/>
      <c r="AQO68" s="12"/>
      <c r="AQP68" s="12"/>
      <c r="AQQ68" s="12"/>
      <c r="AQR68" s="12"/>
      <c r="AQS68" s="12"/>
      <c r="AQT68" s="12"/>
      <c r="AQU68" s="12"/>
      <c r="AQV68" s="12"/>
      <c r="AQW68" s="12"/>
      <c r="AQX68" s="12"/>
      <c r="AQY68" s="12"/>
      <c r="AQZ68" s="12"/>
      <c r="ARA68" s="12"/>
      <c r="ARB68" s="12"/>
      <c r="ARC68" s="12"/>
      <c r="ARD68" s="12"/>
      <c r="ARE68" s="12"/>
      <c r="ARF68" s="12"/>
      <c r="ARG68" s="12"/>
      <c r="ARH68" s="12"/>
      <c r="ARI68" s="12"/>
      <c r="ARJ68" s="12"/>
      <c r="ARK68" s="12"/>
      <c r="ARL68" s="12"/>
      <c r="ARM68" s="12"/>
      <c r="ARN68" s="12"/>
      <c r="ARO68" s="12"/>
      <c r="ARP68" s="12"/>
      <c r="ARQ68" s="12"/>
      <c r="ARR68" s="12"/>
      <c r="ARS68" s="12"/>
      <c r="ART68" s="12"/>
      <c r="ARU68" s="12"/>
      <c r="ARV68" s="12"/>
      <c r="ARW68" s="12"/>
      <c r="ARX68" s="12"/>
      <c r="ARY68" s="12"/>
      <c r="ARZ68" s="12"/>
      <c r="ASA68" s="12"/>
      <c r="ASB68" s="12"/>
      <c r="ASC68" s="12"/>
      <c r="ASD68" s="12"/>
      <c r="ASE68" s="12"/>
      <c r="ASF68" s="12"/>
      <c r="ASG68" s="12"/>
      <c r="ASH68" s="12"/>
      <c r="ASI68" s="12"/>
      <c r="ASJ68" s="12"/>
      <c r="ASK68" s="12"/>
      <c r="ASL68" s="12"/>
      <c r="ASM68" s="12"/>
      <c r="ASN68" s="12"/>
      <c r="ASO68" s="12"/>
      <c r="ASP68" s="12"/>
      <c r="ASQ68" s="12"/>
      <c r="ASR68" s="12"/>
      <c r="ASS68" s="12"/>
      <c r="AST68" s="12"/>
      <c r="ASU68" s="12"/>
      <c r="ASV68" s="12"/>
      <c r="ASW68" s="12"/>
      <c r="ASX68" s="12"/>
      <c r="ASY68" s="12"/>
      <c r="ASZ68" s="12"/>
      <c r="ATA68" s="12"/>
      <c r="ATB68" s="12"/>
      <c r="ATC68" s="12"/>
      <c r="ATD68" s="12"/>
      <c r="ATE68" s="12"/>
      <c r="ATF68" s="12"/>
      <c r="ATG68" s="12"/>
      <c r="ATH68" s="12"/>
      <c r="ATI68" s="12"/>
      <c r="ATJ68" s="12"/>
      <c r="ATK68" s="12"/>
      <c r="ATL68" s="12"/>
      <c r="ATM68" s="12"/>
      <c r="ATN68" s="12"/>
      <c r="ATO68" s="12"/>
      <c r="ATP68" s="12"/>
      <c r="ATQ68" s="12"/>
      <c r="ATR68" s="12"/>
      <c r="ATS68" s="12"/>
      <c r="ATT68" s="12"/>
      <c r="ATU68" s="12"/>
      <c r="ATV68" s="12"/>
      <c r="ATW68" s="12"/>
      <c r="ATX68" s="12"/>
      <c r="ATY68" s="12"/>
      <c r="ATZ68" s="12"/>
      <c r="AUA68" s="12"/>
      <c r="AUB68" s="12"/>
      <c r="AUC68" s="12"/>
      <c r="AUD68" s="12"/>
      <c r="AUE68" s="12"/>
      <c r="AUF68" s="12"/>
      <c r="AUG68" s="12"/>
      <c r="AUH68" s="12"/>
      <c r="AUI68" s="12"/>
      <c r="AUJ68" s="12"/>
      <c r="AUK68" s="12"/>
      <c r="AUL68" s="12"/>
      <c r="AUM68" s="12"/>
      <c r="AUN68" s="12"/>
      <c r="AUO68" s="12"/>
      <c r="AUP68" s="12"/>
      <c r="AUQ68" s="12"/>
      <c r="AUR68" s="12"/>
      <c r="AUS68" s="12"/>
      <c r="AUT68" s="12"/>
      <c r="AUU68" s="12"/>
      <c r="AUV68" s="12"/>
      <c r="AUW68" s="12"/>
      <c r="AUX68" s="12"/>
      <c r="AUY68" s="12"/>
      <c r="AUZ68" s="12"/>
      <c r="AVA68" s="12"/>
      <c r="AVB68" s="12"/>
      <c r="AVC68" s="12"/>
      <c r="AVD68" s="12"/>
      <c r="AVE68" s="12"/>
      <c r="AVF68" s="12"/>
      <c r="AVG68" s="12"/>
      <c r="AVH68" s="12"/>
      <c r="AVI68" s="12"/>
      <c r="AVJ68" s="12"/>
      <c r="AVK68" s="12"/>
      <c r="AVL68" s="12"/>
      <c r="AVM68" s="12"/>
      <c r="AVN68" s="12"/>
      <c r="AVO68" s="12"/>
      <c r="AVP68" s="12"/>
      <c r="AVQ68" s="12"/>
      <c r="AVR68" s="12"/>
      <c r="AVS68" s="12"/>
      <c r="AVT68" s="12"/>
      <c r="AVU68" s="12"/>
      <c r="AVV68" s="12"/>
      <c r="AVW68" s="12"/>
      <c r="AVX68" s="12"/>
      <c r="AVY68" s="12"/>
      <c r="AVZ68" s="12"/>
      <c r="AWA68" s="12"/>
      <c r="AWB68" s="12"/>
      <c r="AWC68" s="12"/>
      <c r="AWD68" s="12"/>
      <c r="AWE68" s="12"/>
      <c r="AWF68" s="12"/>
      <c r="AWG68" s="12"/>
      <c r="AWH68" s="12"/>
      <c r="AWI68" s="12"/>
      <c r="AWJ68" s="12"/>
      <c r="AWK68" s="12"/>
      <c r="AWL68" s="12"/>
      <c r="AWM68" s="12"/>
      <c r="AWN68" s="12"/>
      <c r="AWO68" s="12"/>
      <c r="AWP68" s="12"/>
      <c r="AWQ68" s="12"/>
      <c r="AWR68" s="12"/>
      <c r="AWS68" s="12"/>
      <c r="AWT68" s="12"/>
      <c r="AWU68" s="12"/>
      <c r="AWV68" s="12"/>
      <c r="AWW68" s="12"/>
      <c r="AWX68" s="12"/>
      <c r="AWY68" s="12"/>
      <c r="AWZ68" s="12"/>
      <c r="AXA68" s="12"/>
      <c r="AXB68" s="12"/>
      <c r="AXC68" s="12"/>
      <c r="AXD68" s="12"/>
      <c r="AXE68" s="12"/>
      <c r="AXF68" s="12"/>
      <c r="AXG68" s="12"/>
      <c r="AXH68" s="12"/>
      <c r="AXI68" s="12"/>
      <c r="AXJ68" s="12"/>
      <c r="AXK68" s="12"/>
      <c r="AXL68" s="12"/>
      <c r="AXM68" s="12"/>
      <c r="AXN68" s="12"/>
      <c r="AXO68" s="12"/>
      <c r="AXP68" s="12"/>
      <c r="AXQ68" s="12"/>
      <c r="AXR68" s="12"/>
      <c r="AXS68" s="12"/>
      <c r="AXT68" s="12"/>
      <c r="AXU68" s="12"/>
      <c r="AXV68" s="12"/>
      <c r="AXW68" s="12"/>
      <c r="AXX68" s="12"/>
      <c r="AXY68" s="12"/>
      <c r="AXZ68" s="12"/>
      <c r="AYA68" s="12"/>
      <c r="AYB68" s="12"/>
      <c r="AYC68" s="12"/>
      <c r="AYD68" s="12"/>
      <c r="AYE68" s="12"/>
      <c r="AYF68" s="12"/>
      <c r="AYG68" s="12"/>
      <c r="AYH68" s="12"/>
      <c r="AYI68" s="12"/>
      <c r="AYJ68" s="12"/>
      <c r="AYK68" s="12"/>
      <c r="AYL68" s="12"/>
      <c r="AYM68" s="12"/>
      <c r="AYN68" s="12"/>
      <c r="AYO68" s="12"/>
      <c r="AYP68" s="12"/>
      <c r="AYQ68" s="12"/>
      <c r="AYR68" s="12"/>
      <c r="AYS68" s="12"/>
      <c r="AYT68" s="12"/>
      <c r="AYU68" s="12"/>
      <c r="AYV68" s="12"/>
      <c r="AYW68" s="12"/>
      <c r="AYX68" s="12"/>
      <c r="AYY68" s="12"/>
      <c r="AYZ68" s="12"/>
      <c r="AZA68" s="12"/>
      <c r="AZB68" s="12"/>
      <c r="AZC68" s="12"/>
      <c r="AZD68" s="12"/>
      <c r="AZE68" s="12"/>
      <c r="AZF68" s="12"/>
      <c r="AZG68" s="12"/>
      <c r="AZH68" s="12"/>
      <c r="AZI68" s="12"/>
      <c r="AZJ68" s="12"/>
      <c r="AZK68" s="12"/>
      <c r="AZL68" s="12"/>
      <c r="AZM68" s="12"/>
      <c r="AZN68" s="12"/>
      <c r="AZO68" s="12"/>
      <c r="AZP68" s="12"/>
      <c r="AZQ68" s="12"/>
      <c r="AZR68" s="12"/>
      <c r="AZS68" s="12"/>
      <c r="AZT68" s="12"/>
      <c r="AZU68" s="12"/>
      <c r="AZV68" s="12"/>
      <c r="AZW68" s="12"/>
      <c r="AZX68" s="12"/>
      <c r="AZY68" s="12"/>
      <c r="AZZ68" s="12"/>
      <c r="BAA68" s="12"/>
      <c r="BAB68" s="12"/>
      <c r="BAC68" s="12"/>
      <c r="BAD68" s="12"/>
      <c r="BAE68" s="12"/>
      <c r="BAF68" s="12"/>
      <c r="BAG68" s="12"/>
      <c r="BAH68" s="12"/>
      <c r="BAI68" s="12"/>
      <c r="BAJ68" s="12"/>
      <c r="BAK68" s="12"/>
      <c r="BAL68" s="12"/>
      <c r="BAM68" s="12"/>
      <c r="BAN68" s="12"/>
      <c r="BAO68" s="12"/>
      <c r="BAP68" s="12"/>
      <c r="BAQ68" s="12"/>
      <c r="BAR68" s="12"/>
      <c r="BAS68" s="12"/>
      <c r="BAT68" s="12"/>
      <c r="BAU68" s="12"/>
      <c r="BAV68" s="12"/>
      <c r="BAW68" s="12"/>
      <c r="BAX68" s="12"/>
      <c r="BAY68" s="12"/>
      <c r="BAZ68" s="12"/>
      <c r="BBA68" s="12"/>
      <c r="BBB68" s="12"/>
      <c r="BBC68" s="12"/>
      <c r="BBD68" s="12"/>
      <c r="BBE68" s="12"/>
      <c r="BBF68" s="12"/>
      <c r="BBG68" s="12"/>
      <c r="BBH68" s="12"/>
      <c r="BBI68" s="12"/>
      <c r="BBJ68" s="12"/>
      <c r="BBK68" s="12"/>
      <c r="BBL68" s="12"/>
      <c r="BBM68" s="12"/>
      <c r="BBN68" s="12"/>
      <c r="BBO68" s="12"/>
      <c r="BBP68" s="12"/>
      <c r="BBQ68" s="12"/>
      <c r="BBR68" s="12"/>
      <c r="BBS68" s="12"/>
      <c r="BBT68" s="12"/>
      <c r="BBU68" s="12"/>
      <c r="BBV68" s="12"/>
      <c r="BBW68" s="12"/>
      <c r="BBX68" s="12"/>
      <c r="BBY68" s="12"/>
      <c r="BBZ68" s="12"/>
      <c r="BCA68" s="12"/>
      <c r="BCB68" s="12"/>
      <c r="BCC68" s="12"/>
      <c r="BCD68" s="12"/>
      <c r="BCE68" s="12"/>
      <c r="BCF68" s="12"/>
      <c r="BCG68" s="12"/>
      <c r="BCH68" s="12"/>
      <c r="BCI68" s="12"/>
      <c r="BCJ68" s="12"/>
      <c r="BCK68" s="12"/>
      <c r="BCL68" s="12"/>
      <c r="BCM68" s="12"/>
      <c r="BCN68" s="12"/>
      <c r="BCO68" s="12"/>
      <c r="BCP68" s="12"/>
      <c r="BCQ68" s="12"/>
      <c r="BCR68" s="12"/>
      <c r="BCS68" s="12"/>
      <c r="BCT68" s="12"/>
      <c r="BCU68" s="12"/>
      <c r="BCV68" s="12"/>
      <c r="BCW68" s="12"/>
      <c r="BCX68" s="12"/>
      <c r="BCY68" s="12"/>
      <c r="BCZ68" s="12"/>
      <c r="BDA68" s="12"/>
      <c r="BDB68" s="12"/>
      <c r="BDC68" s="12"/>
      <c r="BDD68" s="12"/>
      <c r="BDE68" s="12"/>
      <c r="BDF68" s="12"/>
      <c r="BDG68" s="12"/>
      <c r="BDH68" s="12"/>
      <c r="BDI68" s="12"/>
      <c r="BDJ68" s="12"/>
      <c r="BDK68" s="12"/>
      <c r="BDL68" s="12"/>
      <c r="BDM68" s="12"/>
      <c r="BDN68" s="12"/>
      <c r="BDO68" s="12"/>
      <c r="BDP68" s="12"/>
      <c r="BDQ68" s="12"/>
      <c r="BDR68" s="12"/>
      <c r="BDS68" s="12"/>
      <c r="BDT68" s="12"/>
      <c r="BDU68" s="12"/>
      <c r="BDV68" s="12"/>
      <c r="BDW68" s="12"/>
      <c r="BDX68" s="12"/>
      <c r="BDY68" s="12"/>
      <c r="BDZ68" s="12"/>
      <c r="BEA68" s="12"/>
      <c r="BEB68" s="12"/>
      <c r="BEC68" s="12"/>
      <c r="BED68" s="12"/>
      <c r="BEE68" s="12"/>
      <c r="BEF68" s="12"/>
      <c r="BEG68" s="12"/>
      <c r="BEH68" s="12"/>
      <c r="BEI68" s="12"/>
      <c r="BEJ68" s="12"/>
      <c r="BEK68" s="12"/>
      <c r="BEL68" s="12"/>
      <c r="BEM68" s="12"/>
      <c r="BEN68" s="12"/>
      <c r="BEO68" s="12"/>
      <c r="BEP68" s="12"/>
      <c r="BEQ68" s="12"/>
      <c r="BER68" s="12"/>
      <c r="BES68" s="12"/>
      <c r="BET68" s="12"/>
      <c r="BEU68" s="12"/>
      <c r="BEV68" s="12"/>
      <c r="BEW68" s="12"/>
      <c r="BEX68" s="12"/>
      <c r="BEY68" s="12"/>
      <c r="BEZ68" s="12"/>
      <c r="BFA68" s="12"/>
      <c r="BFB68" s="12"/>
      <c r="BFC68" s="12"/>
      <c r="BFD68" s="12"/>
      <c r="BFE68" s="12"/>
      <c r="BFF68" s="12"/>
      <c r="BFG68" s="12"/>
      <c r="BFH68" s="12"/>
      <c r="BFI68" s="12"/>
      <c r="BFJ68" s="12"/>
      <c r="BFK68" s="12"/>
      <c r="BFL68" s="12"/>
      <c r="BFM68" s="12"/>
      <c r="BFN68" s="12"/>
      <c r="BFO68" s="12"/>
      <c r="BFP68" s="12"/>
      <c r="BFQ68" s="12"/>
      <c r="BFR68" s="12"/>
      <c r="BFS68" s="12"/>
      <c r="BFT68" s="12"/>
      <c r="BFU68" s="12"/>
      <c r="BFV68" s="12"/>
      <c r="BFW68" s="12"/>
      <c r="BFX68" s="12"/>
      <c r="BFY68" s="12"/>
      <c r="BFZ68" s="12"/>
      <c r="BGA68" s="12"/>
      <c r="BGB68" s="12"/>
      <c r="BGC68" s="12"/>
      <c r="BGD68" s="12"/>
      <c r="BGE68" s="12"/>
      <c r="BGF68" s="12"/>
      <c r="BGG68" s="12"/>
      <c r="BGH68" s="12"/>
      <c r="BGI68" s="12"/>
      <c r="BGJ68" s="12"/>
      <c r="BGK68" s="12"/>
      <c r="BGL68" s="12"/>
      <c r="BGM68" s="12"/>
      <c r="BGN68" s="12"/>
      <c r="BGO68" s="12"/>
      <c r="BGP68" s="12"/>
      <c r="BGQ68" s="12"/>
      <c r="BGR68" s="12"/>
      <c r="BGS68" s="12"/>
      <c r="BGT68" s="12"/>
      <c r="BGU68" s="12"/>
      <c r="BGV68" s="12"/>
      <c r="BGW68" s="12"/>
      <c r="BGX68" s="12"/>
      <c r="BGY68" s="12"/>
      <c r="BGZ68" s="12"/>
      <c r="BHA68" s="12"/>
      <c r="BHB68" s="12"/>
      <c r="BHC68" s="12"/>
      <c r="BHD68" s="12"/>
      <c r="BHE68" s="12"/>
      <c r="BHF68" s="12"/>
      <c r="BHG68" s="12"/>
      <c r="BHH68" s="12"/>
      <c r="BHI68" s="12"/>
      <c r="BHJ68" s="12"/>
      <c r="BHK68" s="12"/>
      <c r="BHL68" s="12"/>
      <c r="BHM68" s="12"/>
      <c r="BHN68" s="12"/>
      <c r="BHO68" s="12"/>
      <c r="BHP68" s="12"/>
      <c r="BHQ68" s="12"/>
      <c r="BHR68" s="12"/>
      <c r="BHS68" s="12"/>
      <c r="BHT68" s="12"/>
      <c r="BHU68" s="12"/>
      <c r="BHV68" s="12"/>
      <c r="BHW68" s="12"/>
      <c r="BHX68" s="12"/>
      <c r="BHY68" s="12"/>
      <c r="BHZ68" s="12"/>
      <c r="BIA68" s="12"/>
      <c r="BIB68" s="12"/>
      <c r="BIC68" s="12"/>
      <c r="BID68" s="12"/>
      <c r="BIE68" s="12"/>
      <c r="BIF68" s="12"/>
      <c r="BIG68" s="12"/>
      <c r="BIH68" s="12"/>
      <c r="BII68" s="12"/>
      <c r="BIJ68" s="12"/>
      <c r="BIK68" s="12"/>
      <c r="BIL68" s="12"/>
      <c r="BIM68" s="12"/>
      <c r="BIN68" s="12"/>
      <c r="BIO68" s="12"/>
      <c r="BIP68" s="12"/>
      <c r="BIQ68" s="12"/>
      <c r="BIR68" s="12"/>
      <c r="BIS68" s="12"/>
      <c r="BIT68" s="12"/>
      <c r="BIU68" s="12"/>
      <c r="BIV68" s="12"/>
      <c r="BIW68" s="12"/>
      <c r="BIX68" s="12"/>
      <c r="BIY68" s="12"/>
      <c r="BIZ68" s="12"/>
      <c r="BJA68" s="12"/>
      <c r="BJB68" s="12"/>
      <c r="BJC68" s="12"/>
      <c r="BJD68" s="12"/>
      <c r="BJE68" s="12"/>
      <c r="BJF68" s="12"/>
      <c r="BJG68" s="12"/>
      <c r="BJH68" s="12"/>
      <c r="BJI68" s="12"/>
      <c r="BJJ68" s="12"/>
      <c r="BJK68" s="12"/>
      <c r="BJL68" s="12"/>
      <c r="BJM68" s="12"/>
      <c r="BJN68" s="12"/>
      <c r="BJO68" s="12"/>
      <c r="BJP68" s="12"/>
      <c r="BJQ68" s="12"/>
      <c r="BJR68" s="12"/>
      <c r="BJS68" s="12"/>
      <c r="BJT68" s="12"/>
      <c r="BJU68" s="12"/>
      <c r="BJV68" s="12"/>
      <c r="BJW68" s="12"/>
      <c r="BJX68" s="12"/>
      <c r="BJY68" s="12"/>
      <c r="BJZ68" s="12"/>
      <c r="BKA68" s="12"/>
      <c r="BKB68" s="12"/>
      <c r="BKC68" s="12"/>
      <c r="BKD68" s="12"/>
      <c r="BKE68" s="12"/>
      <c r="BKF68" s="12"/>
      <c r="BKG68" s="12"/>
      <c r="BKH68" s="12"/>
      <c r="BKI68" s="12"/>
      <c r="BKJ68" s="12"/>
      <c r="BKK68" s="12"/>
      <c r="BKL68" s="12"/>
      <c r="BKM68" s="12"/>
      <c r="BKN68" s="12"/>
      <c r="BKO68" s="12"/>
      <c r="BKP68" s="12"/>
      <c r="BKQ68" s="12"/>
      <c r="BKR68" s="12"/>
      <c r="BKS68" s="12"/>
      <c r="BKT68" s="12"/>
      <c r="BKU68" s="12"/>
      <c r="BKV68" s="12"/>
      <c r="BKW68" s="12"/>
      <c r="BKX68" s="12"/>
      <c r="BKY68" s="12"/>
      <c r="BKZ68" s="12"/>
      <c r="BLA68" s="12"/>
      <c r="BLB68" s="12"/>
      <c r="BLC68" s="12"/>
      <c r="BLD68" s="12"/>
      <c r="BLE68" s="12"/>
      <c r="BLF68" s="12"/>
      <c r="BLG68" s="12"/>
      <c r="BLH68" s="12"/>
      <c r="BLI68" s="12"/>
      <c r="BLJ68" s="12"/>
      <c r="BLK68" s="12"/>
      <c r="BLL68" s="12"/>
      <c r="BLM68" s="12"/>
      <c r="BLN68" s="12"/>
      <c r="BLO68" s="12"/>
      <c r="BLP68" s="12"/>
      <c r="BLQ68" s="12"/>
      <c r="BLR68" s="12"/>
      <c r="BLS68" s="12"/>
      <c r="BLT68" s="12"/>
      <c r="BLU68" s="12"/>
      <c r="BLV68" s="12"/>
      <c r="BLW68" s="12"/>
      <c r="BLX68" s="12"/>
      <c r="BLY68" s="12"/>
      <c r="BLZ68" s="12"/>
      <c r="BMA68" s="12"/>
      <c r="BMB68" s="12"/>
      <c r="BMC68" s="12"/>
      <c r="BMD68" s="12"/>
      <c r="BME68" s="12"/>
      <c r="BMF68" s="12"/>
      <c r="BMG68" s="12"/>
      <c r="BMH68" s="12"/>
      <c r="BMI68" s="12"/>
      <c r="BMJ68" s="12"/>
      <c r="BMK68" s="12"/>
      <c r="BML68" s="12"/>
      <c r="BMM68" s="12"/>
      <c r="BMN68" s="12"/>
      <c r="BMO68" s="12"/>
      <c r="BMP68" s="12"/>
      <c r="BMQ68" s="12"/>
      <c r="BMR68" s="12"/>
      <c r="BMS68" s="12"/>
      <c r="BMT68" s="12"/>
      <c r="BMU68" s="12"/>
      <c r="BMV68" s="12"/>
      <c r="BMW68" s="12"/>
      <c r="BMX68" s="12"/>
      <c r="BMY68" s="12"/>
      <c r="BMZ68" s="12"/>
      <c r="BNA68" s="12"/>
      <c r="BNB68" s="12"/>
      <c r="BNC68" s="12"/>
      <c r="BND68" s="12"/>
      <c r="BNE68" s="12"/>
      <c r="BNF68" s="12"/>
      <c r="BNG68" s="12"/>
      <c r="BNH68" s="12"/>
      <c r="BNI68" s="12"/>
      <c r="BNJ68" s="12"/>
      <c r="BNK68" s="12"/>
      <c r="BNL68" s="12"/>
      <c r="BNM68" s="12"/>
      <c r="BNN68" s="12"/>
      <c r="BNO68" s="12"/>
      <c r="BNP68" s="12"/>
      <c r="BNQ68" s="12"/>
      <c r="BNR68" s="12"/>
      <c r="BNS68" s="12"/>
      <c r="BNT68" s="12"/>
      <c r="BNU68" s="12"/>
      <c r="BNV68" s="12"/>
      <c r="BNW68" s="12"/>
      <c r="BNX68" s="12"/>
      <c r="BNY68" s="12"/>
      <c r="BNZ68" s="12"/>
      <c r="BOA68" s="12"/>
      <c r="BOB68" s="12"/>
      <c r="BOC68" s="12"/>
      <c r="BOD68" s="12"/>
      <c r="BOE68" s="12"/>
      <c r="BOF68" s="12"/>
      <c r="BOG68" s="12"/>
      <c r="BOH68" s="12"/>
      <c r="BOI68" s="12"/>
      <c r="BOJ68" s="12"/>
      <c r="BOK68" s="12"/>
      <c r="BOL68" s="12"/>
      <c r="BOM68" s="12"/>
      <c r="BON68" s="12"/>
      <c r="BOO68" s="12"/>
      <c r="BOP68" s="12"/>
      <c r="BOQ68" s="12"/>
      <c r="BOR68" s="12"/>
      <c r="BOS68" s="12"/>
      <c r="BOT68" s="12"/>
      <c r="BOU68" s="12"/>
      <c r="BOV68" s="12"/>
      <c r="BOW68" s="12"/>
      <c r="BOX68" s="12"/>
      <c r="BOY68" s="12"/>
      <c r="BOZ68" s="12"/>
      <c r="BPA68" s="12"/>
      <c r="BPB68" s="12"/>
      <c r="BPC68" s="12"/>
      <c r="BPD68" s="12"/>
      <c r="BPE68" s="12"/>
      <c r="BPF68" s="12"/>
      <c r="BPG68" s="12"/>
      <c r="BPH68" s="12"/>
      <c r="BPI68" s="12"/>
      <c r="BPJ68" s="12"/>
      <c r="BPK68" s="12"/>
      <c r="BPL68" s="12"/>
      <c r="BPM68" s="12"/>
      <c r="BPN68" s="12"/>
      <c r="BPO68" s="12"/>
      <c r="BPP68" s="12"/>
      <c r="BPQ68" s="12"/>
      <c r="BPR68" s="12"/>
      <c r="BPS68" s="12"/>
      <c r="BPT68" s="12"/>
      <c r="BPU68" s="12"/>
      <c r="BPV68" s="12"/>
      <c r="BPW68" s="12"/>
      <c r="BPX68" s="12"/>
      <c r="BPY68" s="12"/>
      <c r="BPZ68" s="12"/>
      <c r="BQA68" s="12"/>
      <c r="BQB68" s="12"/>
      <c r="BQC68" s="12"/>
      <c r="BQD68" s="12"/>
      <c r="BQE68" s="12"/>
      <c r="BQF68" s="12"/>
      <c r="BQG68" s="12"/>
      <c r="BQH68" s="12"/>
      <c r="BQI68" s="12"/>
      <c r="BQJ68" s="12"/>
      <c r="BQK68" s="12"/>
      <c r="BQL68" s="12"/>
      <c r="BQM68" s="12"/>
      <c r="BQN68" s="12"/>
      <c r="BQO68" s="12"/>
      <c r="BQP68" s="12"/>
      <c r="BQQ68" s="12"/>
      <c r="BQR68" s="12"/>
      <c r="BQS68" s="12"/>
      <c r="BQT68" s="12"/>
      <c r="BQU68" s="12"/>
      <c r="BQV68" s="12"/>
      <c r="BQW68" s="12"/>
      <c r="BQX68" s="12"/>
      <c r="BQY68" s="12"/>
      <c r="BQZ68" s="12"/>
      <c r="BRA68" s="12"/>
      <c r="BRB68" s="12"/>
      <c r="BRC68" s="12"/>
      <c r="BRD68" s="12"/>
      <c r="BRE68" s="12"/>
      <c r="BRF68" s="12"/>
      <c r="BRG68" s="12"/>
      <c r="BRH68" s="12"/>
      <c r="BRI68" s="12"/>
      <c r="BRJ68" s="12"/>
      <c r="BRK68" s="12"/>
      <c r="BRL68" s="12"/>
      <c r="BRM68" s="12"/>
      <c r="BRN68" s="12"/>
      <c r="BRO68" s="12"/>
      <c r="BRP68" s="12"/>
      <c r="BRQ68" s="12"/>
      <c r="BRR68" s="12"/>
      <c r="BRS68" s="12"/>
      <c r="BRT68" s="12"/>
      <c r="BRU68" s="12"/>
      <c r="BRV68" s="12"/>
      <c r="BRW68" s="12"/>
      <c r="BRX68" s="12"/>
      <c r="BRY68" s="12"/>
      <c r="BRZ68" s="12"/>
      <c r="BSA68" s="12"/>
      <c r="BSB68" s="12"/>
      <c r="BSC68" s="12"/>
      <c r="BSD68" s="12"/>
      <c r="BSE68" s="12"/>
      <c r="BSF68" s="12"/>
      <c r="BSG68" s="12"/>
      <c r="BSH68" s="12"/>
      <c r="BSI68" s="12"/>
      <c r="BSJ68" s="12"/>
      <c r="BSK68" s="12"/>
      <c r="BSL68" s="12"/>
      <c r="BSM68" s="12"/>
      <c r="BSN68" s="12"/>
      <c r="BSO68" s="12"/>
      <c r="BSP68" s="12"/>
      <c r="BSQ68" s="12"/>
      <c r="BSR68" s="12"/>
      <c r="BSS68" s="12"/>
      <c r="BST68" s="12"/>
      <c r="BSU68" s="12"/>
      <c r="BSV68" s="12"/>
      <c r="BSW68" s="12"/>
      <c r="BSX68" s="12"/>
      <c r="BSY68" s="12"/>
      <c r="BSZ68" s="12"/>
      <c r="BTA68" s="12"/>
      <c r="BTB68" s="12"/>
      <c r="BTC68" s="12"/>
      <c r="BTD68" s="12"/>
      <c r="BTE68" s="12"/>
      <c r="BTF68" s="12"/>
      <c r="BTG68" s="12"/>
      <c r="BTH68" s="12"/>
      <c r="BTI68" s="12"/>
      <c r="BTJ68" s="12"/>
      <c r="BTK68" s="12"/>
      <c r="BTL68" s="12"/>
      <c r="BTM68" s="12"/>
      <c r="BTN68" s="12"/>
      <c r="BTO68" s="12"/>
      <c r="BTP68" s="12"/>
      <c r="BTQ68" s="12"/>
      <c r="BTR68" s="12"/>
      <c r="BTS68" s="12"/>
      <c r="BTT68" s="12"/>
      <c r="BTU68" s="12"/>
      <c r="BTV68" s="12"/>
      <c r="BTW68" s="12"/>
      <c r="BTX68" s="12"/>
      <c r="BTY68" s="12"/>
      <c r="BTZ68" s="12"/>
      <c r="BUA68" s="12"/>
      <c r="BUB68" s="12"/>
      <c r="BUC68" s="12"/>
      <c r="BUD68" s="12"/>
      <c r="BUE68" s="12"/>
      <c r="BUF68" s="12"/>
      <c r="BUG68" s="12"/>
      <c r="BUH68" s="12"/>
      <c r="BUI68" s="12"/>
      <c r="BUJ68" s="12"/>
      <c r="BUK68" s="12"/>
      <c r="BUL68" s="12"/>
      <c r="BUM68" s="12"/>
      <c r="BUN68" s="12"/>
      <c r="BUO68" s="12"/>
      <c r="BUP68" s="12"/>
      <c r="BUQ68" s="12"/>
      <c r="BUR68" s="12"/>
      <c r="BUS68" s="12"/>
      <c r="BUT68" s="12"/>
      <c r="BUU68" s="12"/>
      <c r="BUV68" s="12"/>
      <c r="BUW68" s="12"/>
      <c r="BUX68" s="12"/>
      <c r="BUY68" s="12"/>
      <c r="BUZ68" s="12"/>
      <c r="BVA68" s="12"/>
      <c r="BVB68" s="12"/>
      <c r="BVC68" s="12"/>
      <c r="BVD68" s="12"/>
      <c r="BVE68" s="12"/>
      <c r="BVF68" s="12"/>
      <c r="BVG68" s="12"/>
      <c r="BVH68" s="12"/>
      <c r="BVI68" s="12"/>
      <c r="BVJ68" s="12"/>
      <c r="BVK68" s="12"/>
      <c r="BVL68" s="12"/>
      <c r="BVM68" s="12"/>
      <c r="BVN68" s="12"/>
      <c r="BVO68" s="12"/>
      <c r="BVP68" s="12"/>
      <c r="BVQ68" s="12"/>
      <c r="BVR68" s="12"/>
      <c r="BVS68" s="12"/>
      <c r="BVT68" s="12"/>
      <c r="BVU68" s="12"/>
      <c r="BVV68" s="12"/>
      <c r="BVW68" s="12"/>
      <c r="BVX68" s="12"/>
      <c r="BVY68" s="12"/>
      <c r="BVZ68" s="12"/>
      <c r="BWA68" s="12"/>
      <c r="BWB68" s="12"/>
      <c r="BWC68" s="12"/>
      <c r="BWD68" s="12"/>
      <c r="BWE68" s="12"/>
      <c r="BWF68" s="12"/>
      <c r="BWG68" s="12"/>
      <c r="BWH68" s="12"/>
      <c r="BWI68" s="12"/>
      <c r="BWJ68" s="12"/>
      <c r="BWK68" s="12"/>
      <c r="BWL68" s="12"/>
      <c r="BWM68" s="12"/>
      <c r="BWN68" s="12"/>
      <c r="BWO68" s="12"/>
      <c r="BWP68" s="12"/>
      <c r="BWQ68" s="12"/>
      <c r="BWR68" s="12"/>
      <c r="BWS68" s="12"/>
      <c r="BWT68" s="12"/>
      <c r="BWU68" s="12"/>
      <c r="BWV68" s="12"/>
      <c r="BWW68" s="12"/>
      <c r="BWX68" s="12"/>
      <c r="BWY68" s="12"/>
      <c r="BWZ68" s="12"/>
      <c r="BXA68" s="12"/>
      <c r="BXB68" s="12"/>
      <c r="BXC68" s="12"/>
      <c r="BXD68" s="12"/>
      <c r="BXE68" s="12"/>
      <c r="BXF68" s="12"/>
      <c r="BXG68" s="12"/>
      <c r="BXH68" s="12"/>
      <c r="BXI68" s="12"/>
      <c r="BXJ68" s="12"/>
      <c r="BXK68" s="12"/>
      <c r="BXL68" s="12"/>
      <c r="BXM68" s="12"/>
      <c r="BXN68" s="12"/>
      <c r="BXO68" s="12"/>
      <c r="BXP68" s="12"/>
      <c r="BXQ68" s="12"/>
      <c r="BXR68" s="12"/>
      <c r="BXS68" s="12"/>
      <c r="BXT68" s="12"/>
      <c r="BXU68" s="12"/>
      <c r="BXV68" s="12"/>
      <c r="BXW68" s="12"/>
      <c r="BXX68" s="12"/>
      <c r="BXY68" s="12"/>
      <c r="BXZ68" s="12"/>
      <c r="BYA68" s="12"/>
      <c r="BYB68" s="12"/>
      <c r="BYC68" s="12"/>
      <c r="BYD68" s="12"/>
      <c r="BYE68" s="12"/>
      <c r="BYF68" s="12"/>
      <c r="BYG68" s="12"/>
      <c r="BYH68" s="12"/>
      <c r="BYI68" s="12"/>
      <c r="BYJ68" s="12"/>
      <c r="BYK68" s="12"/>
      <c r="BYL68" s="12"/>
      <c r="BYM68" s="12"/>
      <c r="BYN68" s="12"/>
      <c r="BYO68" s="12"/>
      <c r="BYP68" s="12"/>
      <c r="BYQ68" s="12"/>
      <c r="BYR68" s="12"/>
      <c r="BYS68" s="12"/>
      <c r="BYT68" s="12"/>
      <c r="BYU68" s="12"/>
      <c r="BYV68" s="12"/>
      <c r="BYW68" s="12"/>
      <c r="BYX68" s="12"/>
      <c r="BYY68" s="12"/>
      <c r="BYZ68" s="12"/>
      <c r="BZA68" s="12"/>
      <c r="BZB68" s="12"/>
      <c r="BZC68" s="12"/>
      <c r="BZD68" s="12"/>
      <c r="BZE68" s="12"/>
      <c r="BZF68" s="12"/>
      <c r="BZG68" s="12"/>
      <c r="BZH68" s="12"/>
      <c r="BZI68" s="12"/>
      <c r="BZJ68" s="12"/>
      <c r="BZK68" s="12"/>
      <c r="BZL68" s="12"/>
      <c r="BZM68" s="12"/>
      <c r="BZN68" s="12"/>
      <c r="BZO68" s="12"/>
      <c r="BZP68" s="12"/>
      <c r="BZQ68" s="12"/>
      <c r="BZR68" s="12"/>
      <c r="BZS68" s="12"/>
      <c r="BZT68" s="12"/>
      <c r="BZU68" s="12"/>
      <c r="BZV68" s="12"/>
      <c r="BZW68" s="12"/>
      <c r="BZX68" s="12"/>
      <c r="BZY68" s="12"/>
      <c r="BZZ68" s="12"/>
      <c r="CAA68" s="12"/>
      <c r="CAB68" s="12"/>
      <c r="CAC68" s="12"/>
      <c r="CAD68" s="12"/>
      <c r="CAE68" s="12"/>
      <c r="CAF68" s="12"/>
      <c r="CAG68" s="12"/>
      <c r="CAH68" s="12"/>
      <c r="CAI68" s="12"/>
      <c r="CAJ68" s="12"/>
      <c r="CAK68" s="12"/>
      <c r="CAL68" s="12"/>
      <c r="CAM68" s="12"/>
      <c r="CAN68" s="12"/>
      <c r="CAO68" s="12"/>
      <c r="CAP68" s="12"/>
      <c r="CAQ68" s="12"/>
      <c r="CAR68" s="12"/>
      <c r="CAS68" s="12"/>
      <c r="CAT68" s="12"/>
      <c r="CAU68" s="12"/>
      <c r="CAV68" s="12"/>
      <c r="CAW68" s="12"/>
      <c r="CAX68" s="12"/>
      <c r="CAY68" s="12"/>
      <c r="CAZ68" s="12"/>
      <c r="CBA68" s="12"/>
      <c r="CBB68" s="12"/>
      <c r="CBC68" s="12"/>
      <c r="CBD68" s="12"/>
      <c r="CBE68" s="12"/>
      <c r="CBF68" s="12"/>
      <c r="CBG68" s="12"/>
      <c r="CBH68" s="12"/>
      <c r="CBI68" s="12"/>
      <c r="CBJ68" s="12"/>
      <c r="CBK68" s="12"/>
      <c r="CBL68" s="12"/>
      <c r="CBM68" s="12"/>
      <c r="CBN68" s="12"/>
      <c r="CBO68" s="12"/>
      <c r="CBP68" s="12"/>
      <c r="CBQ68" s="12"/>
      <c r="CBR68" s="12"/>
      <c r="CBS68" s="12"/>
      <c r="CBT68" s="12"/>
      <c r="CBU68" s="12"/>
      <c r="CBV68" s="12"/>
      <c r="CBW68" s="12"/>
      <c r="CBX68" s="12"/>
      <c r="CBY68" s="12"/>
      <c r="CBZ68" s="12"/>
      <c r="CCA68" s="12"/>
      <c r="CCB68" s="12"/>
      <c r="CCC68" s="12"/>
      <c r="CCD68" s="12"/>
      <c r="CCE68" s="12"/>
      <c r="CCF68" s="12"/>
      <c r="CCG68" s="12"/>
      <c r="CCH68" s="12"/>
      <c r="CCI68" s="12"/>
      <c r="CCJ68" s="12"/>
      <c r="CCK68" s="12"/>
      <c r="CCL68" s="12"/>
      <c r="CCM68" s="12"/>
      <c r="CCN68" s="12"/>
      <c r="CCO68" s="12"/>
      <c r="CCP68" s="12"/>
      <c r="CCQ68" s="12"/>
      <c r="CCR68" s="12"/>
      <c r="CCS68" s="12"/>
      <c r="CCT68" s="12"/>
      <c r="CCU68" s="12"/>
      <c r="CCV68" s="12"/>
      <c r="CCW68" s="12"/>
      <c r="CCX68" s="12"/>
      <c r="CCY68" s="12"/>
      <c r="CCZ68" s="12"/>
      <c r="CDA68" s="12"/>
      <c r="CDB68" s="12"/>
      <c r="CDC68" s="12"/>
      <c r="CDD68" s="12"/>
      <c r="CDE68" s="12"/>
      <c r="CDF68" s="12"/>
      <c r="CDG68" s="12"/>
      <c r="CDH68" s="12"/>
      <c r="CDI68" s="12"/>
      <c r="CDJ68" s="12"/>
      <c r="CDK68" s="12"/>
      <c r="CDL68" s="12"/>
      <c r="CDM68" s="12"/>
      <c r="CDN68" s="12"/>
      <c r="CDO68" s="12"/>
      <c r="CDP68" s="12"/>
      <c r="CDQ68" s="12"/>
      <c r="CDR68" s="12"/>
      <c r="CDS68" s="12"/>
      <c r="CDT68" s="12"/>
      <c r="CDU68" s="12"/>
      <c r="CDV68" s="12"/>
      <c r="CDW68" s="12"/>
      <c r="CDX68" s="12"/>
      <c r="CDY68" s="12"/>
      <c r="CDZ68" s="12"/>
      <c r="CEA68" s="12"/>
      <c r="CEB68" s="12"/>
      <c r="CEC68" s="12"/>
      <c r="CED68" s="12"/>
      <c r="CEE68" s="12"/>
      <c r="CEF68" s="12"/>
      <c r="CEG68" s="12"/>
      <c r="CEH68" s="12"/>
      <c r="CEI68" s="12"/>
      <c r="CEJ68" s="12"/>
      <c r="CEK68" s="12"/>
      <c r="CEL68" s="12"/>
      <c r="CEM68" s="12"/>
      <c r="CEN68" s="12"/>
      <c r="CEO68" s="12"/>
      <c r="CEP68" s="12"/>
      <c r="CEQ68" s="12"/>
      <c r="CER68" s="12"/>
      <c r="CES68" s="12"/>
      <c r="CET68" s="12"/>
      <c r="CEU68" s="12"/>
      <c r="CEV68" s="12"/>
      <c r="CEW68" s="12"/>
      <c r="CEX68" s="12"/>
      <c r="CEY68" s="12"/>
      <c r="CEZ68" s="12"/>
      <c r="CFA68" s="12"/>
      <c r="CFB68" s="12"/>
      <c r="CFC68" s="12"/>
      <c r="CFD68" s="12"/>
      <c r="CFE68" s="12"/>
      <c r="CFF68" s="12"/>
      <c r="CFG68" s="12"/>
      <c r="CFH68" s="12"/>
      <c r="CFI68" s="12"/>
      <c r="CFJ68" s="12"/>
      <c r="CFK68" s="12"/>
      <c r="CFL68" s="12"/>
      <c r="CFM68" s="12"/>
      <c r="CFN68" s="12"/>
      <c r="CFO68" s="12"/>
      <c r="CFP68" s="12"/>
      <c r="CFQ68" s="12"/>
      <c r="CFR68" s="12"/>
      <c r="CFS68" s="12"/>
      <c r="CFT68" s="12"/>
      <c r="CFU68" s="12"/>
      <c r="CFV68" s="12"/>
      <c r="CFW68" s="12"/>
      <c r="CFX68" s="12"/>
      <c r="CFY68" s="12"/>
      <c r="CFZ68" s="12"/>
      <c r="CGA68" s="12"/>
      <c r="CGB68" s="12"/>
      <c r="CGC68" s="12"/>
      <c r="CGD68" s="12"/>
      <c r="CGE68" s="12"/>
      <c r="CGF68" s="12"/>
      <c r="CGG68" s="12"/>
      <c r="CGH68" s="12"/>
      <c r="CGI68" s="12"/>
      <c r="CGJ68" s="12"/>
      <c r="CGK68" s="12"/>
      <c r="CGL68" s="12"/>
      <c r="CGM68" s="12"/>
      <c r="CGN68" s="12"/>
      <c r="CGO68" s="12"/>
      <c r="CGP68" s="12"/>
      <c r="CGQ68" s="12"/>
      <c r="CGR68" s="12"/>
      <c r="CGS68" s="12"/>
      <c r="CGT68" s="12"/>
      <c r="CGU68" s="12"/>
      <c r="CGV68" s="12"/>
      <c r="CGW68" s="12"/>
      <c r="CGX68" s="12"/>
      <c r="CGY68" s="12"/>
      <c r="CGZ68" s="12"/>
      <c r="CHA68" s="12"/>
      <c r="CHB68" s="12"/>
      <c r="CHC68" s="12"/>
      <c r="CHD68" s="12"/>
      <c r="CHE68" s="12"/>
      <c r="CHF68" s="12"/>
      <c r="CHG68" s="12"/>
      <c r="CHH68" s="12"/>
      <c r="CHI68" s="12"/>
      <c r="CHJ68" s="12"/>
      <c r="CHK68" s="12"/>
      <c r="CHL68" s="12"/>
      <c r="CHM68" s="12"/>
      <c r="CHN68" s="12"/>
      <c r="CHO68" s="12"/>
      <c r="CHP68" s="12"/>
      <c r="CHQ68" s="12"/>
      <c r="CHR68" s="12"/>
      <c r="CHS68" s="12"/>
      <c r="CHT68" s="12"/>
      <c r="CHU68" s="12"/>
      <c r="CHV68" s="12"/>
      <c r="CHW68" s="12"/>
      <c r="CHX68" s="12"/>
      <c r="CHY68" s="12"/>
      <c r="CHZ68" s="12"/>
      <c r="CIA68" s="12"/>
      <c r="CIB68" s="12"/>
      <c r="CIC68" s="12"/>
      <c r="CID68" s="12"/>
      <c r="CIE68" s="12"/>
      <c r="CIF68" s="12"/>
      <c r="CIG68" s="12"/>
      <c r="CIH68" s="12"/>
      <c r="CII68" s="12"/>
      <c r="CIJ68" s="12"/>
      <c r="CIK68" s="12"/>
      <c r="CIL68" s="12"/>
      <c r="CIM68" s="12"/>
      <c r="CIN68" s="12"/>
      <c r="CIO68" s="12"/>
      <c r="CIP68" s="12"/>
      <c r="CIQ68" s="12"/>
      <c r="CIR68" s="12"/>
      <c r="CIS68" s="12"/>
      <c r="CIT68" s="12"/>
      <c r="CIU68" s="12"/>
      <c r="CIV68" s="12"/>
      <c r="CIW68" s="12"/>
      <c r="CIX68" s="12"/>
      <c r="CIY68" s="12"/>
      <c r="CIZ68" s="12"/>
      <c r="CJA68" s="12"/>
      <c r="CJB68" s="12"/>
      <c r="CJC68" s="12"/>
      <c r="CJD68" s="12"/>
      <c r="CJE68" s="12"/>
      <c r="CJF68" s="12"/>
      <c r="CJG68" s="12"/>
      <c r="CJH68" s="12"/>
      <c r="CJI68" s="12"/>
      <c r="CJJ68" s="12"/>
      <c r="CJK68" s="12"/>
      <c r="CJL68" s="12"/>
      <c r="CJM68" s="12"/>
      <c r="CJN68" s="12"/>
      <c r="CJO68" s="12"/>
      <c r="CJP68" s="12"/>
      <c r="CJQ68" s="12"/>
      <c r="CJR68" s="12"/>
      <c r="CJS68" s="12"/>
      <c r="CJT68" s="12"/>
      <c r="CJU68" s="12"/>
      <c r="CJV68" s="12"/>
      <c r="CJW68" s="12"/>
      <c r="CJX68" s="12"/>
      <c r="CJY68" s="12"/>
      <c r="CJZ68" s="12"/>
      <c r="CKA68" s="12"/>
      <c r="CKB68" s="12"/>
      <c r="CKC68" s="12"/>
      <c r="CKD68" s="12"/>
      <c r="CKE68" s="12"/>
      <c r="CKF68" s="12"/>
      <c r="CKG68" s="12"/>
      <c r="CKH68" s="12"/>
      <c r="CKI68" s="12"/>
      <c r="CKJ68" s="12"/>
      <c r="CKK68" s="12"/>
      <c r="CKL68" s="12"/>
      <c r="CKM68" s="12"/>
      <c r="CKN68" s="12"/>
      <c r="CKO68" s="12"/>
      <c r="CKP68" s="12"/>
      <c r="CKQ68" s="12"/>
      <c r="CKR68" s="12"/>
      <c r="CKS68" s="12"/>
      <c r="CKT68" s="12"/>
      <c r="CKU68" s="12"/>
      <c r="CKV68" s="12"/>
      <c r="CKW68" s="12"/>
      <c r="CKX68" s="12"/>
      <c r="CKY68" s="12"/>
      <c r="CKZ68" s="12"/>
      <c r="CLA68" s="12"/>
      <c r="CLB68" s="12"/>
      <c r="CLC68" s="12"/>
      <c r="CLD68" s="12"/>
      <c r="CLE68" s="12"/>
      <c r="CLF68" s="12"/>
      <c r="CLG68" s="12"/>
      <c r="CLH68" s="12"/>
      <c r="CLI68" s="12"/>
      <c r="CLJ68" s="12"/>
      <c r="CLK68" s="12"/>
      <c r="CLL68" s="12"/>
      <c r="CLM68" s="12"/>
      <c r="CLN68" s="12"/>
      <c r="CLO68" s="12"/>
      <c r="CLP68" s="12"/>
      <c r="CLQ68" s="12"/>
      <c r="CLR68" s="12"/>
      <c r="CLS68" s="12"/>
      <c r="CLT68" s="12"/>
      <c r="CLU68" s="12"/>
      <c r="CLV68" s="12"/>
      <c r="CLW68" s="12"/>
      <c r="CLX68" s="12"/>
      <c r="CLY68" s="12"/>
      <c r="CLZ68" s="12"/>
      <c r="CMA68" s="12"/>
      <c r="CMB68" s="12"/>
      <c r="CMC68" s="12"/>
      <c r="CMD68" s="12"/>
      <c r="CME68" s="12"/>
      <c r="CMF68" s="12"/>
      <c r="CMG68" s="12"/>
      <c r="CMH68" s="12"/>
      <c r="CMI68" s="12"/>
      <c r="CMJ68" s="12"/>
      <c r="CMK68" s="12"/>
      <c r="CML68" s="12"/>
      <c r="CMM68" s="12"/>
      <c r="CMN68" s="12"/>
      <c r="CMO68" s="12"/>
      <c r="CMP68" s="12"/>
      <c r="CMQ68" s="12"/>
      <c r="CMR68" s="12"/>
      <c r="CMS68" s="12"/>
      <c r="CMT68" s="12"/>
      <c r="CMU68" s="12"/>
      <c r="CMV68" s="12"/>
      <c r="CMW68" s="12"/>
      <c r="CMX68" s="12"/>
      <c r="CMY68" s="12"/>
      <c r="CMZ68" s="12"/>
      <c r="CNA68" s="12"/>
      <c r="CNB68" s="12"/>
      <c r="CNC68" s="12"/>
      <c r="CND68" s="12"/>
      <c r="CNE68" s="12"/>
      <c r="CNF68" s="12"/>
      <c r="CNG68" s="12"/>
      <c r="CNH68" s="12"/>
      <c r="CNI68" s="12"/>
      <c r="CNJ68" s="12"/>
      <c r="CNK68" s="12"/>
      <c r="CNL68" s="12"/>
      <c r="CNM68" s="12"/>
      <c r="CNN68" s="12"/>
      <c r="CNO68" s="12"/>
      <c r="CNP68" s="12"/>
      <c r="CNQ68" s="12"/>
      <c r="CNR68" s="12"/>
      <c r="CNS68" s="12"/>
      <c r="CNT68" s="12"/>
      <c r="CNU68" s="12"/>
      <c r="CNV68" s="12"/>
      <c r="CNW68" s="12"/>
      <c r="CNX68" s="12"/>
      <c r="CNY68" s="12"/>
      <c r="CNZ68" s="12"/>
      <c r="COA68" s="12"/>
      <c r="COB68" s="12"/>
      <c r="COC68" s="12"/>
      <c r="COD68" s="12"/>
      <c r="COE68" s="12"/>
      <c r="COF68" s="12"/>
      <c r="COG68" s="12"/>
      <c r="COH68" s="12"/>
      <c r="COI68" s="12"/>
      <c r="COJ68" s="12"/>
      <c r="COK68" s="12"/>
      <c r="COL68" s="12"/>
      <c r="COM68" s="12"/>
      <c r="CON68" s="12"/>
      <c r="COO68" s="12"/>
      <c r="COP68" s="12"/>
      <c r="COQ68" s="12"/>
      <c r="COR68" s="12"/>
      <c r="COS68" s="12"/>
      <c r="COT68" s="12"/>
      <c r="COU68" s="12"/>
      <c r="COV68" s="12"/>
      <c r="COW68" s="12"/>
      <c r="COX68" s="12"/>
      <c r="COY68" s="12"/>
      <c r="COZ68" s="12"/>
      <c r="CPA68" s="12"/>
      <c r="CPB68" s="12"/>
      <c r="CPC68" s="12"/>
      <c r="CPD68" s="12"/>
      <c r="CPE68" s="12"/>
      <c r="CPF68" s="12"/>
      <c r="CPG68" s="12"/>
      <c r="CPH68" s="12"/>
      <c r="CPI68" s="12"/>
      <c r="CPJ68" s="12"/>
      <c r="CPK68" s="12"/>
      <c r="CPL68" s="12"/>
      <c r="CPM68" s="12"/>
      <c r="CPN68" s="12"/>
      <c r="CPO68" s="12"/>
      <c r="CPP68" s="12"/>
      <c r="CPQ68" s="12"/>
      <c r="CPR68" s="12"/>
      <c r="CPS68" s="12"/>
      <c r="CPT68" s="12"/>
      <c r="CPU68" s="12"/>
      <c r="CPV68" s="12"/>
      <c r="CPW68" s="12"/>
      <c r="CPX68" s="12"/>
      <c r="CPY68" s="12"/>
      <c r="CPZ68" s="12"/>
      <c r="CQA68" s="12"/>
      <c r="CQB68" s="12"/>
      <c r="CQC68" s="12"/>
      <c r="CQD68" s="12"/>
      <c r="CQE68" s="12"/>
      <c r="CQF68" s="12"/>
      <c r="CQG68" s="12"/>
      <c r="CQH68" s="12"/>
      <c r="CQI68" s="12"/>
      <c r="CQJ68" s="12"/>
      <c r="CQK68" s="12"/>
      <c r="CQL68" s="12"/>
      <c r="CQM68" s="12"/>
      <c r="CQN68" s="12"/>
      <c r="CQO68" s="12"/>
      <c r="CQP68" s="12"/>
      <c r="CQQ68" s="12"/>
      <c r="CQR68" s="12"/>
      <c r="CQS68" s="12"/>
      <c r="CQT68" s="12"/>
      <c r="CQU68" s="12"/>
      <c r="CQV68" s="12"/>
      <c r="CQW68" s="12"/>
      <c r="CQX68" s="12"/>
      <c r="CQY68" s="12"/>
      <c r="CQZ68" s="12"/>
      <c r="CRA68" s="12"/>
      <c r="CRB68" s="12"/>
      <c r="CRC68" s="12"/>
      <c r="CRD68" s="12"/>
      <c r="CRE68" s="12"/>
      <c r="CRF68" s="12"/>
      <c r="CRG68" s="12"/>
      <c r="CRH68" s="12"/>
      <c r="CRI68" s="12"/>
      <c r="CRJ68" s="12"/>
      <c r="CRK68" s="12"/>
      <c r="CRL68" s="12"/>
      <c r="CRM68" s="12"/>
      <c r="CRN68" s="12"/>
      <c r="CRO68" s="12"/>
      <c r="CRP68" s="12"/>
      <c r="CRQ68" s="12"/>
      <c r="CRR68" s="12"/>
      <c r="CRS68" s="12"/>
      <c r="CRT68" s="12"/>
      <c r="CRU68" s="12"/>
      <c r="CRV68" s="12"/>
      <c r="CRW68" s="12"/>
      <c r="CRX68" s="12"/>
      <c r="CRY68" s="12"/>
      <c r="CRZ68" s="12"/>
      <c r="CSA68" s="12"/>
      <c r="CSB68" s="12"/>
      <c r="CSC68" s="12"/>
      <c r="CSD68" s="12"/>
      <c r="CSE68" s="12"/>
      <c r="CSF68" s="12"/>
      <c r="CSG68" s="12"/>
      <c r="CSH68" s="12"/>
      <c r="CSI68" s="12"/>
      <c r="CSJ68" s="12"/>
      <c r="CSK68" s="12"/>
      <c r="CSL68" s="12"/>
      <c r="CSM68" s="12"/>
      <c r="CSN68" s="12"/>
      <c r="CSO68" s="12"/>
      <c r="CSP68" s="12"/>
      <c r="CSQ68" s="12"/>
      <c r="CSR68" s="12"/>
      <c r="CSS68" s="12"/>
      <c r="CST68" s="12"/>
      <c r="CSU68" s="12"/>
      <c r="CSV68" s="12"/>
      <c r="CSW68" s="12"/>
      <c r="CSX68" s="12"/>
      <c r="CSY68" s="12"/>
      <c r="CSZ68" s="12"/>
      <c r="CTA68" s="12"/>
      <c r="CTB68" s="12"/>
      <c r="CTC68" s="12"/>
      <c r="CTD68" s="12"/>
      <c r="CTE68" s="12"/>
      <c r="CTF68" s="12"/>
      <c r="CTG68" s="12"/>
      <c r="CTH68" s="12"/>
      <c r="CTI68" s="12"/>
      <c r="CTJ68" s="12"/>
      <c r="CTK68" s="12"/>
      <c r="CTL68" s="12"/>
      <c r="CTM68" s="12"/>
      <c r="CTN68" s="12"/>
      <c r="CTO68" s="12"/>
      <c r="CTP68" s="12"/>
      <c r="CTQ68" s="12"/>
      <c r="CTR68" s="12"/>
      <c r="CTS68" s="12"/>
      <c r="CTT68" s="12"/>
      <c r="CTU68" s="12"/>
      <c r="CTV68" s="12"/>
      <c r="CTW68" s="12"/>
      <c r="CTX68" s="12"/>
      <c r="CTY68" s="12"/>
      <c r="CTZ68" s="12"/>
      <c r="CUA68" s="12"/>
      <c r="CUB68" s="12"/>
      <c r="CUC68" s="12"/>
      <c r="CUD68" s="12"/>
      <c r="CUE68" s="12"/>
      <c r="CUF68" s="12"/>
      <c r="CUG68" s="12"/>
      <c r="CUH68" s="12"/>
      <c r="CUI68" s="12"/>
      <c r="CUJ68" s="12"/>
      <c r="CUK68" s="12"/>
      <c r="CUL68" s="12"/>
      <c r="CUM68" s="12"/>
      <c r="CUN68" s="12"/>
      <c r="CUO68" s="12"/>
      <c r="CUP68" s="12"/>
      <c r="CUQ68" s="12"/>
      <c r="CUR68" s="12"/>
      <c r="CUS68" s="12"/>
      <c r="CUT68" s="12"/>
      <c r="CUU68" s="12"/>
      <c r="CUV68" s="12"/>
      <c r="CUW68" s="12"/>
      <c r="CUX68" s="12"/>
      <c r="CUY68" s="12"/>
      <c r="CUZ68" s="12"/>
      <c r="CVA68" s="12"/>
      <c r="CVB68" s="12"/>
      <c r="CVC68" s="12"/>
      <c r="CVD68" s="12"/>
      <c r="CVE68" s="12"/>
      <c r="CVF68" s="12"/>
      <c r="CVG68" s="12"/>
      <c r="CVH68" s="12"/>
      <c r="CVI68" s="12"/>
      <c r="CVJ68" s="12"/>
      <c r="CVK68" s="12"/>
      <c r="CVL68" s="12"/>
      <c r="CVM68" s="12"/>
      <c r="CVN68" s="12"/>
      <c r="CVO68" s="12"/>
      <c r="CVP68" s="12"/>
      <c r="CVQ68" s="12"/>
      <c r="CVR68" s="12"/>
      <c r="CVS68" s="12"/>
      <c r="CVT68" s="12"/>
      <c r="CVU68" s="12"/>
      <c r="CVV68" s="12"/>
      <c r="CVW68" s="12"/>
      <c r="CVX68" s="12"/>
      <c r="CVY68" s="12"/>
      <c r="CVZ68" s="12"/>
      <c r="CWA68" s="12"/>
      <c r="CWB68" s="12"/>
      <c r="CWC68" s="12"/>
      <c r="CWD68" s="12"/>
      <c r="CWE68" s="12"/>
      <c r="CWF68" s="12"/>
      <c r="CWG68" s="12"/>
      <c r="CWH68" s="12"/>
      <c r="CWI68" s="12"/>
      <c r="CWJ68" s="12"/>
      <c r="CWK68" s="12"/>
      <c r="CWL68" s="12"/>
      <c r="CWM68" s="12"/>
      <c r="CWN68" s="12"/>
      <c r="CWO68" s="12"/>
      <c r="CWP68" s="12"/>
      <c r="CWQ68" s="12"/>
      <c r="CWR68" s="12"/>
      <c r="CWS68" s="12"/>
      <c r="CWT68" s="12"/>
      <c r="CWU68" s="12"/>
      <c r="CWV68" s="12"/>
      <c r="CWW68" s="12"/>
      <c r="CWX68" s="12"/>
      <c r="CWY68" s="12"/>
      <c r="CWZ68" s="12"/>
      <c r="CXA68" s="12"/>
      <c r="CXB68" s="12"/>
      <c r="CXC68" s="12"/>
      <c r="CXD68" s="12"/>
      <c r="CXE68" s="12"/>
      <c r="CXF68" s="12"/>
      <c r="CXG68" s="12"/>
      <c r="CXH68" s="12"/>
      <c r="CXI68" s="12"/>
      <c r="CXJ68" s="12"/>
      <c r="CXK68" s="12"/>
      <c r="CXL68" s="12"/>
      <c r="CXM68" s="12"/>
      <c r="CXN68" s="12"/>
      <c r="CXO68" s="12"/>
      <c r="CXP68" s="12"/>
      <c r="CXQ68" s="12"/>
      <c r="CXR68" s="12"/>
      <c r="CXS68" s="12"/>
      <c r="CXT68" s="12"/>
      <c r="CXU68" s="12"/>
      <c r="CXV68" s="12"/>
      <c r="CXW68" s="12"/>
      <c r="CXX68" s="12"/>
      <c r="CXY68" s="12"/>
      <c r="CXZ68" s="12"/>
      <c r="CYA68" s="12"/>
      <c r="CYB68" s="12"/>
      <c r="CYC68" s="12"/>
      <c r="CYD68" s="12"/>
      <c r="CYE68" s="12"/>
      <c r="CYF68" s="12"/>
      <c r="CYG68" s="12"/>
      <c r="CYH68" s="12"/>
      <c r="CYI68" s="12"/>
      <c r="CYJ68" s="12"/>
      <c r="CYK68" s="12"/>
      <c r="CYL68" s="12"/>
      <c r="CYM68" s="12"/>
      <c r="CYN68" s="12"/>
      <c r="CYO68" s="12"/>
      <c r="CYP68" s="12"/>
      <c r="CYQ68" s="12"/>
      <c r="CYR68" s="12"/>
      <c r="CYS68" s="12"/>
      <c r="CYT68" s="12"/>
      <c r="CYU68" s="12"/>
      <c r="CYV68" s="12"/>
      <c r="CYW68" s="12"/>
      <c r="CYX68" s="12"/>
      <c r="CYY68" s="12"/>
      <c r="CYZ68" s="12"/>
      <c r="CZA68" s="12"/>
      <c r="CZB68" s="12"/>
      <c r="CZC68" s="12"/>
      <c r="CZD68" s="12"/>
      <c r="CZE68" s="12"/>
      <c r="CZF68" s="12"/>
      <c r="CZG68" s="12"/>
      <c r="CZH68" s="12"/>
      <c r="CZI68" s="12"/>
      <c r="CZJ68" s="12"/>
      <c r="CZK68" s="12"/>
      <c r="CZL68" s="12"/>
      <c r="CZM68" s="12"/>
      <c r="CZN68" s="12"/>
      <c r="CZO68" s="12"/>
      <c r="CZP68" s="12"/>
      <c r="CZQ68" s="12"/>
      <c r="CZR68" s="12"/>
      <c r="CZS68" s="12"/>
      <c r="CZT68" s="12"/>
      <c r="CZU68" s="12"/>
      <c r="CZV68" s="12"/>
      <c r="CZW68" s="12"/>
      <c r="CZX68" s="12"/>
      <c r="CZY68" s="12"/>
      <c r="CZZ68" s="12"/>
      <c r="DAA68" s="12"/>
      <c r="DAB68" s="12"/>
      <c r="DAC68" s="12"/>
      <c r="DAD68" s="12"/>
      <c r="DAE68" s="12"/>
      <c r="DAF68" s="12"/>
      <c r="DAG68" s="12"/>
      <c r="DAH68" s="12"/>
      <c r="DAI68" s="12"/>
      <c r="DAJ68" s="12"/>
      <c r="DAK68" s="12"/>
      <c r="DAL68" s="12"/>
      <c r="DAM68" s="12"/>
      <c r="DAN68" s="12"/>
      <c r="DAO68" s="12"/>
      <c r="DAP68" s="12"/>
      <c r="DAQ68" s="12"/>
      <c r="DAR68" s="12"/>
      <c r="DAS68" s="12"/>
      <c r="DAT68" s="12"/>
      <c r="DAU68" s="12"/>
      <c r="DAV68" s="12"/>
      <c r="DAW68" s="12"/>
      <c r="DAX68" s="12"/>
      <c r="DAY68" s="12"/>
      <c r="DAZ68" s="12"/>
      <c r="DBA68" s="12"/>
      <c r="DBB68" s="12"/>
      <c r="DBC68" s="12"/>
      <c r="DBD68" s="12"/>
      <c r="DBE68" s="12"/>
      <c r="DBF68" s="12"/>
      <c r="DBG68" s="12"/>
      <c r="DBH68" s="12"/>
      <c r="DBI68" s="12"/>
      <c r="DBJ68" s="12"/>
      <c r="DBK68" s="12"/>
      <c r="DBL68" s="12"/>
      <c r="DBM68" s="12"/>
      <c r="DBN68" s="12"/>
      <c r="DBO68" s="12"/>
      <c r="DBP68" s="12"/>
      <c r="DBQ68" s="12"/>
      <c r="DBR68" s="12"/>
      <c r="DBS68" s="12"/>
      <c r="DBT68" s="12"/>
      <c r="DBU68" s="12"/>
      <c r="DBV68" s="12"/>
      <c r="DBW68" s="12"/>
      <c r="DBX68" s="12"/>
      <c r="DBY68" s="12"/>
      <c r="DBZ68" s="12"/>
      <c r="DCA68" s="12"/>
      <c r="DCB68" s="12"/>
      <c r="DCC68" s="12"/>
      <c r="DCD68" s="12"/>
      <c r="DCE68" s="12"/>
      <c r="DCF68" s="12"/>
      <c r="DCG68" s="12"/>
      <c r="DCH68" s="12"/>
      <c r="DCI68" s="12"/>
      <c r="DCJ68" s="12"/>
      <c r="DCK68" s="12"/>
      <c r="DCL68" s="12"/>
      <c r="DCM68" s="12"/>
      <c r="DCN68" s="12"/>
      <c r="DCO68" s="12"/>
      <c r="DCP68" s="12"/>
      <c r="DCQ68" s="12"/>
      <c r="DCR68" s="12"/>
      <c r="DCS68" s="12"/>
      <c r="DCT68" s="12"/>
      <c r="DCU68" s="12"/>
      <c r="DCV68" s="12"/>
      <c r="DCW68" s="12"/>
      <c r="DCX68" s="12"/>
      <c r="DCY68" s="12"/>
      <c r="DCZ68" s="12"/>
      <c r="DDA68" s="12"/>
      <c r="DDB68" s="12"/>
      <c r="DDC68" s="12"/>
      <c r="DDD68" s="12"/>
      <c r="DDE68" s="12"/>
      <c r="DDF68" s="12"/>
      <c r="DDG68" s="12"/>
      <c r="DDH68" s="12"/>
      <c r="DDI68" s="12"/>
      <c r="DDJ68" s="12"/>
      <c r="DDK68" s="12"/>
      <c r="DDL68" s="12"/>
      <c r="DDM68" s="12"/>
      <c r="DDN68" s="12"/>
      <c r="DDO68" s="12"/>
      <c r="DDP68" s="12"/>
      <c r="DDQ68" s="12"/>
      <c r="DDR68" s="12"/>
      <c r="DDS68" s="12"/>
      <c r="DDT68" s="12"/>
      <c r="DDU68" s="12"/>
      <c r="DDV68" s="12"/>
      <c r="DDW68" s="12"/>
      <c r="DDX68" s="12"/>
      <c r="DDY68" s="12"/>
      <c r="DDZ68" s="12"/>
      <c r="DEA68" s="12"/>
      <c r="DEB68" s="12"/>
      <c r="DEC68" s="12"/>
      <c r="DED68" s="12"/>
      <c r="DEE68" s="12"/>
      <c r="DEF68" s="12"/>
      <c r="DEG68" s="12"/>
      <c r="DEH68" s="12"/>
      <c r="DEI68" s="12"/>
      <c r="DEJ68" s="12"/>
      <c r="DEK68" s="12"/>
      <c r="DEL68" s="12"/>
      <c r="DEM68" s="12"/>
      <c r="DEN68" s="12"/>
      <c r="DEO68" s="12"/>
      <c r="DEP68" s="12"/>
      <c r="DEQ68" s="12"/>
      <c r="DER68" s="12"/>
      <c r="DES68" s="12"/>
      <c r="DET68" s="12"/>
      <c r="DEU68" s="12"/>
      <c r="DEV68" s="12"/>
      <c r="DEW68" s="12"/>
      <c r="DEX68" s="12"/>
      <c r="DEY68" s="12"/>
      <c r="DEZ68" s="12"/>
      <c r="DFA68" s="12"/>
      <c r="DFB68" s="12"/>
      <c r="DFC68" s="12"/>
      <c r="DFD68" s="12"/>
      <c r="DFE68" s="12"/>
      <c r="DFF68" s="12"/>
      <c r="DFG68" s="12"/>
      <c r="DFH68" s="12"/>
      <c r="DFI68" s="12"/>
      <c r="DFJ68" s="12"/>
      <c r="DFK68" s="12"/>
      <c r="DFL68" s="12"/>
      <c r="DFM68" s="12"/>
      <c r="DFN68" s="12"/>
      <c r="DFO68" s="12"/>
      <c r="DFP68" s="12"/>
      <c r="DFQ68" s="12"/>
      <c r="DFR68" s="12"/>
      <c r="DFS68" s="12"/>
      <c r="DFT68" s="12"/>
      <c r="DFU68" s="12"/>
      <c r="DFV68" s="12"/>
      <c r="DFW68" s="12"/>
      <c r="DFX68" s="12"/>
      <c r="DFY68" s="12"/>
      <c r="DFZ68" s="12"/>
      <c r="DGA68" s="12"/>
      <c r="DGB68" s="12"/>
      <c r="DGC68" s="12"/>
      <c r="DGD68" s="12"/>
      <c r="DGE68" s="12"/>
      <c r="DGF68" s="12"/>
      <c r="DGG68" s="12"/>
      <c r="DGH68" s="12"/>
      <c r="DGI68" s="12"/>
      <c r="DGJ68" s="12"/>
      <c r="DGK68" s="12"/>
      <c r="DGL68" s="12"/>
      <c r="DGM68" s="12"/>
      <c r="DGN68" s="12"/>
      <c r="DGO68" s="12"/>
      <c r="DGP68" s="12"/>
      <c r="DGQ68" s="12"/>
      <c r="DGR68" s="12"/>
      <c r="DGS68" s="12"/>
      <c r="DGT68" s="12"/>
      <c r="DGU68" s="12"/>
      <c r="DGV68" s="12"/>
      <c r="DGW68" s="12"/>
      <c r="DGX68" s="12"/>
      <c r="DGY68" s="12"/>
      <c r="DGZ68" s="12"/>
      <c r="DHA68" s="12"/>
      <c r="DHB68" s="12"/>
      <c r="DHC68" s="12"/>
      <c r="DHD68" s="12"/>
      <c r="DHE68" s="12"/>
      <c r="DHF68" s="12"/>
      <c r="DHG68" s="12"/>
      <c r="DHH68" s="12"/>
      <c r="DHI68" s="12"/>
      <c r="DHJ68" s="12"/>
      <c r="DHK68" s="12"/>
      <c r="DHL68" s="12"/>
      <c r="DHM68" s="12"/>
      <c r="DHN68" s="12"/>
      <c r="DHO68" s="12"/>
      <c r="DHP68" s="12"/>
      <c r="DHQ68" s="12"/>
      <c r="DHR68" s="12"/>
      <c r="DHS68" s="12"/>
      <c r="DHT68" s="12"/>
      <c r="DHU68" s="12"/>
      <c r="DHV68" s="12"/>
      <c r="DHW68" s="12"/>
      <c r="DHX68" s="12"/>
      <c r="DHY68" s="12"/>
      <c r="DHZ68" s="12"/>
      <c r="DIA68" s="12"/>
      <c r="DIB68" s="12"/>
      <c r="DIC68" s="12"/>
      <c r="DID68" s="12"/>
      <c r="DIE68" s="12"/>
      <c r="DIF68" s="12"/>
      <c r="DIG68" s="12"/>
      <c r="DIH68" s="12"/>
      <c r="DII68" s="12"/>
      <c r="DIJ68" s="12"/>
      <c r="DIK68" s="12"/>
      <c r="DIL68" s="12"/>
      <c r="DIM68" s="12"/>
      <c r="DIN68" s="12"/>
      <c r="DIO68" s="12"/>
      <c r="DIP68" s="12"/>
      <c r="DIQ68" s="12"/>
      <c r="DIR68" s="12"/>
      <c r="DIS68" s="12"/>
      <c r="DIT68" s="12"/>
      <c r="DIU68" s="12"/>
      <c r="DIV68" s="12"/>
      <c r="DIW68" s="12"/>
      <c r="DIX68" s="12"/>
      <c r="DIY68" s="12"/>
      <c r="DIZ68" s="12"/>
      <c r="DJA68" s="12"/>
      <c r="DJB68" s="12"/>
      <c r="DJC68" s="12"/>
      <c r="DJD68" s="12"/>
      <c r="DJE68" s="12"/>
      <c r="DJF68" s="12"/>
      <c r="DJG68" s="12"/>
      <c r="DJH68" s="12"/>
      <c r="DJI68" s="12"/>
      <c r="DJJ68" s="12"/>
      <c r="DJK68" s="12"/>
      <c r="DJL68" s="12"/>
      <c r="DJM68" s="12"/>
      <c r="DJN68" s="12"/>
      <c r="DJO68" s="12"/>
      <c r="DJP68" s="12"/>
      <c r="DJQ68" s="12"/>
      <c r="DJR68" s="12"/>
      <c r="DJS68" s="12"/>
      <c r="DJT68" s="12"/>
      <c r="DJU68" s="12"/>
      <c r="DJV68" s="12"/>
      <c r="DJW68" s="12"/>
      <c r="DJX68" s="12"/>
      <c r="DJY68" s="12"/>
      <c r="DJZ68" s="12"/>
      <c r="DKA68" s="12"/>
      <c r="DKB68" s="12"/>
      <c r="DKC68" s="12"/>
      <c r="DKD68" s="12"/>
      <c r="DKE68" s="12"/>
      <c r="DKF68" s="12"/>
      <c r="DKG68" s="12"/>
      <c r="DKH68" s="12"/>
      <c r="DKI68" s="12"/>
      <c r="DKJ68" s="12"/>
      <c r="DKK68" s="12"/>
      <c r="DKL68" s="12"/>
      <c r="DKM68" s="12"/>
      <c r="DKN68" s="12"/>
      <c r="DKO68" s="12"/>
      <c r="DKP68" s="12"/>
      <c r="DKQ68" s="12"/>
      <c r="DKR68" s="12"/>
      <c r="DKS68" s="12"/>
      <c r="DKT68" s="12"/>
      <c r="DKU68" s="12"/>
      <c r="DKV68" s="12"/>
      <c r="DKW68" s="12"/>
      <c r="DKX68" s="12"/>
      <c r="DKY68" s="12"/>
      <c r="DKZ68" s="12"/>
      <c r="DLA68" s="12"/>
      <c r="DLB68" s="12"/>
      <c r="DLC68" s="12"/>
      <c r="DLD68" s="12"/>
      <c r="DLE68" s="12"/>
      <c r="DLF68" s="12"/>
      <c r="DLG68" s="12"/>
      <c r="DLH68" s="12"/>
      <c r="DLI68" s="12"/>
      <c r="DLJ68" s="12"/>
      <c r="DLK68" s="12"/>
      <c r="DLL68" s="12"/>
      <c r="DLM68" s="12"/>
      <c r="DLN68" s="12"/>
      <c r="DLO68" s="12"/>
      <c r="DLP68" s="12"/>
      <c r="DLQ68" s="12"/>
      <c r="DLR68" s="12"/>
      <c r="DLS68" s="12"/>
      <c r="DLT68" s="12"/>
      <c r="DLU68" s="12"/>
      <c r="DLV68" s="12"/>
      <c r="DLW68" s="12"/>
      <c r="DLX68" s="12"/>
      <c r="DLY68" s="12"/>
      <c r="DLZ68" s="12"/>
      <c r="DMA68" s="12"/>
      <c r="DMB68" s="12"/>
      <c r="DMC68" s="12"/>
      <c r="DMD68" s="12"/>
      <c r="DME68" s="12"/>
      <c r="DMF68" s="12"/>
      <c r="DMG68" s="12"/>
      <c r="DMH68" s="12"/>
      <c r="DMI68" s="12"/>
      <c r="DMJ68" s="12"/>
      <c r="DMK68" s="12"/>
      <c r="DML68" s="12"/>
      <c r="DMM68" s="12"/>
      <c r="DMN68" s="12"/>
      <c r="DMO68" s="12"/>
      <c r="DMP68" s="12"/>
      <c r="DMQ68" s="12"/>
      <c r="DMR68" s="12"/>
      <c r="DMS68" s="12"/>
      <c r="DMT68" s="12"/>
      <c r="DMU68" s="12"/>
      <c r="DMV68" s="12"/>
      <c r="DMW68" s="12"/>
      <c r="DMX68" s="12"/>
      <c r="DMY68" s="12"/>
      <c r="DMZ68" s="12"/>
      <c r="DNA68" s="12"/>
      <c r="DNB68" s="12"/>
      <c r="DNC68" s="12"/>
      <c r="DND68" s="12"/>
      <c r="DNE68" s="12"/>
      <c r="DNF68" s="12"/>
      <c r="DNG68" s="12"/>
      <c r="DNH68" s="12"/>
      <c r="DNI68" s="12"/>
      <c r="DNJ68" s="12"/>
      <c r="DNK68" s="12"/>
      <c r="DNL68" s="12"/>
      <c r="DNM68" s="12"/>
      <c r="DNN68" s="12"/>
      <c r="DNO68" s="12"/>
      <c r="DNP68" s="12"/>
      <c r="DNQ68" s="12"/>
      <c r="DNR68" s="12"/>
      <c r="DNS68" s="12"/>
      <c r="DNT68" s="12"/>
      <c r="DNU68" s="12"/>
      <c r="DNV68" s="12"/>
      <c r="DNW68" s="12"/>
      <c r="DNX68" s="12"/>
      <c r="DNY68" s="12"/>
      <c r="DNZ68" s="12"/>
      <c r="DOA68" s="12"/>
      <c r="DOB68" s="12"/>
      <c r="DOC68" s="12"/>
      <c r="DOD68" s="12"/>
      <c r="DOE68" s="12"/>
      <c r="DOF68" s="12"/>
      <c r="DOG68" s="12"/>
      <c r="DOH68" s="12"/>
      <c r="DOI68" s="12"/>
      <c r="DOJ68" s="12"/>
      <c r="DOK68" s="12"/>
      <c r="DOL68" s="12"/>
      <c r="DOM68" s="12"/>
      <c r="DON68" s="12"/>
      <c r="DOO68" s="12"/>
      <c r="DOP68" s="12"/>
      <c r="DOQ68" s="12"/>
      <c r="DOR68" s="12"/>
      <c r="DOS68" s="12"/>
      <c r="DOT68" s="12"/>
      <c r="DOU68" s="12"/>
      <c r="DOV68" s="12"/>
      <c r="DOW68" s="12"/>
      <c r="DOX68" s="12"/>
      <c r="DOY68" s="12"/>
      <c r="DOZ68" s="12"/>
      <c r="DPA68" s="12"/>
      <c r="DPB68" s="12"/>
      <c r="DPC68" s="12"/>
      <c r="DPD68" s="12"/>
      <c r="DPE68" s="12"/>
      <c r="DPF68" s="12"/>
      <c r="DPG68" s="12"/>
      <c r="DPH68" s="12"/>
      <c r="DPI68" s="12"/>
      <c r="DPJ68" s="12"/>
      <c r="DPK68" s="12"/>
      <c r="DPL68" s="12"/>
      <c r="DPM68" s="12"/>
      <c r="DPN68" s="12"/>
      <c r="DPO68" s="12"/>
      <c r="DPP68" s="12"/>
      <c r="DPQ68" s="12"/>
      <c r="DPR68" s="12"/>
      <c r="DPS68" s="12"/>
      <c r="DPT68" s="12"/>
      <c r="DPU68" s="12"/>
      <c r="DPV68" s="12"/>
      <c r="DPW68" s="12"/>
      <c r="DPX68" s="12"/>
      <c r="DPY68" s="12"/>
      <c r="DPZ68" s="12"/>
      <c r="DQA68" s="12"/>
      <c r="DQB68" s="12"/>
      <c r="DQC68" s="12"/>
      <c r="DQD68" s="12"/>
      <c r="DQE68" s="12"/>
      <c r="DQF68" s="12"/>
      <c r="DQG68" s="12"/>
      <c r="DQH68" s="12"/>
      <c r="DQI68" s="12"/>
      <c r="DQJ68" s="12"/>
      <c r="DQK68" s="12"/>
      <c r="DQL68" s="12"/>
      <c r="DQM68" s="12"/>
      <c r="DQN68" s="12"/>
      <c r="DQO68" s="12"/>
      <c r="DQP68" s="12"/>
      <c r="DQQ68" s="12"/>
      <c r="DQR68" s="12"/>
      <c r="DQS68" s="12"/>
      <c r="DQT68" s="12"/>
      <c r="DQU68" s="12"/>
      <c r="DQV68" s="12"/>
      <c r="DQW68" s="12"/>
      <c r="DQX68" s="12"/>
      <c r="DQY68" s="12"/>
      <c r="DQZ68" s="12"/>
      <c r="DRA68" s="12"/>
      <c r="DRB68" s="12"/>
      <c r="DRC68" s="12"/>
      <c r="DRD68" s="12"/>
      <c r="DRE68" s="12"/>
      <c r="DRF68" s="12"/>
      <c r="DRG68" s="12"/>
      <c r="DRH68" s="12"/>
      <c r="DRI68" s="12"/>
      <c r="DRJ68" s="12"/>
      <c r="DRK68" s="12"/>
      <c r="DRL68" s="12"/>
      <c r="DRM68" s="12"/>
      <c r="DRN68" s="12"/>
      <c r="DRO68" s="12"/>
      <c r="DRP68" s="12"/>
      <c r="DRQ68" s="12"/>
      <c r="DRR68" s="12"/>
      <c r="DRS68" s="12"/>
      <c r="DRT68" s="12"/>
      <c r="DRU68" s="12"/>
      <c r="DRV68" s="12"/>
      <c r="DRW68" s="12"/>
      <c r="DRX68" s="12"/>
      <c r="DRY68" s="12"/>
      <c r="DRZ68" s="12"/>
      <c r="DSA68" s="12"/>
      <c r="DSB68" s="12"/>
      <c r="DSC68" s="12"/>
      <c r="DSD68" s="12"/>
      <c r="DSE68" s="12"/>
      <c r="DSF68" s="12"/>
      <c r="DSG68" s="12"/>
      <c r="DSH68" s="12"/>
      <c r="DSI68" s="12"/>
      <c r="DSJ68" s="12"/>
      <c r="DSK68" s="12"/>
      <c r="DSL68" s="12"/>
      <c r="DSM68" s="12"/>
      <c r="DSN68" s="12"/>
      <c r="DSO68" s="12"/>
      <c r="DSP68" s="12"/>
      <c r="DSQ68" s="12"/>
      <c r="DSR68" s="12"/>
      <c r="DSS68" s="12"/>
      <c r="DST68" s="12"/>
      <c r="DSU68" s="12"/>
      <c r="DSV68" s="12"/>
      <c r="DSW68" s="12"/>
      <c r="DSX68" s="12"/>
      <c r="DSY68" s="12"/>
      <c r="DSZ68" s="12"/>
      <c r="DTA68" s="12"/>
      <c r="DTB68" s="12"/>
      <c r="DTC68" s="12"/>
      <c r="DTD68" s="12"/>
      <c r="DTE68" s="12"/>
      <c r="DTF68" s="12"/>
      <c r="DTG68" s="12"/>
      <c r="DTH68" s="12"/>
      <c r="DTI68" s="12"/>
      <c r="DTJ68" s="12"/>
      <c r="DTK68" s="12"/>
      <c r="DTL68" s="12"/>
      <c r="DTM68" s="12"/>
      <c r="DTN68" s="12"/>
      <c r="DTO68" s="12"/>
      <c r="DTP68" s="12"/>
      <c r="DTQ68" s="12"/>
      <c r="DTR68" s="12"/>
      <c r="DTS68" s="12"/>
      <c r="DTT68" s="12"/>
      <c r="DTU68" s="12"/>
      <c r="DTV68" s="12"/>
      <c r="DTW68" s="12"/>
      <c r="DTX68" s="12"/>
      <c r="DTY68" s="12"/>
      <c r="DTZ68" s="12"/>
      <c r="DUA68" s="12"/>
      <c r="DUB68" s="12"/>
      <c r="DUC68" s="12"/>
      <c r="DUD68" s="12"/>
      <c r="DUE68" s="12"/>
      <c r="DUF68" s="12"/>
      <c r="DUG68" s="12"/>
      <c r="DUH68" s="12"/>
      <c r="DUI68" s="12"/>
      <c r="DUJ68" s="12"/>
      <c r="DUK68" s="12"/>
      <c r="DUL68" s="12"/>
      <c r="DUM68" s="12"/>
      <c r="DUN68" s="12"/>
      <c r="DUO68" s="12"/>
      <c r="DUP68" s="12"/>
      <c r="DUQ68" s="12"/>
      <c r="DUR68" s="12"/>
      <c r="DUS68" s="12"/>
      <c r="DUT68" s="12"/>
      <c r="DUU68" s="12"/>
      <c r="DUV68" s="12"/>
      <c r="DUW68" s="12"/>
      <c r="DUX68" s="12"/>
      <c r="DUY68" s="12"/>
      <c r="DUZ68" s="12"/>
      <c r="DVA68" s="12"/>
      <c r="DVB68" s="12"/>
      <c r="DVC68" s="12"/>
      <c r="DVD68" s="12"/>
      <c r="DVE68" s="12"/>
      <c r="DVF68" s="12"/>
      <c r="DVG68" s="12"/>
      <c r="DVH68" s="12"/>
      <c r="DVI68" s="12"/>
      <c r="DVJ68" s="12"/>
      <c r="DVK68" s="12"/>
      <c r="DVL68" s="12"/>
      <c r="DVM68" s="12"/>
      <c r="DVN68" s="12"/>
      <c r="DVO68" s="12"/>
      <c r="DVP68" s="12"/>
      <c r="DVQ68" s="12"/>
      <c r="DVR68" s="12"/>
      <c r="DVS68" s="12"/>
      <c r="DVT68" s="12"/>
      <c r="DVU68" s="12"/>
      <c r="DVV68" s="12"/>
      <c r="DVW68" s="12"/>
      <c r="DVX68" s="12"/>
      <c r="DVY68" s="12"/>
      <c r="DVZ68" s="12"/>
      <c r="DWA68" s="12"/>
      <c r="DWB68" s="12"/>
      <c r="DWC68" s="12"/>
      <c r="DWD68" s="12"/>
      <c r="DWE68" s="12"/>
      <c r="DWF68" s="12"/>
      <c r="DWG68" s="12"/>
      <c r="DWH68" s="12"/>
      <c r="DWI68" s="12"/>
      <c r="DWJ68" s="12"/>
      <c r="DWK68" s="12"/>
      <c r="DWL68" s="12"/>
      <c r="DWM68" s="12"/>
      <c r="DWN68" s="12"/>
      <c r="DWO68" s="12"/>
      <c r="DWP68" s="12"/>
      <c r="DWQ68" s="12"/>
      <c r="DWR68" s="12"/>
      <c r="DWS68" s="12"/>
      <c r="DWT68" s="12"/>
      <c r="DWU68" s="12"/>
      <c r="DWV68" s="12"/>
      <c r="DWW68" s="12"/>
      <c r="DWX68" s="12"/>
      <c r="DWY68" s="12"/>
      <c r="DWZ68" s="12"/>
      <c r="DXA68" s="12"/>
      <c r="DXB68" s="12"/>
      <c r="DXC68" s="12"/>
      <c r="DXD68" s="12"/>
      <c r="DXE68" s="12"/>
      <c r="DXF68" s="12"/>
      <c r="DXG68" s="12"/>
      <c r="DXH68" s="12"/>
      <c r="DXI68" s="12"/>
      <c r="DXJ68" s="12"/>
      <c r="DXK68" s="12"/>
      <c r="DXL68" s="12"/>
      <c r="DXM68" s="12"/>
      <c r="DXN68" s="12"/>
      <c r="DXO68" s="12"/>
      <c r="DXP68" s="12"/>
      <c r="DXQ68" s="12"/>
      <c r="DXR68" s="12"/>
      <c r="DXS68" s="12"/>
      <c r="DXT68" s="12"/>
      <c r="DXU68" s="12"/>
      <c r="DXV68" s="12"/>
      <c r="DXW68" s="12"/>
      <c r="DXX68" s="12"/>
      <c r="DXY68" s="12"/>
      <c r="DXZ68" s="12"/>
      <c r="DYA68" s="12"/>
      <c r="DYB68" s="12"/>
      <c r="DYC68" s="12"/>
      <c r="DYD68" s="12"/>
      <c r="DYE68" s="12"/>
      <c r="DYF68" s="12"/>
      <c r="DYG68" s="12"/>
      <c r="DYH68" s="12"/>
      <c r="DYI68" s="12"/>
      <c r="DYJ68" s="12"/>
      <c r="DYK68" s="12"/>
      <c r="DYL68" s="12"/>
      <c r="DYM68" s="12"/>
      <c r="DYN68" s="12"/>
      <c r="DYO68" s="12"/>
      <c r="DYP68" s="12"/>
      <c r="DYQ68" s="12"/>
      <c r="DYR68" s="12"/>
      <c r="DYS68" s="12"/>
      <c r="DYT68" s="12"/>
      <c r="DYU68" s="12"/>
      <c r="DYV68" s="12"/>
      <c r="DYW68" s="12"/>
      <c r="DYX68" s="12"/>
      <c r="DYY68" s="12"/>
      <c r="DYZ68" s="12"/>
      <c r="DZA68" s="12"/>
      <c r="DZB68" s="12"/>
      <c r="DZC68" s="12"/>
      <c r="DZD68" s="12"/>
      <c r="DZE68" s="12"/>
      <c r="DZF68" s="12"/>
      <c r="DZG68" s="12"/>
      <c r="DZH68" s="12"/>
      <c r="DZI68" s="12"/>
      <c r="DZJ68" s="12"/>
      <c r="DZK68" s="12"/>
      <c r="DZL68" s="12"/>
      <c r="DZM68" s="12"/>
      <c r="DZN68" s="12"/>
      <c r="DZO68" s="12"/>
      <c r="DZP68" s="12"/>
      <c r="DZQ68" s="12"/>
      <c r="DZR68" s="12"/>
      <c r="DZS68" s="12"/>
      <c r="DZT68" s="12"/>
      <c r="DZU68" s="12"/>
      <c r="DZV68" s="12"/>
      <c r="DZW68" s="12"/>
      <c r="DZX68" s="12"/>
      <c r="DZY68" s="12"/>
      <c r="DZZ68" s="12"/>
      <c r="EAA68" s="12"/>
      <c r="EAB68" s="12"/>
      <c r="EAC68" s="12"/>
      <c r="EAD68" s="12"/>
      <c r="EAE68" s="12"/>
      <c r="EAF68" s="12"/>
      <c r="EAG68" s="12"/>
      <c r="EAH68" s="12"/>
      <c r="EAI68" s="12"/>
      <c r="EAJ68" s="12"/>
      <c r="EAK68" s="12"/>
      <c r="EAL68" s="12"/>
      <c r="EAM68" s="12"/>
      <c r="EAN68" s="12"/>
      <c r="EAO68" s="12"/>
      <c r="EAP68" s="12"/>
      <c r="EAQ68" s="12"/>
      <c r="EAR68" s="12"/>
      <c r="EAS68" s="12"/>
      <c r="EAT68" s="12"/>
      <c r="EAU68" s="12"/>
      <c r="EAV68" s="12"/>
      <c r="EAW68" s="12"/>
      <c r="EAX68" s="12"/>
      <c r="EAY68" s="12"/>
      <c r="EAZ68" s="12"/>
      <c r="EBA68" s="12"/>
      <c r="EBB68" s="12"/>
      <c r="EBC68" s="12"/>
      <c r="EBD68" s="12"/>
      <c r="EBE68" s="12"/>
      <c r="EBF68" s="12"/>
      <c r="EBG68" s="12"/>
      <c r="EBH68" s="12"/>
      <c r="EBI68" s="12"/>
      <c r="EBJ68" s="12"/>
      <c r="EBK68" s="12"/>
      <c r="EBL68" s="12"/>
      <c r="EBM68" s="12"/>
      <c r="EBN68" s="12"/>
      <c r="EBO68" s="12"/>
      <c r="EBP68" s="12"/>
      <c r="EBQ68" s="12"/>
      <c r="EBR68" s="12"/>
      <c r="EBS68" s="12"/>
      <c r="EBT68" s="12"/>
      <c r="EBU68" s="12"/>
      <c r="EBV68" s="12"/>
      <c r="EBW68" s="12"/>
      <c r="EBX68" s="12"/>
      <c r="EBY68" s="12"/>
      <c r="EBZ68" s="12"/>
      <c r="ECA68" s="12"/>
      <c r="ECB68" s="12"/>
      <c r="ECC68" s="12"/>
      <c r="ECD68" s="12"/>
      <c r="ECE68" s="12"/>
      <c r="ECF68" s="12"/>
      <c r="ECG68" s="12"/>
      <c r="ECH68" s="12"/>
      <c r="ECI68" s="12"/>
      <c r="ECJ68" s="12"/>
      <c r="ECK68" s="12"/>
      <c r="ECL68" s="12"/>
      <c r="ECM68" s="12"/>
      <c r="ECN68" s="12"/>
      <c r="ECO68" s="12"/>
      <c r="ECP68" s="12"/>
      <c r="ECQ68" s="12"/>
      <c r="ECR68" s="12"/>
      <c r="ECS68" s="12"/>
      <c r="ECT68" s="12"/>
      <c r="ECU68" s="12"/>
      <c r="ECV68" s="12"/>
      <c r="ECW68" s="12"/>
      <c r="ECX68" s="12"/>
      <c r="ECY68" s="12"/>
      <c r="ECZ68" s="12"/>
      <c r="EDA68" s="12"/>
      <c r="EDB68" s="12"/>
      <c r="EDC68" s="12"/>
      <c r="EDD68" s="12"/>
      <c r="EDE68" s="12"/>
      <c r="EDF68" s="12"/>
      <c r="EDG68" s="12"/>
      <c r="EDH68" s="12"/>
      <c r="EDI68" s="12"/>
      <c r="EDJ68" s="12"/>
      <c r="EDK68" s="12"/>
      <c r="EDL68" s="12"/>
      <c r="EDM68" s="12"/>
      <c r="EDN68" s="12"/>
      <c r="EDO68" s="12"/>
      <c r="EDP68" s="12"/>
      <c r="EDQ68" s="12"/>
      <c r="EDR68" s="12"/>
      <c r="EDS68" s="12"/>
      <c r="EDT68" s="12"/>
      <c r="EDU68" s="12"/>
      <c r="EDV68" s="12"/>
      <c r="EDW68" s="12"/>
      <c r="EDX68" s="12"/>
      <c r="EDY68" s="12"/>
      <c r="EDZ68" s="12"/>
      <c r="EEA68" s="12"/>
      <c r="EEB68" s="12"/>
      <c r="EEC68" s="12"/>
      <c r="EED68" s="12"/>
      <c r="EEE68" s="12"/>
      <c r="EEF68" s="12"/>
      <c r="EEG68" s="12"/>
      <c r="EEH68" s="12"/>
      <c r="EEI68" s="12"/>
      <c r="EEJ68" s="12"/>
      <c r="EEK68" s="12"/>
      <c r="EEL68" s="12"/>
      <c r="EEM68" s="12"/>
      <c r="EEN68" s="12"/>
      <c r="EEO68" s="12"/>
      <c r="EEP68" s="12"/>
      <c r="EEQ68" s="12"/>
      <c r="EER68" s="12"/>
      <c r="EES68" s="12"/>
      <c r="EET68" s="12"/>
      <c r="EEU68" s="12"/>
      <c r="EEV68" s="12"/>
      <c r="EEW68" s="12"/>
      <c r="EEX68" s="12"/>
      <c r="EEY68" s="12"/>
      <c r="EEZ68" s="12"/>
      <c r="EFA68" s="12"/>
      <c r="EFB68" s="12"/>
      <c r="EFC68" s="12"/>
      <c r="EFD68" s="12"/>
      <c r="EFE68" s="12"/>
      <c r="EFF68" s="12"/>
      <c r="EFG68" s="12"/>
      <c r="EFH68" s="12"/>
      <c r="EFI68" s="12"/>
      <c r="EFJ68" s="12"/>
      <c r="EFK68" s="12"/>
      <c r="EFL68" s="12"/>
      <c r="EFM68" s="12"/>
      <c r="EFN68" s="12"/>
      <c r="EFO68" s="12"/>
      <c r="EFP68" s="12"/>
      <c r="EFQ68" s="12"/>
      <c r="EFR68" s="12"/>
      <c r="EFS68" s="12"/>
      <c r="EFT68" s="12"/>
      <c r="EFU68" s="12"/>
      <c r="EFV68" s="12"/>
      <c r="EFW68" s="12"/>
      <c r="EFX68" s="12"/>
      <c r="EFY68" s="12"/>
      <c r="EFZ68" s="12"/>
      <c r="EGA68" s="12"/>
      <c r="EGB68" s="12"/>
      <c r="EGC68" s="12"/>
      <c r="EGD68" s="12"/>
      <c r="EGE68" s="12"/>
      <c r="EGF68" s="12"/>
      <c r="EGG68" s="12"/>
      <c r="EGH68" s="12"/>
      <c r="EGI68" s="12"/>
      <c r="EGJ68" s="12"/>
      <c r="EGK68" s="12"/>
      <c r="EGL68" s="12"/>
      <c r="EGM68" s="12"/>
      <c r="EGN68" s="12"/>
      <c r="EGO68" s="12"/>
      <c r="EGP68" s="12"/>
      <c r="EGQ68" s="12"/>
      <c r="EGR68" s="12"/>
      <c r="EGS68" s="12"/>
      <c r="EGT68" s="12"/>
      <c r="EGU68" s="12"/>
      <c r="EGV68" s="12"/>
      <c r="EGW68" s="12"/>
      <c r="EGX68" s="12"/>
      <c r="EGY68" s="12"/>
      <c r="EGZ68" s="12"/>
      <c r="EHA68" s="12"/>
      <c r="EHB68" s="12"/>
      <c r="EHC68" s="12"/>
      <c r="EHD68" s="12"/>
      <c r="EHE68" s="12"/>
      <c r="EHF68" s="12"/>
      <c r="EHG68" s="12"/>
      <c r="EHH68" s="12"/>
      <c r="EHI68" s="12"/>
      <c r="EHJ68" s="12"/>
      <c r="EHK68" s="12"/>
      <c r="EHL68" s="12"/>
      <c r="EHM68" s="12"/>
      <c r="EHN68" s="12"/>
      <c r="EHO68" s="12"/>
      <c r="EHP68" s="12"/>
      <c r="EHQ68" s="12"/>
      <c r="EHR68" s="12"/>
      <c r="EHS68" s="12"/>
      <c r="EHT68" s="12"/>
      <c r="EHU68" s="12"/>
      <c r="EHV68" s="12"/>
      <c r="EHW68" s="12"/>
      <c r="EHX68" s="12"/>
      <c r="EHY68" s="12"/>
      <c r="EHZ68" s="12"/>
      <c r="EIA68" s="12"/>
      <c r="EIB68" s="12"/>
      <c r="EIC68" s="12"/>
      <c r="EID68" s="12"/>
      <c r="EIE68" s="12"/>
      <c r="EIF68" s="12"/>
      <c r="EIG68" s="12"/>
      <c r="EIH68" s="12"/>
      <c r="EII68" s="12"/>
      <c r="EIJ68" s="12"/>
      <c r="EIK68" s="12"/>
      <c r="EIL68" s="12"/>
      <c r="EIM68" s="12"/>
      <c r="EIN68" s="12"/>
      <c r="EIO68" s="12"/>
      <c r="EIP68" s="12"/>
      <c r="EIQ68" s="12"/>
      <c r="EIR68" s="12"/>
      <c r="EIS68" s="12"/>
      <c r="EIT68" s="12"/>
      <c r="EIU68" s="12"/>
      <c r="EIV68" s="12"/>
      <c r="EIW68" s="12"/>
      <c r="EIX68" s="12"/>
      <c r="EIY68" s="12"/>
      <c r="EIZ68" s="12"/>
      <c r="EJA68" s="12"/>
      <c r="EJB68" s="12"/>
      <c r="EJC68" s="12"/>
      <c r="EJD68" s="12"/>
      <c r="EJE68" s="12"/>
      <c r="EJF68" s="12"/>
      <c r="EJG68" s="12"/>
      <c r="EJH68" s="12"/>
      <c r="EJI68" s="12"/>
      <c r="EJJ68" s="12"/>
      <c r="EJK68" s="12"/>
      <c r="EJL68" s="12"/>
      <c r="EJM68" s="12"/>
      <c r="EJN68" s="12"/>
      <c r="EJO68" s="12"/>
      <c r="EJP68" s="12"/>
      <c r="EJQ68" s="12"/>
      <c r="EJR68" s="12"/>
      <c r="EJS68" s="12"/>
      <c r="EJT68" s="12"/>
      <c r="EJU68" s="12"/>
      <c r="EJV68" s="12"/>
      <c r="EJW68" s="12"/>
      <c r="EJX68" s="12"/>
      <c r="EJY68" s="12"/>
      <c r="EJZ68" s="12"/>
      <c r="EKA68" s="12"/>
      <c r="EKB68" s="12"/>
      <c r="EKC68" s="12"/>
      <c r="EKD68" s="12"/>
      <c r="EKE68" s="12"/>
      <c r="EKF68" s="12"/>
      <c r="EKG68" s="12"/>
      <c r="EKH68" s="12"/>
      <c r="EKI68" s="12"/>
      <c r="EKJ68" s="12"/>
      <c r="EKK68" s="12"/>
      <c r="EKL68" s="12"/>
      <c r="EKM68" s="12"/>
      <c r="EKN68" s="12"/>
      <c r="EKO68" s="12"/>
      <c r="EKP68" s="12"/>
      <c r="EKQ68" s="12"/>
      <c r="EKR68" s="12"/>
      <c r="EKS68" s="12"/>
      <c r="EKT68" s="12"/>
      <c r="EKU68" s="12"/>
      <c r="EKV68" s="12"/>
      <c r="EKW68" s="12"/>
      <c r="EKX68" s="12"/>
      <c r="EKY68" s="12"/>
      <c r="EKZ68" s="12"/>
      <c r="ELA68" s="12"/>
      <c r="ELB68" s="12"/>
      <c r="ELC68" s="12"/>
      <c r="ELD68" s="12"/>
      <c r="ELE68" s="12"/>
      <c r="ELF68" s="12"/>
      <c r="ELG68" s="12"/>
      <c r="ELH68" s="12"/>
      <c r="ELI68" s="12"/>
      <c r="ELJ68" s="12"/>
      <c r="ELK68" s="12"/>
      <c r="ELL68" s="12"/>
      <c r="ELM68" s="12"/>
      <c r="ELN68" s="12"/>
      <c r="ELO68" s="12"/>
      <c r="ELP68" s="12"/>
      <c r="ELQ68" s="12"/>
      <c r="ELR68" s="12"/>
      <c r="ELS68" s="12"/>
      <c r="ELT68" s="12"/>
      <c r="ELU68" s="12"/>
      <c r="ELV68" s="12"/>
      <c r="ELW68" s="12"/>
      <c r="ELX68" s="12"/>
      <c r="ELY68" s="12"/>
      <c r="ELZ68" s="12"/>
      <c r="EMA68" s="12"/>
      <c r="EMB68" s="12"/>
      <c r="EMC68" s="12"/>
      <c r="EMD68" s="12"/>
      <c r="EME68" s="12"/>
      <c r="EMF68" s="12"/>
      <c r="EMG68" s="12"/>
      <c r="EMH68" s="12"/>
      <c r="EMI68" s="12"/>
      <c r="EMJ68" s="12"/>
      <c r="EMK68" s="12"/>
      <c r="EML68" s="12"/>
      <c r="EMM68" s="12"/>
      <c r="EMN68" s="12"/>
      <c r="EMO68" s="12"/>
      <c r="EMP68" s="12"/>
      <c r="EMQ68" s="12"/>
      <c r="EMR68" s="12"/>
      <c r="EMS68" s="12"/>
      <c r="EMT68" s="12"/>
      <c r="EMU68" s="12"/>
      <c r="EMV68" s="12"/>
      <c r="EMW68" s="12"/>
      <c r="EMX68" s="12"/>
      <c r="EMY68" s="12"/>
      <c r="EMZ68" s="12"/>
      <c r="ENA68" s="12"/>
      <c r="ENB68" s="12"/>
      <c r="ENC68" s="12"/>
      <c r="END68" s="12"/>
      <c r="ENE68" s="12"/>
      <c r="ENF68" s="12"/>
      <c r="ENG68" s="12"/>
      <c r="ENH68" s="12"/>
      <c r="ENI68" s="12"/>
      <c r="ENJ68" s="12"/>
      <c r="ENK68" s="12"/>
      <c r="ENL68" s="12"/>
      <c r="ENM68" s="12"/>
      <c r="ENN68" s="12"/>
      <c r="ENO68" s="12"/>
      <c r="ENP68" s="12"/>
      <c r="ENQ68" s="12"/>
      <c r="ENR68" s="12"/>
      <c r="ENS68" s="12"/>
      <c r="ENT68" s="12"/>
      <c r="ENU68" s="12"/>
      <c r="ENV68" s="12"/>
      <c r="ENW68" s="12"/>
      <c r="ENX68" s="12"/>
      <c r="ENY68" s="12"/>
      <c r="ENZ68" s="12"/>
      <c r="EOA68" s="12"/>
      <c r="EOB68" s="12"/>
      <c r="EOC68" s="12"/>
      <c r="EOD68" s="12"/>
      <c r="EOE68" s="12"/>
      <c r="EOF68" s="12"/>
      <c r="EOG68" s="12"/>
      <c r="EOH68" s="12"/>
      <c r="EOI68" s="12"/>
      <c r="EOJ68" s="12"/>
      <c r="EOK68" s="12"/>
      <c r="EOL68" s="12"/>
      <c r="EOM68" s="12"/>
      <c r="EON68" s="12"/>
      <c r="EOO68" s="12"/>
      <c r="EOP68" s="12"/>
      <c r="EOQ68" s="12"/>
      <c r="EOR68" s="12"/>
      <c r="EOS68" s="12"/>
      <c r="EOT68" s="12"/>
      <c r="EOU68" s="12"/>
      <c r="EOV68" s="12"/>
      <c r="EOW68" s="12"/>
      <c r="EOX68" s="12"/>
      <c r="EOY68" s="12"/>
      <c r="EOZ68" s="12"/>
      <c r="EPA68" s="12"/>
      <c r="EPB68" s="12"/>
      <c r="EPC68" s="12"/>
      <c r="EPD68" s="12"/>
      <c r="EPE68" s="12"/>
      <c r="EPF68" s="12"/>
      <c r="EPG68" s="12"/>
      <c r="EPH68" s="12"/>
      <c r="EPI68" s="12"/>
      <c r="EPJ68" s="12"/>
      <c r="EPK68" s="12"/>
      <c r="EPL68" s="12"/>
      <c r="EPM68" s="12"/>
      <c r="EPN68" s="12"/>
      <c r="EPO68" s="12"/>
      <c r="EPP68" s="12"/>
      <c r="EPQ68" s="12"/>
      <c r="EPR68" s="12"/>
      <c r="EPS68" s="12"/>
      <c r="EPT68" s="12"/>
      <c r="EPU68" s="12"/>
      <c r="EPV68" s="12"/>
      <c r="EPW68" s="12"/>
      <c r="EPX68" s="12"/>
      <c r="EPY68" s="12"/>
      <c r="EPZ68" s="12"/>
      <c r="EQA68" s="12"/>
      <c r="EQB68" s="12"/>
      <c r="EQC68" s="12"/>
      <c r="EQD68" s="12"/>
      <c r="EQE68" s="12"/>
      <c r="EQF68" s="12"/>
      <c r="EQG68" s="12"/>
      <c r="EQH68" s="12"/>
      <c r="EQI68" s="12"/>
      <c r="EQJ68" s="12"/>
      <c r="EQK68" s="12"/>
      <c r="EQL68" s="12"/>
      <c r="EQM68" s="12"/>
      <c r="EQN68" s="12"/>
      <c r="EQO68" s="12"/>
      <c r="EQP68" s="12"/>
      <c r="EQQ68" s="12"/>
      <c r="EQR68" s="12"/>
      <c r="EQS68" s="12"/>
      <c r="EQT68" s="12"/>
      <c r="EQU68" s="12"/>
      <c r="EQV68" s="12"/>
      <c r="EQW68" s="12"/>
      <c r="EQX68" s="12"/>
      <c r="EQY68" s="12"/>
      <c r="EQZ68" s="12"/>
      <c r="ERA68" s="12"/>
      <c r="ERB68" s="12"/>
      <c r="ERC68" s="12"/>
      <c r="ERD68" s="12"/>
      <c r="ERE68" s="12"/>
      <c r="ERF68" s="12"/>
      <c r="ERG68" s="12"/>
      <c r="ERH68" s="12"/>
      <c r="ERI68" s="12"/>
      <c r="ERJ68" s="12"/>
      <c r="ERK68" s="12"/>
      <c r="ERL68" s="12"/>
      <c r="ERM68" s="12"/>
      <c r="ERN68" s="12"/>
      <c r="ERO68" s="12"/>
      <c r="ERP68" s="12"/>
      <c r="ERQ68" s="12"/>
      <c r="ERR68" s="12"/>
      <c r="ERS68" s="12"/>
      <c r="ERT68" s="12"/>
      <c r="ERU68" s="12"/>
      <c r="ERV68" s="12"/>
      <c r="ERW68" s="12"/>
      <c r="ERX68" s="12"/>
      <c r="ERY68" s="12"/>
      <c r="ERZ68" s="12"/>
      <c r="ESA68" s="12"/>
      <c r="ESB68" s="12"/>
      <c r="ESC68" s="12"/>
      <c r="ESD68" s="12"/>
      <c r="ESE68" s="12"/>
      <c r="ESF68" s="12"/>
      <c r="ESG68" s="12"/>
      <c r="ESH68" s="12"/>
      <c r="ESI68" s="12"/>
      <c r="ESJ68" s="12"/>
      <c r="ESK68" s="12"/>
      <c r="ESL68" s="12"/>
      <c r="ESM68" s="12"/>
      <c r="ESN68" s="12"/>
      <c r="ESO68" s="12"/>
      <c r="ESP68" s="12"/>
      <c r="ESQ68" s="12"/>
      <c r="ESR68" s="12"/>
      <c r="ESS68" s="12"/>
      <c r="EST68" s="12"/>
      <c r="ESU68" s="12"/>
      <c r="ESV68" s="12"/>
      <c r="ESW68" s="12"/>
      <c r="ESX68" s="12"/>
      <c r="ESY68" s="12"/>
      <c r="ESZ68" s="12"/>
      <c r="ETA68" s="12"/>
      <c r="ETB68" s="12"/>
      <c r="ETC68" s="12"/>
      <c r="ETD68" s="12"/>
      <c r="ETE68" s="12"/>
      <c r="ETF68" s="12"/>
      <c r="ETG68" s="12"/>
      <c r="ETH68" s="12"/>
      <c r="ETI68" s="12"/>
      <c r="ETJ68" s="12"/>
      <c r="ETK68" s="12"/>
      <c r="ETL68" s="12"/>
      <c r="ETM68" s="12"/>
      <c r="ETN68" s="12"/>
      <c r="ETO68" s="12"/>
      <c r="ETP68" s="12"/>
      <c r="ETQ68" s="12"/>
      <c r="ETR68" s="12"/>
      <c r="ETS68" s="12"/>
      <c r="ETT68" s="12"/>
      <c r="ETU68" s="12"/>
      <c r="ETV68" s="12"/>
      <c r="ETW68" s="12"/>
      <c r="ETX68" s="12"/>
      <c r="ETY68" s="12"/>
      <c r="ETZ68" s="12"/>
      <c r="EUA68" s="12"/>
      <c r="EUB68" s="12"/>
      <c r="EUC68" s="12"/>
      <c r="EUD68" s="12"/>
      <c r="EUE68" s="12"/>
      <c r="EUF68" s="12"/>
      <c r="EUG68" s="12"/>
      <c r="EUH68" s="12"/>
      <c r="EUI68" s="12"/>
      <c r="EUJ68" s="12"/>
      <c r="EUK68" s="12"/>
      <c r="EUL68" s="12"/>
      <c r="EUM68" s="12"/>
      <c r="EUN68" s="12"/>
      <c r="EUO68" s="12"/>
      <c r="EUP68" s="12"/>
      <c r="EUQ68" s="12"/>
      <c r="EUR68" s="12"/>
      <c r="EUS68" s="12"/>
      <c r="EUT68" s="12"/>
      <c r="EUU68" s="12"/>
      <c r="EUV68" s="12"/>
      <c r="EUW68" s="12"/>
      <c r="EUX68" s="12"/>
      <c r="EUY68" s="12"/>
      <c r="EUZ68" s="12"/>
      <c r="EVA68" s="12"/>
      <c r="EVB68" s="12"/>
      <c r="EVC68" s="12"/>
      <c r="EVD68" s="12"/>
      <c r="EVE68" s="12"/>
      <c r="EVF68" s="12"/>
      <c r="EVG68" s="12"/>
      <c r="EVH68" s="12"/>
      <c r="EVI68" s="12"/>
      <c r="EVJ68" s="12"/>
      <c r="EVK68" s="12"/>
      <c r="EVL68" s="12"/>
      <c r="EVM68" s="12"/>
      <c r="EVN68" s="12"/>
      <c r="EVO68" s="12"/>
      <c r="EVP68" s="12"/>
      <c r="EVQ68" s="12"/>
      <c r="EVR68" s="12"/>
      <c r="EVS68" s="12"/>
      <c r="EVT68" s="12"/>
      <c r="EVU68" s="12"/>
      <c r="EVV68" s="12"/>
      <c r="EVW68" s="12"/>
      <c r="EVX68" s="12"/>
      <c r="EVY68" s="12"/>
      <c r="EVZ68" s="12"/>
      <c r="EWA68" s="12"/>
      <c r="EWB68" s="12"/>
      <c r="EWC68" s="12"/>
      <c r="EWD68" s="12"/>
      <c r="EWE68" s="12"/>
      <c r="EWF68" s="12"/>
      <c r="EWG68" s="12"/>
      <c r="EWH68" s="12"/>
      <c r="EWI68" s="12"/>
      <c r="EWJ68" s="12"/>
      <c r="EWK68" s="12"/>
      <c r="EWL68" s="12"/>
      <c r="EWM68" s="12"/>
      <c r="EWN68" s="12"/>
      <c r="EWO68" s="12"/>
      <c r="EWP68" s="12"/>
      <c r="EWQ68" s="12"/>
      <c r="EWR68" s="12"/>
      <c r="EWS68" s="12"/>
      <c r="EWT68" s="12"/>
      <c r="EWU68" s="12"/>
      <c r="EWV68" s="12"/>
      <c r="EWW68" s="12"/>
      <c r="EWX68" s="12"/>
      <c r="EWY68" s="12"/>
      <c r="EWZ68" s="12"/>
      <c r="EXA68" s="12"/>
      <c r="EXB68" s="12"/>
      <c r="EXC68" s="12"/>
      <c r="EXD68" s="12"/>
      <c r="EXE68" s="12"/>
      <c r="EXF68" s="12"/>
      <c r="EXG68" s="12"/>
      <c r="EXH68" s="12"/>
      <c r="EXI68" s="12"/>
      <c r="EXJ68" s="12"/>
      <c r="EXK68" s="12"/>
      <c r="EXL68" s="12"/>
      <c r="EXM68" s="12"/>
      <c r="EXN68" s="12"/>
      <c r="EXO68" s="12"/>
      <c r="EXP68" s="12"/>
      <c r="EXQ68" s="12"/>
      <c r="EXR68" s="12"/>
      <c r="EXS68" s="12"/>
      <c r="EXT68" s="12"/>
      <c r="EXU68" s="12"/>
      <c r="EXV68" s="12"/>
      <c r="EXW68" s="12"/>
      <c r="EXX68" s="12"/>
      <c r="EXY68" s="12"/>
      <c r="EXZ68" s="12"/>
      <c r="EYA68" s="12"/>
      <c r="EYB68" s="12"/>
      <c r="EYC68" s="12"/>
      <c r="EYD68" s="12"/>
      <c r="EYE68" s="12"/>
      <c r="EYF68" s="12"/>
      <c r="EYG68" s="12"/>
      <c r="EYH68" s="12"/>
      <c r="EYI68" s="12"/>
      <c r="EYJ68" s="12"/>
      <c r="EYK68" s="12"/>
      <c r="EYL68" s="12"/>
      <c r="EYM68" s="12"/>
      <c r="EYN68" s="12"/>
      <c r="EYO68" s="12"/>
      <c r="EYP68" s="12"/>
      <c r="EYQ68" s="12"/>
      <c r="EYR68" s="12"/>
      <c r="EYS68" s="12"/>
      <c r="EYT68" s="12"/>
      <c r="EYU68" s="12"/>
      <c r="EYV68" s="12"/>
      <c r="EYW68" s="12"/>
      <c r="EYX68" s="12"/>
      <c r="EYY68" s="12"/>
      <c r="EYZ68" s="12"/>
      <c r="EZA68" s="12"/>
      <c r="EZB68" s="12"/>
      <c r="EZC68" s="12"/>
      <c r="EZD68" s="12"/>
      <c r="EZE68" s="12"/>
      <c r="EZF68" s="12"/>
      <c r="EZG68" s="12"/>
      <c r="EZH68" s="12"/>
      <c r="EZI68" s="12"/>
      <c r="EZJ68" s="12"/>
      <c r="EZK68" s="12"/>
      <c r="EZL68" s="12"/>
      <c r="EZM68" s="12"/>
      <c r="EZN68" s="12"/>
      <c r="EZO68" s="12"/>
      <c r="EZP68" s="12"/>
      <c r="EZQ68" s="12"/>
      <c r="EZR68" s="12"/>
      <c r="EZS68" s="12"/>
      <c r="EZT68" s="12"/>
      <c r="EZU68" s="12"/>
      <c r="EZV68" s="12"/>
      <c r="EZW68" s="12"/>
      <c r="EZX68" s="12"/>
      <c r="EZY68" s="12"/>
      <c r="EZZ68" s="12"/>
      <c r="FAA68" s="12"/>
      <c r="FAB68" s="12"/>
      <c r="FAC68" s="12"/>
      <c r="FAD68" s="12"/>
      <c r="FAE68" s="12"/>
      <c r="FAF68" s="12"/>
      <c r="FAG68" s="12"/>
      <c r="FAH68" s="12"/>
      <c r="FAI68" s="12"/>
      <c r="FAJ68" s="12"/>
      <c r="FAK68" s="12"/>
      <c r="FAL68" s="12"/>
      <c r="FAM68" s="12"/>
      <c r="FAN68" s="12"/>
      <c r="FAO68" s="12"/>
      <c r="FAP68" s="12"/>
      <c r="FAQ68" s="12"/>
      <c r="FAR68" s="12"/>
      <c r="FAS68" s="12"/>
      <c r="FAT68" s="12"/>
      <c r="FAU68" s="12"/>
      <c r="FAV68" s="12"/>
      <c r="FAW68" s="12"/>
      <c r="FAX68" s="12"/>
      <c r="FAY68" s="12"/>
      <c r="FAZ68" s="12"/>
      <c r="FBA68" s="12"/>
      <c r="FBB68" s="12"/>
      <c r="FBC68" s="12"/>
      <c r="FBD68" s="12"/>
      <c r="FBE68" s="12"/>
      <c r="FBF68" s="12"/>
      <c r="FBG68" s="12"/>
      <c r="FBH68" s="12"/>
      <c r="FBI68" s="12"/>
      <c r="FBJ68" s="12"/>
      <c r="FBK68" s="12"/>
      <c r="FBL68" s="12"/>
      <c r="FBM68" s="12"/>
      <c r="FBN68" s="12"/>
      <c r="FBO68" s="12"/>
      <c r="FBP68" s="12"/>
      <c r="FBQ68" s="12"/>
      <c r="FBR68" s="12"/>
      <c r="FBS68" s="12"/>
      <c r="FBT68" s="12"/>
      <c r="FBU68" s="12"/>
      <c r="FBV68" s="12"/>
      <c r="FBW68" s="12"/>
      <c r="FBX68" s="12"/>
      <c r="FBY68" s="12"/>
      <c r="FBZ68" s="12"/>
      <c r="FCA68" s="12"/>
      <c r="FCB68" s="12"/>
      <c r="FCC68" s="12"/>
      <c r="FCD68" s="12"/>
      <c r="FCE68" s="12"/>
      <c r="FCF68" s="12"/>
      <c r="FCG68" s="12"/>
      <c r="FCH68" s="12"/>
      <c r="FCI68" s="12"/>
      <c r="FCJ68" s="12"/>
      <c r="FCK68" s="12"/>
      <c r="FCL68" s="12"/>
      <c r="FCM68" s="12"/>
      <c r="FCN68" s="12"/>
      <c r="FCO68" s="12"/>
      <c r="FCP68" s="12"/>
      <c r="FCQ68" s="12"/>
      <c r="FCR68" s="12"/>
      <c r="FCS68" s="12"/>
      <c r="FCT68" s="12"/>
      <c r="FCU68" s="12"/>
      <c r="FCV68" s="12"/>
      <c r="FCW68" s="12"/>
      <c r="FCX68" s="12"/>
      <c r="FCY68" s="12"/>
      <c r="FCZ68" s="12"/>
      <c r="FDA68" s="12"/>
      <c r="FDB68" s="12"/>
      <c r="FDC68" s="12"/>
      <c r="FDD68" s="12"/>
      <c r="FDE68" s="12"/>
      <c r="FDF68" s="12"/>
      <c r="FDG68" s="12"/>
      <c r="FDH68" s="12"/>
      <c r="FDI68" s="12"/>
      <c r="FDJ68" s="12"/>
      <c r="FDK68" s="12"/>
      <c r="FDL68" s="12"/>
      <c r="FDM68" s="12"/>
      <c r="FDN68" s="12"/>
      <c r="FDO68" s="12"/>
      <c r="FDP68" s="12"/>
      <c r="FDQ68" s="12"/>
      <c r="FDR68" s="12"/>
      <c r="FDS68" s="12"/>
      <c r="FDT68" s="12"/>
      <c r="FDU68" s="12"/>
      <c r="FDV68" s="12"/>
      <c r="FDW68" s="12"/>
      <c r="FDX68" s="12"/>
      <c r="FDY68" s="12"/>
      <c r="FDZ68" s="12"/>
      <c r="FEA68" s="12"/>
      <c r="FEB68" s="12"/>
      <c r="FEC68" s="12"/>
      <c r="FED68" s="12"/>
      <c r="FEE68" s="12"/>
      <c r="FEF68" s="12"/>
      <c r="FEG68" s="12"/>
      <c r="FEH68" s="12"/>
      <c r="FEI68" s="12"/>
      <c r="FEJ68" s="12"/>
      <c r="FEK68" s="12"/>
      <c r="FEL68" s="12"/>
      <c r="FEM68" s="12"/>
      <c r="FEN68" s="12"/>
      <c r="FEO68" s="12"/>
      <c r="FEP68" s="12"/>
      <c r="FEQ68" s="12"/>
      <c r="FER68" s="12"/>
      <c r="FES68" s="12"/>
      <c r="FET68" s="12"/>
      <c r="FEU68" s="12"/>
      <c r="FEV68" s="12"/>
      <c r="FEW68" s="12"/>
      <c r="FEX68" s="12"/>
      <c r="FEY68" s="12"/>
      <c r="FEZ68" s="12"/>
      <c r="FFA68" s="12"/>
      <c r="FFB68" s="12"/>
      <c r="FFC68" s="12"/>
      <c r="FFD68" s="12"/>
      <c r="FFE68" s="12"/>
      <c r="FFF68" s="12"/>
      <c r="FFG68" s="12"/>
      <c r="FFH68" s="12"/>
      <c r="FFI68" s="12"/>
      <c r="FFJ68" s="12"/>
      <c r="FFK68" s="12"/>
      <c r="FFL68" s="12"/>
      <c r="FFM68" s="12"/>
      <c r="FFN68" s="12"/>
      <c r="FFO68" s="12"/>
      <c r="FFP68" s="12"/>
      <c r="FFQ68" s="12"/>
      <c r="FFR68" s="12"/>
      <c r="FFS68" s="12"/>
      <c r="FFT68" s="12"/>
      <c r="FFU68" s="12"/>
      <c r="FFV68" s="12"/>
      <c r="FFW68" s="12"/>
      <c r="FFX68" s="12"/>
      <c r="FFY68" s="12"/>
      <c r="FFZ68" s="12"/>
      <c r="FGA68" s="12"/>
      <c r="FGB68" s="12"/>
      <c r="FGC68" s="12"/>
      <c r="FGD68" s="12"/>
      <c r="FGE68" s="12"/>
      <c r="FGF68" s="12"/>
      <c r="FGG68" s="12"/>
      <c r="FGH68" s="12"/>
      <c r="FGI68" s="12"/>
      <c r="FGJ68" s="12"/>
      <c r="FGK68" s="12"/>
      <c r="FGL68" s="12"/>
      <c r="FGM68" s="12"/>
      <c r="FGN68" s="12"/>
      <c r="FGO68" s="12"/>
      <c r="FGP68" s="12"/>
      <c r="FGQ68" s="12"/>
      <c r="FGR68" s="12"/>
      <c r="FGS68" s="12"/>
      <c r="FGT68" s="12"/>
      <c r="FGU68" s="12"/>
      <c r="FGV68" s="12"/>
      <c r="FGW68" s="12"/>
      <c r="FGX68" s="12"/>
      <c r="FGY68" s="12"/>
      <c r="FGZ68" s="12"/>
      <c r="FHA68" s="12"/>
      <c r="FHB68" s="12"/>
      <c r="FHC68" s="12"/>
      <c r="FHD68" s="12"/>
      <c r="FHE68" s="12"/>
      <c r="FHF68" s="12"/>
      <c r="FHG68" s="12"/>
      <c r="FHH68" s="12"/>
      <c r="FHI68" s="12"/>
      <c r="FHJ68" s="12"/>
      <c r="FHK68" s="12"/>
      <c r="FHL68" s="12"/>
      <c r="FHM68" s="12"/>
      <c r="FHN68" s="12"/>
      <c r="FHO68" s="12"/>
      <c r="FHP68" s="12"/>
      <c r="FHQ68" s="12"/>
      <c r="FHR68" s="12"/>
      <c r="FHS68" s="12"/>
      <c r="FHT68" s="12"/>
      <c r="FHU68" s="12"/>
      <c r="FHV68" s="12"/>
      <c r="FHW68" s="12"/>
      <c r="FHX68" s="12"/>
      <c r="FHY68" s="12"/>
      <c r="FHZ68" s="12"/>
      <c r="FIA68" s="12"/>
      <c r="FIB68" s="12"/>
      <c r="FIC68" s="12"/>
      <c r="FID68" s="12"/>
      <c r="FIE68" s="12"/>
      <c r="FIF68" s="12"/>
      <c r="FIG68" s="12"/>
      <c r="FIH68" s="12"/>
      <c r="FII68" s="12"/>
      <c r="FIJ68" s="12"/>
      <c r="FIK68" s="12"/>
      <c r="FIL68" s="12"/>
      <c r="FIM68" s="12"/>
      <c r="FIN68" s="12"/>
      <c r="FIO68" s="12"/>
      <c r="FIP68" s="12"/>
      <c r="FIQ68" s="12"/>
      <c r="FIR68" s="12"/>
      <c r="FIS68" s="12"/>
      <c r="FIT68" s="12"/>
      <c r="FIU68" s="12"/>
      <c r="FIV68" s="12"/>
      <c r="FIW68" s="12"/>
      <c r="FIX68" s="12"/>
      <c r="FIY68" s="12"/>
      <c r="FIZ68" s="12"/>
      <c r="FJA68" s="12"/>
      <c r="FJB68" s="12"/>
      <c r="FJC68" s="12"/>
      <c r="FJD68" s="12"/>
      <c r="FJE68" s="12"/>
      <c r="FJF68" s="12"/>
      <c r="FJG68" s="12"/>
      <c r="FJH68" s="12"/>
      <c r="FJI68" s="12"/>
      <c r="FJJ68" s="12"/>
      <c r="FJK68" s="12"/>
      <c r="FJL68" s="12"/>
      <c r="FJM68" s="12"/>
      <c r="FJN68" s="12"/>
      <c r="FJO68" s="12"/>
      <c r="FJP68" s="12"/>
      <c r="FJQ68" s="12"/>
      <c r="FJR68" s="12"/>
      <c r="FJS68" s="12"/>
      <c r="FJT68" s="12"/>
      <c r="FJU68" s="12"/>
      <c r="FJV68" s="12"/>
      <c r="FJW68" s="12"/>
      <c r="FJX68" s="12"/>
      <c r="FJY68" s="12"/>
      <c r="FJZ68" s="12"/>
      <c r="FKA68" s="12"/>
      <c r="FKB68" s="12"/>
      <c r="FKC68" s="12"/>
      <c r="FKD68" s="12"/>
      <c r="FKE68" s="12"/>
      <c r="FKF68" s="12"/>
      <c r="FKG68" s="12"/>
      <c r="FKH68" s="12"/>
      <c r="FKI68" s="12"/>
      <c r="FKJ68" s="12"/>
      <c r="FKK68" s="12"/>
      <c r="FKL68" s="12"/>
      <c r="FKM68" s="12"/>
      <c r="FKN68" s="12"/>
      <c r="FKO68" s="12"/>
      <c r="FKP68" s="12"/>
      <c r="FKQ68" s="12"/>
      <c r="FKR68" s="12"/>
      <c r="FKS68" s="12"/>
      <c r="FKT68" s="12"/>
      <c r="FKU68" s="12"/>
      <c r="FKV68" s="12"/>
      <c r="FKW68" s="12"/>
      <c r="FKX68" s="12"/>
      <c r="FKY68" s="12"/>
      <c r="FKZ68" s="12"/>
      <c r="FLA68" s="12"/>
      <c r="FLB68" s="12"/>
      <c r="FLC68" s="12"/>
      <c r="FLD68" s="12"/>
      <c r="FLE68" s="12"/>
      <c r="FLF68" s="12"/>
      <c r="FLG68" s="12"/>
      <c r="FLH68" s="12"/>
      <c r="FLI68" s="12"/>
      <c r="FLJ68" s="12"/>
      <c r="FLK68" s="12"/>
      <c r="FLL68" s="12"/>
      <c r="FLM68" s="12"/>
      <c r="FLN68" s="12"/>
      <c r="FLO68" s="12"/>
      <c r="FLP68" s="12"/>
      <c r="FLQ68" s="12"/>
      <c r="FLR68" s="12"/>
      <c r="FLS68" s="12"/>
      <c r="FLT68" s="12"/>
      <c r="FLU68" s="12"/>
      <c r="FLV68" s="12"/>
      <c r="FLW68" s="12"/>
      <c r="FLX68" s="12"/>
      <c r="FLY68" s="12"/>
      <c r="FLZ68" s="12"/>
      <c r="FMA68" s="12"/>
      <c r="FMB68" s="12"/>
      <c r="FMC68" s="12"/>
      <c r="FMD68" s="12"/>
      <c r="FME68" s="12"/>
      <c r="FMF68" s="12"/>
      <c r="FMG68" s="12"/>
      <c r="FMH68" s="12"/>
      <c r="FMI68" s="12"/>
      <c r="FMJ68" s="12"/>
      <c r="FMK68" s="12"/>
      <c r="FML68" s="12"/>
      <c r="FMM68" s="12"/>
      <c r="FMN68" s="12"/>
      <c r="FMO68" s="12"/>
      <c r="FMP68" s="12"/>
      <c r="FMQ68" s="12"/>
      <c r="FMR68" s="12"/>
      <c r="FMS68" s="12"/>
      <c r="FMT68" s="12"/>
      <c r="FMU68" s="12"/>
      <c r="FMV68" s="12"/>
      <c r="FMW68" s="12"/>
      <c r="FMX68" s="12"/>
      <c r="FMY68" s="12"/>
      <c r="FMZ68" s="12"/>
      <c r="FNA68" s="12"/>
      <c r="FNB68" s="12"/>
      <c r="FNC68" s="12"/>
      <c r="FND68" s="12"/>
      <c r="FNE68" s="12"/>
      <c r="FNF68" s="12"/>
      <c r="FNG68" s="12"/>
      <c r="FNH68" s="12"/>
      <c r="FNI68" s="12"/>
      <c r="FNJ68" s="12"/>
      <c r="FNK68" s="12"/>
      <c r="FNL68" s="12"/>
      <c r="FNM68" s="12"/>
      <c r="FNN68" s="12"/>
      <c r="FNO68" s="12"/>
      <c r="FNP68" s="12"/>
      <c r="FNQ68" s="12"/>
      <c r="FNR68" s="12"/>
      <c r="FNS68" s="12"/>
      <c r="FNT68" s="12"/>
      <c r="FNU68" s="12"/>
      <c r="FNV68" s="12"/>
      <c r="FNW68" s="12"/>
      <c r="FNX68" s="12"/>
      <c r="FNY68" s="12"/>
      <c r="FNZ68" s="12"/>
      <c r="FOA68" s="12"/>
      <c r="FOB68" s="12"/>
      <c r="FOC68" s="12"/>
      <c r="FOD68" s="12"/>
      <c r="FOE68" s="12"/>
      <c r="FOF68" s="12"/>
      <c r="FOG68" s="12"/>
      <c r="FOH68" s="12"/>
      <c r="FOI68" s="12"/>
      <c r="FOJ68" s="12"/>
      <c r="FOK68" s="12"/>
      <c r="FOL68" s="12"/>
      <c r="FOM68" s="12"/>
      <c r="FON68" s="12"/>
      <c r="FOO68" s="12"/>
      <c r="FOP68" s="12"/>
      <c r="FOQ68" s="12"/>
      <c r="FOR68" s="12"/>
      <c r="FOS68" s="12"/>
      <c r="FOT68" s="12"/>
      <c r="FOU68" s="12"/>
      <c r="FOV68" s="12"/>
      <c r="FOW68" s="12"/>
      <c r="FOX68" s="12"/>
      <c r="FOY68" s="12"/>
      <c r="FOZ68" s="12"/>
      <c r="FPA68" s="12"/>
      <c r="FPB68" s="12"/>
      <c r="FPC68" s="12"/>
      <c r="FPD68" s="12"/>
      <c r="FPE68" s="12"/>
      <c r="FPF68" s="12"/>
      <c r="FPG68" s="12"/>
      <c r="FPH68" s="12"/>
      <c r="FPI68" s="12"/>
      <c r="FPJ68" s="12"/>
      <c r="FPK68" s="12"/>
      <c r="FPL68" s="12"/>
      <c r="FPM68" s="12"/>
      <c r="FPN68" s="12"/>
      <c r="FPO68" s="12"/>
      <c r="FPP68" s="12"/>
      <c r="FPQ68" s="12"/>
      <c r="FPR68" s="12"/>
      <c r="FPS68" s="12"/>
      <c r="FPT68" s="12"/>
      <c r="FPU68" s="12"/>
      <c r="FPV68" s="12"/>
      <c r="FPW68" s="12"/>
      <c r="FPX68" s="12"/>
      <c r="FPY68" s="12"/>
      <c r="FPZ68" s="12"/>
      <c r="FQA68" s="12"/>
      <c r="FQB68" s="12"/>
      <c r="FQC68" s="12"/>
      <c r="FQD68" s="12"/>
      <c r="FQE68" s="12"/>
      <c r="FQF68" s="12"/>
      <c r="FQG68" s="12"/>
      <c r="FQH68" s="12"/>
      <c r="FQI68" s="12"/>
      <c r="FQJ68" s="12"/>
      <c r="FQK68" s="12"/>
      <c r="FQL68" s="12"/>
      <c r="FQM68" s="12"/>
      <c r="FQN68" s="12"/>
      <c r="FQO68" s="12"/>
      <c r="FQP68" s="12"/>
      <c r="FQQ68" s="12"/>
      <c r="FQR68" s="12"/>
      <c r="FQS68" s="12"/>
      <c r="FQT68" s="12"/>
      <c r="FQU68" s="12"/>
      <c r="FQV68" s="12"/>
      <c r="FQW68" s="12"/>
      <c r="FQX68" s="12"/>
      <c r="FQY68" s="12"/>
      <c r="FQZ68" s="12"/>
      <c r="FRA68" s="12"/>
      <c r="FRB68" s="12"/>
      <c r="FRC68" s="12"/>
      <c r="FRD68" s="12"/>
      <c r="FRE68" s="12"/>
      <c r="FRF68" s="12"/>
      <c r="FRG68" s="12"/>
      <c r="FRH68" s="12"/>
      <c r="FRI68" s="12"/>
      <c r="FRJ68" s="12"/>
      <c r="FRK68" s="12"/>
      <c r="FRL68" s="12"/>
      <c r="FRM68" s="12"/>
      <c r="FRN68" s="12"/>
      <c r="FRO68" s="12"/>
      <c r="FRP68" s="12"/>
      <c r="FRQ68" s="12"/>
      <c r="FRR68" s="12"/>
      <c r="FRS68" s="12"/>
      <c r="FRT68" s="12"/>
      <c r="FRU68" s="12"/>
      <c r="FRV68" s="12"/>
      <c r="FRW68" s="12"/>
      <c r="FRX68" s="12"/>
      <c r="FRY68" s="12"/>
      <c r="FRZ68" s="12"/>
      <c r="FSA68" s="12"/>
      <c r="FSB68" s="12"/>
      <c r="FSC68" s="12"/>
      <c r="FSD68" s="12"/>
      <c r="FSE68" s="12"/>
      <c r="FSF68" s="12"/>
      <c r="FSG68" s="12"/>
      <c r="FSH68" s="12"/>
      <c r="FSI68" s="12"/>
      <c r="FSJ68" s="12"/>
      <c r="FSK68" s="12"/>
      <c r="FSL68" s="12"/>
      <c r="FSM68" s="12"/>
      <c r="FSN68" s="12"/>
      <c r="FSO68" s="12"/>
      <c r="FSP68" s="12"/>
      <c r="FSQ68" s="12"/>
      <c r="FSR68" s="12"/>
      <c r="FSS68" s="12"/>
      <c r="FST68" s="12"/>
      <c r="FSU68" s="12"/>
      <c r="FSV68" s="12"/>
      <c r="FSW68" s="12"/>
      <c r="FSX68" s="12"/>
      <c r="FSY68" s="12"/>
      <c r="FSZ68" s="12"/>
      <c r="FTA68" s="12"/>
      <c r="FTB68" s="12"/>
      <c r="FTC68" s="12"/>
      <c r="FTD68" s="12"/>
      <c r="FTE68" s="12"/>
      <c r="FTF68" s="12"/>
      <c r="FTG68" s="12"/>
      <c r="FTH68" s="12"/>
      <c r="FTI68" s="12"/>
      <c r="FTJ68" s="12"/>
      <c r="FTK68" s="12"/>
      <c r="FTL68" s="12"/>
      <c r="FTM68" s="12"/>
      <c r="FTN68" s="12"/>
      <c r="FTO68" s="12"/>
      <c r="FTP68" s="12"/>
      <c r="FTQ68" s="12"/>
      <c r="FTR68" s="12"/>
      <c r="FTS68" s="12"/>
      <c r="FTT68" s="12"/>
      <c r="FTU68" s="12"/>
      <c r="FTV68" s="12"/>
      <c r="FTW68" s="12"/>
      <c r="FTX68" s="12"/>
      <c r="FTY68" s="12"/>
      <c r="FTZ68" s="12"/>
      <c r="FUA68" s="12"/>
      <c r="FUB68" s="12"/>
      <c r="FUC68" s="12"/>
      <c r="FUD68" s="12"/>
      <c r="FUE68" s="12"/>
      <c r="FUF68" s="12"/>
      <c r="FUG68" s="12"/>
      <c r="FUH68" s="12"/>
      <c r="FUI68" s="12"/>
      <c r="FUJ68" s="12"/>
      <c r="FUK68" s="12"/>
      <c r="FUL68" s="12"/>
      <c r="FUM68" s="12"/>
      <c r="FUN68" s="12"/>
      <c r="FUO68" s="12"/>
      <c r="FUP68" s="12"/>
      <c r="FUQ68" s="12"/>
      <c r="FUR68" s="12"/>
      <c r="FUS68" s="12"/>
      <c r="FUT68" s="12"/>
      <c r="FUU68" s="12"/>
      <c r="FUV68" s="12"/>
      <c r="FUW68" s="12"/>
      <c r="FUX68" s="12"/>
      <c r="FUY68" s="12"/>
      <c r="FUZ68" s="12"/>
      <c r="FVA68" s="12"/>
      <c r="FVB68" s="12"/>
      <c r="FVC68" s="12"/>
      <c r="FVD68" s="12"/>
      <c r="FVE68" s="12"/>
      <c r="FVF68" s="12"/>
      <c r="FVG68" s="12"/>
      <c r="FVH68" s="12"/>
      <c r="FVI68" s="12"/>
      <c r="FVJ68" s="12"/>
      <c r="FVK68" s="12"/>
      <c r="FVL68" s="12"/>
      <c r="FVM68" s="12"/>
      <c r="FVN68" s="12"/>
      <c r="FVO68" s="12"/>
      <c r="FVP68" s="12"/>
      <c r="FVQ68" s="12"/>
      <c r="FVR68" s="12"/>
      <c r="FVS68" s="12"/>
      <c r="FVT68" s="12"/>
      <c r="FVU68" s="12"/>
      <c r="FVV68" s="12"/>
      <c r="FVW68" s="12"/>
      <c r="FVX68" s="12"/>
      <c r="FVY68" s="12"/>
      <c r="FVZ68" s="12"/>
      <c r="FWA68" s="12"/>
      <c r="FWB68" s="12"/>
      <c r="FWC68" s="12"/>
      <c r="FWD68" s="12"/>
      <c r="FWE68" s="12"/>
      <c r="FWF68" s="12"/>
      <c r="FWG68" s="12"/>
      <c r="FWH68" s="12"/>
      <c r="FWI68" s="12"/>
      <c r="FWJ68" s="12"/>
      <c r="FWK68" s="12"/>
      <c r="FWL68" s="12"/>
      <c r="FWM68" s="12"/>
      <c r="FWN68" s="12"/>
      <c r="FWO68" s="12"/>
      <c r="FWP68" s="12"/>
      <c r="FWQ68" s="12"/>
      <c r="FWR68" s="12"/>
      <c r="FWS68" s="12"/>
      <c r="FWT68" s="12"/>
      <c r="FWU68" s="12"/>
      <c r="FWV68" s="12"/>
      <c r="FWW68" s="12"/>
      <c r="FWX68" s="12"/>
      <c r="FWY68" s="12"/>
      <c r="FWZ68" s="12"/>
      <c r="FXA68" s="12"/>
      <c r="FXB68" s="12"/>
      <c r="FXC68" s="12"/>
      <c r="FXD68" s="12"/>
      <c r="FXE68" s="12"/>
      <c r="FXF68" s="12"/>
      <c r="FXG68" s="12"/>
      <c r="FXH68" s="12"/>
      <c r="FXI68" s="12"/>
      <c r="FXJ68" s="12"/>
      <c r="FXK68" s="12"/>
      <c r="FXL68" s="12"/>
      <c r="FXM68" s="12"/>
      <c r="FXN68" s="12"/>
      <c r="FXO68" s="12"/>
      <c r="FXP68" s="12"/>
      <c r="FXQ68" s="12"/>
      <c r="FXR68" s="12"/>
      <c r="FXS68" s="12"/>
      <c r="FXT68" s="12"/>
      <c r="FXU68" s="12"/>
      <c r="FXV68" s="12"/>
      <c r="FXW68" s="12"/>
      <c r="FXX68" s="12"/>
      <c r="FXY68" s="12"/>
      <c r="FXZ68" s="12"/>
      <c r="FYA68" s="12"/>
      <c r="FYB68" s="12"/>
      <c r="FYC68" s="12"/>
      <c r="FYD68" s="12"/>
      <c r="FYE68" s="12"/>
      <c r="FYF68" s="12"/>
      <c r="FYG68" s="12"/>
      <c r="FYH68" s="12"/>
      <c r="FYI68" s="12"/>
      <c r="FYJ68" s="12"/>
      <c r="FYK68" s="12"/>
      <c r="FYL68" s="12"/>
      <c r="FYM68" s="12"/>
      <c r="FYN68" s="12"/>
      <c r="FYO68" s="12"/>
      <c r="FYP68" s="12"/>
      <c r="FYQ68" s="12"/>
      <c r="FYR68" s="12"/>
      <c r="FYS68" s="12"/>
      <c r="FYT68" s="12"/>
      <c r="FYU68" s="12"/>
      <c r="FYV68" s="12"/>
      <c r="FYW68" s="12"/>
      <c r="FYX68" s="12"/>
      <c r="FYY68" s="12"/>
      <c r="FYZ68" s="12"/>
      <c r="FZA68" s="12"/>
      <c r="FZB68" s="12"/>
      <c r="FZC68" s="12"/>
      <c r="FZD68" s="12"/>
      <c r="FZE68" s="12"/>
      <c r="FZF68" s="12"/>
      <c r="FZG68" s="12"/>
      <c r="FZH68" s="12"/>
      <c r="FZI68" s="12"/>
      <c r="FZJ68" s="12"/>
      <c r="FZK68" s="12"/>
      <c r="FZL68" s="12"/>
      <c r="FZM68" s="12"/>
      <c r="FZN68" s="12"/>
      <c r="FZO68" s="12"/>
      <c r="FZP68" s="12"/>
      <c r="FZQ68" s="12"/>
      <c r="FZR68" s="12"/>
      <c r="FZS68" s="12"/>
      <c r="FZT68" s="12"/>
      <c r="FZU68" s="12"/>
      <c r="FZV68" s="12"/>
      <c r="FZW68" s="12"/>
      <c r="FZX68" s="12"/>
      <c r="FZY68" s="12"/>
      <c r="FZZ68" s="12"/>
      <c r="GAA68" s="12"/>
      <c r="GAB68" s="12"/>
      <c r="GAC68" s="12"/>
      <c r="GAD68" s="12"/>
      <c r="GAE68" s="12"/>
      <c r="GAF68" s="12"/>
      <c r="GAG68" s="12"/>
      <c r="GAH68" s="12"/>
      <c r="GAI68" s="12"/>
      <c r="GAJ68" s="12"/>
      <c r="GAK68" s="12"/>
      <c r="GAL68" s="12"/>
      <c r="GAM68" s="12"/>
      <c r="GAN68" s="12"/>
      <c r="GAO68" s="12"/>
      <c r="GAP68" s="12"/>
      <c r="GAQ68" s="12"/>
      <c r="GAR68" s="12"/>
      <c r="GAS68" s="12"/>
      <c r="GAT68" s="12"/>
      <c r="GAU68" s="12"/>
      <c r="GAV68" s="12"/>
      <c r="GAW68" s="12"/>
      <c r="GAX68" s="12"/>
      <c r="GAY68" s="12"/>
      <c r="GAZ68" s="12"/>
      <c r="GBA68" s="12"/>
      <c r="GBB68" s="12"/>
      <c r="GBC68" s="12"/>
      <c r="GBD68" s="12"/>
      <c r="GBE68" s="12"/>
      <c r="GBF68" s="12"/>
      <c r="GBG68" s="12"/>
      <c r="GBH68" s="12"/>
      <c r="GBI68" s="12"/>
      <c r="GBJ68" s="12"/>
      <c r="GBK68" s="12"/>
      <c r="GBL68" s="12"/>
      <c r="GBM68" s="12"/>
      <c r="GBN68" s="12"/>
      <c r="GBO68" s="12"/>
      <c r="GBP68" s="12"/>
      <c r="GBQ68" s="12"/>
      <c r="GBR68" s="12"/>
      <c r="GBS68" s="12"/>
      <c r="GBT68" s="12"/>
      <c r="GBU68" s="12"/>
      <c r="GBV68" s="12"/>
      <c r="GBW68" s="12"/>
      <c r="GBX68" s="12"/>
      <c r="GBY68" s="12"/>
      <c r="GBZ68" s="12"/>
      <c r="GCA68" s="12"/>
      <c r="GCB68" s="12"/>
      <c r="GCC68" s="12"/>
      <c r="GCD68" s="12"/>
      <c r="GCE68" s="12"/>
      <c r="GCF68" s="12"/>
      <c r="GCG68" s="12"/>
      <c r="GCH68" s="12"/>
      <c r="GCI68" s="12"/>
      <c r="GCJ68" s="12"/>
      <c r="GCK68" s="12"/>
      <c r="GCL68" s="12"/>
      <c r="GCM68" s="12"/>
      <c r="GCN68" s="12"/>
      <c r="GCO68" s="12"/>
      <c r="GCP68" s="12"/>
      <c r="GCQ68" s="12"/>
      <c r="GCR68" s="12"/>
      <c r="GCS68" s="12"/>
      <c r="GCT68" s="12"/>
      <c r="GCU68" s="12"/>
      <c r="GCV68" s="12"/>
      <c r="GCW68" s="12"/>
      <c r="GCX68" s="12"/>
      <c r="GCY68" s="12"/>
      <c r="GCZ68" s="12"/>
      <c r="GDA68" s="12"/>
      <c r="GDB68" s="12"/>
      <c r="GDC68" s="12"/>
      <c r="GDD68" s="12"/>
      <c r="GDE68" s="12"/>
      <c r="GDF68" s="12"/>
      <c r="GDG68" s="12"/>
      <c r="GDH68" s="12"/>
      <c r="GDI68" s="12"/>
      <c r="GDJ68" s="12"/>
      <c r="GDK68" s="12"/>
      <c r="GDL68" s="12"/>
      <c r="GDM68" s="12"/>
      <c r="GDN68" s="12"/>
      <c r="GDO68" s="12"/>
      <c r="GDP68" s="12"/>
      <c r="GDQ68" s="12"/>
      <c r="GDR68" s="12"/>
      <c r="GDS68" s="12"/>
      <c r="GDT68" s="12"/>
      <c r="GDU68" s="12"/>
      <c r="GDV68" s="12"/>
      <c r="GDW68" s="12"/>
      <c r="GDX68" s="12"/>
      <c r="GDY68" s="12"/>
      <c r="GDZ68" s="12"/>
      <c r="GEA68" s="12"/>
      <c r="GEB68" s="12"/>
      <c r="GEC68" s="12"/>
      <c r="GED68" s="12"/>
      <c r="GEE68" s="12"/>
      <c r="GEF68" s="12"/>
      <c r="GEG68" s="12"/>
      <c r="GEH68" s="12"/>
      <c r="GEI68" s="12"/>
      <c r="GEJ68" s="12"/>
      <c r="GEK68" s="12"/>
      <c r="GEL68" s="12"/>
      <c r="GEM68" s="12"/>
      <c r="GEN68" s="12"/>
      <c r="GEO68" s="12"/>
      <c r="GEP68" s="12"/>
      <c r="GEQ68" s="12"/>
      <c r="GER68" s="12"/>
      <c r="GES68" s="12"/>
      <c r="GET68" s="12"/>
      <c r="GEU68" s="12"/>
      <c r="GEV68" s="12"/>
      <c r="GEW68" s="12"/>
      <c r="GEX68" s="12"/>
      <c r="GEY68" s="12"/>
      <c r="GEZ68" s="12"/>
      <c r="GFA68" s="12"/>
      <c r="GFB68" s="12"/>
      <c r="GFC68" s="12"/>
      <c r="GFD68" s="12"/>
      <c r="GFE68" s="12"/>
      <c r="GFF68" s="12"/>
      <c r="GFG68" s="12"/>
      <c r="GFH68" s="12"/>
      <c r="GFI68" s="12"/>
      <c r="GFJ68" s="12"/>
      <c r="GFK68" s="12"/>
      <c r="GFL68" s="12"/>
      <c r="GFM68" s="12"/>
      <c r="GFN68" s="12"/>
      <c r="GFO68" s="12"/>
      <c r="GFP68" s="12"/>
      <c r="GFQ68" s="12"/>
      <c r="GFR68" s="12"/>
      <c r="GFS68" s="12"/>
      <c r="GFT68" s="12"/>
      <c r="GFU68" s="12"/>
      <c r="GFV68" s="12"/>
      <c r="GFW68" s="12"/>
      <c r="GFX68" s="12"/>
      <c r="GFY68" s="12"/>
      <c r="GFZ68" s="12"/>
      <c r="GGA68" s="12"/>
      <c r="GGB68" s="12"/>
      <c r="GGC68" s="12"/>
      <c r="GGD68" s="12"/>
      <c r="GGE68" s="12"/>
      <c r="GGF68" s="12"/>
      <c r="GGG68" s="12"/>
      <c r="GGH68" s="12"/>
      <c r="GGI68" s="12"/>
      <c r="GGJ68" s="12"/>
      <c r="GGK68" s="12"/>
      <c r="GGL68" s="12"/>
      <c r="GGM68" s="12"/>
      <c r="GGN68" s="12"/>
      <c r="GGO68" s="12"/>
      <c r="GGP68" s="12"/>
      <c r="GGQ68" s="12"/>
      <c r="GGR68" s="12"/>
      <c r="GGS68" s="12"/>
      <c r="GGT68" s="12"/>
      <c r="GGU68" s="12"/>
      <c r="GGV68" s="12"/>
      <c r="GGW68" s="12"/>
      <c r="GGX68" s="12"/>
      <c r="GGY68" s="12"/>
      <c r="GGZ68" s="12"/>
      <c r="GHA68" s="12"/>
      <c r="GHB68" s="12"/>
      <c r="GHC68" s="12"/>
      <c r="GHD68" s="12"/>
      <c r="GHE68" s="12"/>
      <c r="GHF68" s="12"/>
      <c r="GHG68" s="12"/>
      <c r="GHH68" s="12"/>
      <c r="GHI68" s="12"/>
      <c r="GHJ68" s="12"/>
      <c r="GHK68" s="12"/>
      <c r="GHL68" s="12"/>
      <c r="GHM68" s="12"/>
      <c r="GHN68" s="12"/>
      <c r="GHO68" s="12"/>
      <c r="GHP68" s="12"/>
      <c r="GHQ68" s="12"/>
      <c r="GHR68" s="12"/>
      <c r="GHS68" s="12"/>
      <c r="GHT68" s="12"/>
      <c r="GHU68" s="12"/>
      <c r="GHV68" s="12"/>
      <c r="GHW68" s="12"/>
      <c r="GHX68" s="12"/>
      <c r="GHY68" s="12"/>
      <c r="GHZ68" s="12"/>
      <c r="GIA68" s="12"/>
      <c r="GIB68" s="12"/>
      <c r="GIC68" s="12"/>
      <c r="GID68" s="12"/>
      <c r="GIE68" s="12"/>
      <c r="GIF68" s="12"/>
      <c r="GIG68" s="12"/>
      <c r="GIH68" s="12"/>
      <c r="GII68" s="12"/>
      <c r="GIJ68" s="12"/>
      <c r="GIK68" s="12"/>
      <c r="GIL68" s="12"/>
      <c r="GIM68" s="12"/>
      <c r="GIN68" s="12"/>
      <c r="GIO68" s="12"/>
      <c r="GIP68" s="12"/>
      <c r="GIQ68" s="12"/>
      <c r="GIR68" s="12"/>
      <c r="GIS68" s="12"/>
      <c r="GIT68" s="12"/>
      <c r="GIU68" s="12"/>
      <c r="GIV68" s="12"/>
      <c r="GIW68" s="12"/>
      <c r="GIX68" s="12"/>
      <c r="GIY68" s="12"/>
      <c r="GIZ68" s="12"/>
      <c r="GJA68" s="12"/>
      <c r="GJB68" s="12"/>
      <c r="GJC68" s="12"/>
      <c r="GJD68" s="12"/>
      <c r="GJE68" s="12"/>
      <c r="GJF68" s="12"/>
      <c r="GJG68" s="12"/>
      <c r="GJH68" s="12"/>
      <c r="GJI68" s="12"/>
      <c r="GJJ68" s="12"/>
      <c r="GJK68" s="12"/>
      <c r="GJL68" s="12"/>
      <c r="GJM68" s="12"/>
      <c r="GJN68" s="12"/>
      <c r="GJO68" s="12"/>
      <c r="GJP68" s="12"/>
      <c r="GJQ68" s="12"/>
      <c r="GJR68" s="12"/>
      <c r="GJS68" s="12"/>
      <c r="GJT68" s="12"/>
      <c r="GJU68" s="12"/>
      <c r="GJV68" s="12"/>
      <c r="GJW68" s="12"/>
      <c r="GJX68" s="12"/>
      <c r="GJY68" s="12"/>
      <c r="GJZ68" s="12"/>
      <c r="GKA68" s="12"/>
      <c r="GKB68" s="12"/>
      <c r="GKC68" s="12"/>
      <c r="GKD68" s="12"/>
      <c r="GKE68" s="12"/>
      <c r="GKF68" s="12"/>
      <c r="GKG68" s="12"/>
      <c r="GKH68" s="12"/>
      <c r="GKI68" s="12"/>
      <c r="GKJ68" s="12"/>
      <c r="GKK68" s="12"/>
      <c r="GKL68" s="12"/>
      <c r="GKM68" s="12"/>
      <c r="GKN68" s="12"/>
      <c r="GKO68" s="12"/>
      <c r="GKP68" s="12"/>
      <c r="GKQ68" s="12"/>
      <c r="GKR68" s="12"/>
      <c r="GKS68" s="12"/>
      <c r="GKT68" s="12"/>
      <c r="GKU68" s="12"/>
      <c r="GKV68" s="12"/>
      <c r="GKW68" s="12"/>
      <c r="GKX68" s="12"/>
      <c r="GKY68" s="12"/>
      <c r="GKZ68" s="12"/>
      <c r="GLA68" s="12"/>
      <c r="GLB68" s="12"/>
      <c r="GLC68" s="12"/>
      <c r="GLD68" s="12"/>
      <c r="GLE68" s="12"/>
      <c r="GLF68" s="12"/>
      <c r="GLG68" s="12"/>
      <c r="GLH68" s="12"/>
      <c r="GLI68" s="12"/>
      <c r="GLJ68" s="12"/>
      <c r="GLK68" s="12"/>
      <c r="GLL68" s="12"/>
      <c r="GLM68" s="12"/>
      <c r="GLN68" s="12"/>
      <c r="GLO68" s="12"/>
      <c r="GLP68" s="12"/>
      <c r="GLQ68" s="12"/>
      <c r="GLR68" s="12"/>
      <c r="GLS68" s="12"/>
      <c r="GLT68" s="12"/>
      <c r="GLU68" s="12"/>
      <c r="GLV68" s="12"/>
      <c r="GLW68" s="12"/>
      <c r="GLX68" s="12"/>
      <c r="GLY68" s="12"/>
      <c r="GLZ68" s="12"/>
      <c r="GMA68" s="12"/>
      <c r="GMB68" s="12"/>
      <c r="GMC68" s="12"/>
      <c r="GMD68" s="12"/>
      <c r="GME68" s="12"/>
      <c r="GMF68" s="12"/>
      <c r="GMG68" s="12"/>
      <c r="GMH68" s="12"/>
      <c r="GMI68" s="12"/>
      <c r="GMJ68" s="12"/>
      <c r="GMK68" s="12"/>
      <c r="GML68" s="12"/>
      <c r="GMM68" s="12"/>
      <c r="GMN68" s="12"/>
      <c r="GMO68" s="12"/>
      <c r="GMP68" s="12"/>
      <c r="GMQ68" s="12"/>
      <c r="GMR68" s="12"/>
      <c r="GMS68" s="12"/>
      <c r="GMT68" s="12"/>
      <c r="GMU68" s="12"/>
      <c r="GMV68" s="12"/>
      <c r="GMW68" s="12"/>
      <c r="GMX68" s="12"/>
      <c r="GMY68" s="12"/>
      <c r="GMZ68" s="12"/>
      <c r="GNA68" s="12"/>
      <c r="GNB68" s="12"/>
      <c r="GNC68" s="12"/>
      <c r="GND68" s="12"/>
      <c r="GNE68" s="12"/>
      <c r="GNF68" s="12"/>
      <c r="GNG68" s="12"/>
      <c r="GNH68" s="12"/>
      <c r="GNI68" s="12"/>
      <c r="GNJ68" s="12"/>
      <c r="GNK68" s="12"/>
      <c r="GNL68" s="12"/>
      <c r="GNM68" s="12"/>
      <c r="GNN68" s="12"/>
      <c r="GNO68" s="12"/>
      <c r="GNP68" s="12"/>
      <c r="GNQ68" s="12"/>
      <c r="GNR68" s="12"/>
      <c r="GNS68" s="12"/>
      <c r="GNT68" s="12"/>
      <c r="GNU68" s="12"/>
      <c r="GNV68" s="12"/>
      <c r="GNW68" s="12"/>
      <c r="GNX68" s="12"/>
      <c r="GNY68" s="12"/>
      <c r="GNZ68" s="12"/>
      <c r="GOA68" s="12"/>
      <c r="GOB68" s="12"/>
      <c r="GOC68" s="12"/>
      <c r="GOD68" s="12"/>
      <c r="GOE68" s="12"/>
      <c r="GOF68" s="12"/>
      <c r="GOG68" s="12"/>
      <c r="GOH68" s="12"/>
      <c r="GOI68" s="12"/>
      <c r="GOJ68" s="12"/>
      <c r="GOK68" s="12"/>
      <c r="GOL68" s="12"/>
      <c r="GOM68" s="12"/>
      <c r="GON68" s="12"/>
      <c r="GOO68" s="12"/>
      <c r="GOP68" s="12"/>
      <c r="GOQ68" s="12"/>
      <c r="GOR68" s="12"/>
      <c r="GOS68" s="12"/>
      <c r="GOT68" s="12"/>
      <c r="GOU68" s="12"/>
      <c r="GOV68" s="12"/>
      <c r="GOW68" s="12"/>
      <c r="GOX68" s="12"/>
      <c r="GOY68" s="12"/>
      <c r="GOZ68" s="12"/>
      <c r="GPA68" s="12"/>
      <c r="GPB68" s="12"/>
      <c r="GPC68" s="12"/>
      <c r="GPD68" s="12"/>
      <c r="GPE68" s="12"/>
      <c r="GPF68" s="12"/>
      <c r="GPG68" s="12"/>
      <c r="GPH68" s="12"/>
      <c r="GPI68" s="12"/>
      <c r="GPJ68" s="12"/>
      <c r="GPK68" s="12"/>
      <c r="GPL68" s="12"/>
      <c r="GPM68" s="12"/>
      <c r="GPN68" s="12"/>
      <c r="GPO68" s="12"/>
      <c r="GPP68" s="12"/>
      <c r="GPQ68" s="12"/>
      <c r="GPR68" s="12"/>
      <c r="GPS68" s="12"/>
      <c r="GPT68" s="12"/>
      <c r="GPU68" s="12"/>
      <c r="GPV68" s="12"/>
      <c r="GPW68" s="12"/>
      <c r="GPX68" s="12"/>
      <c r="GPY68" s="12"/>
      <c r="GPZ68" s="12"/>
      <c r="GQA68" s="12"/>
      <c r="GQB68" s="12"/>
      <c r="GQC68" s="12"/>
      <c r="GQD68" s="12"/>
      <c r="GQE68" s="12"/>
      <c r="GQF68" s="12"/>
      <c r="GQG68" s="12"/>
      <c r="GQH68" s="12"/>
      <c r="GQI68" s="12"/>
      <c r="GQJ68" s="12"/>
      <c r="GQK68" s="12"/>
      <c r="GQL68" s="12"/>
      <c r="GQM68" s="12"/>
      <c r="GQN68" s="12"/>
      <c r="GQO68" s="12"/>
      <c r="GQP68" s="12"/>
      <c r="GQQ68" s="12"/>
      <c r="GQR68" s="12"/>
      <c r="GQS68" s="12"/>
      <c r="GQT68" s="12"/>
      <c r="GQU68" s="12"/>
      <c r="GQV68" s="12"/>
      <c r="GQW68" s="12"/>
      <c r="GQX68" s="12"/>
      <c r="GQY68" s="12"/>
      <c r="GQZ68" s="12"/>
      <c r="GRA68" s="12"/>
      <c r="GRB68" s="12"/>
      <c r="GRC68" s="12"/>
      <c r="GRD68" s="12"/>
      <c r="GRE68" s="12"/>
      <c r="GRF68" s="12"/>
      <c r="GRG68" s="12"/>
      <c r="GRH68" s="12"/>
      <c r="GRI68" s="12"/>
      <c r="GRJ68" s="12"/>
      <c r="GRK68" s="12"/>
      <c r="GRL68" s="12"/>
      <c r="GRM68" s="12"/>
      <c r="GRN68" s="12"/>
      <c r="GRO68" s="12"/>
      <c r="GRP68" s="12"/>
      <c r="GRQ68" s="12"/>
      <c r="GRR68" s="12"/>
      <c r="GRS68" s="12"/>
      <c r="GRT68" s="12"/>
      <c r="GRU68" s="12"/>
      <c r="GRV68" s="12"/>
      <c r="GRW68" s="12"/>
      <c r="GRX68" s="12"/>
      <c r="GRY68" s="12"/>
      <c r="GRZ68" s="12"/>
      <c r="GSA68" s="12"/>
      <c r="GSB68" s="12"/>
      <c r="GSC68" s="12"/>
      <c r="GSD68" s="12"/>
      <c r="GSE68" s="12"/>
      <c r="GSF68" s="12"/>
      <c r="GSG68" s="12"/>
      <c r="GSH68" s="12"/>
      <c r="GSI68" s="12"/>
      <c r="GSJ68" s="12"/>
      <c r="GSK68" s="12"/>
      <c r="GSL68" s="12"/>
      <c r="GSM68" s="12"/>
      <c r="GSN68" s="12"/>
      <c r="GSO68" s="12"/>
      <c r="GSP68" s="12"/>
      <c r="GSQ68" s="12"/>
      <c r="GSR68" s="12"/>
      <c r="GSS68" s="12"/>
      <c r="GST68" s="12"/>
      <c r="GSU68" s="12"/>
      <c r="GSV68" s="12"/>
      <c r="GSW68" s="12"/>
      <c r="GSX68" s="12"/>
      <c r="GSY68" s="12"/>
      <c r="GSZ68" s="12"/>
      <c r="GTA68" s="12"/>
      <c r="GTB68" s="12"/>
      <c r="GTC68" s="12"/>
      <c r="GTD68" s="12"/>
      <c r="GTE68" s="12"/>
      <c r="GTF68" s="12"/>
      <c r="GTG68" s="12"/>
      <c r="GTH68" s="12"/>
      <c r="GTI68" s="12"/>
      <c r="GTJ68" s="12"/>
      <c r="GTK68" s="12"/>
      <c r="GTL68" s="12"/>
      <c r="GTM68" s="12"/>
      <c r="GTN68" s="12"/>
      <c r="GTO68" s="12"/>
      <c r="GTP68" s="12"/>
      <c r="GTQ68" s="12"/>
      <c r="GTR68" s="12"/>
      <c r="GTS68" s="12"/>
      <c r="GTT68" s="12"/>
      <c r="GTU68" s="12"/>
      <c r="GTV68" s="12"/>
      <c r="GTW68" s="12"/>
      <c r="GTX68" s="12"/>
      <c r="GTY68" s="12"/>
      <c r="GTZ68" s="12"/>
      <c r="GUA68" s="12"/>
      <c r="GUB68" s="12"/>
      <c r="GUC68" s="12"/>
      <c r="GUD68" s="12"/>
      <c r="GUE68" s="12"/>
      <c r="GUF68" s="12"/>
      <c r="GUG68" s="12"/>
      <c r="GUH68" s="12"/>
      <c r="GUI68" s="12"/>
      <c r="GUJ68" s="12"/>
      <c r="GUK68" s="12"/>
      <c r="GUL68" s="12"/>
      <c r="GUM68" s="12"/>
      <c r="GUN68" s="12"/>
      <c r="GUO68" s="12"/>
      <c r="GUP68" s="12"/>
      <c r="GUQ68" s="12"/>
      <c r="GUR68" s="12"/>
      <c r="GUS68" s="12"/>
      <c r="GUT68" s="12"/>
      <c r="GUU68" s="12"/>
      <c r="GUV68" s="12"/>
      <c r="GUW68" s="12"/>
      <c r="GUX68" s="12"/>
      <c r="GUY68" s="12"/>
      <c r="GUZ68" s="12"/>
      <c r="GVA68" s="12"/>
      <c r="GVB68" s="12"/>
      <c r="GVC68" s="12"/>
      <c r="GVD68" s="12"/>
      <c r="GVE68" s="12"/>
      <c r="GVF68" s="12"/>
      <c r="GVG68" s="12"/>
      <c r="GVH68" s="12"/>
      <c r="GVI68" s="12"/>
      <c r="GVJ68" s="12"/>
      <c r="GVK68" s="12"/>
      <c r="GVL68" s="12"/>
      <c r="GVM68" s="12"/>
      <c r="GVN68" s="12"/>
      <c r="GVO68" s="12"/>
      <c r="GVP68" s="12"/>
      <c r="GVQ68" s="12"/>
      <c r="GVR68" s="12"/>
      <c r="GVS68" s="12"/>
      <c r="GVT68" s="12"/>
      <c r="GVU68" s="12"/>
      <c r="GVV68" s="12"/>
      <c r="GVW68" s="12"/>
      <c r="GVX68" s="12"/>
      <c r="GVY68" s="12"/>
      <c r="GVZ68" s="12"/>
      <c r="GWA68" s="12"/>
      <c r="GWB68" s="12"/>
      <c r="GWC68" s="12"/>
      <c r="GWD68" s="12"/>
      <c r="GWE68" s="12"/>
      <c r="GWF68" s="12"/>
      <c r="GWG68" s="12"/>
      <c r="GWH68" s="12"/>
      <c r="GWI68" s="12"/>
      <c r="GWJ68" s="12"/>
      <c r="GWK68" s="12"/>
      <c r="GWL68" s="12"/>
      <c r="GWM68" s="12"/>
      <c r="GWN68" s="12"/>
      <c r="GWO68" s="12"/>
      <c r="GWP68" s="12"/>
      <c r="GWQ68" s="12"/>
      <c r="GWR68" s="12"/>
      <c r="GWS68" s="12"/>
      <c r="GWT68" s="12"/>
      <c r="GWU68" s="12"/>
      <c r="GWV68" s="12"/>
      <c r="GWW68" s="12"/>
      <c r="GWX68" s="12"/>
      <c r="GWY68" s="12"/>
      <c r="GWZ68" s="12"/>
      <c r="GXA68" s="12"/>
      <c r="GXB68" s="12"/>
      <c r="GXC68" s="12"/>
      <c r="GXD68" s="12"/>
      <c r="GXE68" s="12"/>
      <c r="GXF68" s="12"/>
      <c r="GXG68" s="12"/>
      <c r="GXH68" s="12"/>
      <c r="GXI68" s="12"/>
      <c r="GXJ68" s="12"/>
      <c r="GXK68" s="12"/>
      <c r="GXL68" s="12"/>
      <c r="GXM68" s="12"/>
      <c r="GXN68" s="12"/>
      <c r="GXO68" s="12"/>
      <c r="GXP68" s="12"/>
      <c r="GXQ68" s="12"/>
      <c r="GXR68" s="12"/>
      <c r="GXS68" s="12"/>
      <c r="GXT68" s="12"/>
      <c r="GXU68" s="12"/>
      <c r="GXV68" s="12"/>
      <c r="GXW68" s="12"/>
      <c r="GXX68" s="12"/>
      <c r="GXY68" s="12"/>
      <c r="GXZ68" s="12"/>
      <c r="GYA68" s="12"/>
      <c r="GYB68" s="12"/>
      <c r="GYC68" s="12"/>
      <c r="GYD68" s="12"/>
      <c r="GYE68" s="12"/>
      <c r="GYF68" s="12"/>
      <c r="GYG68" s="12"/>
      <c r="GYH68" s="12"/>
      <c r="GYI68" s="12"/>
      <c r="GYJ68" s="12"/>
      <c r="GYK68" s="12"/>
      <c r="GYL68" s="12"/>
      <c r="GYM68" s="12"/>
      <c r="GYN68" s="12"/>
      <c r="GYO68" s="12"/>
      <c r="GYP68" s="12"/>
      <c r="GYQ68" s="12"/>
      <c r="GYR68" s="12"/>
      <c r="GYS68" s="12"/>
      <c r="GYT68" s="12"/>
      <c r="GYU68" s="12"/>
      <c r="GYV68" s="12"/>
      <c r="GYW68" s="12"/>
      <c r="GYX68" s="12"/>
      <c r="GYY68" s="12"/>
      <c r="GYZ68" s="12"/>
      <c r="GZA68" s="12"/>
      <c r="GZB68" s="12"/>
      <c r="GZC68" s="12"/>
      <c r="GZD68" s="12"/>
      <c r="GZE68" s="12"/>
      <c r="GZF68" s="12"/>
      <c r="GZG68" s="12"/>
      <c r="GZH68" s="12"/>
      <c r="GZI68" s="12"/>
      <c r="GZJ68" s="12"/>
      <c r="GZK68" s="12"/>
      <c r="GZL68" s="12"/>
      <c r="GZM68" s="12"/>
      <c r="GZN68" s="12"/>
      <c r="GZO68" s="12"/>
      <c r="GZP68" s="12"/>
      <c r="GZQ68" s="12"/>
      <c r="GZR68" s="12"/>
      <c r="GZS68" s="12"/>
      <c r="GZT68" s="12"/>
      <c r="GZU68" s="12"/>
      <c r="GZV68" s="12"/>
      <c r="GZW68" s="12"/>
      <c r="GZX68" s="12"/>
      <c r="GZY68" s="12"/>
      <c r="GZZ68" s="12"/>
      <c r="HAA68" s="12"/>
      <c r="HAB68" s="12"/>
      <c r="HAC68" s="12"/>
      <c r="HAD68" s="12"/>
      <c r="HAE68" s="12"/>
      <c r="HAF68" s="12"/>
      <c r="HAG68" s="12"/>
      <c r="HAH68" s="12"/>
      <c r="HAI68" s="12"/>
      <c r="HAJ68" s="12"/>
      <c r="HAK68" s="12"/>
      <c r="HAL68" s="12"/>
      <c r="HAM68" s="12"/>
      <c r="HAN68" s="12"/>
      <c r="HAO68" s="12"/>
      <c r="HAP68" s="12"/>
      <c r="HAQ68" s="12"/>
      <c r="HAR68" s="12"/>
      <c r="HAS68" s="12"/>
      <c r="HAT68" s="12"/>
      <c r="HAU68" s="12"/>
      <c r="HAV68" s="12"/>
      <c r="HAW68" s="12"/>
      <c r="HAX68" s="12"/>
      <c r="HAY68" s="12"/>
      <c r="HAZ68" s="12"/>
      <c r="HBA68" s="12"/>
      <c r="HBB68" s="12"/>
      <c r="HBC68" s="12"/>
      <c r="HBD68" s="12"/>
      <c r="HBE68" s="12"/>
      <c r="HBF68" s="12"/>
      <c r="HBG68" s="12"/>
      <c r="HBH68" s="12"/>
      <c r="HBI68" s="12"/>
      <c r="HBJ68" s="12"/>
      <c r="HBK68" s="12"/>
      <c r="HBL68" s="12"/>
      <c r="HBM68" s="12"/>
      <c r="HBN68" s="12"/>
      <c r="HBO68" s="12"/>
      <c r="HBP68" s="12"/>
      <c r="HBQ68" s="12"/>
      <c r="HBR68" s="12"/>
      <c r="HBS68" s="12"/>
      <c r="HBT68" s="12"/>
      <c r="HBU68" s="12"/>
      <c r="HBV68" s="12"/>
      <c r="HBW68" s="12"/>
      <c r="HBX68" s="12"/>
      <c r="HBY68" s="12"/>
      <c r="HBZ68" s="12"/>
      <c r="HCA68" s="12"/>
      <c r="HCB68" s="12"/>
      <c r="HCC68" s="12"/>
      <c r="HCD68" s="12"/>
      <c r="HCE68" s="12"/>
      <c r="HCF68" s="12"/>
      <c r="HCG68" s="12"/>
      <c r="HCH68" s="12"/>
      <c r="HCI68" s="12"/>
      <c r="HCJ68" s="12"/>
      <c r="HCK68" s="12"/>
      <c r="HCL68" s="12"/>
      <c r="HCM68" s="12"/>
      <c r="HCN68" s="12"/>
      <c r="HCO68" s="12"/>
      <c r="HCP68" s="12"/>
      <c r="HCQ68" s="12"/>
      <c r="HCR68" s="12"/>
      <c r="HCS68" s="12"/>
      <c r="HCT68" s="12"/>
      <c r="HCU68" s="12"/>
      <c r="HCV68" s="12"/>
      <c r="HCW68" s="12"/>
      <c r="HCX68" s="12"/>
      <c r="HCY68" s="12"/>
      <c r="HCZ68" s="12"/>
      <c r="HDA68" s="12"/>
      <c r="HDB68" s="12"/>
      <c r="HDC68" s="12"/>
      <c r="HDD68" s="12"/>
      <c r="HDE68" s="12"/>
      <c r="HDF68" s="12"/>
      <c r="HDG68" s="12"/>
      <c r="HDH68" s="12"/>
      <c r="HDI68" s="12"/>
      <c r="HDJ68" s="12"/>
      <c r="HDK68" s="12"/>
      <c r="HDL68" s="12"/>
      <c r="HDM68" s="12"/>
      <c r="HDN68" s="12"/>
      <c r="HDO68" s="12"/>
      <c r="HDP68" s="12"/>
      <c r="HDQ68" s="12"/>
      <c r="HDR68" s="12"/>
      <c r="HDS68" s="12"/>
      <c r="HDT68" s="12"/>
      <c r="HDU68" s="12"/>
      <c r="HDV68" s="12"/>
      <c r="HDW68" s="12"/>
      <c r="HDX68" s="12"/>
      <c r="HDY68" s="12"/>
      <c r="HDZ68" s="12"/>
      <c r="HEA68" s="12"/>
      <c r="HEB68" s="12"/>
      <c r="HEC68" s="12"/>
      <c r="HED68" s="12"/>
      <c r="HEE68" s="12"/>
      <c r="HEF68" s="12"/>
      <c r="HEG68" s="12"/>
      <c r="HEH68" s="12"/>
      <c r="HEI68" s="12"/>
      <c r="HEJ68" s="12"/>
      <c r="HEK68" s="12"/>
      <c r="HEL68" s="12"/>
      <c r="HEM68" s="12"/>
      <c r="HEN68" s="12"/>
      <c r="HEO68" s="12"/>
      <c r="HEP68" s="12"/>
      <c r="HEQ68" s="12"/>
      <c r="HER68" s="12"/>
      <c r="HES68" s="12"/>
      <c r="HET68" s="12"/>
      <c r="HEU68" s="12"/>
      <c r="HEV68" s="12"/>
      <c r="HEW68" s="12"/>
      <c r="HEX68" s="12"/>
      <c r="HEY68" s="12"/>
      <c r="HEZ68" s="12"/>
      <c r="HFA68" s="12"/>
      <c r="HFB68" s="12"/>
      <c r="HFC68" s="12"/>
      <c r="HFD68" s="12"/>
      <c r="HFE68" s="12"/>
      <c r="HFF68" s="12"/>
      <c r="HFG68" s="12"/>
      <c r="HFH68" s="12"/>
      <c r="HFI68" s="12"/>
      <c r="HFJ68" s="12"/>
      <c r="HFK68" s="12"/>
      <c r="HFL68" s="12"/>
      <c r="HFM68" s="12"/>
      <c r="HFN68" s="12"/>
      <c r="HFO68" s="12"/>
      <c r="HFP68" s="12"/>
      <c r="HFQ68" s="12"/>
      <c r="HFR68" s="12"/>
      <c r="HFS68" s="12"/>
      <c r="HFT68" s="12"/>
      <c r="HFU68" s="12"/>
      <c r="HFV68" s="12"/>
      <c r="HFW68" s="12"/>
      <c r="HFX68" s="12"/>
      <c r="HFY68" s="12"/>
      <c r="HFZ68" s="12"/>
      <c r="HGA68" s="12"/>
      <c r="HGB68" s="12"/>
      <c r="HGC68" s="12"/>
      <c r="HGD68" s="12"/>
      <c r="HGE68" s="12"/>
      <c r="HGF68" s="12"/>
      <c r="HGG68" s="12"/>
      <c r="HGH68" s="12"/>
      <c r="HGI68" s="12"/>
      <c r="HGJ68" s="12"/>
      <c r="HGK68" s="12"/>
      <c r="HGL68" s="12"/>
      <c r="HGM68" s="12"/>
      <c r="HGN68" s="12"/>
      <c r="HGO68" s="12"/>
      <c r="HGP68" s="12"/>
      <c r="HGQ68" s="12"/>
      <c r="HGR68" s="12"/>
      <c r="HGS68" s="12"/>
      <c r="HGT68" s="12"/>
      <c r="HGU68" s="12"/>
      <c r="HGV68" s="12"/>
      <c r="HGW68" s="12"/>
      <c r="HGX68" s="12"/>
      <c r="HGY68" s="12"/>
      <c r="HGZ68" s="12"/>
      <c r="HHA68" s="12"/>
      <c r="HHB68" s="12"/>
      <c r="HHC68" s="12"/>
      <c r="HHD68" s="12"/>
      <c r="HHE68" s="12"/>
      <c r="HHF68" s="12"/>
      <c r="HHG68" s="12"/>
      <c r="HHH68" s="12"/>
      <c r="HHI68" s="12"/>
      <c r="HHJ68" s="12"/>
      <c r="HHK68" s="12"/>
      <c r="HHL68" s="12"/>
      <c r="HHM68" s="12"/>
      <c r="HHN68" s="12"/>
      <c r="HHO68" s="12"/>
      <c r="HHP68" s="12"/>
      <c r="HHQ68" s="12"/>
      <c r="HHR68" s="12"/>
      <c r="HHS68" s="12"/>
      <c r="HHT68" s="12"/>
      <c r="HHU68" s="12"/>
      <c r="HHV68" s="12"/>
      <c r="HHW68" s="12"/>
      <c r="HHX68" s="12"/>
      <c r="HHY68" s="12"/>
      <c r="HHZ68" s="12"/>
      <c r="HIA68" s="12"/>
      <c r="HIB68" s="12"/>
      <c r="HIC68" s="12"/>
      <c r="HID68" s="12"/>
      <c r="HIE68" s="12"/>
      <c r="HIF68" s="12"/>
      <c r="HIG68" s="12"/>
      <c r="HIH68" s="12"/>
      <c r="HII68" s="12"/>
      <c r="HIJ68" s="12"/>
      <c r="HIK68" s="12"/>
      <c r="HIL68" s="12"/>
      <c r="HIM68" s="12"/>
      <c r="HIN68" s="12"/>
      <c r="HIO68" s="12"/>
      <c r="HIP68" s="12"/>
      <c r="HIQ68" s="12"/>
      <c r="HIR68" s="12"/>
      <c r="HIS68" s="12"/>
      <c r="HIT68" s="12"/>
      <c r="HIU68" s="12"/>
      <c r="HIV68" s="12"/>
      <c r="HIW68" s="12"/>
      <c r="HIX68" s="12"/>
      <c r="HIY68" s="12"/>
      <c r="HIZ68" s="12"/>
      <c r="HJA68" s="12"/>
      <c r="HJB68" s="12"/>
      <c r="HJC68" s="12"/>
      <c r="HJD68" s="12"/>
      <c r="HJE68" s="12"/>
      <c r="HJF68" s="12"/>
      <c r="HJG68" s="12"/>
      <c r="HJH68" s="12"/>
      <c r="HJI68" s="12"/>
      <c r="HJJ68" s="12"/>
      <c r="HJK68" s="12"/>
      <c r="HJL68" s="12"/>
      <c r="HJM68" s="12"/>
      <c r="HJN68" s="12"/>
      <c r="HJO68" s="12"/>
      <c r="HJP68" s="12"/>
      <c r="HJQ68" s="12"/>
      <c r="HJR68" s="12"/>
      <c r="HJS68" s="12"/>
      <c r="HJT68" s="12"/>
      <c r="HJU68" s="12"/>
      <c r="HJV68" s="12"/>
      <c r="HJW68" s="12"/>
      <c r="HJX68" s="12"/>
      <c r="HJY68" s="12"/>
      <c r="HJZ68" s="12"/>
      <c r="HKA68" s="12"/>
      <c r="HKB68" s="12"/>
      <c r="HKC68" s="12"/>
      <c r="HKD68" s="12"/>
      <c r="HKE68" s="12"/>
      <c r="HKF68" s="12"/>
      <c r="HKG68" s="12"/>
      <c r="HKH68" s="12"/>
      <c r="HKI68" s="12"/>
      <c r="HKJ68" s="12"/>
      <c r="HKK68" s="12"/>
      <c r="HKL68" s="12"/>
      <c r="HKM68" s="12"/>
      <c r="HKN68" s="12"/>
      <c r="HKO68" s="12"/>
      <c r="HKP68" s="12"/>
      <c r="HKQ68" s="12"/>
      <c r="HKR68" s="12"/>
      <c r="HKS68" s="12"/>
      <c r="HKT68" s="12"/>
      <c r="HKU68" s="12"/>
      <c r="HKV68" s="12"/>
      <c r="HKW68" s="12"/>
      <c r="HKX68" s="12"/>
      <c r="HKY68" s="12"/>
      <c r="HKZ68" s="12"/>
      <c r="HLA68" s="12"/>
      <c r="HLB68" s="12"/>
      <c r="HLC68" s="12"/>
      <c r="HLD68" s="12"/>
      <c r="HLE68" s="12"/>
      <c r="HLF68" s="12"/>
      <c r="HLG68" s="12"/>
      <c r="HLH68" s="12"/>
      <c r="HLI68" s="12"/>
      <c r="HLJ68" s="12"/>
      <c r="HLK68" s="12"/>
      <c r="HLL68" s="12"/>
      <c r="HLM68" s="12"/>
      <c r="HLN68" s="12"/>
      <c r="HLO68" s="12"/>
      <c r="HLP68" s="12"/>
      <c r="HLQ68" s="12"/>
      <c r="HLR68" s="12"/>
      <c r="HLS68" s="12"/>
      <c r="HLT68" s="12"/>
      <c r="HLU68" s="12"/>
      <c r="HLV68" s="12"/>
      <c r="HLW68" s="12"/>
      <c r="HLX68" s="12"/>
      <c r="HLY68" s="12"/>
      <c r="HLZ68" s="12"/>
      <c r="HMA68" s="12"/>
      <c r="HMB68" s="12"/>
      <c r="HMC68" s="12"/>
      <c r="HMD68" s="12"/>
      <c r="HME68" s="12"/>
      <c r="HMF68" s="12"/>
      <c r="HMG68" s="12"/>
      <c r="HMH68" s="12"/>
      <c r="HMI68" s="12"/>
      <c r="HMJ68" s="12"/>
      <c r="HMK68" s="12"/>
      <c r="HML68" s="12"/>
      <c r="HMM68" s="12"/>
      <c r="HMN68" s="12"/>
      <c r="HMO68" s="12"/>
      <c r="HMP68" s="12"/>
      <c r="HMQ68" s="12"/>
      <c r="HMR68" s="12"/>
      <c r="HMS68" s="12"/>
      <c r="HMT68" s="12"/>
      <c r="HMU68" s="12"/>
      <c r="HMV68" s="12"/>
      <c r="HMW68" s="12"/>
      <c r="HMX68" s="12"/>
      <c r="HMY68" s="12"/>
      <c r="HMZ68" s="12"/>
      <c r="HNA68" s="12"/>
      <c r="HNB68" s="12"/>
      <c r="HNC68" s="12"/>
      <c r="HND68" s="12"/>
      <c r="HNE68" s="12"/>
      <c r="HNF68" s="12"/>
      <c r="HNG68" s="12"/>
      <c r="HNH68" s="12"/>
      <c r="HNI68" s="12"/>
      <c r="HNJ68" s="12"/>
      <c r="HNK68" s="12"/>
      <c r="HNL68" s="12"/>
      <c r="HNM68" s="12"/>
      <c r="HNN68" s="12"/>
      <c r="HNO68" s="12"/>
      <c r="HNP68" s="12"/>
      <c r="HNQ68" s="12"/>
      <c r="HNR68" s="12"/>
      <c r="HNS68" s="12"/>
      <c r="HNT68" s="12"/>
      <c r="HNU68" s="12"/>
      <c r="HNV68" s="12"/>
      <c r="HNW68" s="12"/>
      <c r="HNX68" s="12"/>
      <c r="HNY68" s="12"/>
      <c r="HNZ68" s="12"/>
      <c r="HOA68" s="12"/>
      <c r="HOB68" s="12"/>
      <c r="HOC68" s="12"/>
      <c r="HOD68" s="12"/>
      <c r="HOE68" s="12"/>
      <c r="HOF68" s="12"/>
      <c r="HOG68" s="12"/>
      <c r="HOH68" s="12"/>
      <c r="HOI68" s="12"/>
      <c r="HOJ68" s="12"/>
      <c r="HOK68" s="12"/>
      <c r="HOL68" s="12"/>
      <c r="HOM68" s="12"/>
      <c r="HON68" s="12"/>
      <c r="HOO68" s="12"/>
      <c r="HOP68" s="12"/>
      <c r="HOQ68" s="12"/>
      <c r="HOR68" s="12"/>
      <c r="HOS68" s="12"/>
      <c r="HOT68" s="12"/>
      <c r="HOU68" s="12"/>
      <c r="HOV68" s="12"/>
      <c r="HOW68" s="12"/>
      <c r="HOX68" s="12"/>
      <c r="HOY68" s="12"/>
      <c r="HOZ68" s="12"/>
      <c r="HPA68" s="12"/>
      <c r="HPB68" s="12"/>
      <c r="HPC68" s="12"/>
      <c r="HPD68" s="12"/>
      <c r="HPE68" s="12"/>
      <c r="HPF68" s="12"/>
      <c r="HPG68" s="12"/>
      <c r="HPH68" s="12"/>
      <c r="HPI68" s="12"/>
      <c r="HPJ68" s="12"/>
      <c r="HPK68" s="12"/>
      <c r="HPL68" s="12"/>
      <c r="HPM68" s="12"/>
      <c r="HPN68" s="12"/>
      <c r="HPO68" s="12"/>
      <c r="HPP68" s="12"/>
      <c r="HPQ68" s="12"/>
      <c r="HPR68" s="12"/>
      <c r="HPS68" s="12"/>
      <c r="HPT68" s="12"/>
      <c r="HPU68" s="12"/>
      <c r="HPV68" s="12"/>
      <c r="HPW68" s="12"/>
      <c r="HPX68" s="12"/>
      <c r="HPY68" s="12"/>
      <c r="HPZ68" s="12"/>
      <c r="HQA68" s="12"/>
      <c r="HQB68" s="12"/>
      <c r="HQC68" s="12"/>
      <c r="HQD68" s="12"/>
      <c r="HQE68" s="12"/>
      <c r="HQF68" s="12"/>
      <c r="HQG68" s="12"/>
      <c r="HQH68" s="12"/>
      <c r="HQI68" s="12"/>
      <c r="HQJ68" s="12"/>
      <c r="HQK68" s="12"/>
      <c r="HQL68" s="12"/>
      <c r="HQM68" s="12"/>
      <c r="HQN68" s="12"/>
      <c r="HQO68" s="12"/>
      <c r="HQP68" s="12"/>
      <c r="HQQ68" s="12"/>
      <c r="HQR68" s="12"/>
      <c r="HQS68" s="12"/>
      <c r="HQT68" s="12"/>
      <c r="HQU68" s="12"/>
      <c r="HQV68" s="12"/>
      <c r="HQW68" s="12"/>
      <c r="HQX68" s="12"/>
      <c r="HQY68" s="12"/>
      <c r="HQZ68" s="12"/>
      <c r="HRA68" s="12"/>
      <c r="HRB68" s="12"/>
      <c r="HRC68" s="12"/>
      <c r="HRD68" s="12"/>
      <c r="HRE68" s="12"/>
      <c r="HRF68" s="12"/>
      <c r="HRG68" s="12"/>
      <c r="HRH68" s="12"/>
      <c r="HRI68" s="12"/>
      <c r="HRJ68" s="12"/>
      <c r="HRK68" s="12"/>
      <c r="HRL68" s="12"/>
      <c r="HRM68" s="12"/>
      <c r="HRN68" s="12"/>
      <c r="HRO68" s="12"/>
      <c r="HRP68" s="12"/>
      <c r="HRQ68" s="12"/>
      <c r="HRR68" s="12"/>
      <c r="HRS68" s="12"/>
      <c r="HRT68" s="12"/>
      <c r="HRU68" s="12"/>
      <c r="HRV68" s="12"/>
      <c r="HRW68" s="12"/>
      <c r="HRX68" s="12"/>
      <c r="HRY68" s="12"/>
      <c r="HRZ68" s="12"/>
      <c r="HSA68" s="12"/>
      <c r="HSB68" s="12"/>
      <c r="HSC68" s="12"/>
      <c r="HSD68" s="12"/>
      <c r="HSE68" s="12"/>
      <c r="HSF68" s="12"/>
      <c r="HSG68" s="12"/>
      <c r="HSH68" s="12"/>
      <c r="HSI68" s="12"/>
      <c r="HSJ68" s="12"/>
      <c r="HSK68" s="12"/>
      <c r="HSL68" s="12"/>
      <c r="HSM68" s="12"/>
      <c r="HSN68" s="12"/>
      <c r="HSO68" s="12"/>
      <c r="HSP68" s="12"/>
      <c r="HSQ68" s="12"/>
      <c r="HSR68" s="12"/>
      <c r="HSS68" s="12"/>
      <c r="HST68" s="12"/>
      <c r="HSU68" s="12"/>
      <c r="HSV68" s="12"/>
      <c r="HSW68" s="12"/>
      <c r="HSX68" s="12"/>
      <c r="HSY68" s="12"/>
      <c r="HSZ68" s="12"/>
      <c r="HTA68" s="12"/>
      <c r="HTB68" s="12"/>
      <c r="HTC68" s="12"/>
      <c r="HTD68" s="12"/>
      <c r="HTE68" s="12"/>
      <c r="HTF68" s="12"/>
      <c r="HTG68" s="12"/>
      <c r="HTH68" s="12"/>
      <c r="HTI68" s="12"/>
      <c r="HTJ68" s="12"/>
      <c r="HTK68" s="12"/>
      <c r="HTL68" s="12"/>
      <c r="HTM68" s="12"/>
      <c r="HTN68" s="12"/>
      <c r="HTO68" s="12"/>
      <c r="HTP68" s="12"/>
      <c r="HTQ68" s="12"/>
      <c r="HTR68" s="12"/>
      <c r="HTS68" s="12"/>
      <c r="HTT68" s="12"/>
      <c r="HTU68" s="12"/>
      <c r="HTV68" s="12"/>
      <c r="HTW68" s="12"/>
      <c r="HTX68" s="12"/>
      <c r="HTY68" s="12"/>
      <c r="HTZ68" s="12"/>
      <c r="HUA68" s="12"/>
      <c r="HUB68" s="12"/>
      <c r="HUC68" s="12"/>
      <c r="HUD68" s="12"/>
      <c r="HUE68" s="12"/>
      <c r="HUF68" s="12"/>
      <c r="HUG68" s="12"/>
      <c r="HUH68" s="12"/>
      <c r="HUI68" s="12"/>
      <c r="HUJ68" s="12"/>
      <c r="HUK68" s="12"/>
      <c r="HUL68" s="12"/>
      <c r="HUM68" s="12"/>
      <c r="HUN68" s="12"/>
      <c r="HUO68" s="12"/>
      <c r="HUP68" s="12"/>
      <c r="HUQ68" s="12"/>
      <c r="HUR68" s="12"/>
      <c r="HUS68" s="12"/>
      <c r="HUT68" s="12"/>
      <c r="HUU68" s="12"/>
      <c r="HUV68" s="12"/>
      <c r="HUW68" s="12"/>
      <c r="HUX68" s="12"/>
      <c r="HUY68" s="12"/>
      <c r="HUZ68" s="12"/>
      <c r="HVA68" s="12"/>
      <c r="HVB68" s="12"/>
      <c r="HVC68" s="12"/>
      <c r="HVD68" s="12"/>
      <c r="HVE68" s="12"/>
      <c r="HVF68" s="12"/>
      <c r="HVG68" s="12"/>
      <c r="HVH68" s="12"/>
      <c r="HVI68" s="12"/>
      <c r="HVJ68" s="12"/>
      <c r="HVK68" s="12"/>
      <c r="HVL68" s="12"/>
      <c r="HVM68" s="12"/>
      <c r="HVN68" s="12"/>
      <c r="HVO68" s="12"/>
      <c r="HVP68" s="12"/>
      <c r="HVQ68" s="12"/>
      <c r="HVR68" s="12"/>
      <c r="HVS68" s="12"/>
      <c r="HVT68" s="12"/>
      <c r="HVU68" s="12"/>
      <c r="HVV68" s="12"/>
      <c r="HVW68" s="12"/>
      <c r="HVX68" s="12"/>
      <c r="HVY68" s="12"/>
      <c r="HVZ68" s="12"/>
      <c r="HWA68" s="12"/>
      <c r="HWB68" s="12"/>
      <c r="HWC68" s="12"/>
      <c r="HWD68" s="12"/>
      <c r="HWE68" s="12"/>
      <c r="HWF68" s="12"/>
      <c r="HWG68" s="12"/>
      <c r="HWH68" s="12"/>
      <c r="HWI68" s="12"/>
      <c r="HWJ68" s="12"/>
      <c r="HWK68" s="12"/>
      <c r="HWL68" s="12"/>
      <c r="HWM68" s="12"/>
      <c r="HWN68" s="12"/>
      <c r="HWO68" s="12"/>
      <c r="HWP68" s="12"/>
      <c r="HWQ68" s="12"/>
      <c r="HWR68" s="12"/>
      <c r="HWS68" s="12"/>
      <c r="HWT68" s="12"/>
      <c r="HWU68" s="12"/>
      <c r="HWV68" s="12"/>
      <c r="HWW68" s="12"/>
      <c r="HWX68" s="12"/>
      <c r="HWY68" s="12"/>
      <c r="HWZ68" s="12"/>
      <c r="HXA68" s="12"/>
      <c r="HXB68" s="12"/>
      <c r="HXC68" s="12"/>
      <c r="HXD68" s="12"/>
      <c r="HXE68" s="12"/>
      <c r="HXF68" s="12"/>
      <c r="HXG68" s="12"/>
      <c r="HXH68" s="12"/>
      <c r="HXI68" s="12"/>
      <c r="HXJ68" s="12"/>
      <c r="HXK68" s="12"/>
      <c r="HXL68" s="12"/>
      <c r="HXM68" s="12"/>
      <c r="HXN68" s="12"/>
      <c r="HXO68" s="12"/>
      <c r="HXP68" s="12"/>
      <c r="HXQ68" s="12"/>
      <c r="HXR68" s="12"/>
      <c r="HXS68" s="12"/>
      <c r="HXT68" s="12"/>
      <c r="HXU68" s="12"/>
      <c r="HXV68" s="12"/>
      <c r="HXW68" s="12"/>
      <c r="HXX68" s="12"/>
      <c r="HXY68" s="12"/>
      <c r="HXZ68" s="12"/>
      <c r="HYA68" s="12"/>
      <c r="HYB68" s="12"/>
      <c r="HYC68" s="12"/>
      <c r="HYD68" s="12"/>
      <c r="HYE68" s="12"/>
      <c r="HYF68" s="12"/>
      <c r="HYG68" s="12"/>
      <c r="HYH68" s="12"/>
      <c r="HYI68" s="12"/>
      <c r="HYJ68" s="12"/>
      <c r="HYK68" s="12"/>
      <c r="HYL68" s="12"/>
      <c r="HYM68" s="12"/>
      <c r="HYN68" s="12"/>
      <c r="HYO68" s="12"/>
      <c r="HYP68" s="12"/>
      <c r="HYQ68" s="12"/>
      <c r="HYR68" s="12"/>
      <c r="HYS68" s="12"/>
      <c r="HYT68" s="12"/>
      <c r="HYU68" s="12"/>
      <c r="HYV68" s="12"/>
      <c r="HYW68" s="12"/>
      <c r="HYX68" s="12"/>
      <c r="HYY68" s="12"/>
      <c r="HYZ68" s="12"/>
      <c r="HZA68" s="12"/>
      <c r="HZB68" s="12"/>
      <c r="HZC68" s="12"/>
      <c r="HZD68" s="12"/>
      <c r="HZE68" s="12"/>
      <c r="HZF68" s="12"/>
      <c r="HZG68" s="12"/>
      <c r="HZH68" s="12"/>
      <c r="HZI68" s="12"/>
      <c r="HZJ68" s="12"/>
      <c r="HZK68" s="12"/>
      <c r="HZL68" s="12"/>
      <c r="HZM68" s="12"/>
      <c r="HZN68" s="12"/>
      <c r="HZO68" s="12"/>
      <c r="HZP68" s="12"/>
      <c r="HZQ68" s="12"/>
      <c r="HZR68" s="12"/>
      <c r="HZS68" s="12"/>
      <c r="HZT68" s="12"/>
      <c r="HZU68" s="12"/>
      <c r="HZV68" s="12"/>
      <c r="HZW68" s="12"/>
      <c r="HZX68" s="12"/>
      <c r="HZY68" s="12"/>
      <c r="HZZ68" s="12"/>
      <c r="IAA68" s="12"/>
      <c r="IAB68" s="12"/>
      <c r="IAC68" s="12"/>
      <c r="IAD68" s="12"/>
      <c r="IAE68" s="12"/>
      <c r="IAF68" s="12"/>
      <c r="IAG68" s="12"/>
      <c r="IAH68" s="12"/>
      <c r="IAI68" s="12"/>
      <c r="IAJ68" s="12"/>
      <c r="IAK68" s="12"/>
      <c r="IAL68" s="12"/>
      <c r="IAM68" s="12"/>
      <c r="IAN68" s="12"/>
      <c r="IAO68" s="12"/>
      <c r="IAP68" s="12"/>
      <c r="IAQ68" s="12"/>
      <c r="IAR68" s="12"/>
      <c r="IAS68" s="12"/>
      <c r="IAT68" s="12"/>
      <c r="IAU68" s="12"/>
      <c r="IAV68" s="12"/>
      <c r="IAW68" s="12"/>
      <c r="IAX68" s="12"/>
      <c r="IAY68" s="12"/>
      <c r="IAZ68" s="12"/>
      <c r="IBA68" s="12"/>
      <c r="IBB68" s="12"/>
      <c r="IBC68" s="12"/>
      <c r="IBD68" s="12"/>
      <c r="IBE68" s="12"/>
      <c r="IBF68" s="12"/>
      <c r="IBG68" s="12"/>
      <c r="IBH68" s="12"/>
      <c r="IBI68" s="12"/>
      <c r="IBJ68" s="12"/>
      <c r="IBK68" s="12"/>
      <c r="IBL68" s="12"/>
      <c r="IBM68" s="12"/>
      <c r="IBN68" s="12"/>
      <c r="IBO68" s="12"/>
      <c r="IBP68" s="12"/>
      <c r="IBQ68" s="12"/>
      <c r="IBR68" s="12"/>
      <c r="IBS68" s="12"/>
      <c r="IBT68" s="12"/>
      <c r="IBU68" s="12"/>
      <c r="IBV68" s="12"/>
      <c r="IBW68" s="12"/>
      <c r="IBX68" s="12"/>
      <c r="IBY68" s="12"/>
      <c r="IBZ68" s="12"/>
      <c r="ICA68" s="12"/>
      <c r="ICB68" s="12"/>
      <c r="ICC68" s="12"/>
      <c r="ICD68" s="12"/>
      <c r="ICE68" s="12"/>
      <c r="ICF68" s="12"/>
      <c r="ICG68" s="12"/>
      <c r="ICH68" s="12"/>
      <c r="ICI68" s="12"/>
      <c r="ICJ68" s="12"/>
      <c r="ICK68" s="12"/>
      <c r="ICL68" s="12"/>
      <c r="ICM68" s="12"/>
      <c r="ICN68" s="12"/>
      <c r="ICO68" s="12"/>
      <c r="ICP68" s="12"/>
      <c r="ICQ68" s="12"/>
      <c r="ICR68" s="12"/>
      <c r="ICS68" s="12"/>
      <c r="ICT68" s="12"/>
      <c r="ICU68" s="12"/>
      <c r="ICV68" s="12"/>
      <c r="ICW68" s="12"/>
      <c r="ICX68" s="12"/>
      <c r="ICY68" s="12"/>
      <c r="ICZ68" s="12"/>
      <c r="IDA68" s="12"/>
      <c r="IDB68" s="12"/>
      <c r="IDC68" s="12"/>
      <c r="IDD68" s="12"/>
      <c r="IDE68" s="12"/>
      <c r="IDF68" s="12"/>
      <c r="IDG68" s="12"/>
      <c r="IDH68" s="12"/>
      <c r="IDI68" s="12"/>
      <c r="IDJ68" s="12"/>
      <c r="IDK68" s="12"/>
      <c r="IDL68" s="12"/>
      <c r="IDM68" s="12"/>
      <c r="IDN68" s="12"/>
      <c r="IDO68" s="12"/>
      <c r="IDP68" s="12"/>
      <c r="IDQ68" s="12"/>
      <c r="IDR68" s="12"/>
      <c r="IDS68" s="12"/>
      <c r="IDT68" s="12"/>
      <c r="IDU68" s="12"/>
      <c r="IDV68" s="12"/>
      <c r="IDW68" s="12"/>
      <c r="IDX68" s="12"/>
      <c r="IDY68" s="12"/>
      <c r="IDZ68" s="12"/>
      <c r="IEA68" s="12"/>
      <c r="IEB68" s="12"/>
      <c r="IEC68" s="12"/>
      <c r="IED68" s="12"/>
      <c r="IEE68" s="12"/>
      <c r="IEF68" s="12"/>
      <c r="IEG68" s="12"/>
      <c r="IEH68" s="12"/>
      <c r="IEI68" s="12"/>
      <c r="IEJ68" s="12"/>
      <c r="IEK68" s="12"/>
      <c r="IEL68" s="12"/>
      <c r="IEM68" s="12"/>
      <c r="IEN68" s="12"/>
      <c r="IEO68" s="12"/>
      <c r="IEP68" s="12"/>
      <c r="IEQ68" s="12"/>
      <c r="IER68" s="12"/>
      <c r="IES68" s="12"/>
      <c r="IET68" s="12"/>
      <c r="IEU68" s="12"/>
      <c r="IEV68" s="12"/>
      <c r="IEW68" s="12"/>
      <c r="IEX68" s="12"/>
      <c r="IEY68" s="12"/>
      <c r="IEZ68" s="12"/>
      <c r="IFA68" s="12"/>
      <c r="IFB68" s="12"/>
      <c r="IFC68" s="12"/>
      <c r="IFD68" s="12"/>
      <c r="IFE68" s="12"/>
      <c r="IFF68" s="12"/>
      <c r="IFG68" s="12"/>
      <c r="IFH68" s="12"/>
      <c r="IFI68" s="12"/>
      <c r="IFJ68" s="12"/>
      <c r="IFK68" s="12"/>
      <c r="IFL68" s="12"/>
      <c r="IFM68" s="12"/>
      <c r="IFN68" s="12"/>
      <c r="IFO68" s="12"/>
      <c r="IFP68" s="12"/>
      <c r="IFQ68" s="12"/>
      <c r="IFR68" s="12"/>
      <c r="IFS68" s="12"/>
      <c r="IFT68" s="12"/>
      <c r="IFU68" s="12"/>
      <c r="IFV68" s="12"/>
      <c r="IFW68" s="12"/>
      <c r="IFX68" s="12"/>
      <c r="IFY68" s="12"/>
      <c r="IFZ68" s="12"/>
      <c r="IGA68" s="12"/>
      <c r="IGB68" s="12"/>
      <c r="IGC68" s="12"/>
      <c r="IGD68" s="12"/>
      <c r="IGE68" s="12"/>
      <c r="IGF68" s="12"/>
      <c r="IGG68" s="12"/>
      <c r="IGH68" s="12"/>
      <c r="IGI68" s="12"/>
      <c r="IGJ68" s="12"/>
      <c r="IGK68" s="12"/>
      <c r="IGL68" s="12"/>
      <c r="IGM68" s="12"/>
      <c r="IGN68" s="12"/>
      <c r="IGO68" s="12"/>
      <c r="IGP68" s="12"/>
      <c r="IGQ68" s="12"/>
      <c r="IGR68" s="12"/>
      <c r="IGS68" s="12"/>
      <c r="IGT68" s="12"/>
      <c r="IGU68" s="12"/>
      <c r="IGV68" s="12"/>
      <c r="IGW68" s="12"/>
      <c r="IGX68" s="12"/>
      <c r="IGY68" s="12"/>
      <c r="IGZ68" s="12"/>
      <c r="IHA68" s="12"/>
      <c r="IHB68" s="12"/>
      <c r="IHC68" s="12"/>
      <c r="IHD68" s="12"/>
      <c r="IHE68" s="12"/>
      <c r="IHF68" s="12"/>
      <c r="IHG68" s="12"/>
      <c r="IHH68" s="12"/>
      <c r="IHI68" s="12"/>
      <c r="IHJ68" s="12"/>
      <c r="IHK68" s="12"/>
      <c r="IHL68" s="12"/>
      <c r="IHM68" s="12"/>
      <c r="IHN68" s="12"/>
      <c r="IHO68" s="12"/>
      <c r="IHP68" s="12"/>
      <c r="IHQ68" s="12"/>
      <c r="IHR68" s="12"/>
      <c r="IHS68" s="12"/>
      <c r="IHT68" s="12"/>
      <c r="IHU68" s="12"/>
      <c r="IHV68" s="12"/>
      <c r="IHW68" s="12"/>
      <c r="IHX68" s="12"/>
      <c r="IHY68" s="12"/>
      <c r="IHZ68" s="12"/>
      <c r="IIA68" s="12"/>
      <c r="IIB68" s="12"/>
      <c r="IIC68" s="12"/>
      <c r="IID68" s="12"/>
      <c r="IIE68" s="12"/>
      <c r="IIF68" s="12"/>
      <c r="IIG68" s="12"/>
      <c r="IIH68" s="12"/>
      <c r="III68" s="12"/>
      <c r="IIJ68" s="12"/>
      <c r="IIK68" s="12"/>
      <c r="IIL68" s="12"/>
      <c r="IIM68" s="12"/>
      <c r="IIN68" s="12"/>
      <c r="IIO68" s="12"/>
      <c r="IIP68" s="12"/>
      <c r="IIQ68" s="12"/>
      <c r="IIR68" s="12"/>
      <c r="IIS68" s="12"/>
      <c r="IIT68" s="12"/>
      <c r="IIU68" s="12"/>
      <c r="IIV68" s="12"/>
      <c r="IIW68" s="12"/>
      <c r="IIX68" s="12"/>
      <c r="IIY68" s="12"/>
      <c r="IIZ68" s="12"/>
      <c r="IJA68" s="12"/>
      <c r="IJB68" s="12"/>
      <c r="IJC68" s="12"/>
      <c r="IJD68" s="12"/>
      <c r="IJE68" s="12"/>
      <c r="IJF68" s="12"/>
      <c r="IJG68" s="12"/>
      <c r="IJH68" s="12"/>
      <c r="IJI68" s="12"/>
      <c r="IJJ68" s="12"/>
      <c r="IJK68" s="12"/>
      <c r="IJL68" s="12"/>
      <c r="IJM68" s="12"/>
      <c r="IJN68" s="12"/>
      <c r="IJO68" s="12"/>
      <c r="IJP68" s="12"/>
      <c r="IJQ68" s="12"/>
      <c r="IJR68" s="12"/>
      <c r="IJS68" s="12"/>
      <c r="IJT68" s="12"/>
      <c r="IJU68" s="12"/>
      <c r="IJV68" s="12"/>
      <c r="IJW68" s="12"/>
      <c r="IJX68" s="12"/>
      <c r="IJY68" s="12"/>
      <c r="IJZ68" s="12"/>
      <c r="IKA68" s="12"/>
      <c r="IKB68" s="12"/>
      <c r="IKC68" s="12"/>
      <c r="IKD68" s="12"/>
      <c r="IKE68" s="12"/>
      <c r="IKF68" s="12"/>
      <c r="IKG68" s="12"/>
      <c r="IKH68" s="12"/>
      <c r="IKI68" s="12"/>
      <c r="IKJ68" s="12"/>
      <c r="IKK68" s="12"/>
      <c r="IKL68" s="12"/>
      <c r="IKM68" s="12"/>
      <c r="IKN68" s="12"/>
      <c r="IKO68" s="12"/>
      <c r="IKP68" s="12"/>
      <c r="IKQ68" s="12"/>
      <c r="IKR68" s="12"/>
      <c r="IKS68" s="12"/>
      <c r="IKT68" s="12"/>
      <c r="IKU68" s="12"/>
      <c r="IKV68" s="12"/>
      <c r="IKW68" s="12"/>
      <c r="IKX68" s="12"/>
      <c r="IKY68" s="12"/>
      <c r="IKZ68" s="12"/>
      <c r="ILA68" s="12"/>
      <c r="ILB68" s="12"/>
      <c r="ILC68" s="12"/>
      <c r="ILD68" s="12"/>
      <c r="ILE68" s="12"/>
      <c r="ILF68" s="12"/>
      <c r="ILG68" s="12"/>
      <c r="ILH68" s="12"/>
      <c r="ILI68" s="12"/>
      <c r="ILJ68" s="12"/>
      <c r="ILK68" s="12"/>
      <c r="ILL68" s="12"/>
      <c r="ILM68" s="12"/>
      <c r="ILN68" s="12"/>
      <c r="ILO68" s="12"/>
      <c r="ILP68" s="12"/>
      <c r="ILQ68" s="12"/>
      <c r="ILR68" s="12"/>
      <c r="ILS68" s="12"/>
      <c r="ILT68" s="12"/>
      <c r="ILU68" s="12"/>
      <c r="ILV68" s="12"/>
      <c r="ILW68" s="12"/>
      <c r="ILX68" s="12"/>
      <c r="ILY68" s="12"/>
      <c r="ILZ68" s="12"/>
      <c r="IMA68" s="12"/>
      <c r="IMB68" s="12"/>
      <c r="IMC68" s="12"/>
      <c r="IMD68" s="12"/>
      <c r="IME68" s="12"/>
      <c r="IMF68" s="12"/>
      <c r="IMG68" s="12"/>
      <c r="IMH68" s="12"/>
      <c r="IMI68" s="12"/>
      <c r="IMJ68" s="12"/>
      <c r="IMK68" s="12"/>
      <c r="IML68" s="12"/>
      <c r="IMM68" s="12"/>
      <c r="IMN68" s="12"/>
      <c r="IMO68" s="12"/>
      <c r="IMP68" s="12"/>
      <c r="IMQ68" s="12"/>
      <c r="IMR68" s="12"/>
      <c r="IMS68" s="12"/>
      <c r="IMT68" s="12"/>
      <c r="IMU68" s="12"/>
      <c r="IMV68" s="12"/>
      <c r="IMW68" s="12"/>
      <c r="IMX68" s="12"/>
      <c r="IMY68" s="12"/>
      <c r="IMZ68" s="12"/>
      <c r="INA68" s="12"/>
      <c r="INB68" s="12"/>
      <c r="INC68" s="12"/>
      <c r="IND68" s="12"/>
      <c r="INE68" s="12"/>
      <c r="INF68" s="12"/>
      <c r="ING68" s="12"/>
      <c r="INH68" s="12"/>
      <c r="INI68" s="12"/>
      <c r="INJ68" s="12"/>
      <c r="INK68" s="12"/>
      <c r="INL68" s="12"/>
      <c r="INM68" s="12"/>
      <c r="INN68" s="12"/>
      <c r="INO68" s="12"/>
      <c r="INP68" s="12"/>
      <c r="INQ68" s="12"/>
      <c r="INR68" s="12"/>
      <c r="INS68" s="12"/>
      <c r="INT68" s="12"/>
      <c r="INU68" s="12"/>
      <c r="INV68" s="12"/>
      <c r="INW68" s="12"/>
      <c r="INX68" s="12"/>
      <c r="INY68" s="12"/>
      <c r="INZ68" s="12"/>
      <c r="IOA68" s="12"/>
      <c r="IOB68" s="12"/>
      <c r="IOC68" s="12"/>
      <c r="IOD68" s="12"/>
      <c r="IOE68" s="12"/>
      <c r="IOF68" s="12"/>
      <c r="IOG68" s="12"/>
      <c r="IOH68" s="12"/>
      <c r="IOI68" s="12"/>
      <c r="IOJ68" s="12"/>
      <c r="IOK68" s="12"/>
      <c r="IOL68" s="12"/>
      <c r="IOM68" s="12"/>
      <c r="ION68" s="12"/>
      <c r="IOO68" s="12"/>
      <c r="IOP68" s="12"/>
      <c r="IOQ68" s="12"/>
      <c r="IOR68" s="12"/>
      <c r="IOS68" s="12"/>
      <c r="IOT68" s="12"/>
      <c r="IOU68" s="12"/>
      <c r="IOV68" s="12"/>
      <c r="IOW68" s="12"/>
      <c r="IOX68" s="12"/>
      <c r="IOY68" s="12"/>
      <c r="IOZ68" s="12"/>
      <c r="IPA68" s="12"/>
      <c r="IPB68" s="12"/>
      <c r="IPC68" s="12"/>
      <c r="IPD68" s="12"/>
      <c r="IPE68" s="12"/>
      <c r="IPF68" s="12"/>
      <c r="IPG68" s="12"/>
      <c r="IPH68" s="12"/>
      <c r="IPI68" s="12"/>
      <c r="IPJ68" s="12"/>
      <c r="IPK68" s="12"/>
      <c r="IPL68" s="12"/>
      <c r="IPM68" s="12"/>
      <c r="IPN68" s="12"/>
      <c r="IPO68" s="12"/>
      <c r="IPP68" s="12"/>
      <c r="IPQ68" s="12"/>
      <c r="IPR68" s="12"/>
      <c r="IPS68" s="12"/>
      <c r="IPT68" s="12"/>
      <c r="IPU68" s="12"/>
      <c r="IPV68" s="12"/>
      <c r="IPW68" s="12"/>
      <c r="IPX68" s="12"/>
      <c r="IPY68" s="12"/>
      <c r="IPZ68" s="12"/>
      <c r="IQA68" s="12"/>
      <c r="IQB68" s="12"/>
      <c r="IQC68" s="12"/>
      <c r="IQD68" s="12"/>
      <c r="IQE68" s="12"/>
      <c r="IQF68" s="12"/>
      <c r="IQG68" s="12"/>
      <c r="IQH68" s="12"/>
      <c r="IQI68" s="12"/>
      <c r="IQJ68" s="12"/>
      <c r="IQK68" s="12"/>
      <c r="IQL68" s="12"/>
      <c r="IQM68" s="12"/>
      <c r="IQN68" s="12"/>
      <c r="IQO68" s="12"/>
      <c r="IQP68" s="12"/>
      <c r="IQQ68" s="12"/>
      <c r="IQR68" s="12"/>
      <c r="IQS68" s="12"/>
      <c r="IQT68" s="12"/>
      <c r="IQU68" s="12"/>
      <c r="IQV68" s="12"/>
      <c r="IQW68" s="12"/>
      <c r="IQX68" s="12"/>
      <c r="IQY68" s="12"/>
      <c r="IQZ68" s="12"/>
      <c r="IRA68" s="12"/>
      <c r="IRB68" s="12"/>
      <c r="IRC68" s="12"/>
      <c r="IRD68" s="12"/>
      <c r="IRE68" s="12"/>
      <c r="IRF68" s="12"/>
      <c r="IRG68" s="12"/>
      <c r="IRH68" s="12"/>
      <c r="IRI68" s="12"/>
      <c r="IRJ68" s="12"/>
      <c r="IRK68" s="12"/>
      <c r="IRL68" s="12"/>
      <c r="IRM68" s="12"/>
      <c r="IRN68" s="12"/>
      <c r="IRO68" s="12"/>
      <c r="IRP68" s="12"/>
      <c r="IRQ68" s="12"/>
      <c r="IRR68" s="12"/>
      <c r="IRS68" s="12"/>
      <c r="IRT68" s="12"/>
      <c r="IRU68" s="12"/>
      <c r="IRV68" s="12"/>
      <c r="IRW68" s="12"/>
      <c r="IRX68" s="12"/>
      <c r="IRY68" s="12"/>
      <c r="IRZ68" s="12"/>
      <c r="ISA68" s="12"/>
      <c r="ISB68" s="12"/>
      <c r="ISC68" s="12"/>
      <c r="ISD68" s="12"/>
      <c r="ISE68" s="12"/>
      <c r="ISF68" s="12"/>
      <c r="ISG68" s="12"/>
      <c r="ISH68" s="12"/>
      <c r="ISI68" s="12"/>
      <c r="ISJ68" s="12"/>
      <c r="ISK68" s="12"/>
      <c r="ISL68" s="12"/>
      <c r="ISM68" s="12"/>
      <c r="ISN68" s="12"/>
      <c r="ISO68" s="12"/>
      <c r="ISP68" s="12"/>
      <c r="ISQ68" s="12"/>
      <c r="ISR68" s="12"/>
      <c r="ISS68" s="12"/>
      <c r="IST68" s="12"/>
      <c r="ISU68" s="12"/>
      <c r="ISV68" s="12"/>
      <c r="ISW68" s="12"/>
      <c r="ISX68" s="12"/>
      <c r="ISY68" s="12"/>
      <c r="ISZ68" s="12"/>
      <c r="ITA68" s="12"/>
      <c r="ITB68" s="12"/>
      <c r="ITC68" s="12"/>
      <c r="ITD68" s="12"/>
      <c r="ITE68" s="12"/>
      <c r="ITF68" s="12"/>
      <c r="ITG68" s="12"/>
      <c r="ITH68" s="12"/>
      <c r="ITI68" s="12"/>
      <c r="ITJ68" s="12"/>
      <c r="ITK68" s="12"/>
      <c r="ITL68" s="12"/>
      <c r="ITM68" s="12"/>
      <c r="ITN68" s="12"/>
      <c r="ITO68" s="12"/>
      <c r="ITP68" s="12"/>
      <c r="ITQ68" s="12"/>
      <c r="ITR68" s="12"/>
      <c r="ITS68" s="12"/>
      <c r="ITT68" s="12"/>
      <c r="ITU68" s="12"/>
      <c r="ITV68" s="12"/>
      <c r="ITW68" s="12"/>
      <c r="ITX68" s="12"/>
      <c r="ITY68" s="12"/>
      <c r="ITZ68" s="12"/>
      <c r="IUA68" s="12"/>
      <c r="IUB68" s="12"/>
      <c r="IUC68" s="12"/>
      <c r="IUD68" s="12"/>
      <c r="IUE68" s="12"/>
      <c r="IUF68" s="12"/>
      <c r="IUG68" s="12"/>
      <c r="IUH68" s="12"/>
      <c r="IUI68" s="12"/>
      <c r="IUJ68" s="12"/>
      <c r="IUK68" s="12"/>
      <c r="IUL68" s="12"/>
      <c r="IUM68" s="12"/>
      <c r="IUN68" s="12"/>
      <c r="IUO68" s="12"/>
      <c r="IUP68" s="12"/>
      <c r="IUQ68" s="12"/>
      <c r="IUR68" s="12"/>
      <c r="IUS68" s="12"/>
      <c r="IUT68" s="12"/>
      <c r="IUU68" s="12"/>
      <c r="IUV68" s="12"/>
      <c r="IUW68" s="12"/>
      <c r="IUX68" s="12"/>
      <c r="IUY68" s="12"/>
      <c r="IUZ68" s="12"/>
      <c r="IVA68" s="12"/>
      <c r="IVB68" s="12"/>
      <c r="IVC68" s="12"/>
      <c r="IVD68" s="12"/>
      <c r="IVE68" s="12"/>
      <c r="IVF68" s="12"/>
      <c r="IVG68" s="12"/>
      <c r="IVH68" s="12"/>
      <c r="IVI68" s="12"/>
      <c r="IVJ68" s="12"/>
      <c r="IVK68" s="12"/>
      <c r="IVL68" s="12"/>
      <c r="IVM68" s="12"/>
      <c r="IVN68" s="12"/>
      <c r="IVO68" s="12"/>
      <c r="IVP68" s="12"/>
      <c r="IVQ68" s="12"/>
      <c r="IVR68" s="12"/>
      <c r="IVS68" s="12"/>
      <c r="IVT68" s="12"/>
      <c r="IVU68" s="12"/>
      <c r="IVV68" s="12"/>
      <c r="IVW68" s="12"/>
      <c r="IVX68" s="12"/>
      <c r="IVY68" s="12"/>
      <c r="IVZ68" s="12"/>
      <c r="IWA68" s="12"/>
      <c r="IWB68" s="12"/>
      <c r="IWC68" s="12"/>
      <c r="IWD68" s="12"/>
      <c r="IWE68" s="12"/>
      <c r="IWF68" s="12"/>
      <c r="IWG68" s="12"/>
      <c r="IWH68" s="12"/>
      <c r="IWI68" s="12"/>
      <c r="IWJ68" s="12"/>
      <c r="IWK68" s="12"/>
      <c r="IWL68" s="12"/>
      <c r="IWM68" s="12"/>
      <c r="IWN68" s="12"/>
      <c r="IWO68" s="12"/>
      <c r="IWP68" s="12"/>
      <c r="IWQ68" s="12"/>
      <c r="IWR68" s="12"/>
      <c r="IWS68" s="12"/>
      <c r="IWT68" s="12"/>
      <c r="IWU68" s="12"/>
      <c r="IWV68" s="12"/>
      <c r="IWW68" s="12"/>
      <c r="IWX68" s="12"/>
      <c r="IWY68" s="12"/>
      <c r="IWZ68" s="12"/>
      <c r="IXA68" s="12"/>
      <c r="IXB68" s="12"/>
      <c r="IXC68" s="12"/>
      <c r="IXD68" s="12"/>
      <c r="IXE68" s="12"/>
      <c r="IXF68" s="12"/>
      <c r="IXG68" s="12"/>
      <c r="IXH68" s="12"/>
      <c r="IXI68" s="12"/>
      <c r="IXJ68" s="12"/>
      <c r="IXK68" s="12"/>
      <c r="IXL68" s="12"/>
      <c r="IXM68" s="12"/>
      <c r="IXN68" s="12"/>
      <c r="IXO68" s="12"/>
      <c r="IXP68" s="12"/>
      <c r="IXQ68" s="12"/>
      <c r="IXR68" s="12"/>
      <c r="IXS68" s="12"/>
      <c r="IXT68" s="12"/>
      <c r="IXU68" s="12"/>
      <c r="IXV68" s="12"/>
      <c r="IXW68" s="12"/>
      <c r="IXX68" s="12"/>
      <c r="IXY68" s="12"/>
      <c r="IXZ68" s="12"/>
      <c r="IYA68" s="12"/>
      <c r="IYB68" s="12"/>
      <c r="IYC68" s="12"/>
      <c r="IYD68" s="12"/>
      <c r="IYE68" s="12"/>
      <c r="IYF68" s="12"/>
      <c r="IYG68" s="12"/>
      <c r="IYH68" s="12"/>
      <c r="IYI68" s="12"/>
      <c r="IYJ68" s="12"/>
      <c r="IYK68" s="12"/>
      <c r="IYL68" s="12"/>
      <c r="IYM68" s="12"/>
      <c r="IYN68" s="12"/>
      <c r="IYO68" s="12"/>
      <c r="IYP68" s="12"/>
      <c r="IYQ68" s="12"/>
      <c r="IYR68" s="12"/>
      <c r="IYS68" s="12"/>
      <c r="IYT68" s="12"/>
      <c r="IYU68" s="12"/>
      <c r="IYV68" s="12"/>
      <c r="IYW68" s="12"/>
      <c r="IYX68" s="12"/>
      <c r="IYY68" s="12"/>
      <c r="IYZ68" s="12"/>
      <c r="IZA68" s="12"/>
      <c r="IZB68" s="12"/>
      <c r="IZC68" s="12"/>
      <c r="IZD68" s="12"/>
      <c r="IZE68" s="12"/>
      <c r="IZF68" s="12"/>
      <c r="IZG68" s="12"/>
      <c r="IZH68" s="12"/>
      <c r="IZI68" s="12"/>
      <c r="IZJ68" s="12"/>
      <c r="IZK68" s="12"/>
      <c r="IZL68" s="12"/>
      <c r="IZM68" s="12"/>
      <c r="IZN68" s="12"/>
      <c r="IZO68" s="12"/>
      <c r="IZP68" s="12"/>
      <c r="IZQ68" s="12"/>
      <c r="IZR68" s="12"/>
      <c r="IZS68" s="12"/>
      <c r="IZT68" s="12"/>
      <c r="IZU68" s="12"/>
      <c r="IZV68" s="12"/>
      <c r="IZW68" s="12"/>
      <c r="IZX68" s="12"/>
      <c r="IZY68" s="12"/>
      <c r="IZZ68" s="12"/>
      <c r="JAA68" s="12"/>
      <c r="JAB68" s="12"/>
      <c r="JAC68" s="12"/>
      <c r="JAD68" s="12"/>
      <c r="JAE68" s="12"/>
      <c r="JAF68" s="12"/>
      <c r="JAG68" s="12"/>
      <c r="JAH68" s="12"/>
      <c r="JAI68" s="12"/>
      <c r="JAJ68" s="12"/>
      <c r="JAK68" s="12"/>
      <c r="JAL68" s="12"/>
      <c r="JAM68" s="12"/>
      <c r="JAN68" s="12"/>
      <c r="JAO68" s="12"/>
      <c r="JAP68" s="12"/>
      <c r="JAQ68" s="12"/>
      <c r="JAR68" s="12"/>
      <c r="JAS68" s="12"/>
      <c r="JAT68" s="12"/>
      <c r="JAU68" s="12"/>
      <c r="JAV68" s="12"/>
      <c r="JAW68" s="12"/>
      <c r="JAX68" s="12"/>
      <c r="JAY68" s="12"/>
      <c r="JAZ68" s="12"/>
      <c r="JBA68" s="12"/>
      <c r="JBB68" s="12"/>
      <c r="JBC68" s="12"/>
      <c r="JBD68" s="12"/>
      <c r="JBE68" s="12"/>
      <c r="JBF68" s="12"/>
      <c r="JBG68" s="12"/>
      <c r="JBH68" s="12"/>
      <c r="JBI68" s="12"/>
      <c r="JBJ68" s="12"/>
      <c r="JBK68" s="12"/>
      <c r="JBL68" s="12"/>
      <c r="JBM68" s="12"/>
      <c r="JBN68" s="12"/>
      <c r="JBO68" s="12"/>
      <c r="JBP68" s="12"/>
      <c r="JBQ68" s="12"/>
      <c r="JBR68" s="12"/>
      <c r="JBS68" s="12"/>
      <c r="JBT68" s="12"/>
      <c r="JBU68" s="12"/>
      <c r="JBV68" s="12"/>
      <c r="JBW68" s="12"/>
      <c r="JBX68" s="12"/>
      <c r="JBY68" s="12"/>
      <c r="JBZ68" s="12"/>
      <c r="JCA68" s="12"/>
      <c r="JCB68" s="12"/>
      <c r="JCC68" s="12"/>
      <c r="JCD68" s="12"/>
      <c r="JCE68" s="12"/>
      <c r="JCF68" s="12"/>
      <c r="JCG68" s="12"/>
      <c r="JCH68" s="12"/>
      <c r="JCI68" s="12"/>
      <c r="JCJ68" s="12"/>
      <c r="JCK68" s="12"/>
      <c r="JCL68" s="12"/>
      <c r="JCM68" s="12"/>
      <c r="JCN68" s="12"/>
      <c r="JCO68" s="12"/>
      <c r="JCP68" s="12"/>
      <c r="JCQ68" s="12"/>
      <c r="JCR68" s="12"/>
      <c r="JCS68" s="12"/>
      <c r="JCT68" s="12"/>
      <c r="JCU68" s="12"/>
      <c r="JCV68" s="12"/>
      <c r="JCW68" s="12"/>
      <c r="JCX68" s="12"/>
      <c r="JCY68" s="12"/>
      <c r="JCZ68" s="12"/>
      <c r="JDA68" s="12"/>
      <c r="JDB68" s="12"/>
      <c r="JDC68" s="12"/>
      <c r="JDD68" s="12"/>
      <c r="JDE68" s="12"/>
      <c r="JDF68" s="12"/>
      <c r="JDG68" s="12"/>
      <c r="JDH68" s="12"/>
      <c r="JDI68" s="12"/>
      <c r="JDJ68" s="12"/>
      <c r="JDK68" s="12"/>
      <c r="JDL68" s="12"/>
      <c r="JDM68" s="12"/>
      <c r="JDN68" s="12"/>
      <c r="JDO68" s="12"/>
      <c r="JDP68" s="12"/>
      <c r="JDQ68" s="12"/>
      <c r="JDR68" s="12"/>
      <c r="JDS68" s="12"/>
      <c r="JDT68" s="12"/>
      <c r="JDU68" s="12"/>
      <c r="JDV68" s="12"/>
      <c r="JDW68" s="12"/>
      <c r="JDX68" s="12"/>
      <c r="JDY68" s="12"/>
      <c r="JDZ68" s="12"/>
      <c r="JEA68" s="12"/>
      <c r="JEB68" s="12"/>
      <c r="JEC68" s="12"/>
      <c r="JED68" s="12"/>
      <c r="JEE68" s="12"/>
      <c r="JEF68" s="12"/>
      <c r="JEG68" s="12"/>
      <c r="JEH68" s="12"/>
      <c r="JEI68" s="12"/>
      <c r="JEJ68" s="12"/>
      <c r="JEK68" s="12"/>
      <c r="JEL68" s="12"/>
      <c r="JEM68" s="12"/>
      <c r="JEN68" s="12"/>
      <c r="JEO68" s="12"/>
      <c r="JEP68" s="12"/>
      <c r="JEQ68" s="12"/>
      <c r="JER68" s="12"/>
      <c r="JES68" s="12"/>
      <c r="JET68" s="12"/>
      <c r="JEU68" s="12"/>
      <c r="JEV68" s="12"/>
      <c r="JEW68" s="12"/>
      <c r="JEX68" s="12"/>
      <c r="JEY68" s="12"/>
      <c r="JEZ68" s="12"/>
      <c r="JFA68" s="12"/>
      <c r="JFB68" s="12"/>
      <c r="JFC68" s="12"/>
      <c r="JFD68" s="12"/>
      <c r="JFE68" s="12"/>
      <c r="JFF68" s="12"/>
      <c r="JFG68" s="12"/>
      <c r="JFH68" s="12"/>
      <c r="JFI68" s="12"/>
      <c r="JFJ68" s="12"/>
      <c r="JFK68" s="12"/>
      <c r="JFL68" s="12"/>
      <c r="JFM68" s="12"/>
      <c r="JFN68" s="12"/>
      <c r="JFO68" s="12"/>
      <c r="JFP68" s="12"/>
      <c r="JFQ68" s="12"/>
      <c r="JFR68" s="12"/>
      <c r="JFS68" s="12"/>
      <c r="JFT68" s="12"/>
      <c r="JFU68" s="12"/>
      <c r="JFV68" s="12"/>
      <c r="JFW68" s="12"/>
      <c r="JFX68" s="12"/>
      <c r="JFY68" s="12"/>
      <c r="JFZ68" s="12"/>
      <c r="JGA68" s="12"/>
      <c r="JGB68" s="12"/>
      <c r="JGC68" s="12"/>
      <c r="JGD68" s="12"/>
      <c r="JGE68" s="12"/>
      <c r="JGF68" s="12"/>
      <c r="JGG68" s="12"/>
      <c r="JGH68" s="12"/>
      <c r="JGI68" s="12"/>
      <c r="JGJ68" s="12"/>
      <c r="JGK68" s="12"/>
      <c r="JGL68" s="12"/>
      <c r="JGM68" s="12"/>
      <c r="JGN68" s="12"/>
      <c r="JGO68" s="12"/>
      <c r="JGP68" s="12"/>
      <c r="JGQ68" s="12"/>
      <c r="JGR68" s="12"/>
      <c r="JGS68" s="12"/>
      <c r="JGT68" s="12"/>
      <c r="JGU68" s="12"/>
      <c r="JGV68" s="12"/>
      <c r="JGW68" s="12"/>
      <c r="JGX68" s="12"/>
      <c r="JGY68" s="12"/>
      <c r="JGZ68" s="12"/>
      <c r="JHA68" s="12"/>
      <c r="JHB68" s="12"/>
      <c r="JHC68" s="12"/>
      <c r="JHD68" s="12"/>
      <c r="JHE68" s="12"/>
      <c r="JHF68" s="12"/>
      <c r="JHG68" s="12"/>
      <c r="JHH68" s="12"/>
      <c r="JHI68" s="12"/>
      <c r="JHJ68" s="12"/>
      <c r="JHK68" s="12"/>
      <c r="JHL68" s="12"/>
      <c r="JHM68" s="12"/>
      <c r="JHN68" s="12"/>
      <c r="JHO68" s="12"/>
      <c r="JHP68" s="12"/>
      <c r="JHQ68" s="12"/>
      <c r="JHR68" s="12"/>
      <c r="JHS68" s="12"/>
      <c r="JHT68" s="12"/>
      <c r="JHU68" s="12"/>
      <c r="JHV68" s="12"/>
      <c r="JHW68" s="12"/>
      <c r="JHX68" s="12"/>
      <c r="JHY68" s="12"/>
      <c r="JHZ68" s="12"/>
      <c r="JIA68" s="12"/>
      <c r="JIB68" s="12"/>
      <c r="JIC68" s="12"/>
      <c r="JID68" s="12"/>
      <c r="JIE68" s="12"/>
      <c r="JIF68" s="12"/>
      <c r="JIG68" s="12"/>
      <c r="JIH68" s="12"/>
      <c r="JII68" s="12"/>
      <c r="JIJ68" s="12"/>
      <c r="JIK68" s="12"/>
      <c r="JIL68" s="12"/>
      <c r="JIM68" s="12"/>
      <c r="JIN68" s="12"/>
      <c r="JIO68" s="12"/>
      <c r="JIP68" s="12"/>
      <c r="JIQ68" s="12"/>
      <c r="JIR68" s="12"/>
      <c r="JIS68" s="12"/>
      <c r="JIT68" s="12"/>
      <c r="JIU68" s="12"/>
      <c r="JIV68" s="12"/>
      <c r="JIW68" s="12"/>
      <c r="JIX68" s="12"/>
      <c r="JIY68" s="12"/>
      <c r="JIZ68" s="12"/>
      <c r="JJA68" s="12"/>
      <c r="JJB68" s="12"/>
      <c r="JJC68" s="12"/>
      <c r="JJD68" s="12"/>
      <c r="JJE68" s="12"/>
      <c r="JJF68" s="12"/>
      <c r="JJG68" s="12"/>
      <c r="JJH68" s="12"/>
      <c r="JJI68" s="12"/>
      <c r="JJJ68" s="12"/>
      <c r="JJK68" s="12"/>
      <c r="JJL68" s="12"/>
      <c r="JJM68" s="12"/>
      <c r="JJN68" s="12"/>
      <c r="JJO68" s="12"/>
      <c r="JJP68" s="12"/>
      <c r="JJQ68" s="12"/>
      <c r="JJR68" s="12"/>
      <c r="JJS68" s="12"/>
      <c r="JJT68" s="12"/>
      <c r="JJU68" s="12"/>
      <c r="JJV68" s="12"/>
      <c r="JJW68" s="12"/>
      <c r="JJX68" s="12"/>
      <c r="JJY68" s="12"/>
      <c r="JJZ68" s="12"/>
      <c r="JKA68" s="12"/>
      <c r="JKB68" s="12"/>
      <c r="JKC68" s="12"/>
      <c r="JKD68" s="12"/>
      <c r="JKE68" s="12"/>
      <c r="JKF68" s="12"/>
      <c r="JKG68" s="12"/>
      <c r="JKH68" s="12"/>
      <c r="JKI68" s="12"/>
      <c r="JKJ68" s="12"/>
      <c r="JKK68" s="12"/>
      <c r="JKL68" s="12"/>
      <c r="JKM68" s="12"/>
      <c r="JKN68" s="12"/>
      <c r="JKO68" s="12"/>
      <c r="JKP68" s="12"/>
      <c r="JKQ68" s="12"/>
      <c r="JKR68" s="12"/>
      <c r="JKS68" s="12"/>
      <c r="JKT68" s="12"/>
      <c r="JKU68" s="12"/>
      <c r="JKV68" s="12"/>
      <c r="JKW68" s="12"/>
      <c r="JKX68" s="12"/>
      <c r="JKY68" s="12"/>
      <c r="JKZ68" s="12"/>
      <c r="JLA68" s="12"/>
      <c r="JLB68" s="12"/>
      <c r="JLC68" s="12"/>
      <c r="JLD68" s="12"/>
      <c r="JLE68" s="12"/>
      <c r="JLF68" s="12"/>
      <c r="JLG68" s="12"/>
      <c r="JLH68" s="12"/>
      <c r="JLI68" s="12"/>
      <c r="JLJ68" s="12"/>
      <c r="JLK68" s="12"/>
      <c r="JLL68" s="12"/>
      <c r="JLM68" s="12"/>
      <c r="JLN68" s="12"/>
      <c r="JLO68" s="12"/>
      <c r="JLP68" s="12"/>
      <c r="JLQ68" s="12"/>
      <c r="JLR68" s="12"/>
      <c r="JLS68" s="12"/>
      <c r="JLT68" s="12"/>
      <c r="JLU68" s="12"/>
      <c r="JLV68" s="12"/>
      <c r="JLW68" s="12"/>
      <c r="JLX68" s="12"/>
      <c r="JLY68" s="12"/>
      <c r="JLZ68" s="12"/>
      <c r="JMA68" s="12"/>
      <c r="JMB68" s="12"/>
      <c r="JMC68" s="12"/>
      <c r="JMD68" s="12"/>
      <c r="JME68" s="12"/>
      <c r="JMF68" s="12"/>
      <c r="JMG68" s="12"/>
      <c r="JMH68" s="12"/>
      <c r="JMI68" s="12"/>
      <c r="JMJ68" s="12"/>
      <c r="JMK68" s="12"/>
      <c r="JML68" s="12"/>
      <c r="JMM68" s="12"/>
      <c r="JMN68" s="12"/>
      <c r="JMO68" s="12"/>
      <c r="JMP68" s="12"/>
      <c r="JMQ68" s="12"/>
      <c r="JMR68" s="12"/>
      <c r="JMS68" s="12"/>
      <c r="JMT68" s="12"/>
      <c r="JMU68" s="12"/>
      <c r="JMV68" s="12"/>
      <c r="JMW68" s="12"/>
      <c r="JMX68" s="12"/>
      <c r="JMY68" s="12"/>
      <c r="JMZ68" s="12"/>
      <c r="JNA68" s="12"/>
      <c r="JNB68" s="12"/>
      <c r="JNC68" s="12"/>
      <c r="JND68" s="12"/>
      <c r="JNE68" s="12"/>
      <c r="JNF68" s="12"/>
      <c r="JNG68" s="12"/>
      <c r="JNH68" s="12"/>
      <c r="JNI68" s="12"/>
      <c r="JNJ68" s="12"/>
      <c r="JNK68" s="12"/>
      <c r="JNL68" s="12"/>
      <c r="JNM68" s="12"/>
      <c r="JNN68" s="12"/>
      <c r="JNO68" s="12"/>
      <c r="JNP68" s="12"/>
      <c r="JNQ68" s="12"/>
      <c r="JNR68" s="12"/>
      <c r="JNS68" s="12"/>
      <c r="JNT68" s="12"/>
      <c r="JNU68" s="12"/>
      <c r="JNV68" s="12"/>
      <c r="JNW68" s="12"/>
      <c r="JNX68" s="12"/>
      <c r="JNY68" s="12"/>
      <c r="JNZ68" s="12"/>
      <c r="JOA68" s="12"/>
      <c r="JOB68" s="12"/>
      <c r="JOC68" s="12"/>
      <c r="JOD68" s="12"/>
      <c r="JOE68" s="12"/>
      <c r="JOF68" s="12"/>
      <c r="JOG68" s="12"/>
      <c r="JOH68" s="12"/>
      <c r="JOI68" s="12"/>
      <c r="JOJ68" s="12"/>
      <c r="JOK68" s="12"/>
      <c r="JOL68" s="12"/>
      <c r="JOM68" s="12"/>
      <c r="JON68" s="12"/>
      <c r="JOO68" s="12"/>
      <c r="JOP68" s="12"/>
      <c r="JOQ68" s="12"/>
      <c r="JOR68" s="12"/>
      <c r="JOS68" s="12"/>
      <c r="JOT68" s="12"/>
      <c r="JOU68" s="12"/>
      <c r="JOV68" s="12"/>
      <c r="JOW68" s="12"/>
      <c r="JOX68" s="12"/>
      <c r="JOY68" s="12"/>
      <c r="JOZ68" s="12"/>
      <c r="JPA68" s="12"/>
      <c r="JPB68" s="12"/>
      <c r="JPC68" s="12"/>
      <c r="JPD68" s="12"/>
      <c r="JPE68" s="12"/>
      <c r="JPF68" s="12"/>
      <c r="JPG68" s="12"/>
      <c r="JPH68" s="12"/>
      <c r="JPI68" s="12"/>
      <c r="JPJ68" s="12"/>
      <c r="JPK68" s="12"/>
      <c r="JPL68" s="12"/>
      <c r="JPM68" s="12"/>
      <c r="JPN68" s="12"/>
      <c r="JPO68" s="12"/>
      <c r="JPP68" s="12"/>
      <c r="JPQ68" s="12"/>
      <c r="JPR68" s="12"/>
      <c r="JPS68" s="12"/>
      <c r="JPT68" s="12"/>
      <c r="JPU68" s="12"/>
      <c r="JPV68" s="12"/>
      <c r="JPW68" s="12"/>
      <c r="JPX68" s="12"/>
      <c r="JPY68" s="12"/>
      <c r="JPZ68" s="12"/>
      <c r="JQA68" s="12"/>
      <c r="JQB68" s="12"/>
      <c r="JQC68" s="12"/>
      <c r="JQD68" s="12"/>
      <c r="JQE68" s="12"/>
      <c r="JQF68" s="12"/>
      <c r="JQG68" s="12"/>
      <c r="JQH68" s="12"/>
      <c r="JQI68" s="12"/>
      <c r="JQJ68" s="12"/>
      <c r="JQK68" s="12"/>
      <c r="JQL68" s="12"/>
      <c r="JQM68" s="12"/>
      <c r="JQN68" s="12"/>
      <c r="JQO68" s="12"/>
      <c r="JQP68" s="12"/>
      <c r="JQQ68" s="12"/>
      <c r="JQR68" s="12"/>
      <c r="JQS68" s="12"/>
      <c r="JQT68" s="12"/>
      <c r="JQU68" s="12"/>
      <c r="JQV68" s="12"/>
      <c r="JQW68" s="12"/>
      <c r="JQX68" s="12"/>
      <c r="JQY68" s="12"/>
      <c r="JQZ68" s="12"/>
      <c r="JRA68" s="12"/>
      <c r="JRB68" s="12"/>
      <c r="JRC68" s="12"/>
      <c r="JRD68" s="12"/>
      <c r="JRE68" s="12"/>
      <c r="JRF68" s="12"/>
      <c r="JRG68" s="12"/>
      <c r="JRH68" s="12"/>
      <c r="JRI68" s="12"/>
      <c r="JRJ68" s="12"/>
      <c r="JRK68" s="12"/>
      <c r="JRL68" s="12"/>
      <c r="JRM68" s="12"/>
      <c r="JRN68" s="12"/>
      <c r="JRO68" s="12"/>
      <c r="JRP68" s="12"/>
      <c r="JRQ68" s="12"/>
      <c r="JRR68" s="12"/>
      <c r="JRS68" s="12"/>
      <c r="JRT68" s="12"/>
      <c r="JRU68" s="12"/>
      <c r="JRV68" s="12"/>
      <c r="JRW68" s="12"/>
      <c r="JRX68" s="12"/>
      <c r="JRY68" s="12"/>
      <c r="JRZ68" s="12"/>
      <c r="JSA68" s="12"/>
      <c r="JSB68" s="12"/>
      <c r="JSC68" s="12"/>
      <c r="JSD68" s="12"/>
      <c r="JSE68" s="12"/>
      <c r="JSF68" s="12"/>
      <c r="JSG68" s="12"/>
      <c r="JSH68" s="12"/>
      <c r="JSI68" s="12"/>
      <c r="JSJ68" s="12"/>
      <c r="JSK68" s="12"/>
      <c r="JSL68" s="12"/>
      <c r="JSM68" s="12"/>
      <c r="JSN68" s="12"/>
      <c r="JSO68" s="12"/>
      <c r="JSP68" s="12"/>
      <c r="JSQ68" s="12"/>
      <c r="JSR68" s="12"/>
      <c r="JSS68" s="12"/>
      <c r="JST68" s="12"/>
      <c r="JSU68" s="12"/>
      <c r="JSV68" s="12"/>
      <c r="JSW68" s="12"/>
      <c r="JSX68" s="12"/>
      <c r="JSY68" s="12"/>
      <c r="JSZ68" s="12"/>
      <c r="JTA68" s="12"/>
      <c r="JTB68" s="12"/>
      <c r="JTC68" s="12"/>
      <c r="JTD68" s="12"/>
      <c r="JTE68" s="12"/>
      <c r="JTF68" s="12"/>
      <c r="JTG68" s="12"/>
      <c r="JTH68" s="12"/>
      <c r="JTI68" s="12"/>
      <c r="JTJ68" s="12"/>
      <c r="JTK68" s="12"/>
      <c r="JTL68" s="12"/>
      <c r="JTM68" s="12"/>
      <c r="JTN68" s="12"/>
      <c r="JTO68" s="12"/>
      <c r="JTP68" s="12"/>
      <c r="JTQ68" s="12"/>
      <c r="JTR68" s="12"/>
      <c r="JTS68" s="12"/>
      <c r="JTT68" s="12"/>
      <c r="JTU68" s="12"/>
      <c r="JTV68" s="12"/>
      <c r="JTW68" s="12"/>
      <c r="JTX68" s="12"/>
      <c r="JTY68" s="12"/>
      <c r="JTZ68" s="12"/>
      <c r="JUA68" s="12"/>
      <c r="JUB68" s="12"/>
      <c r="JUC68" s="12"/>
      <c r="JUD68" s="12"/>
      <c r="JUE68" s="12"/>
      <c r="JUF68" s="12"/>
      <c r="JUG68" s="12"/>
      <c r="JUH68" s="12"/>
      <c r="JUI68" s="12"/>
      <c r="JUJ68" s="12"/>
      <c r="JUK68" s="12"/>
      <c r="JUL68" s="12"/>
      <c r="JUM68" s="12"/>
      <c r="JUN68" s="12"/>
      <c r="JUO68" s="12"/>
      <c r="JUP68" s="12"/>
      <c r="JUQ68" s="12"/>
      <c r="JUR68" s="12"/>
      <c r="JUS68" s="12"/>
      <c r="JUT68" s="12"/>
      <c r="JUU68" s="12"/>
      <c r="JUV68" s="12"/>
      <c r="JUW68" s="12"/>
      <c r="JUX68" s="12"/>
      <c r="JUY68" s="12"/>
      <c r="JUZ68" s="12"/>
      <c r="JVA68" s="12"/>
      <c r="JVB68" s="12"/>
      <c r="JVC68" s="12"/>
      <c r="JVD68" s="12"/>
      <c r="JVE68" s="12"/>
      <c r="JVF68" s="12"/>
      <c r="JVG68" s="12"/>
      <c r="JVH68" s="12"/>
      <c r="JVI68" s="12"/>
      <c r="JVJ68" s="12"/>
      <c r="JVK68" s="12"/>
      <c r="JVL68" s="12"/>
      <c r="JVM68" s="12"/>
      <c r="JVN68" s="12"/>
      <c r="JVO68" s="12"/>
      <c r="JVP68" s="12"/>
      <c r="JVQ68" s="12"/>
      <c r="JVR68" s="12"/>
      <c r="JVS68" s="12"/>
      <c r="JVT68" s="12"/>
      <c r="JVU68" s="12"/>
      <c r="JVV68" s="12"/>
      <c r="JVW68" s="12"/>
      <c r="JVX68" s="12"/>
      <c r="JVY68" s="12"/>
      <c r="JVZ68" s="12"/>
      <c r="JWA68" s="12"/>
      <c r="JWB68" s="12"/>
      <c r="JWC68" s="12"/>
      <c r="JWD68" s="12"/>
      <c r="JWE68" s="12"/>
      <c r="JWF68" s="12"/>
      <c r="JWG68" s="12"/>
      <c r="JWH68" s="12"/>
      <c r="JWI68" s="12"/>
      <c r="JWJ68" s="12"/>
      <c r="JWK68" s="12"/>
      <c r="JWL68" s="12"/>
      <c r="JWM68" s="12"/>
      <c r="JWN68" s="12"/>
      <c r="JWO68" s="12"/>
      <c r="JWP68" s="12"/>
      <c r="JWQ68" s="12"/>
      <c r="JWR68" s="12"/>
      <c r="JWS68" s="12"/>
      <c r="JWT68" s="12"/>
      <c r="JWU68" s="12"/>
      <c r="JWV68" s="12"/>
      <c r="JWW68" s="12"/>
      <c r="JWX68" s="12"/>
      <c r="JWY68" s="12"/>
      <c r="JWZ68" s="12"/>
      <c r="JXA68" s="12"/>
      <c r="JXB68" s="12"/>
      <c r="JXC68" s="12"/>
      <c r="JXD68" s="12"/>
      <c r="JXE68" s="12"/>
      <c r="JXF68" s="12"/>
      <c r="JXG68" s="12"/>
      <c r="JXH68" s="12"/>
      <c r="JXI68" s="12"/>
      <c r="JXJ68" s="12"/>
      <c r="JXK68" s="12"/>
      <c r="JXL68" s="12"/>
      <c r="JXM68" s="12"/>
      <c r="JXN68" s="12"/>
      <c r="JXO68" s="12"/>
      <c r="JXP68" s="12"/>
      <c r="JXQ68" s="12"/>
      <c r="JXR68" s="12"/>
      <c r="JXS68" s="12"/>
      <c r="JXT68" s="12"/>
      <c r="JXU68" s="12"/>
      <c r="JXV68" s="12"/>
      <c r="JXW68" s="12"/>
      <c r="JXX68" s="12"/>
      <c r="JXY68" s="12"/>
      <c r="JXZ68" s="12"/>
      <c r="JYA68" s="12"/>
      <c r="JYB68" s="12"/>
      <c r="JYC68" s="12"/>
      <c r="JYD68" s="12"/>
      <c r="JYE68" s="12"/>
      <c r="JYF68" s="12"/>
      <c r="JYG68" s="12"/>
      <c r="JYH68" s="12"/>
      <c r="JYI68" s="12"/>
      <c r="JYJ68" s="12"/>
      <c r="JYK68" s="12"/>
      <c r="JYL68" s="12"/>
      <c r="JYM68" s="12"/>
      <c r="JYN68" s="12"/>
      <c r="JYO68" s="12"/>
      <c r="JYP68" s="12"/>
      <c r="JYQ68" s="12"/>
      <c r="JYR68" s="12"/>
      <c r="JYS68" s="12"/>
      <c r="JYT68" s="12"/>
      <c r="JYU68" s="12"/>
      <c r="JYV68" s="12"/>
      <c r="JYW68" s="12"/>
      <c r="JYX68" s="12"/>
      <c r="JYY68" s="12"/>
      <c r="JYZ68" s="12"/>
      <c r="JZA68" s="12"/>
      <c r="JZB68" s="12"/>
      <c r="JZC68" s="12"/>
      <c r="JZD68" s="12"/>
      <c r="JZE68" s="12"/>
      <c r="JZF68" s="12"/>
      <c r="JZG68" s="12"/>
      <c r="JZH68" s="12"/>
      <c r="JZI68" s="12"/>
      <c r="JZJ68" s="12"/>
      <c r="JZK68" s="12"/>
      <c r="JZL68" s="12"/>
      <c r="JZM68" s="12"/>
      <c r="JZN68" s="12"/>
      <c r="JZO68" s="12"/>
      <c r="JZP68" s="12"/>
      <c r="JZQ68" s="12"/>
      <c r="JZR68" s="12"/>
      <c r="JZS68" s="12"/>
      <c r="JZT68" s="12"/>
      <c r="JZU68" s="12"/>
      <c r="JZV68" s="12"/>
      <c r="JZW68" s="12"/>
      <c r="JZX68" s="12"/>
      <c r="JZY68" s="12"/>
      <c r="JZZ68" s="12"/>
      <c r="KAA68" s="12"/>
      <c r="KAB68" s="12"/>
      <c r="KAC68" s="12"/>
      <c r="KAD68" s="12"/>
      <c r="KAE68" s="12"/>
      <c r="KAF68" s="12"/>
      <c r="KAG68" s="12"/>
      <c r="KAH68" s="12"/>
      <c r="KAI68" s="12"/>
      <c r="KAJ68" s="12"/>
      <c r="KAK68" s="12"/>
      <c r="KAL68" s="12"/>
      <c r="KAM68" s="12"/>
      <c r="KAN68" s="12"/>
      <c r="KAO68" s="12"/>
      <c r="KAP68" s="12"/>
      <c r="KAQ68" s="12"/>
      <c r="KAR68" s="12"/>
      <c r="KAS68" s="12"/>
      <c r="KAT68" s="12"/>
      <c r="KAU68" s="12"/>
      <c r="KAV68" s="12"/>
      <c r="KAW68" s="12"/>
      <c r="KAX68" s="12"/>
      <c r="KAY68" s="12"/>
      <c r="KAZ68" s="12"/>
      <c r="KBA68" s="12"/>
      <c r="KBB68" s="12"/>
      <c r="KBC68" s="12"/>
      <c r="KBD68" s="12"/>
      <c r="KBE68" s="12"/>
      <c r="KBF68" s="12"/>
      <c r="KBG68" s="12"/>
      <c r="KBH68" s="12"/>
      <c r="KBI68" s="12"/>
      <c r="KBJ68" s="12"/>
      <c r="KBK68" s="12"/>
      <c r="KBL68" s="12"/>
      <c r="KBM68" s="12"/>
      <c r="KBN68" s="12"/>
      <c r="KBO68" s="12"/>
      <c r="KBP68" s="12"/>
      <c r="KBQ68" s="12"/>
      <c r="KBR68" s="12"/>
      <c r="KBS68" s="12"/>
      <c r="KBT68" s="12"/>
      <c r="KBU68" s="12"/>
      <c r="KBV68" s="12"/>
      <c r="KBW68" s="12"/>
      <c r="KBX68" s="12"/>
      <c r="KBY68" s="12"/>
      <c r="KBZ68" s="12"/>
      <c r="KCA68" s="12"/>
      <c r="KCB68" s="12"/>
      <c r="KCC68" s="12"/>
      <c r="KCD68" s="12"/>
      <c r="KCE68" s="12"/>
      <c r="KCF68" s="12"/>
      <c r="KCG68" s="12"/>
      <c r="KCH68" s="12"/>
      <c r="KCI68" s="12"/>
      <c r="KCJ68" s="12"/>
      <c r="KCK68" s="12"/>
      <c r="KCL68" s="12"/>
      <c r="KCM68" s="12"/>
      <c r="KCN68" s="12"/>
      <c r="KCO68" s="12"/>
      <c r="KCP68" s="12"/>
      <c r="KCQ68" s="12"/>
      <c r="KCR68" s="12"/>
      <c r="KCS68" s="12"/>
      <c r="KCT68" s="12"/>
      <c r="KCU68" s="12"/>
      <c r="KCV68" s="12"/>
      <c r="KCW68" s="12"/>
      <c r="KCX68" s="12"/>
      <c r="KCY68" s="12"/>
      <c r="KCZ68" s="12"/>
      <c r="KDA68" s="12"/>
      <c r="KDB68" s="12"/>
      <c r="KDC68" s="12"/>
      <c r="KDD68" s="12"/>
      <c r="KDE68" s="12"/>
      <c r="KDF68" s="12"/>
      <c r="KDG68" s="12"/>
      <c r="KDH68" s="12"/>
      <c r="KDI68" s="12"/>
      <c r="KDJ68" s="12"/>
      <c r="KDK68" s="12"/>
      <c r="KDL68" s="12"/>
      <c r="KDM68" s="12"/>
      <c r="KDN68" s="12"/>
      <c r="KDO68" s="12"/>
      <c r="KDP68" s="12"/>
      <c r="KDQ68" s="12"/>
      <c r="KDR68" s="12"/>
      <c r="KDS68" s="12"/>
      <c r="KDT68" s="12"/>
      <c r="KDU68" s="12"/>
      <c r="KDV68" s="12"/>
      <c r="KDW68" s="12"/>
      <c r="KDX68" s="12"/>
      <c r="KDY68" s="12"/>
      <c r="KDZ68" s="12"/>
      <c r="KEA68" s="12"/>
      <c r="KEB68" s="12"/>
      <c r="KEC68" s="12"/>
      <c r="KED68" s="12"/>
      <c r="KEE68" s="12"/>
      <c r="KEF68" s="12"/>
      <c r="KEG68" s="12"/>
      <c r="KEH68" s="12"/>
      <c r="KEI68" s="12"/>
      <c r="KEJ68" s="12"/>
      <c r="KEK68" s="12"/>
      <c r="KEL68" s="12"/>
      <c r="KEM68" s="12"/>
      <c r="KEN68" s="12"/>
      <c r="KEO68" s="12"/>
      <c r="KEP68" s="12"/>
      <c r="KEQ68" s="12"/>
      <c r="KER68" s="12"/>
      <c r="KES68" s="12"/>
      <c r="KET68" s="12"/>
      <c r="KEU68" s="12"/>
      <c r="KEV68" s="12"/>
      <c r="KEW68" s="12"/>
      <c r="KEX68" s="12"/>
      <c r="KEY68" s="12"/>
      <c r="KEZ68" s="12"/>
      <c r="KFA68" s="12"/>
      <c r="KFB68" s="12"/>
      <c r="KFC68" s="12"/>
      <c r="KFD68" s="12"/>
      <c r="KFE68" s="12"/>
      <c r="KFF68" s="12"/>
      <c r="KFG68" s="12"/>
      <c r="KFH68" s="12"/>
      <c r="KFI68" s="12"/>
      <c r="KFJ68" s="12"/>
      <c r="KFK68" s="12"/>
      <c r="KFL68" s="12"/>
      <c r="KFM68" s="12"/>
      <c r="KFN68" s="12"/>
      <c r="KFO68" s="12"/>
      <c r="KFP68" s="12"/>
      <c r="KFQ68" s="12"/>
      <c r="KFR68" s="12"/>
      <c r="KFS68" s="12"/>
      <c r="KFT68" s="12"/>
      <c r="KFU68" s="12"/>
      <c r="KFV68" s="12"/>
      <c r="KFW68" s="12"/>
      <c r="KFX68" s="12"/>
      <c r="KFY68" s="12"/>
      <c r="KFZ68" s="12"/>
      <c r="KGA68" s="12"/>
      <c r="KGB68" s="12"/>
      <c r="KGC68" s="12"/>
      <c r="KGD68" s="12"/>
      <c r="KGE68" s="12"/>
      <c r="KGF68" s="12"/>
      <c r="KGG68" s="12"/>
      <c r="KGH68" s="12"/>
      <c r="KGI68" s="12"/>
      <c r="KGJ68" s="12"/>
      <c r="KGK68" s="12"/>
      <c r="KGL68" s="12"/>
      <c r="KGM68" s="12"/>
      <c r="KGN68" s="12"/>
      <c r="KGO68" s="12"/>
      <c r="KGP68" s="12"/>
      <c r="KGQ68" s="12"/>
      <c r="KGR68" s="12"/>
      <c r="KGS68" s="12"/>
      <c r="KGT68" s="12"/>
      <c r="KGU68" s="12"/>
      <c r="KGV68" s="12"/>
      <c r="KGW68" s="12"/>
      <c r="KGX68" s="12"/>
      <c r="KGY68" s="12"/>
      <c r="KGZ68" s="12"/>
      <c r="KHA68" s="12"/>
      <c r="KHB68" s="12"/>
      <c r="KHC68" s="12"/>
      <c r="KHD68" s="12"/>
      <c r="KHE68" s="12"/>
      <c r="KHF68" s="12"/>
      <c r="KHG68" s="12"/>
      <c r="KHH68" s="12"/>
      <c r="KHI68" s="12"/>
      <c r="KHJ68" s="12"/>
      <c r="KHK68" s="12"/>
      <c r="KHL68" s="12"/>
      <c r="KHM68" s="12"/>
      <c r="KHN68" s="12"/>
      <c r="KHO68" s="12"/>
      <c r="KHP68" s="12"/>
      <c r="KHQ68" s="12"/>
      <c r="KHR68" s="12"/>
      <c r="KHS68" s="12"/>
      <c r="KHT68" s="12"/>
      <c r="KHU68" s="12"/>
      <c r="KHV68" s="12"/>
      <c r="KHW68" s="12"/>
      <c r="KHX68" s="12"/>
      <c r="KHY68" s="12"/>
      <c r="KHZ68" s="12"/>
      <c r="KIA68" s="12"/>
      <c r="KIB68" s="12"/>
      <c r="KIC68" s="12"/>
      <c r="KID68" s="12"/>
      <c r="KIE68" s="12"/>
      <c r="KIF68" s="12"/>
      <c r="KIG68" s="12"/>
      <c r="KIH68" s="12"/>
      <c r="KII68" s="12"/>
      <c r="KIJ68" s="12"/>
      <c r="KIK68" s="12"/>
      <c r="KIL68" s="12"/>
      <c r="KIM68" s="12"/>
      <c r="KIN68" s="12"/>
      <c r="KIO68" s="12"/>
      <c r="KIP68" s="12"/>
      <c r="KIQ68" s="12"/>
      <c r="KIR68" s="12"/>
      <c r="KIS68" s="12"/>
      <c r="KIT68" s="12"/>
      <c r="KIU68" s="12"/>
      <c r="KIV68" s="12"/>
      <c r="KIW68" s="12"/>
      <c r="KIX68" s="12"/>
      <c r="KIY68" s="12"/>
      <c r="KIZ68" s="12"/>
      <c r="KJA68" s="12"/>
      <c r="KJB68" s="12"/>
      <c r="KJC68" s="12"/>
      <c r="KJD68" s="12"/>
      <c r="KJE68" s="12"/>
      <c r="KJF68" s="12"/>
      <c r="KJG68" s="12"/>
      <c r="KJH68" s="12"/>
      <c r="KJI68" s="12"/>
      <c r="KJJ68" s="12"/>
      <c r="KJK68" s="12"/>
      <c r="KJL68" s="12"/>
      <c r="KJM68" s="12"/>
      <c r="KJN68" s="12"/>
      <c r="KJO68" s="12"/>
      <c r="KJP68" s="12"/>
      <c r="KJQ68" s="12"/>
      <c r="KJR68" s="12"/>
      <c r="KJS68" s="12"/>
      <c r="KJT68" s="12"/>
      <c r="KJU68" s="12"/>
      <c r="KJV68" s="12"/>
      <c r="KJW68" s="12"/>
      <c r="KJX68" s="12"/>
      <c r="KJY68" s="12"/>
      <c r="KJZ68" s="12"/>
      <c r="KKA68" s="12"/>
      <c r="KKB68" s="12"/>
      <c r="KKC68" s="12"/>
      <c r="KKD68" s="12"/>
      <c r="KKE68" s="12"/>
      <c r="KKF68" s="12"/>
      <c r="KKG68" s="12"/>
      <c r="KKH68" s="12"/>
      <c r="KKI68" s="12"/>
      <c r="KKJ68" s="12"/>
      <c r="KKK68" s="12"/>
      <c r="KKL68" s="12"/>
      <c r="KKM68" s="12"/>
      <c r="KKN68" s="12"/>
      <c r="KKO68" s="12"/>
      <c r="KKP68" s="12"/>
      <c r="KKQ68" s="12"/>
      <c r="KKR68" s="12"/>
      <c r="KKS68" s="12"/>
      <c r="KKT68" s="12"/>
      <c r="KKU68" s="12"/>
      <c r="KKV68" s="12"/>
      <c r="KKW68" s="12"/>
      <c r="KKX68" s="12"/>
      <c r="KKY68" s="12"/>
      <c r="KKZ68" s="12"/>
      <c r="KLA68" s="12"/>
      <c r="KLB68" s="12"/>
      <c r="KLC68" s="12"/>
      <c r="KLD68" s="12"/>
      <c r="KLE68" s="12"/>
      <c r="KLF68" s="12"/>
      <c r="KLG68" s="12"/>
      <c r="KLH68" s="12"/>
      <c r="KLI68" s="12"/>
      <c r="KLJ68" s="12"/>
      <c r="KLK68" s="12"/>
      <c r="KLL68" s="12"/>
      <c r="KLM68" s="12"/>
      <c r="KLN68" s="12"/>
      <c r="KLO68" s="12"/>
      <c r="KLP68" s="12"/>
      <c r="KLQ68" s="12"/>
      <c r="KLR68" s="12"/>
      <c r="KLS68" s="12"/>
      <c r="KLT68" s="12"/>
      <c r="KLU68" s="12"/>
      <c r="KLV68" s="12"/>
      <c r="KLW68" s="12"/>
      <c r="KLX68" s="12"/>
      <c r="KLY68" s="12"/>
      <c r="KLZ68" s="12"/>
      <c r="KMA68" s="12"/>
      <c r="KMB68" s="12"/>
      <c r="KMC68" s="12"/>
      <c r="KMD68" s="12"/>
      <c r="KME68" s="12"/>
      <c r="KMF68" s="12"/>
      <c r="KMG68" s="12"/>
      <c r="KMH68" s="12"/>
      <c r="KMI68" s="12"/>
      <c r="KMJ68" s="12"/>
      <c r="KMK68" s="12"/>
      <c r="KML68" s="12"/>
      <c r="KMM68" s="12"/>
      <c r="KMN68" s="12"/>
      <c r="KMO68" s="12"/>
      <c r="KMP68" s="12"/>
      <c r="KMQ68" s="12"/>
      <c r="KMR68" s="12"/>
      <c r="KMS68" s="12"/>
      <c r="KMT68" s="12"/>
      <c r="KMU68" s="12"/>
      <c r="KMV68" s="12"/>
      <c r="KMW68" s="12"/>
      <c r="KMX68" s="12"/>
      <c r="KMY68" s="12"/>
      <c r="KMZ68" s="12"/>
      <c r="KNA68" s="12"/>
      <c r="KNB68" s="12"/>
      <c r="KNC68" s="12"/>
      <c r="KND68" s="12"/>
      <c r="KNE68" s="12"/>
      <c r="KNF68" s="12"/>
      <c r="KNG68" s="12"/>
      <c r="KNH68" s="12"/>
      <c r="KNI68" s="12"/>
      <c r="KNJ68" s="12"/>
      <c r="KNK68" s="12"/>
      <c r="KNL68" s="12"/>
      <c r="KNM68" s="12"/>
      <c r="KNN68" s="12"/>
      <c r="KNO68" s="12"/>
      <c r="KNP68" s="12"/>
      <c r="KNQ68" s="12"/>
      <c r="KNR68" s="12"/>
      <c r="KNS68" s="12"/>
      <c r="KNT68" s="12"/>
      <c r="KNU68" s="12"/>
      <c r="KNV68" s="12"/>
      <c r="KNW68" s="12"/>
      <c r="KNX68" s="12"/>
      <c r="KNY68" s="12"/>
      <c r="KNZ68" s="12"/>
      <c r="KOA68" s="12"/>
      <c r="KOB68" s="12"/>
      <c r="KOC68" s="12"/>
      <c r="KOD68" s="12"/>
      <c r="KOE68" s="12"/>
      <c r="KOF68" s="12"/>
      <c r="KOG68" s="12"/>
      <c r="KOH68" s="12"/>
      <c r="KOI68" s="12"/>
      <c r="KOJ68" s="12"/>
      <c r="KOK68" s="12"/>
      <c r="KOL68" s="12"/>
      <c r="KOM68" s="12"/>
      <c r="KON68" s="12"/>
      <c r="KOO68" s="12"/>
      <c r="KOP68" s="12"/>
      <c r="KOQ68" s="12"/>
      <c r="KOR68" s="12"/>
      <c r="KOS68" s="12"/>
      <c r="KOT68" s="12"/>
      <c r="KOU68" s="12"/>
      <c r="KOV68" s="12"/>
      <c r="KOW68" s="12"/>
      <c r="KOX68" s="12"/>
      <c r="KOY68" s="12"/>
      <c r="KOZ68" s="12"/>
      <c r="KPA68" s="12"/>
      <c r="KPB68" s="12"/>
      <c r="KPC68" s="12"/>
      <c r="KPD68" s="12"/>
      <c r="KPE68" s="12"/>
      <c r="KPF68" s="12"/>
      <c r="KPG68" s="12"/>
      <c r="KPH68" s="12"/>
      <c r="KPI68" s="12"/>
      <c r="KPJ68" s="12"/>
      <c r="KPK68" s="12"/>
      <c r="KPL68" s="12"/>
      <c r="KPM68" s="12"/>
      <c r="KPN68" s="12"/>
      <c r="KPO68" s="12"/>
      <c r="KPP68" s="12"/>
      <c r="KPQ68" s="12"/>
      <c r="KPR68" s="12"/>
      <c r="KPS68" s="12"/>
      <c r="KPT68" s="12"/>
      <c r="KPU68" s="12"/>
      <c r="KPV68" s="12"/>
      <c r="KPW68" s="12"/>
      <c r="KPX68" s="12"/>
      <c r="KPY68" s="12"/>
      <c r="KPZ68" s="12"/>
      <c r="KQA68" s="12"/>
      <c r="KQB68" s="12"/>
      <c r="KQC68" s="12"/>
      <c r="KQD68" s="12"/>
      <c r="KQE68" s="12"/>
      <c r="KQF68" s="12"/>
      <c r="KQG68" s="12"/>
      <c r="KQH68" s="12"/>
      <c r="KQI68" s="12"/>
      <c r="KQJ68" s="12"/>
      <c r="KQK68" s="12"/>
      <c r="KQL68" s="12"/>
      <c r="KQM68" s="12"/>
      <c r="KQN68" s="12"/>
      <c r="KQO68" s="12"/>
      <c r="KQP68" s="12"/>
      <c r="KQQ68" s="12"/>
      <c r="KQR68" s="12"/>
      <c r="KQS68" s="12"/>
      <c r="KQT68" s="12"/>
      <c r="KQU68" s="12"/>
      <c r="KQV68" s="12"/>
      <c r="KQW68" s="12"/>
      <c r="KQX68" s="12"/>
      <c r="KQY68" s="12"/>
      <c r="KQZ68" s="12"/>
      <c r="KRA68" s="12"/>
      <c r="KRB68" s="12"/>
      <c r="KRC68" s="12"/>
      <c r="KRD68" s="12"/>
      <c r="KRE68" s="12"/>
      <c r="KRF68" s="12"/>
      <c r="KRG68" s="12"/>
      <c r="KRH68" s="12"/>
      <c r="KRI68" s="12"/>
      <c r="KRJ68" s="12"/>
      <c r="KRK68" s="12"/>
      <c r="KRL68" s="12"/>
      <c r="KRM68" s="12"/>
      <c r="KRN68" s="12"/>
      <c r="KRO68" s="12"/>
      <c r="KRP68" s="12"/>
      <c r="KRQ68" s="12"/>
      <c r="KRR68" s="12"/>
      <c r="KRS68" s="12"/>
      <c r="KRT68" s="12"/>
      <c r="KRU68" s="12"/>
      <c r="KRV68" s="12"/>
      <c r="KRW68" s="12"/>
      <c r="KRX68" s="12"/>
      <c r="KRY68" s="12"/>
      <c r="KRZ68" s="12"/>
      <c r="KSA68" s="12"/>
      <c r="KSB68" s="12"/>
      <c r="KSC68" s="12"/>
      <c r="KSD68" s="12"/>
      <c r="KSE68" s="12"/>
      <c r="KSF68" s="12"/>
      <c r="KSG68" s="12"/>
      <c r="KSH68" s="12"/>
      <c r="KSI68" s="12"/>
      <c r="KSJ68" s="12"/>
      <c r="KSK68" s="12"/>
      <c r="KSL68" s="12"/>
      <c r="KSM68" s="12"/>
      <c r="KSN68" s="12"/>
      <c r="KSO68" s="12"/>
      <c r="KSP68" s="12"/>
      <c r="KSQ68" s="12"/>
      <c r="KSR68" s="12"/>
      <c r="KSS68" s="12"/>
      <c r="KST68" s="12"/>
      <c r="KSU68" s="12"/>
      <c r="KSV68" s="12"/>
      <c r="KSW68" s="12"/>
      <c r="KSX68" s="12"/>
      <c r="KSY68" s="12"/>
      <c r="KSZ68" s="12"/>
      <c r="KTA68" s="12"/>
      <c r="KTB68" s="12"/>
      <c r="KTC68" s="12"/>
      <c r="KTD68" s="12"/>
      <c r="KTE68" s="12"/>
      <c r="KTF68" s="12"/>
      <c r="KTG68" s="12"/>
      <c r="KTH68" s="12"/>
      <c r="KTI68" s="12"/>
      <c r="KTJ68" s="12"/>
      <c r="KTK68" s="12"/>
      <c r="KTL68" s="12"/>
      <c r="KTM68" s="12"/>
      <c r="KTN68" s="12"/>
      <c r="KTO68" s="12"/>
      <c r="KTP68" s="12"/>
      <c r="KTQ68" s="12"/>
      <c r="KTR68" s="12"/>
      <c r="KTS68" s="12"/>
      <c r="KTT68" s="12"/>
      <c r="KTU68" s="12"/>
      <c r="KTV68" s="12"/>
      <c r="KTW68" s="12"/>
      <c r="KTX68" s="12"/>
      <c r="KTY68" s="12"/>
      <c r="KTZ68" s="12"/>
      <c r="KUA68" s="12"/>
      <c r="KUB68" s="12"/>
      <c r="KUC68" s="12"/>
      <c r="KUD68" s="12"/>
      <c r="KUE68" s="12"/>
      <c r="KUF68" s="12"/>
      <c r="KUG68" s="12"/>
      <c r="KUH68" s="12"/>
      <c r="KUI68" s="12"/>
      <c r="KUJ68" s="12"/>
      <c r="KUK68" s="12"/>
      <c r="KUL68" s="12"/>
      <c r="KUM68" s="12"/>
      <c r="KUN68" s="12"/>
      <c r="KUO68" s="12"/>
      <c r="KUP68" s="12"/>
      <c r="KUQ68" s="12"/>
      <c r="KUR68" s="12"/>
      <c r="KUS68" s="12"/>
      <c r="KUT68" s="12"/>
      <c r="KUU68" s="12"/>
      <c r="KUV68" s="12"/>
      <c r="KUW68" s="12"/>
      <c r="KUX68" s="12"/>
      <c r="KUY68" s="12"/>
      <c r="KUZ68" s="12"/>
      <c r="KVA68" s="12"/>
      <c r="KVB68" s="12"/>
      <c r="KVC68" s="12"/>
      <c r="KVD68" s="12"/>
      <c r="KVE68" s="12"/>
      <c r="KVF68" s="12"/>
      <c r="KVG68" s="12"/>
      <c r="KVH68" s="12"/>
      <c r="KVI68" s="12"/>
      <c r="KVJ68" s="12"/>
      <c r="KVK68" s="12"/>
      <c r="KVL68" s="12"/>
      <c r="KVM68" s="12"/>
      <c r="KVN68" s="12"/>
      <c r="KVO68" s="12"/>
      <c r="KVP68" s="12"/>
      <c r="KVQ68" s="12"/>
      <c r="KVR68" s="12"/>
      <c r="KVS68" s="12"/>
      <c r="KVT68" s="12"/>
      <c r="KVU68" s="12"/>
      <c r="KVV68" s="12"/>
      <c r="KVW68" s="12"/>
      <c r="KVX68" s="12"/>
      <c r="KVY68" s="12"/>
      <c r="KVZ68" s="12"/>
      <c r="KWA68" s="12"/>
      <c r="KWB68" s="12"/>
      <c r="KWC68" s="12"/>
      <c r="KWD68" s="12"/>
      <c r="KWE68" s="12"/>
      <c r="KWF68" s="12"/>
      <c r="KWG68" s="12"/>
      <c r="KWH68" s="12"/>
      <c r="KWI68" s="12"/>
      <c r="KWJ68" s="12"/>
      <c r="KWK68" s="12"/>
      <c r="KWL68" s="12"/>
      <c r="KWM68" s="12"/>
      <c r="KWN68" s="12"/>
      <c r="KWO68" s="12"/>
      <c r="KWP68" s="12"/>
      <c r="KWQ68" s="12"/>
      <c r="KWR68" s="12"/>
      <c r="KWS68" s="12"/>
      <c r="KWT68" s="12"/>
      <c r="KWU68" s="12"/>
      <c r="KWV68" s="12"/>
      <c r="KWW68" s="12"/>
      <c r="KWX68" s="12"/>
      <c r="KWY68" s="12"/>
      <c r="KWZ68" s="12"/>
      <c r="KXA68" s="12"/>
      <c r="KXB68" s="12"/>
      <c r="KXC68" s="12"/>
      <c r="KXD68" s="12"/>
      <c r="KXE68" s="12"/>
      <c r="KXF68" s="12"/>
      <c r="KXG68" s="12"/>
      <c r="KXH68" s="12"/>
      <c r="KXI68" s="12"/>
      <c r="KXJ68" s="12"/>
      <c r="KXK68" s="12"/>
      <c r="KXL68" s="12"/>
      <c r="KXM68" s="12"/>
      <c r="KXN68" s="12"/>
      <c r="KXO68" s="12"/>
      <c r="KXP68" s="12"/>
      <c r="KXQ68" s="12"/>
      <c r="KXR68" s="12"/>
      <c r="KXS68" s="12"/>
      <c r="KXT68" s="12"/>
      <c r="KXU68" s="12"/>
      <c r="KXV68" s="12"/>
      <c r="KXW68" s="12"/>
      <c r="KXX68" s="12"/>
      <c r="KXY68" s="12"/>
      <c r="KXZ68" s="12"/>
      <c r="KYA68" s="12"/>
      <c r="KYB68" s="12"/>
      <c r="KYC68" s="12"/>
      <c r="KYD68" s="12"/>
      <c r="KYE68" s="12"/>
      <c r="KYF68" s="12"/>
      <c r="KYG68" s="12"/>
      <c r="KYH68" s="12"/>
      <c r="KYI68" s="12"/>
      <c r="KYJ68" s="12"/>
      <c r="KYK68" s="12"/>
      <c r="KYL68" s="12"/>
      <c r="KYM68" s="12"/>
      <c r="KYN68" s="12"/>
      <c r="KYO68" s="12"/>
      <c r="KYP68" s="12"/>
      <c r="KYQ68" s="12"/>
      <c r="KYR68" s="12"/>
      <c r="KYS68" s="12"/>
      <c r="KYT68" s="12"/>
      <c r="KYU68" s="12"/>
      <c r="KYV68" s="12"/>
      <c r="KYW68" s="12"/>
      <c r="KYX68" s="12"/>
      <c r="KYY68" s="12"/>
      <c r="KYZ68" s="12"/>
      <c r="KZA68" s="12"/>
      <c r="KZB68" s="12"/>
      <c r="KZC68" s="12"/>
      <c r="KZD68" s="12"/>
      <c r="KZE68" s="12"/>
      <c r="KZF68" s="12"/>
      <c r="KZG68" s="12"/>
      <c r="KZH68" s="12"/>
      <c r="KZI68" s="12"/>
      <c r="KZJ68" s="12"/>
      <c r="KZK68" s="12"/>
      <c r="KZL68" s="12"/>
      <c r="KZM68" s="12"/>
      <c r="KZN68" s="12"/>
      <c r="KZO68" s="12"/>
      <c r="KZP68" s="12"/>
      <c r="KZQ68" s="12"/>
      <c r="KZR68" s="12"/>
      <c r="KZS68" s="12"/>
      <c r="KZT68" s="12"/>
      <c r="KZU68" s="12"/>
      <c r="KZV68" s="12"/>
      <c r="KZW68" s="12"/>
      <c r="KZX68" s="12"/>
      <c r="KZY68" s="12"/>
      <c r="KZZ68" s="12"/>
      <c r="LAA68" s="12"/>
      <c r="LAB68" s="12"/>
      <c r="LAC68" s="12"/>
      <c r="LAD68" s="12"/>
      <c r="LAE68" s="12"/>
      <c r="LAF68" s="12"/>
      <c r="LAG68" s="12"/>
      <c r="LAH68" s="12"/>
      <c r="LAI68" s="12"/>
      <c r="LAJ68" s="12"/>
      <c r="LAK68" s="12"/>
      <c r="LAL68" s="12"/>
      <c r="LAM68" s="12"/>
      <c r="LAN68" s="12"/>
      <c r="LAO68" s="12"/>
      <c r="LAP68" s="12"/>
      <c r="LAQ68" s="12"/>
      <c r="LAR68" s="12"/>
      <c r="LAS68" s="12"/>
      <c r="LAT68" s="12"/>
      <c r="LAU68" s="12"/>
      <c r="LAV68" s="12"/>
      <c r="LAW68" s="12"/>
      <c r="LAX68" s="12"/>
      <c r="LAY68" s="12"/>
      <c r="LAZ68" s="12"/>
      <c r="LBA68" s="12"/>
      <c r="LBB68" s="12"/>
      <c r="LBC68" s="12"/>
      <c r="LBD68" s="12"/>
      <c r="LBE68" s="12"/>
      <c r="LBF68" s="12"/>
      <c r="LBG68" s="12"/>
      <c r="LBH68" s="12"/>
      <c r="LBI68" s="12"/>
      <c r="LBJ68" s="12"/>
      <c r="LBK68" s="12"/>
      <c r="LBL68" s="12"/>
      <c r="LBM68" s="12"/>
      <c r="LBN68" s="12"/>
      <c r="LBO68" s="12"/>
      <c r="LBP68" s="12"/>
      <c r="LBQ68" s="12"/>
      <c r="LBR68" s="12"/>
      <c r="LBS68" s="12"/>
      <c r="LBT68" s="12"/>
      <c r="LBU68" s="12"/>
      <c r="LBV68" s="12"/>
      <c r="LBW68" s="12"/>
      <c r="LBX68" s="12"/>
      <c r="LBY68" s="12"/>
      <c r="LBZ68" s="12"/>
      <c r="LCA68" s="12"/>
      <c r="LCB68" s="12"/>
      <c r="LCC68" s="12"/>
      <c r="LCD68" s="12"/>
      <c r="LCE68" s="12"/>
      <c r="LCF68" s="12"/>
      <c r="LCG68" s="12"/>
      <c r="LCH68" s="12"/>
      <c r="LCI68" s="12"/>
      <c r="LCJ68" s="12"/>
      <c r="LCK68" s="12"/>
      <c r="LCL68" s="12"/>
      <c r="LCM68" s="12"/>
      <c r="LCN68" s="12"/>
      <c r="LCO68" s="12"/>
      <c r="LCP68" s="12"/>
      <c r="LCQ68" s="12"/>
      <c r="LCR68" s="12"/>
      <c r="LCS68" s="12"/>
      <c r="LCT68" s="12"/>
      <c r="LCU68" s="12"/>
      <c r="LCV68" s="12"/>
      <c r="LCW68" s="12"/>
      <c r="LCX68" s="12"/>
      <c r="LCY68" s="12"/>
      <c r="LCZ68" s="12"/>
      <c r="LDA68" s="12"/>
      <c r="LDB68" s="12"/>
      <c r="LDC68" s="12"/>
      <c r="LDD68" s="12"/>
      <c r="LDE68" s="12"/>
      <c r="LDF68" s="12"/>
      <c r="LDG68" s="12"/>
      <c r="LDH68" s="12"/>
      <c r="LDI68" s="12"/>
      <c r="LDJ68" s="12"/>
      <c r="LDK68" s="12"/>
      <c r="LDL68" s="12"/>
      <c r="LDM68" s="12"/>
      <c r="LDN68" s="12"/>
      <c r="LDO68" s="12"/>
      <c r="LDP68" s="12"/>
      <c r="LDQ68" s="12"/>
      <c r="LDR68" s="12"/>
      <c r="LDS68" s="12"/>
      <c r="LDT68" s="12"/>
      <c r="LDU68" s="12"/>
      <c r="LDV68" s="12"/>
      <c r="LDW68" s="12"/>
      <c r="LDX68" s="12"/>
      <c r="LDY68" s="12"/>
      <c r="LDZ68" s="12"/>
      <c r="LEA68" s="12"/>
      <c r="LEB68" s="12"/>
      <c r="LEC68" s="12"/>
      <c r="LED68" s="12"/>
      <c r="LEE68" s="12"/>
      <c r="LEF68" s="12"/>
      <c r="LEG68" s="12"/>
      <c r="LEH68" s="12"/>
      <c r="LEI68" s="12"/>
      <c r="LEJ68" s="12"/>
      <c r="LEK68" s="12"/>
      <c r="LEL68" s="12"/>
      <c r="LEM68" s="12"/>
      <c r="LEN68" s="12"/>
      <c r="LEO68" s="12"/>
      <c r="LEP68" s="12"/>
      <c r="LEQ68" s="12"/>
      <c r="LER68" s="12"/>
      <c r="LES68" s="12"/>
      <c r="LET68" s="12"/>
      <c r="LEU68" s="12"/>
      <c r="LEV68" s="12"/>
      <c r="LEW68" s="12"/>
      <c r="LEX68" s="12"/>
      <c r="LEY68" s="12"/>
      <c r="LEZ68" s="12"/>
      <c r="LFA68" s="12"/>
      <c r="LFB68" s="12"/>
      <c r="LFC68" s="12"/>
      <c r="LFD68" s="12"/>
      <c r="LFE68" s="12"/>
      <c r="LFF68" s="12"/>
      <c r="LFG68" s="12"/>
      <c r="LFH68" s="12"/>
      <c r="LFI68" s="12"/>
      <c r="LFJ68" s="12"/>
      <c r="LFK68" s="12"/>
      <c r="LFL68" s="12"/>
      <c r="LFM68" s="12"/>
      <c r="LFN68" s="12"/>
      <c r="LFO68" s="12"/>
      <c r="LFP68" s="12"/>
      <c r="LFQ68" s="12"/>
      <c r="LFR68" s="12"/>
      <c r="LFS68" s="12"/>
      <c r="LFT68" s="12"/>
      <c r="LFU68" s="12"/>
      <c r="LFV68" s="12"/>
      <c r="LFW68" s="12"/>
      <c r="LFX68" s="12"/>
      <c r="LFY68" s="12"/>
      <c r="LFZ68" s="12"/>
      <c r="LGA68" s="12"/>
      <c r="LGB68" s="12"/>
      <c r="LGC68" s="12"/>
      <c r="LGD68" s="12"/>
      <c r="LGE68" s="12"/>
      <c r="LGF68" s="12"/>
      <c r="LGG68" s="12"/>
      <c r="LGH68" s="12"/>
      <c r="LGI68" s="12"/>
      <c r="LGJ68" s="12"/>
      <c r="LGK68" s="12"/>
      <c r="LGL68" s="12"/>
      <c r="LGM68" s="12"/>
      <c r="LGN68" s="12"/>
      <c r="LGO68" s="12"/>
      <c r="LGP68" s="12"/>
      <c r="LGQ68" s="12"/>
      <c r="LGR68" s="12"/>
      <c r="LGS68" s="12"/>
      <c r="LGT68" s="12"/>
      <c r="LGU68" s="12"/>
      <c r="LGV68" s="12"/>
      <c r="LGW68" s="12"/>
      <c r="LGX68" s="12"/>
      <c r="LGY68" s="12"/>
      <c r="LGZ68" s="12"/>
      <c r="LHA68" s="12"/>
      <c r="LHB68" s="12"/>
      <c r="LHC68" s="12"/>
      <c r="LHD68" s="12"/>
      <c r="LHE68" s="12"/>
      <c r="LHF68" s="12"/>
      <c r="LHG68" s="12"/>
      <c r="LHH68" s="12"/>
      <c r="LHI68" s="12"/>
      <c r="LHJ68" s="12"/>
      <c r="LHK68" s="12"/>
      <c r="LHL68" s="12"/>
      <c r="LHM68" s="12"/>
      <c r="LHN68" s="12"/>
      <c r="LHO68" s="12"/>
      <c r="LHP68" s="12"/>
      <c r="LHQ68" s="12"/>
      <c r="LHR68" s="12"/>
      <c r="LHS68" s="12"/>
      <c r="LHT68" s="12"/>
      <c r="LHU68" s="12"/>
      <c r="LHV68" s="12"/>
      <c r="LHW68" s="12"/>
      <c r="LHX68" s="12"/>
      <c r="LHY68" s="12"/>
      <c r="LHZ68" s="12"/>
      <c r="LIA68" s="12"/>
      <c r="LIB68" s="12"/>
      <c r="LIC68" s="12"/>
      <c r="LID68" s="12"/>
      <c r="LIE68" s="12"/>
      <c r="LIF68" s="12"/>
      <c r="LIG68" s="12"/>
      <c r="LIH68" s="12"/>
      <c r="LII68" s="12"/>
      <c r="LIJ68" s="12"/>
      <c r="LIK68" s="12"/>
      <c r="LIL68" s="12"/>
      <c r="LIM68" s="12"/>
      <c r="LIN68" s="12"/>
      <c r="LIO68" s="12"/>
      <c r="LIP68" s="12"/>
      <c r="LIQ68" s="12"/>
      <c r="LIR68" s="12"/>
      <c r="LIS68" s="12"/>
      <c r="LIT68" s="12"/>
      <c r="LIU68" s="12"/>
      <c r="LIV68" s="12"/>
      <c r="LIW68" s="12"/>
      <c r="LIX68" s="12"/>
      <c r="LIY68" s="12"/>
      <c r="LIZ68" s="12"/>
      <c r="LJA68" s="12"/>
      <c r="LJB68" s="12"/>
      <c r="LJC68" s="12"/>
      <c r="LJD68" s="12"/>
      <c r="LJE68" s="12"/>
      <c r="LJF68" s="12"/>
      <c r="LJG68" s="12"/>
      <c r="LJH68" s="12"/>
      <c r="LJI68" s="12"/>
      <c r="LJJ68" s="12"/>
      <c r="LJK68" s="12"/>
      <c r="LJL68" s="12"/>
      <c r="LJM68" s="12"/>
      <c r="LJN68" s="12"/>
      <c r="LJO68" s="12"/>
      <c r="LJP68" s="12"/>
      <c r="LJQ68" s="12"/>
      <c r="LJR68" s="12"/>
      <c r="LJS68" s="12"/>
      <c r="LJT68" s="12"/>
      <c r="LJU68" s="12"/>
      <c r="LJV68" s="12"/>
      <c r="LJW68" s="12"/>
      <c r="LJX68" s="12"/>
      <c r="LJY68" s="12"/>
      <c r="LJZ68" s="12"/>
      <c r="LKA68" s="12"/>
      <c r="LKB68" s="12"/>
      <c r="LKC68" s="12"/>
      <c r="LKD68" s="12"/>
      <c r="LKE68" s="12"/>
      <c r="LKF68" s="12"/>
      <c r="LKG68" s="12"/>
      <c r="LKH68" s="12"/>
      <c r="LKI68" s="12"/>
      <c r="LKJ68" s="12"/>
      <c r="LKK68" s="12"/>
      <c r="LKL68" s="12"/>
      <c r="LKM68" s="12"/>
      <c r="LKN68" s="12"/>
      <c r="LKO68" s="12"/>
      <c r="LKP68" s="12"/>
      <c r="LKQ68" s="12"/>
      <c r="LKR68" s="12"/>
      <c r="LKS68" s="12"/>
      <c r="LKT68" s="12"/>
      <c r="LKU68" s="12"/>
      <c r="LKV68" s="12"/>
      <c r="LKW68" s="12"/>
      <c r="LKX68" s="12"/>
      <c r="LKY68" s="12"/>
      <c r="LKZ68" s="12"/>
      <c r="LLA68" s="12"/>
      <c r="LLB68" s="12"/>
      <c r="LLC68" s="12"/>
      <c r="LLD68" s="12"/>
      <c r="LLE68" s="12"/>
      <c r="LLF68" s="12"/>
      <c r="LLG68" s="12"/>
      <c r="LLH68" s="12"/>
      <c r="LLI68" s="12"/>
      <c r="LLJ68" s="12"/>
      <c r="LLK68" s="12"/>
      <c r="LLL68" s="12"/>
      <c r="LLM68" s="12"/>
      <c r="LLN68" s="12"/>
      <c r="LLO68" s="12"/>
      <c r="LLP68" s="12"/>
      <c r="LLQ68" s="12"/>
      <c r="LLR68" s="12"/>
      <c r="LLS68" s="12"/>
      <c r="LLT68" s="12"/>
      <c r="LLU68" s="12"/>
      <c r="LLV68" s="12"/>
      <c r="LLW68" s="12"/>
      <c r="LLX68" s="12"/>
      <c r="LLY68" s="12"/>
      <c r="LLZ68" s="12"/>
      <c r="LMA68" s="12"/>
      <c r="LMB68" s="12"/>
      <c r="LMC68" s="12"/>
      <c r="LMD68" s="12"/>
      <c r="LME68" s="12"/>
      <c r="LMF68" s="12"/>
      <c r="LMG68" s="12"/>
      <c r="LMH68" s="12"/>
      <c r="LMI68" s="12"/>
      <c r="LMJ68" s="12"/>
      <c r="LMK68" s="12"/>
      <c r="LML68" s="12"/>
      <c r="LMM68" s="12"/>
      <c r="LMN68" s="12"/>
      <c r="LMO68" s="12"/>
      <c r="LMP68" s="12"/>
      <c r="LMQ68" s="12"/>
      <c r="LMR68" s="12"/>
      <c r="LMS68" s="12"/>
      <c r="LMT68" s="12"/>
      <c r="LMU68" s="12"/>
      <c r="LMV68" s="12"/>
      <c r="LMW68" s="12"/>
      <c r="LMX68" s="12"/>
      <c r="LMY68" s="12"/>
      <c r="LMZ68" s="12"/>
      <c r="LNA68" s="12"/>
      <c r="LNB68" s="12"/>
      <c r="LNC68" s="12"/>
      <c r="LND68" s="12"/>
      <c r="LNE68" s="12"/>
      <c r="LNF68" s="12"/>
      <c r="LNG68" s="12"/>
      <c r="LNH68" s="12"/>
      <c r="LNI68" s="12"/>
      <c r="LNJ68" s="12"/>
      <c r="LNK68" s="12"/>
      <c r="LNL68" s="12"/>
      <c r="LNM68" s="12"/>
      <c r="LNN68" s="12"/>
      <c r="LNO68" s="12"/>
      <c r="LNP68" s="12"/>
      <c r="LNQ68" s="12"/>
      <c r="LNR68" s="12"/>
      <c r="LNS68" s="12"/>
      <c r="LNT68" s="12"/>
      <c r="LNU68" s="12"/>
      <c r="LNV68" s="12"/>
      <c r="LNW68" s="12"/>
      <c r="LNX68" s="12"/>
      <c r="LNY68" s="12"/>
      <c r="LNZ68" s="12"/>
      <c r="LOA68" s="12"/>
      <c r="LOB68" s="12"/>
      <c r="LOC68" s="12"/>
      <c r="LOD68" s="12"/>
      <c r="LOE68" s="12"/>
      <c r="LOF68" s="12"/>
      <c r="LOG68" s="12"/>
      <c r="LOH68" s="12"/>
      <c r="LOI68" s="12"/>
      <c r="LOJ68" s="12"/>
      <c r="LOK68" s="12"/>
      <c r="LOL68" s="12"/>
      <c r="LOM68" s="12"/>
      <c r="LON68" s="12"/>
      <c r="LOO68" s="12"/>
      <c r="LOP68" s="12"/>
      <c r="LOQ68" s="12"/>
      <c r="LOR68" s="12"/>
      <c r="LOS68" s="12"/>
      <c r="LOT68" s="12"/>
      <c r="LOU68" s="12"/>
      <c r="LOV68" s="12"/>
      <c r="LOW68" s="12"/>
      <c r="LOX68" s="12"/>
      <c r="LOY68" s="12"/>
      <c r="LOZ68" s="12"/>
      <c r="LPA68" s="12"/>
      <c r="LPB68" s="12"/>
      <c r="LPC68" s="12"/>
      <c r="LPD68" s="12"/>
      <c r="LPE68" s="12"/>
      <c r="LPF68" s="12"/>
      <c r="LPG68" s="12"/>
      <c r="LPH68" s="12"/>
      <c r="LPI68" s="12"/>
      <c r="LPJ68" s="12"/>
      <c r="LPK68" s="12"/>
      <c r="LPL68" s="12"/>
      <c r="LPM68" s="12"/>
      <c r="LPN68" s="12"/>
      <c r="LPO68" s="12"/>
      <c r="LPP68" s="12"/>
      <c r="LPQ68" s="12"/>
      <c r="LPR68" s="12"/>
      <c r="LPS68" s="12"/>
      <c r="LPT68" s="12"/>
      <c r="LPU68" s="12"/>
      <c r="LPV68" s="12"/>
      <c r="LPW68" s="12"/>
      <c r="LPX68" s="12"/>
      <c r="LPY68" s="12"/>
      <c r="LPZ68" s="12"/>
      <c r="LQA68" s="12"/>
      <c r="LQB68" s="12"/>
      <c r="LQC68" s="12"/>
      <c r="LQD68" s="12"/>
      <c r="LQE68" s="12"/>
      <c r="LQF68" s="12"/>
      <c r="LQG68" s="12"/>
      <c r="LQH68" s="12"/>
      <c r="LQI68" s="12"/>
      <c r="LQJ68" s="12"/>
      <c r="LQK68" s="12"/>
      <c r="LQL68" s="12"/>
      <c r="LQM68" s="12"/>
      <c r="LQN68" s="12"/>
      <c r="LQO68" s="12"/>
      <c r="LQP68" s="12"/>
      <c r="LQQ68" s="12"/>
      <c r="LQR68" s="12"/>
      <c r="LQS68" s="12"/>
      <c r="LQT68" s="12"/>
      <c r="LQU68" s="12"/>
      <c r="LQV68" s="12"/>
      <c r="LQW68" s="12"/>
      <c r="LQX68" s="12"/>
      <c r="LQY68" s="12"/>
      <c r="LQZ68" s="12"/>
      <c r="LRA68" s="12"/>
      <c r="LRB68" s="12"/>
      <c r="LRC68" s="12"/>
      <c r="LRD68" s="12"/>
      <c r="LRE68" s="12"/>
      <c r="LRF68" s="12"/>
      <c r="LRG68" s="12"/>
      <c r="LRH68" s="12"/>
      <c r="LRI68" s="12"/>
      <c r="LRJ68" s="12"/>
      <c r="LRK68" s="12"/>
      <c r="LRL68" s="12"/>
      <c r="LRM68" s="12"/>
      <c r="LRN68" s="12"/>
      <c r="LRO68" s="12"/>
      <c r="LRP68" s="12"/>
      <c r="LRQ68" s="12"/>
      <c r="LRR68" s="12"/>
      <c r="LRS68" s="12"/>
      <c r="LRT68" s="12"/>
      <c r="LRU68" s="12"/>
      <c r="LRV68" s="12"/>
      <c r="LRW68" s="12"/>
      <c r="LRX68" s="12"/>
      <c r="LRY68" s="12"/>
      <c r="LRZ68" s="12"/>
      <c r="LSA68" s="12"/>
      <c r="LSB68" s="12"/>
      <c r="LSC68" s="12"/>
      <c r="LSD68" s="12"/>
      <c r="LSE68" s="12"/>
      <c r="LSF68" s="12"/>
      <c r="LSG68" s="12"/>
      <c r="LSH68" s="12"/>
      <c r="LSI68" s="12"/>
      <c r="LSJ68" s="12"/>
      <c r="LSK68" s="12"/>
      <c r="LSL68" s="12"/>
      <c r="LSM68" s="12"/>
      <c r="LSN68" s="12"/>
      <c r="LSO68" s="12"/>
      <c r="LSP68" s="12"/>
      <c r="LSQ68" s="12"/>
      <c r="LSR68" s="12"/>
      <c r="LSS68" s="12"/>
      <c r="LST68" s="12"/>
      <c r="LSU68" s="12"/>
      <c r="LSV68" s="12"/>
      <c r="LSW68" s="12"/>
      <c r="LSX68" s="12"/>
      <c r="LSY68" s="12"/>
      <c r="LSZ68" s="12"/>
      <c r="LTA68" s="12"/>
      <c r="LTB68" s="12"/>
      <c r="LTC68" s="12"/>
      <c r="LTD68" s="12"/>
      <c r="LTE68" s="12"/>
      <c r="LTF68" s="12"/>
      <c r="LTG68" s="12"/>
      <c r="LTH68" s="12"/>
      <c r="LTI68" s="12"/>
      <c r="LTJ68" s="12"/>
      <c r="LTK68" s="12"/>
      <c r="LTL68" s="12"/>
      <c r="LTM68" s="12"/>
      <c r="LTN68" s="12"/>
      <c r="LTO68" s="12"/>
      <c r="LTP68" s="12"/>
      <c r="LTQ68" s="12"/>
      <c r="LTR68" s="12"/>
      <c r="LTS68" s="12"/>
      <c r="LTT68" s="12"/>
      <c r="LTU68" s="12"/>
      <c r="LTV68" s="12"/>
      <c r="LTW68" s="12"/>
      <c r="LTX68" s="12"/>
      <c r="LTY68" s="12"/>
      <c r="LTZ68" s="12"/>
      <c r="LUA68" s="12"/>
      <c r="LUB68" s="12"/>
      <c r="LUC68" s="12"/>
      <c r="LUD68" s="12"/>
      <c r="LUE68" s="12"/>
      <c r="LUF68" s="12"/>
      <c r="LUG68" s="12"/>
      <c r="LUH68" s="12"/>
      <c r="LUI68" s="12"/>
      <c r="LUJ68" s="12"/>
      <c r="LUK68" s="12"/>
      <c r="LUL68" s="12"/>
      <c r="LUM68" s="12"/>
      <c r="LUN68" s="12"/>
      <c r="LUO68" s="12"/>
      <c r="LUP68" s="12"/>
      <c r="LUQ68" s="12"/>
      <c r="LUR68" s="12"/>
      <c r="LUS68" s="12"/>
      <c r="LUT68" s="12"/>
      <c r="LUU68" s="12"/>
      <c r="LUV68" s="12"/>
      <c r="LUW68" s="12"/>
      <c r="LUX68" s="12"/>
      <c r="LUY68" s="12"/>
      <c r="LUZ68" s="12"/>
      <c r="LVA68" s="12"/>
      <c r="LVB68" s="12"/>
      <c r="LVC68" s="12"/>
      <c r="LVD68" s="12"/>
      <c r="LVE68" s="12"/>
      <c r="LVF68" s="12"/>
      <c r="LVG68" s="12"/>
      <c r="LVH68" s="12"/>
      <c r="LVI68" s="12"/>
      <c r="LVJ68" s="12"/>
      <c r="LVK68" s="12"/>
      <c r="LVL68" s="12"/>
      <c r="LVM68" s="12"/>
      <c r="LVN68" s="12"/>
      <c r="LVO68" s="12"/>
      <c r="LVP68" s="12"/>
      <c r="LVQ68" s="12"/>
      <c r="LVR68" s="12"/>
      <c r="LVS68" s="12"/>
      <c r="LVT68" s="12"/>
      <c r="LVU68" s="12"/>
      <c r="LVV68" s="12"/>
      <c r="LVW68" s="12"/>
      <c r="LVX68" s="12"/>
      <c r="LVY68" s="12"/>
      <c r="LVZ68" s="12"/>
      <c r="LWA68" s="12"/>
      <c r="LWB68" s="12"/>
      <c r="LWC68" s="12"/>
      <c r="LWD68" s="12"/>
      <c r="LWE68" s="12"/>
      <c r="LWF68" s="12"/>
      <c r="LWG68" s="12"/>
      <c r="LWH68" s="12"/>
      <c r="LWI68" s="12"/>
      <c r="LWJ68" s="12"/>
      <c r="LWK68" s="12"/>
      <c r="LWL68" s="12"/>
      <c r="LWM68" s="12"/>
      <c r="LWN68" s="12"/>
      <c r="LWO68" s="12"/>
      <c r="LWP68" s="12"/>
      <c r="LWQ68" s="12"/>
      <c r="LWR68" s="12"/>
      <c r="LWS68" s="12"/>
      <c r="LWT68" s="12"/>
      <c r="LWU68" s="12"/>
      <c r="LWV68" s="12"/>
      <c r="LWW68" s="12"/>
      <c r="LWX68" s="12"/>
      <c r="LWY68" s="12"/>
      <c r="LWZ68" s="12"/>
      <c r="LXA68" s="12"/>
      <c r="LXB68" s="12"/>
      <c r="LXC68" s="12"/>
      <c r="LXD68" s="12"/>
      <c r="LXE68" s="12"/>
      <c r="LXF68" s="12"/>
      <c r="LXG68" s="12"/>
      <c r="LXH68" s="12"/>
      <c r="LXI68" s="12"/>
      <c r="LXJ68" s="12"/>
      <c r="LXK68" s="12"/>
      <c r="LXL68" s="12"/>
      <c r="LXM68" s="12"/>
      <c r="LXN68" s="12"/>
      <c r="LXO68" s="12"/>
      <c r="LXP68" s="12"/>
      <c r="LXQ68" s="12"/>
      <c r="LXR68" s="12"/>
      <c r="LXS68" s="12"/>
      <c r="LXT68" s="12"/>
      <c r="LXU68" s="12"/>
      <c r="LXV68" s="12"/>
      <c r="LXW68" s="12"/>
      <c r="LXX68" s="12"/>
      <c r="LXY68" s="12"/>
      <c r="LXZ68" s="12"/>
      <c r="LYA68" s="12"/>
      <c r="LYB68" s="12"/>
      <c r="LYC68" s="12"/>
      <c r="LYD68" s="12"/>
      <c r="LYE68" s="12"/>
      <c r="LYF68" s="12"/>
      <c r="LYG68" s="12"/>
      <c r="LYH68" s="12"/>
      <c r="LYI68" s="12"/>
      <c r="LYJ68" s="12"/>
      <c r="LYK68" s="12"/>
      <c r="LYL68" s="12"/>
      <c r="LYM68" s="12"/>
      <c r="LYN68" s="12"/>
      <c r="LYO68" s="12"/>
      <c r="LYP68" s="12"/>
      <c r="LYQ68" s="12"/>
      <c r="LYR68" s="12"/>
      <c r="LYS68" s="12"/>
      <c r="LYT68" s="12"/>
      <c r="LYU68" s="12"/>
      <c r="LYV68" s="12"/>
      <c r="LYW68" s="12"/>
      <c r="LYX68" s="12"/>
      <c r="LYY68" s="12"/>
      <c r="LYZ68" s="12"/>
      <c r="LZA68" s="12"/>
      <c r="LZB68" s="12"/>
      <c r="LZC68" s="12"/>
      <c r="LZD68" s="12"/>
      <c r="LZE68" s="12"/>
      <c r="LZF68" s="12"/>
      <c r="LZG68" s="12"/>
      <c r="LZH68" s="12"/>
      <c r="LZI68" s="12"/>
      <c r="LZJ68" s="12"/>
      <c r="LZK68" s="12"/>
      <c r="LZL68" s="12"/>
      <c r="LZM68" s="12"/>
      <c r="LZN68" s="12"/>
      <c r="LZO68" s="12"/>
      <c r="LZP68" s="12"/>
      <c r="LZQ68" s="12"/>
      <c r="LZR68" s="12"/>
      <c r="LZS68" s="12"/>
      <c r="LZT68" s="12"/>
      <c r="LZU68" s="12"/>
      <c r="LZV68" s="12"/>
      <c r="LZW68" s="12"/>
      <c r="LZX68" s="12"/>
      <c r="LZY68" s="12"/>
      <c r="LZZ68" s="12"/>
      <c r="MAA68" s="12"/>
      <c r="MAB68" s="12"/>
      <c r="MAC68" s="12"/>
      <c r="MAD68" s="12"/>
      <c r="MAE68" s="12"/>
      <c r="MAF68" s="12"/>
      <c r="MAG68" s="12"/>
      <c r="MAH68" s="12"/>
      <c r="MAI68" s="12"/>
      <c r="MAJ68" s="12"/>
      <c r="MAK68" s="12"/>
      <c r="MAL68" s="12"/>
      <c r="MAM68" s="12"/>
      <c r="MAN68" s="12"/>
      <c r="MAO68" s="12"/>
      <c r="MAP68" s="12"/>
      <c r="MAQ68" s="12"/>
      <c r="MAR68" s="12"/>
      <c r="MAS68" s="12"/>
      <c r="MAT68" s="12"/>
      <c r="MAU68" s="12"/>
      <c r="MAV68" s="12"/>
      <c r="MAW68" s="12"/>
      <c r="MAX68" s="12"/>
      <c r="MAY68" s="12"/>
      <c r="MAZ68" s="12"/>
      <c r="MBA68" s="12"/>
      <c r="MBB68" s="12"/>
      <c r="MBC68" s="12"/>
      <c r="MBD68" s="12"/>
      <c r="MBE68" s="12"/>
      <c r="MBF68" s="12"/>
      <c r="MBG68" s="12"/>
      <c r="MBH68" s="12"/>
      <c r="MBI68" s="12"/>
      <c r="MBJ68" s="12"/>
      <c r="MBK68" s="12"/>
      <c r="MBL68" s="12"/>
      <c r="MBM68" s="12"/>
      <c r="MBN68" s="12"/>
      <c r="MBO68" s="12"/>
      <c r="MBP68" s="12"/>
      <c r="MBQ68" s="12"/>
      <c r="MBR68" s="12"/>
      <c r="MBS68" s="12"/>
      <c r="MBT68" s="12"/>
      <c r="MBU68" s="12"/>
      <c r="MBV68" s="12"/>
      <c r="MBW68" s="12"/>
      <c r="MBX68" s="12"/>
      <c r="MBY68" s="12"/>
      <c r="MBZ68" s="12"/>
      <c r="MCA68" s="12"/>
      <c r="MCB68" s="12"/>
      <c r="MCC68" s="12"/>
      <c r="MCD68" s="12"/>
      <c r="MCE68" s="12"/>
      <c r="MCF68" s="12"/>
      <c r="MCG68" s="12"/>
      <c r="MCH68" s="12"/>
      <c r="MCI68" s="12"/>
      <c r="MCJ68" s="12"/>
      <c r="MCK68" s="12"/>
      <c r="MCL68" s="12"/>
      <c r="MCM68" s="12"/>
      <c r="MCN68" s="12"/>
      <c r="MCO68" s="12"/>
      <c r="MCP68" s="12"/>
      <c r="MCQ68" s="12"/>
      <c r="MCR68" s="12"/>
      <c r="MCS68" s="12"/>
      <c r="MCT68" s="12"/>
      <c r="MCU68" s="12"/>
      <c r="MCV68" s="12"/>
      <c r="MCW68" s="12"/>
      <c r="MCX68" s="12"/>
      <c r="MCY68" s="12"/>
      <c r="MCZ68" s="12"/>
      <c r="MDA68" s="12"/>
      <c r="MDB68" s="12"/>
      <c r="MDC68" s="12"/>
      <c r="MDD68" s="12"/>
      <c r="MDE68" s="12"/>
      <c r="MDF68" s="12"/>
      <c r="MDG68" s="12"/>
      <c r="MDH68" s="12"/>
      <c r="MDI68" s="12"/>
      <c r="MDJ68" s="12"/>
      <c r="MDK68" s="12"/>
      <c r="MDL68" s="12"/>
      <c r="MDM68" s="12"/>
      <c r="MDN68" s="12"/>
      <c r="MDO68" s="12"/>
      <c r="MDP68" s="12"/>
      <c r="MDQ68" s="12"/>
      <c r="MDR68" s="12"/>
      <c r="MDS68" s="12"/>
      <c r="MDT68" s="12"/>
      <c r="MDU68" s="12"/>
      <c r="MDV68" s="12"/>
      <c r="MDW68" s="12"/>
      <c r="MDX68" s="12"/>
      <c r="MDY68" s="12"/>
      <c r="MDZ68" s="12"/>
      <c r="MEA68" s="12"/>
      <c r="MEB68" s="12"/>
      <c r="MEC68" s="12"/>
      <c r="MED68" s="12"/>
      <c r="MEE68" s="12"/>
      <c r="MEF68" s="12"/>
      <c r="MEG68" s="12"/>
      <c r="MEH68" s="12"/>
      <c r="MEI68" s="12"/>
      <c r="MEJ68" s="12"/>
      <c r="MEK68" s="12"/>
      <c r="MEL68" s="12"/>
      <c r="MEM68" s="12"/>
      <c r="MEN68" s="12"/>
      <c r="MEO68" s="12"/>
      <c r="MEP68" s="12"/>
      <c r="MEQ68" s="12"/>
      <c r="MER68" s="12"/>
      <c r="MES68" s="12"/>
      <c r="MET68" s="12"/>
      <c r="MEU68" s="12"/>
      <c r="MEV68" s="12"/>
      <c r="MEW68" s="12"/>
      <c r="MEX68" s="12"/>
      <c r="MEY68" s="12"/>
      <c r="MEZ68" s="12"/>
      <c r="MFA68" s="12"/>
      <c r="MFB68" s="12"/>
      <c r="MFC68" s="12"/>
      <c r="MFD68" s="12"/>
      <c r="MFE68" s="12"/>
      <c r="MFF68" s="12"/>
      <c r="MFG68" s="12"/>
      <c r="MFH68" s="12"/>
      <c r="MFI68" s="12"/>
      <c r="MFJ68" s="12"/>
      <c r="MFK68" s="12"/>
      <c r="MFL68" s="12"/>
      <c r="MFM68" s="12"/>
      <c r="MFN68" s="12"/>
      <c r="MFO68" s="12"/>
      <c r="MFP68" s="12"/>
      <c r="MFQ68" s="12"/>
      <c r="MFR68" s="12"/>
      <c r="MFS68" s="12"/>
      <c r="MFT68" s="12"/>
      <c r="MFU68" s="12"/>
      <c r="MFV68" s="12"/>
      <c r="MFW68" s="12"/>
      <c r="MFX68" s="12"/>
      <c r="MFY68" s="12"/>
      <c r="MFZ68" s="12"/>
      <c r="MGA68" s="12"/>
      <c r="MGB68" s="12"/>
      <c r="MGC68" s="12"/>
      <c r="MGD68" s="12"/>
      <c r="MGE68" s="12"/>
      <c r="MGF68" s="12"/>
      <c r="MGG68" s="12"/>
      <c r="MGH68" s="12"/>
      <c r="MGI68" s="12"/>
      <c r="MGJ68" s="12"/>
      <c r="MGK68" s="12"/>
      <c r="MGL68" s="12"/>
      <c r="MGM68" s="12"/>
      <c r="MGN68" s="12"/>
      <c r="MGO68" s="12"/>
      <c r="MGP68" s="12"/>
      <c r="MGQ68" s="12"/>
      <c r="MGR68" s="12"/>
      <c r="MGS68" s="12"/>
      <c r="MGT68" s="12"/>
      <c r="MGU68" s="12"/>
      <c r="MGV68" s="12"/>
      <c r="MGW68" s="12"/>
      <c r="MGX68" s="12"/>
      <c r="MGY68" s="12"/>
      <c r="MGZ68" s="12"/>
      <c r="MHA68" s="12"/>
      <c r="MHB68" s="12"/>
      <c r="MHC68" s="12"/>
      <c r="MHD68" s="12"/>
      <c r="MHE68" s="12"/>
      <c r="MHF68" s="12"/>
      <c r="MHG68" s="12"/>
      <c r="MHH68" s="12"/>
      <c r="MHI68" s="12"/>
      <c r="MHJ68" s="12"/>
      <c r="MHK68" s="12"/>
      <c r="MHL68" s="12"/>
      <c r="MHM68" s="12"/>
      <c r="MHN68" s="12"/>
      <c r="MHO68" s="12"/>
      <c r="MHP68" s="12"/>
      <c r="MHQ68" s="12"/>
      <c r="MHR68" s="12"/>
      <c r="MHS68" s="12"/>
      <c r="MHT68" s="12"/>
      <c r="MHU68" s="12"/>
      <c r="MHV68" s="12"/>
      <c r="MHW68" s="12"/>
      <c r="MHX68" s="12"/>
      <c r="MHY68" s="12"/>
      <c r="MHZ68" s="12"/>
      <c r="MIA68" s="12"/>
      <c r="MIB68" s="12"/>
      <c r="MIC68" s="12"/>
      <c r="MID68" s="12"/>
      <c r="MIE68" s="12"/>
      <c r="MIF68" s="12"/>
      <c r="MIG68" s="12"/>
      <c r="MIH68" s="12"/>
      <c r="MII68" s="12"/>
      <c r="MIJ68" s="12"/>
      <c r="MIK68" s="12"/>
      <c r="MIL68" s="12"/>
      <c r="MIM68" s="12"/>
      <c r="MIN68" s="12"/>
      <c r="MIO68" s="12"/>
      <c r="MIP68" s="12"/>
      <c r="MIQ68" s="12"/>
      <c r="MIR68" s="12"/>
      <c r="MIS68" s="12"/>
      <c r="MIT68" s="12"/>
      <c r="MIU68" s="12"/>
      <c r="MIV68" s="12"/>
      <c r="MIW68" s="12"/>
      <c r="MIX68" s="12"/>
      <c r="MIY68" s="12"/>
      <c r="MIZ68" s="12"/>
      <c r="MJA68" s="12"/>
      <c r="MJB68" s="12"/>
      <c r="MJC68" s="12"/>
      <c r="MJD68" s="12"/>
      <c r="MJE68" s="12"/>
      <c r="MJF68" s="12"/>
      <c r="MJG68" s="12"/>
      <c r="MJH68" s="12"/>
      <c r="MJI68" s="12"/>
      <c r="MJJ68" s="12"/>
      <c r="MJK68" s="12"/>
      <c r="MJL68" s="12"/>
      <c r="MJM68" s="12"/>
      <c r="MJN68" s="12"/>
      <c r="MJO68" s="12"/>
      <c r="MJP68" s="12"/>
      <c r="MJQ68" s="12"/>
      <c r="MJR68" s="12"/>
      <c r="MJS68" s="12"/>
      <c r="MJT68" s="12"/>
      <c r="MJU68" s="12"/>
      <c r="MJV68" s="12"/>
      <c r="MJW68" s="12"/>
      <c r="MJX68" s="12"/>
      <c r="MJY68" s="12"/>
      <c r="MJZ68" s="12"/>
      <c r="MKA68" s="12"/>
      <c r="MKB68" s="12"/>
      <c r="MKC68" s="12"/>
      <c r="MKD68" s="12"/>
      <c r="MKE68" s="12"/>
      <c r="MKF68" s="12"/>
      <c r="MKG68" s="12"/>
      <c r="MKH68" s="12"/>
      <c r="MKI68" s="12"/>
      <c r="MKJ68" s="12"/>
      <c r="MKK68" s="12"/>
      <c r="MKL68" s="12"/>
      <c r="MKM68" s="12"/>
      <c r="MKN68" s="12"/>
      <c r="MKO68" s="12"/>
      <c r="MKP68" s="12"/>
      <c r="MKQ68" s="12"/>
      <c r="MKR68" s="12"/>
      <c r="MKS68" s="12"/>
      <c r="MKT68" s="12"/>
      <c r="MKU68" s="12"/>
      <c r="MKV68" s="12"/>
      <c r="MKW68" s="12"/>
      <c r="MKX68" s="12"/>
      <c r="MKY68" s="12"/>
      <c r="MKZ68" s="12"/>
      <c r="MLA68" s="12"/>
      <c r="MLB68" s="12"/>
      <c r="MLC68" s="12"/>
      <c r="MLD68" s="12"/>
      <c r="MLE68" s="12"/>
      <c r="MLF68" s="12"/>
      <c r="MLG68" s="12"/>
      <c r="MLH68" s="12"/>
      <c r="MLI68" s="12"/>
      <c r="MLJ68" s="12"/>
      <c r="MLK68" s="12"/>
      <c r="MLL68" s="12"/>
      <c r="MLM68" s="12"/>
      <c r="MLN68" s="12"/>
      <c r="MLO68" s="12"/>
      <c r="MLP68" s="12"/>
      <c r="MLQ68" s="12"/>
      <c r="MLR68" s="12"/>
      <c r="MLS68" s="12"/>
      <c r="MLT68" s="12"/>
      <c r="MLU68" s="12"/>
      <c r="MLV68" s="12"/>
      <c r="MLW68" s="12"/>
      <c r="MLX68" s="12"/>
      <c r="MLY68" s="12"/>
      <c r="MLZ68" s="12"/>
      <c r="MMA68" s="12"/>
      <c r="MMB68" s="12"/>
      <c r="MMC68" s="12"/>
      <c r="MMD68" s="12"/>
      <c r="MME68" s="12"/>
      <c r="MMF68" s="12"/>
      <c r="MMG68" s="12"/>
      <c r="MMH68" s="12"/>
      <c r="MMI68" s="12"/>
      <c r="MMJ68" s="12"/>
      <c r="MMK68" s="12"/>
      <c r="MML68" s="12"/>
      <c r="MMM68" s="12"/>
      <c r="MMN68" s="12"/>
      <c r="MMO68" s="12"/>
      <c r="MMP68" s="12"/>
      <c r="MMQ68" s="12"/>
      <c r="MMR68" s="12"/>
      <c r="MMS68" s="12"/>
      <c r="MMT68" s="12"/>
      <c r="MMU68" s="12"/>
      <c r="MMV68" s="12"/>
      <c r="MMW68" s="12"/>
      <c r="MMX68" s="12"/>
      <c r="MMY68" s="12"/>
      <c r="MMZ68" s="12"/>
      <c r="MNA68" s="12"/>
      <c r="MNB68" s="12"/>
      <c r="MNC68" s="12"/>
      <c r="MND68" s="12"/>
      <c r="MNE68" s="12"/>
      <c r="MNF68" s="12"/>
      <c r="MNG68" s="12"/>
      <c r="MNH68" s="12"/>
      <c r="MNI68" s="12"/>
      <c r="MNJ68" s="12"/>
      <c r="MNK68" s="12"/>
      <c r="MNL68" s="12"/>
      <c r="MNM68" s="12"/>
      <c r="MNN68" s="12"/>
      <c r="MNO68" s="12"/>
      <c r="MNP68" s="12"/>
      <c r="MNQ68" s="12"/>
      <c r="MNR68" s="12"/>
      <c r="MNS68" s="12"/>
      <c r="MNT68" s="12"/>
      <c r="MNU68" s="12"/>
      <c r="MNV68" s="12"/>
      <c r="MNW68" s="12"/>
      <c r="MNX68" s="12"/>
      <c r="MNY68" s="12"/>
      <c r="MNZ68" s="12"/>
      <c r="MOA68" s="12"/>
      <c r="MOB68" s="12"/>
      <c r="MOC68" s="12"/>
      <c r="MOD68" s="12"/>
      <c r="MOE68" s="12"/>
      <c r="MOF68" s="12"/>
      <c r="MOG68" s="12"/>
      <c r="MOH68" s="12"/>
      <c r="MOI68" s="12"/>
      <c r="MOJ68" s="12"/>
      <c r="MOK68" s="12"/>
      <c r="MOL68" s="12"/>
      <c r="MOM68" s="12"/>
      <c r="MON68" s="12"/>
      <c r="MOO68" s="12"/>
      <c r="MOP68" s="12"/>
      <c r="MOQ68" s="12"/>
      <c r="MOR68" s="12"/>
      <c r="MOS68" s="12"/>
      <c r="MOT68" s="12"/>
      <c r="MOU68" s="12"/>
      <c r="MOV68" s="12"/>
      <c r="MOW68" s="12"/>
      <c r="MOX68" s="12"/>
      <c r="MOY68" s="12"/>
      <c r="MOZ68" s="12"/>
      <c r="MPA68" s="12"/>
      <c r="MPB68" s="12"/>
      <c r="MPC68" s="12"/>
      <c r="MPD68" s="12"/>
      <c r="MPE68" s="12"/>
      <c r="MPF68" s="12"/>
      <c r="MPG68" s="12"/>
      <c r="MPH68" s="12"/>
      <c r="MPI68" s="12"/>
      <c r="MPJ68" s="12"/>
      <c r="MPK68" s="12"/>
      <c r="MPL68" s="12"/>
      <c r="MPM68" s="12"/>
      <c r="MPN68" s="12"/>
      <c r="MPO68" s="12"/>
      <c r="MPP68" s="12"/>
      <c r="MPQ68" s="12"/>
      <c r="MPR68" s="12"/>
      <c r="MPS68" s="12"/>
      <c r="MPT68" s="12"/>
      <c r="MPU68" s="12"/>
      <c r="MPV68" s="12"/>
      <c r="MPW68" s="12"/>
      <c r="MPX68" s="12"/>
      <c r="MPY68" s="12"/>
      <c r="MPZ68" s="12"/>
      <c r="MQA68" s="12"/>
      <c r="MQB68" s="12"/>
      <c r="MQC68" s="12"/>
      <c r="MQD68" s="12"/>
      <c r="MQE68" s="12"/>
      <c r="MQF68" s="12"/>
      <c r="MQG68" s="12"/>
      <c r="MQH68" s="12"/>
      <c r="MQI68" s="12"/>
      <c r="MQJ68" s="12"/>
      <c r="MQK68" s="12"/>
      <c r="MQL68" s="12"/>
      <c r="MQM68" s="12"/>
      <c r="MQN68" s="12"/>
      <c r="MQO68" s="12"/>
      <c r="MQP68" s="12"/>
      <c r="MQQ68" s="12"/>
      <c r="MQR68" s="12"/>
      <c r="MQS68" s="12"/>
      <c r="MQT68" s="12"/>
      <c r="MQU68" s="12"/>
      <c r="MQV68" s="12"/>
      <c r="MQW68" s="12"/>
      <c r="MQX68" s="12"/>
      <c r="MQY68" s="12"/>
      <c r="MQZ68" s="12"/>
      <c r="MRA68" s="12"/>
      <c r="MRB68" s="12"/>
      <c r="MRC68" s="12"/>
      <c r="MRD68" s="12"/>
      <c r="MRE68" s="12"/>
      <c r="MRF68" s="12"/>
      <c r="MRG68" s="12"/>
      <c r="MRH68" s="12"/>
      <c r="MRI68" s="12"/>
      <c r="MRJ68" s="12"/>
      <c r="MRK68" s="12"/>
      <c r="MRL68" s="12"/>
      <c r="MRM68" s="12"/>
      <c r="MRN68" s="12"/>
      <c r="MRO68" s="12"/>
      <c r="MRP68" s="12"/>
      <c r="MRQ68" s="12"/>
      <c r="MRR68" s="12"/>
      <c r="MRS68" s="12"/>
      <c r="MRT68" s="12"/>
      <c r="MRU68" s="12"/>
      <c r="MRV68" s="12"/>
      <c r="MRW68" s="12"/>
      <c r="MRX68" s="12"/>
      <c r="MRY68" s="12"/>
      <c r="MRZ68" s="12"/>
      <c r="MSA68" s="12"/>
      <c r="MSB68" s="12"/>
      <c r="MSC68" s="12"/>
      <c r="MSD68" s="12"/>
      <c r="MSE68" s="12"/>
      <c r="MSF68" s="12"/>
      <c r="MSG68" s="12"/>
      <c r="MSH68" s="12"/>
      <c r="MSI68" s="12"/>
      <c r="MSJ68" s="12"/>
      <c r="MSK68" s="12"/>
      <c r="MSL68" s="12"/>
      <c r="MSM68" s="12"/>
      <c r="MSN68" s="12"/>
      <c r="MSO68" s="12"/>
      <c r="MSP68" s="12"/>
      <c r="MSQ68" s="12"/>
      <c r="MSR68" s="12"/>
      <c r="MSS68" s="12"/>
      <c r="MST68" s="12"/>
      <c r="MSU68" s="12"/>
      <c r="MSV68" s="12"/>
      <c r="MSW68" s="12"/>
      <c r="MSX68" s="12"/>
      <c r="MSY68" s="12"/>
      <c r="MSZ68" s="12"/>
      <c r="MTA68" s="12"/>
      <c r="MTB68" s="12"/>
      <c r="MTC68" s="12"/>
      <c r="MTD68" s="12"/>
      <c r="MTE68" s="12"/>
      <c r="MTF68" s="12"/>
      <c r="MTG68" s="12"/>
      <c r="MTH68" s="12"/>
      <c r="MTI68" s="12"/>
      <c r="MTJ68" s="12"/>
      <c r="MTK68" s="12"/>
      <c r="MTL68" s="12"/>
      <c r="MTM68" s="12"/>
      <c r="MTN68" s="12"/>
      <c r="MTO68" s="12"/>
      <c r="MTP68" s="12"/>
      <c r="MTQ68" s="12"/>
      <c r="MTR68" s="12"/>
      <c r="MTS68" s="12"/>
      <c r="MTT68" s="12"/>
      <c r="MTU68" s="12"/>
      <c r="MTV68" s="12"/>
      <c r="MTW68" s="12"/>
      <c r="MTX68" s="12"/>
      <c r="MTY68" s="12"/>
      <c r="MTZ68" s="12"/>
      <c r="MUA68" s="12"/>
      <c r="MUB68" s="12"/>
      <c r="MUC68" s="12"/>
      <c r="MUD68" s="12"/>
      <c r="MUE68" s="12"/>
      <c r="MUF68" s="12"/>
      <c r="MUG68" s="12"/>
      <c r="MUH68" s="12"/>
      <c r="MUI68" s="12"/>
      <c r="MUJ68" s="12"/>
      <c r="MUK68" s="12"/>
      <c r="MUL68" s="12"/>
      <c r="MUM68" s="12"/>
      <c r="MUN68" s="12"/>
      <c r="MUO68" s="12"/>
      <c r="MUP68" s="12"/>
      <c r="MUQ68" s="12"/>
      <c r="MUR68" s="12"/>
      <c r="MUS68" s="12"/>
      <c r="MUT68" s="12"/>
      <c r="MUU68" s="12"/>
      <c r="MUV68" s="12"/>
      <c r="MUW68" s="12"/>
      <c r="MUX68" s="12"/>
      <c r="MUY68" s="12"/>
      <c r="MUZ68" s="12"/>
      <c r="MVA68" s="12"/>
      <c r="MVB68" s="12"/>
      <c r="MVC68" s="12"/>
      <c r="MVD68" s="12"/>
      <c r="MVE68" s="12"/>
      <c r="MVF68" s="12"/>
      <c r="MVG68" s="12"/>
      <c r="MVH68" s="12"/>
      <c r="MVI68" s="12"/>
      <c r="MVJ68" s="12"/>
      <c r="MVK68" s="12"/>
      <c r="MVL68" s="12"/>
      <c r="MVM68" s="12"/>
      <c r="MVN68" s="12"/>
      <c r="MVO68" s="12"/>
      <c r="MVP68" s="12"/>
      <c r="MVQ68" s="12"/>
      <c r="MVR68" s="12"/>
      <c r="MVS68" s="12"/>
      <c r="MVT68" s="12"/>
      <c r="MVU68" s="12"/>
      <c r="MVV68" s="12"/>
      <c r="MVW68" s="12"/>
      <c r="MVX68" s="12"/>
      <c r="MVY68" s="12"/>
      <c r="MVZ68" s="12"/>
      <c r="MWA68" s="12"/>
      <c r="MWB68" s="12"/>
      <c r="MWC68" s="12"/>
      <c r="MWD68" s="12"/>
      <c r="MWE68" s="12"/>
      <c r="MWF68" s="12"/>
      <c r="MWG68" s="12"/>
      <c r="MWH68" s="12"/>
      <c r="MWI68" s="12"/>
      <c r="MWJ68" s="12"/>
      <c r="MWK68" s="12"/>
      <c r="MWL68" s="12"/>
      <c r="MWM68" s="12"/>
      <c r="MWN68" s="12"/>
      <c r="MWO68" s="12"/>
      <c r="MWP68" s="12"/>
      <c r="MWQ68" s="12"/>
      <c r="MWR68" s="12"/>
      <c r="MWS68" s="12"/>
      <c r="MWT68" s="12"/>
      <c r="MWU68" s="12"/>
      <c r="MWV68" s="12"/>
      <c r="MWW68" s="12"/>
      <c r="MWX68" s="12"/>
      <c r="MWY68" s="12"/>
      <c r="MWZ68" s="12"/>
      <c r="MXA68" s="12"/>
      <c r="MXB68" s="12"/>
      <c r="MXC68" s="12"/>
      <c r="MXD68" s="12"/>
      <c r="MXE68" s="12"/>
      <c r="MXF68" s="12"/>
      <c r="MXG68" s="12"/>
      <c r="MXH68" s="12"/>
      <c r="MXI68" s="12"/>
      <c r="MXJ68" s="12"/>
      <c r="MXK68" s="12"/>
      <c r="MXL68" s="12"/>
      <c r="MXM68" s="12"/>
      <c r="MXN68" s="12"/>
      <c r="MXO68" s="12"/>
      <c r="MXP68" s="12"/>
      <c r="MXQ68" s="12"/>
      <c r="MXR68" s="12"/>
      <c r="MXS68" s="12"/>
      <c r="MXT68" s="12"/>
      <c r="MXU68" s="12"/>
      <c r="MXV68" s="12"/>
      <c r="MXW68" s="12"/>
      <c r="MXX68" s="12"/>
      <c r="MXY68" s="12"/>
      <c r="MXZ68" s="12"/>
      <c r="MYA68" s="12"/>
      <c r="MYB68" s="12"/>
      <c r="MYC68" s="12"/>
      <c r="MYD68" s="12"/>
      <c r="MYE68" s="12"/>
      <c r="MYF68" s="12"/>
      <c r="MYG68" s="12"/>
      <c r="MYH68" s="12"/>
      <c r="MYI68" s="12"/>
      <c r="MYJ68" s="12"/>
      <c r="MYK68" s="12"/>
      <c r="MYL68" s="12"/>
      <c r="MYM68" s="12"/>
      <c r="MYN68" s="12"/>
      <c r="MYO68" s="12"/>
      <c r="MYP68" s="12"/>
      <c r="MYQ68" s="12"/>
      <c r="MYR68" s="12"/>
      <c r="MYS68" s="12"/>
      <c r="MYT68" s="12"/>
      <c r="MYU68" s="12"/>
      <c r="MYV68" s="12"/>
      <c r="MYW68" s="12"/>
      <c r="MYX68" s="12"/>
      <c r="MYY68" s="12"/>
      <c r="MYZ68" s="12"/>
      <c r="MZA68" s="12"/>
      <c r="MZB68" s="12"/>
      <c r="MZC68" s="12"/>
      <c r="MZD68" s="12"/>
      <c r="MZE68" s="12"/>
      <c r="MZF68" s="12"/>
      <c r="MZG68" s="12"/>
      <c r="MZH68" s="12"/>
      <c r="MZI68" s="12"/>
      <c r="MZJ68" s="12"/>
      <c r="MZK68" s="12"/>
      <c r="MZL68" s="12"/>
      <c r="MZM68" s="12"/>
      <c r="MZN68" s="12"/>
      <c r="MZO68" s="12"/>
      <c r="MZP68" s="12"/>
      <c r="MZQ68" s="12"/>
      <c r="MZR68" s="12"/>
      <c r="MZS68" s="12"/>
      <c r="MZT68" s="12"/>
      <c r="MZU68" s="12"/>
      <c r="MZV68" s="12"/>
      <c r="MZW68" s="12"/>
      <c r="MZX68" s="12"/>
      <c r="MZY68" s="12"/>
      <c r="MZZ68" s="12"/>
      <c r="NAA68" s="12"/>
      <c r="NAB68" s="12"/>
      <c r="NAC68" s="12"/>
      <c r="NAD68" s="12"/>
      <c r="NAE68" s="12"/>
      <c r="NAF68" s="12"/>
      <c r="NAG68" s="12"/>
      <c r="NAH68" s="12"/>
      <c r="NAI68" s="12"/>
      <c r="NAJ68" s="12"/>
      <c r="NAK68" s="12"/>
      <c r="NAL68" s="12"/>
      <c r="NAM68" s="12"/>
      <c r="NAN68" s="12"/>
      <c r="NAO68" s="12"/>
      <c r="NAP68" s="12"/>
      <c r="NAQ68" s="12"/>
      <c r="NAR68" s="12"/>
      <c r="NAS68" s="12"/>
      <c r="NAT68" s="12"/>
      <c r="NAU68" s="12"/>
      <c r="NAV68" s="12"/>
      <c r="NAW68" s="12"/>
      <c r="NAX68" s="12"/>
      <c r="NAY68" s="12"/>
      <c r="NAZ68" s="12"/>
      <c r="NBA68" s="12"/>
      <c r="NBB68" s="12"/>
      <c r="NBC68" s="12"/>
      <c r="NBD68" s="12"/>
      <c r="NBE68" s="12"/>
      <c r="NBF68" s="12"/>
      <c r="NBG68" s="12"/>
      <c r="NBH68" s="12"/>
      <c r="NBI68" s="12"/>
      <c r="NBJ68" s="12"/>
      <c r="NBK68" s="12"/>
      <c r="NBL68" s="12"/>
      <c r="NBM68" s="12"/>
      <c r="NBN68" s="12"/>
      <c r="NBO68" s="12"/>
      <c r="NBP68" s="12"/>
      <c r="NBQ68" s="12"/>
      <c r="NBR68" s="12"/>
      <c r="NBS68" s="12"/>
      <c r="NBT68" s="12"/>
      <c r="NBU68" s="12"/>
      <c r="NBV68" s="12"/>
      <c r="NBW68" s="12"/>
      <c r="NBX68" s="12"/>
      <c r="NBY68" s="12"/>
      <c r="NBZ68" s="12"/>
      <c r="NCA68" s="12"/>
      <c r="NCB68" s="12"/>
      <c r="NCC68" s="12"/>
      <c r="NCD68" s="12"/>
      <c r="NCE68" s="12"/>
      <c r="NCF68" s="12"/>
      <c r="NCG68" s="12"/>
      <c r="NCH68" s="12"/>
      <c r="NCI68" s="12"/>
      <c r="NCJ68" s="12"/>
      <c r="NCK68" s="12"/>
      <c r="NCL68" s="12"/>
      <c r="NCM68" s="12"/>
      <c r="NCN68" s="12"/>
      <c r="NCO68" s="12"/>
      <c r="NCP68" s="12"/>
      <c r="NCQ68" s="12"/>
      <c r="NCR68" s="12"/>
      <c r="NCS68" s="12"/>
      <c r="NCT68" s="12"/>
      <c r="NCU68" s="12"/>
      <c r="NCV68" s="12"/>
      <c r="NCW68" s="12"/>
      <c r="NCX68" s="12"/>
      <c r="NCY68" s="12"/>
      <c r="NCZ68" s="12"/>
      <c r="NDA68" s="12"/>
      <c r="NDB68" s="12"/>
      <c r="NDC68" s="12"/>
      <c r="NDD68" s="12"/>
      <c r="NDE68" s="12"/>
      <c r="NDF68" s="12"/>
      <c r="NDG68" s="12"/>
      <c r="NDH68" s="12"/>
      <c r="NDI68" s="12"/>
      <c r="NDJ68" s="12"/>
      <c r="NDK68" s="12"/>
      <c r="NDL68" s="12"/>
      <c r="NDM68" s="12"/>
      <c r="NDN68" s="12"/>
      <c r="NDO68" s="12"/>
      <c r="NDP68" s="12"/>
      <c r="NDQ68" s="12"/>
      <c r="NDR68" s="12"/>
      <c r="NDS68" s="12"/>
      <c r="NDT68" s="12"/>
      <c r="NDU68" s="12"/>
      <c r="NDV68" s="12"/>
      <c r="NDW68" s="12"/>
      <c r="NDX68" s="12"/>
      <c r="NDY68" s="12"/>
      <c r="NDZ68" s="12"/>
      <c r="NEA68" s="12"/>
      <c r="NEB68" s="12"/>
      <c r="NEC68" s="12"/>
      <c r="NED68" s="12"/>
      <c r="NEE68" s="12"/>
      <c r="NEF68" s="12"/>
      <c r="NEG68" s="12"/>
      <c r="NEH68" s="12"/>
      <c r="NEI68" s="12"/>
      <c r="NEJ68" s="12"/>
      <c r="NEK68" s="12"/>
      <c r="NEL68" s="12"/>
      <c r="NEM68" s="12"/>
      <c r="NEN68" s="12"/>
      <c r="NEO68" s="12"/>
      <c r="NEP68" s="12"/>
      <c r="NEQ68" s="12"/>
      <c r="NER68" s="12"/>
      <c r="NES68" s="12"/>
      <c r="NET68" s="12"/>
      <c r="NEU68" s="12"/>
      <c r="NEV68" s="12"/>
      <c r="NEW68" s="12"/>
      <c r="NEX68" s="12"/>
      <c r="NEY68" s="12"/>
      <c r="NEZ68" s="12"/>
      <c r="NFA68" s="12"/>
      <c r="NFB68" s="12"/>
      <c r="NFC68" s="12"/>
      <c r="NFD68" s="12"/>
      <c r="NFE68" s="12"/>
      <c r="NFF68" s="12"/>
      <c r="NFG68" s="12"/>
      <c r="NFH68" s="12"/>
      <c r="NFI68" s="12"/>
      <c r="NFJ68" s="12"/>
      <c r="NFK68" s="12"/>
      <c r="NFL68" s="12"/>
      <c r="NFM68" s="12"/>
      <c r="NFN68" s="12"/>
      <c r="NFO68" s="12"/>
      <c r="NFP68" s="12"/>
      <c r="NFQ68" s="12"/>
      <c r="NFR68" s="12"/>
      <c r="NFS68" s="12"/>
      <c r="NFT68" s="12"/>
      <c r="NFU68" s="12"/>
      <c r="NFV68" s="12"/>
      <c r="NFW68" s="12"/>
      <c r="NFX68" s="12"/>
      <c r="NFY68" s="12"/>
      <c r="NFZ68" s="12"/>
      <c r="NGA68" s="12"/>
      <c r="NGB68" s="12"/>
      <c r="NGC68" s="12"/>
      <c r="NGD68" s="12"/>
      <c r="NGE68" s="12"/>
      <c r="NGF68" s="12"/>
      <c r="NGG68" s="12"/>
      <c r="NGH68" s="12"/>
      <c r="NGI68" s="12"/>
      <c r="NGJ68" s="12"/>
      <c r="NGK68" s="12"/>
      <c r="NGL68" s="12"/>
      <c r="NGM68" s="12"/>
      <c r="NGN68" s="12"/>
      <c r="NGO68" s="12"/>
      <c r="NGP68" s="12"/>
      <c r="NGQ68" s="12"/>
      <c r="NGR68" s="12"/>
      <c r="NGS68" s="12"/>
      <c r="NGT68" s="12"/>
      <c r="NGU68" s="12"/>
      <c r="NGV68" s="12"/>
      <c r="NGW68" s="12"/>
      <c r="NGX68" s="12"/>
      <c r="NGY68" s="12"/>
      <c r="NGZ68" s="12"/>
      <c r="NHA68" s="12"/>
      <c r="NHB68" s="12"/>
      <c r="NHC68" s="12"/>
      <c r="NHD68" s="12"/>
      <c r="NHE68" s="12"/>
      <c r="NHF68" s="12"/>
      <c r="NHG68" s="12"/>
      <c r="NHH68" s="12"/>
      <c r="NHI68" s="12"/>
      <c r="NHJ68" s="12"/>
      <c r="NHK68" s="12"/>
      <c r="NHL68" s="12"/>
      <c r="NHM68" s="12"/>
      <c r="NHN68" s="12"/>
      <c r="NHO68" s="12"/>
      <c r="NHP68" s="12"/>
      <c r="NHQ68" s="12"/>
      <c r="NHR68" s="12"/>
      <c r="NHS68" s="12"/>
      <c r="NHT68" s="12"/>
      <c r="NHU68" s="12"/>
      <c r="NHV68" s="12"/>
      <c r="NHW68" s="12"/>
      <c r="NHX68" s="12"/>
      <c r="NHY68" s="12"/>
      <c r="NHZ68" s="12"/>
      <c r="NIA68" s="12"/>
      <c r="NIB68" s="12"/>
      <c r="NIC68" s="12"/>
      <c r="NID68" s="12"/>
      <c r="NIE68" s="12"/>
      <c r="NIF68" s="12"/>
      <c r="NIG68" s="12"/>
      <c r="NIH68" s="12"/>
      <c r="NII68" s="12"/>
      <c r="NIJ68" s="12"/>
      <c r="NIK68" s="12"/>
      <c r="NIL68" s="12"/>
      <c r="NIM68" s="12"/>
      <c r="NIN68" s="12"/>
      <c r="NIO68" s="12"/>
      <c r="NIP68" s="12"/>
      <c r="NIQ68" s="12"/>
      <c r="NIR68" s="12"/>
      <c r="NIS68" s="12"/>
      <c r="NIT68" s="12"/>
      <c r="NIU68" s="12"/>
      <c r="NIV68" s="12"/>
      <c r="NIW68" s="12"/>
      <c r="NIX68" s="12"/>
      <c r="NIY68" s="12"/>
      <c r="NIZ68" s="12"/>
      <c r="NJA68" s="12"/>
      <c r="NJB68" s="12"/>
      <c r="NJC68" s="12"/>
      <c r="NJD68" s="12"/>
      <c r="NJE68" s="12"/>
      <c r="NJF68" s="12"/>
      <c r="NJG68" s="12"/>
      <c r="NJH68" s="12"/>
      <c r="NJI68" s="12"/>
      <c r="NJJ68" s="12"/>
      <c r="NJK68" s="12"/>
      <c r="NJL68" s="12"/>
      <c r="NJM68" s="12"/>
      <c r="NJN68" s="12"/>
      <c r="NJO68" s="12"/>
      <c r="NJP68" s="12"/>
      <c r="NJQ68" s="12"/>
      <c r="NJR68" s="12"/>
      <c r="NJS68" s="12"/>
      <c r="NJT68" s="12"/>
      <c r="NJU68" s="12"/>
      <c r="NJV68" s="12"/>
      <c r="NJW68" s="12"/>
      <c r="NJX68" s="12"/>
      <c r="NJY68" s="12"/>
      <c r="NJZ68" s="12"/>
      <c r="NKA68" s="12"/>
      <c r="NKB68" s="12"/>
      <c r="NKC68" s="12"/>
      <c r="NKD68" s="12"/>
      <c r="NKE68" s="12"/>
      <c r="NKF68" s="12"/>
      <c r="NKG68" s="12"/>
      <c r="NKH68" s="12"/>
      <c r="NKI68" s="12"/>
      <c r="NKJ68" s="12"/>
      <c r="NKK68" s="12"/>
      <c r="NKL68" s="12"/>
      <c r="NKM68" s="12"/>
      <c r="NKN68" s="12"/>
      <c r="NKO68" s="12"/>
      <c r="NKP68" s="12"/>
      <c r="NKQ68" s="12"/>
      <c r="NKR68" s="12"/>
      <c r="NKS68" s="12"/>
      <c r="NKT68" s="12"/>
      <c r="NKU68" s="12"/>
      <c r="NKV68" s="12"/>
      <c r="NKW68" s="12"/>
      <c r="NKX68" s="12"/>
      <c r="NKY68" s="12"/>
      <c r="NKZ68" s="12"/>
      <c r="NLA68" s="12"/>
      <c r="NLB68" s="12"/>
      <c r="NLC68" s="12"/>
      <c r="NLD68" s="12"/>
      <c r="NLE68" s="12"/>
      <c r="NLF68" s="12"/>
      <c r="NLG68" s="12"/>
      <c r="NLH68" s="12"/>
      <c r="NLI68" s="12"/>
      <c r="NLJ68" s="12"/>
      <c r="NLK68" s="12"/>
      <c r="NLL68" s="12"/>
      <c r="NLM68" s="12"/>
      <c r="NLN68" s="12"/>
      <c r="NLO68" s="12"/>
      <c r="NLP68" s="12"/>
      <c r="NLQ68" s="12"/>
      <c r="NLR68" s="12"/>
      <c r="NLS68" s="12"/>
      <c r="NLT68" s="12"/>
      <c r="NLU68" s="12"/>
      <c r="NLV68" s="12"/>
      <c r="NLW68" s="12"/>
      <c r="NLX68" s="12"/>
      <c r="NLY68" s="12"/>
      <c r="NLZ68" s="12"/>
      <c r="NMA68" s="12"/>
      <c r="NMB68" s="12"/>
      <c r="NMC68" s="12"/>
      <c r="NMD68" s="12"/>
      <c r="NME68" s="12"/>
      <c r="NMF68" s="12"/>
      <c r="NMG68" s="12"/>
      <c r="NMH68" s="12"/>
      <c r="NMI68" s="12"/>
      <c r="NMJ68" s="12"/>
      <c r="NMK68" s="12"/>
      <c r="NML68" s="12"/>
      <c r="NMM68" s="12"/>
      <c r="NMN68" s="12"/>
      <c r="NMO68" s="12"/>
      <c r="NMP68" s="12"/>
      <c r="NMQ68" s="12"/>
      <c r="NMR68" s="12"/>
      <c r="NMS68" s="12"/>
      <c r="NMT68" s="12"/>
      <c r="NMU68" s="12"/>
      <c r="NMV68" s="12"/>
      <c r="NMW68" s="12"/>
      <c r="NMX68" s="12"/>
      <c r="NMY68" s="12"/>
      <c r="NMZ68" s="12"/>
      <c r="NNA68" s="12"/>
      <c r="NNB68" s="12"/>
      <c r="NNC68" s="12"/>
      <c r="NND68" s="12"/>
      <c r="NNE68" s="12"/>
      <c r="NNF68" s="12"/>
      <c r="NNG68" s="12"/>
      <c r="NNH68" s="12"/>
      <c r="NNI68" s="12"/>
      <c r="NNJ68" s="12"/>
      <c r="NNK68" s="12"/>
      <c r="NNL68" s="12"/>
      <c r="NNM68" s="12"/>
      <c r="NNN68" s="12"/>
      <c r="NNO68" s="12"/>
      <c r="NNP68" s="12"/>
      <c r="NNQ68" s="12"/>
      <c r="NNR68" s="12"/>
      <c r="NNS68" s="12"/>
      <c r="NNT68" s="12"/>
      <c r="NNU68" s="12"/>
      <c r="NNV68" s="12"/>
      <c r="NNW68" s="12"/>
      <c r="NNX68" s="12"/>
      <c r="NNY68" s="12"/>
      <c r="NNZ68" s="12"/>
      <c r="NOA68" s="12"/>
      <c r="NOB68" s="12"/>
      <c r="NOC68" s="12"/>
      <c r="NOD68" s="12"/>
      <c r="NOE68" s="12"/>
      <c r="NOF68" s="12"/>
      <c r="NOG68" s="12"/>
      <c r="NOH68" s="12"/>
      <c r="NOI68" s="12"/>
      <c r="NOJ68" s="12"/>
      <c r="NOK68" s="12"/>
      <c r="NOL68" s="12"/>
      <c r="NOM68" s="12"/>
      <c r="NON68" s="12"/>
      <c r="NOO68" s="12"/>
      <c r="NOP68" s="12"/>
      <c r="NOQ68" s="12"/>
      <c r="NOR68" s="12"/>
      <c r="NOS68" s="12"/>
      <c r="NOT68" s="12"/>
      <c r="NOU68" s="12"/>
      <c r="NOV68" s="12"/>
      <c r="NOW68" s="12"/>
      <c r="NOX68" s="12"/>
      <c r="NOY68" s="12"/>
      <c r="NOZ68" s="12"/>
      <c r="NPA68" s="12"/>
      <c r="NPB68" s="12"/>
      <c r="NPC68" s="12"/>
      <c r="NPD68" s="12"/>
      <c r="NPE68" s="12"/>
      <c r="NPF68" s="12"/>
      <c r="NPG68" s="12"/>
      <c r="NPH68" s="12"/>
      <c r="NPI68" s="12"/>
      <c r="NPJ68" s="12"/>
      <c r="NPK68" s="12"/>
      <c r="NPL68" s="12"/>
      <c r="NPM68" s="12"/>
      <c r="NPN68" s="12"/>
      <c r="NPO68" s="12"/>
      <c r="NPP68" s="12"/>
      <c r="NPQ68" s="12"/>
      <c r="NPR68" s="12"/>
      <c r="NPS68" s="12"/>
      <c r="NPT68" s="12"/>
      <c r="NPU68" s="12"/>
      <c r="NPV68" s="12"/>
      <c r="NPW68" s="12"/>
      <c r="NPX68" s="12"/>
      <c r="NPY68" s="12"/>
      <c r="NPZ68" s="12"/>
      <c r="NQA68" s="12"/>
      <c r="NQB68" s="12"/>
      <c r="NQC68" s="12"/>
      <c r="NQD68" s="12"/>
      <c r="NQE68" s="12"/>
      <c r="NQF68" s="12"/>
      <c r="NQG68" s="12"/>
      <c r="NQH68" s="12"/>
      <c r="NQI68" s="12"/>
      <c r="NQJ68" s="12"/>
      <c r="NQK68" s="12"/>
      <c r="NQL68" s="12"/>
      <c r="NQM68" s="12"/>
      <c r="NQN68" s="12"/>
      <c r="NQO68" s="12"/>
      <c r="NQP68" s="12"/>
      <c r="NQQ68" s="12"/>
      <c r="NQR68" s="12"/>
      <c r="NQS68" s="12"/>
      <c r="NQT68" s="12"/>
      <c r="NQU68" s="12"/>
      <c r="NQV68" s="12"/>
      <c r="NQW68" s="12"/>
      <c r="NQX68" s="12"/>
      <c r="NQY68" s="12"/>
      <c r="NQZ68" s="12"/>
      <c r="NRA68" s="12"/>
      <c r="NRB68" s="12"/>
      <c r="NRC68" s="12"/>
      <c r="NRD68" s="12"/>
      <c r="NRE68" s="12"/>
      <c r="NRF68" s="12"/>
      <c r="NRG68" s="12"/>
      <c r="NRH68" s="12"/>
      <c r="NRI68" s="12"/>
      <c r="NRJ68" s="12"/>
      <c r="NRK68" s="12"/>
      <c r="NRL68" s="12"/>
      <c r="NRM68" s="12"/>
      <c r="NRN68" s="12"/>
      <c r="NRO68" s="12"/>
      <c r="NRP68" s="12"/>
      <c r="NRQ68" s="12"/>
      <c r="NRR68" s="12"/>
      <c r="NRS68" s="12"/>
      <c r="NRT68" s="12"/>
      <c r="NRU68" s="12"/>
      <c r="NRV68" s="12"/>
      <c r="NRW68" s="12"/>
      <c r="NRX68" s="12"/>
      <c r="NRY68" s="12"/>
      <c r="NRZ68" s="12"/>
      <c r="NSA68" s="12"/>
      <c r="NSB68" s="12"/>
      <c r="NSC68" s="12"/>
      <c r="NSD68" s="12"/>
      <c r="NSE68" s="12"/>
      <c r="NSF68" s="12"/>
      <c r="NSG68" s="12"/>
      <c r="NSH68" s="12"/>
      <c r="NSI68" s="12"/>
      <c r="NSJ68" s="12"/>
      <c r="NSK68" s="12"/>
      <c r="NSL68" s="12"/>
      <c r="NSM68" s="12"/>
      <c r="NSN68" s="12"/>
      <c r="NSO68" s="12"/>
      <c r="NSP68" s="12"/>
      <c r="NSQ68" s="12"/>
      <c r="NSR68" s="12"/>
      <c r="NSS68" s="12"/>
      <c r="NST68" s="12"/>
      <c r="NSU68" s="12"/>
      <c r="NSV68" s="12"/>
      <c r="NSW68" s="12"/>
      <c r="NSX68" s="12"/>
      <c r="NSY68" s="12"/>
      <c r="NSZ68" s="12"/>
      <c r="NTA68" s="12"/>
      <c r="NTB68" s="12"/>
      <c r="NTC68" s="12"/>
      <c r="NTD68" s="12"/>
      <c r="NTE68" s="12"/>
      <c r="NTF68" s="12"/>
      <c r="NTG68" s="12"/>
      <c r="NTH68" s="12"/>
      <c r="NTI68" s="12"/>
      <c r="NTJ68" s="12"/>
      <c r="NTK68" s="12"/>
      <c r="NTL68" s="12"/>
      <c r="NTM68" s="12"/>
      <c r="NTN68" s="12"/>
      <c r="NTO68" s="12"/>
      <c r="NTP68" s="12"/>
      <c r="NTQ68" s="12"/>
      <c r="NTR68" s="12"/>
      <c r="NTS68" s="12"/>
      <c r="NTT68" s="12"/>
      <c r="NTU68" s="12"/>
      <c r="NTV68" s="12"/>
      <c r="NTW68" s="12"/>
      <c r="NTX68" s="12"/>
      <c r="NTY68" s="12"/>
      <c r="NTZ68" s="12"/>
      <c r="NUA68" s="12"/>
      <c r="NUB68" s="12"/>
      <c r="NUC68" s="12"/>
      <c r="NUD68" s="12"/>
      <c r="NUE68" s="12"/>
      <c r="NUF68" s="12"/>
      <c r="NUG68" s="12"/>
      <c r="NUH68" s="12"/>
      <c r="NUI68" s="12"/>
      <c r="NUJ68" s="12"/>
      <c r="NUK68" s="12"/>
      <c r="NUL68" s="12"/>
      <c r="NUM68" s="12"/>
      <c r="NUN68" s="12"/>
      <c r="NUO68" s="12"/>
      <c r="NUP68" s="12"/>
      <c r="NUQ68" s="12"/>
      <c r="NUR68" s="12"/>
      <c r="NUS68" s="12"/>
      <c r="NUT68" s="12"/>
      <c r="NUU68" s="12"/>
      <c r="NUV68" s="12"/>
      <c r="NUW68" s="12"/>
      <c r="NUX68" s="12"/>
      <c r="NUY68" s="12"/>
      <c r="NUZ68" s="12"/>
      <c r="NVA68" s="12"/>
      <c r="NVB68" s="12"/>
      <c r="NVC68" s="12"/>
      <c r="NVD68" s="12"/>
      <c r="NVE68" s="12"/>
      <c r="NVF68" s="12"/>
      <c r="NVG68" s="12"/>
      <c r="NVH68" s="12"/>
      <c r="NVI68" s="12"/>
      <c r="NVJ68" s="12"/>
      <c r="NVK68" s="12"/>
      <c r="NVL68" s="12"/>
      <c r="NVM68" s="12"/>
      <c r="NVN68" s="12"/>
      <c r="NVO68" s="12"/>
      <c r="NVP68" s="12"/>
      <c r="NVQ68" s="12"/>
      <c r="NVR68" s="12"/>
      <c r="NVS68" s="12"/>
      <c r="NVT68" s="12"/>
      <c r="NVU68" s="12"/>
      <c r="NVV68" s="12"/>
      <c r="NVW68" s="12"/>
      <c r="NVX68" s="12"/>
      <c r="NVY68" s="12"/>
      <c r="NVZ68" s="12"/>
      <c r="NWA68" s="12"/>
      <c r="NWB68" s="12"/>
      <c r="NWC68" s="12"/>
      <c r="NWD68" s="12"/>
      <c r="NWE68" s="12"/>
      <c r="NWF68" s="12"/>
      <c r="NWG68" s="12"/>
      <c r="NWH68" s="12"/>
      <c r="NWI68" s="12"/>
      <c r="NWJ68" s="12"/>
      <c r="NWK68" s="12"/>
      <c r="NWL68" s="12"/>
      <c r="NWM68" s="12"/>
      <c r="NWN68" s="12"/>
      <c r="NWO68" s="12"/>
      <c r="NWP68" s="12"/>
      <c r="NWQ68" s="12"/>
      <c r="NWR68" s="12"/>
      <c r="NWS68" s="12"/>
      <c r="NWT68" s="12"/>
      <c r="NWU68" s="12"/>
      <c r="NWV68" s="12"/>
      <c r="NWW68" s="12"/>
      <c r="NWX68" s="12"/>
      <c r="NWY68" s="12"/>
      <c r="NWZ68" s="12"/>
      <c r="NXA68" s="12"/>
      <c r="NXB68" s="12"/>
      <c r="NXC68" s="12"/>
      <c r="NXD68" s="12"/>
      <c r="NXE68" s="12"/>
      <c r="NXF68" s="12"/>
      <c r="NXG68" s="12"/>
      <c r="NXH68" s="12"/>
      <c r="NXI68" s="12"/>
      <c r="NXJ68" s="12"/>
      <c r="NXK68" s="12"/>
      <c r="NXL68" s="12"/>
      <c r="NXM68" s="12"/>
      <c r="NXN68" s="12"/>
      <c r="NXO68" s="12"/>
      <c r="NXP68" s="12"/>
      <c r="NXQ68" s="12"/>
      <c r="NXR68" s="12"/>
      <c r="NXS68" s="12"/>
      <c r="NXT68" s="12"/>
      <c r="NXU68" s="12"/>
      <c r="NXV68" s="12"/>
      <c r="NXW68" s="12"/>
      <c r="NXX68" s="12"/>
      <c r="NXY68" s="12"/>
      <c r="NXZ68" s="12"/>
      <c r="NYA68" s="12"/>
      <c r="NYB68" s="12"/>
      <c r="NYC68" s="12"/>
      <c r="NYD68" s="12"/>
      <c r="NYE68" s="12"/>
      <c r="NYF68" s="12"/>
      <c r="NYG68" s="12"/>
      <c r="NYH68" s="12"/>
      <c r="NYI68" s="12"/>
      <c r="NYJ68" s="12"/>
      <c r="NYK68" s="12"/>
      <c r="NYL68" s="12"/>
      <c r="NYM68" s="12"/>
      <c r="NYN68" s="12"/>
      <c r="NYO68" s="12"/>
      <c r="NYP68" s="12"/>
      <c r="NYQ68" s="12"/>
      <c r="NYR68" s="12"/>
      <c r="NYS68" s="12"/>
      <c r="NYT68" s="12"/>
      <c r="NYU68" s="12"/>
      <c r="NYV68" s="12"/>
      <c r="NYW68" s="12"/>
      <c r="NYX68" s="12"/>
      <c r="NYY68" s="12"/>
      <c r="NYZ68" s="12"/>
      <c r="NZA68" s="12"/>
      <c r="NZB68" s="12"/>
      <c r="NZC68" s="12"/>
      <c r="NZD68" s="12"/>
      <c r="NZE68" s="12"/>
      <c r="NZF68" s="12"/>
      <c r="NZG68" s="12"/>
      <c r="NZH68" s="12"/>
      <c r="NZI68" s="12"/>
      <c r="NZJ68" s="12"/>
      <c r="NZK68" s="12"/>
      <c r="NZL68" s="12"/>
      <c r="NZM68" s="12"/>
      <c r="NZN68" s="12"/>
      <c r="NZO68" s="12"/>
      <c r="NZP68" s="12"/>
      <c r="NZQ68" s="12"/>
      <c r="NZR68" s="12"/>
      <c r="NZS68" s="12"/>
      <c r="NZT68" s="12"/>
      <c r="NZU68" s="12"/>
      <c r="NZV68" s="12"/>
      <c r="NZW68" s="12"/>
      <c r="NZX68" s="12"/>
      <c r="NZY68" s="12"/>
      <c r="NZZ68" s="12"/>
      <c r="OAA68" s="12"/>
      <c r="OAB68" s="12"/>
      <c r="OAC68" s="12"/>
      <c r="OAD68" s="12"/>
      <c r="OAE68" s="12"/>
      <c r="OAF68" s="12"/>
      <c r="OAG68" s="12"/>
      <c r="OAH68" s="12"/>
      <c r="OAI68" s="12"/>
      <c r="OAJ68" s="12"/>
      <c r="OAK68" s="12"/>
      <c r="OAL68" s="12"/>
      <c r="OAM68" s="12"/>
      <c r="OAN68" s="12"/>
      <c r="OAO68" s="12"/>
      <c r="OAP68" s="12"/>
      <c r="OAQ68" s="12"/>
      <c r="OAR68" s="12"/>
      <c r="OAS68" s="12"/>
      <c r="OAT68" s="12"/>
      <c r="OAU68" s="12"/>
      <c r="OAV68" s="12"/>
      <c r="OAW68" s="12"/>
      <c r="OAX68" s="12"/>
      <c r="OAY68" s="12"/>
      <c r="OAZ68" s="12"/>
      <c r="OBA68" s="12"/>
      <c r="OBB68" s="12"/>
      <c r="OBC68" s="12"/>
      <c r="OBD68" s="12"/>
      <c r="OBE68" s="12"/>
      <c r="OBF68" s="12"/>
      <c r="OBG68" s="12"/>
      <c r="OBH68" s="12"/>
      <c r="OBI68" s="12"/>
      <c r="OBJ68" s="12"/>
      <c r="OBK68" s="12"/>
      <c r="OBL68" s="12"/>
      <c r="OBM68" s="12"/>
      <c r="OBN68" s="12"/>
      <c r="OBO68" s="12"/>
      <c r="OBP68" s="12"/>
      <c r="OBQ68" s="12"/>
      <c r="OBR68" s="12"/>
      <c r="OBS68" s="12"/>
      <c r="OBT68" s="12"/>
      <c r="OBU68" s="12"/>
      <c r="OBV68" s="12"/>
      <c r="OBW68" s="12"/>
      <c r="OBX68" s="12"/>
      <c r="OBY68" s="12"/>
      <c r="OBZ68" s="12"/>
      <c r="OCA68" s="12"/>
      <c r="OCB68" s="12"/>
      <c r="OCC68" s="12"/>
      <c r="OCD68" s="12"/>
      <c r="OCE68" s="12"/>
      <c r="OCF68" s="12"/>
      <c r="OCG68" s="12"/>
      <c r="OCH68" s="12"/>
      <c r="OCI68" s="12"/>
      <c r="OCJ68" s="12"/>
      <c r="OCK68" s="12"/>
      <c r="OCL68" s="12"/>
      <c r="OCM68" s="12"/>
      <c r="OCN68" s="12"/>
      <c r="OCO68" s="12"/>
      <c r="OCP68" s="12"/>
      <c r="OCQ68" s="12"/>
      <c r="OCR68" s="12"/>
      <c r="OCS68" s="12"/>
      <c r="OCT68" s="12"/>
      <c r="OCU68" s="12"/>
      <c r="OCV68" s="12"/>
      <c r="OCW68" s="12"/>
      <c r="OCX68" s="12"/>
      <c r="OCY68" s="12"/>
      <c r="OCZ68" s="12"/>
      <c r="ODA68" s="12"/>
      <c r="ODB68" s="12"/>
      <c r="ODC68" s="12"/>
      <c r="ODD68" s="12"/>
      <c r="ODE68" s="12"/>
      <c r="ODF68" s="12"/>
      <c r="ODG68" s="12"/>
      <c r="ODH68" s="12"/>
      <c r="ODI68" s="12"/>
      <c r="ODJ68" s="12"/>
      <c r="ODK68" s="12"/>
      <c r="ODL68" s="12"/>
      <c r="ODM68" s="12"/>
      <c r="ODN68" s="12"/>
      <c r="ODO68" s="12"/>
      <c r="ODP68" s="12"/>
      <c r="ODQ68" s="12"/>
      <c r="ODR68" s="12"/>
      <c r="ODS68" s="12"/>
      <c r="ODT68" s="12"/>
      <c r="ODU68" s="12"/>
      <c r="ODV68" s="12"/>
      <c r="ODW68" s="12"/>
      <c r="ODX68" s="12"/>
      <c r="ODY68" s="12"/>
      <c r="ODZ68" s="12"/>
      <c r="OEA68" s="12"/>
      <c r="OEB68" s="12"/>
      <c r="OEC68" s="12"/>
      <c r="OED68" s="12"/>
      <c r="OEE68" s="12"/>
      <c r="OEF68" s="12"/>
      <c r="OEG68" s="12"/>
      <c r="OEH68" s="12"/>
      <c r="OEI68" s="12"/>
      <c r="OEJ68" s="12"/>
      <c r="OEK68" s="12"/>
      <c r="OEL68" s="12"/>
      <c r="OEM68" s="12"/>
      <c r="OEN68" s="12"/>
      <c r="OEO68" s="12"/>
      <c r="OEP68" s="12"/>
      <c r="OEQ68" s="12"/>
      <c r="OER68" s="12"/>
      <c r="OES68" s="12"/>
      <c r="OET68" s="12"/>
      <c r="OEU68" s="12"/>
      <c r="OEV68" s="12"/>
      <c r="OEW68" s="12"/>
      <c r="OEX68" s="12"/>
      <c r="OEY68" s="12"/>
      <c r="OEZ68" s="12"/>
      <c r="OFA68" s="12"/>
      <c r="OFB68" s="12"/>
      <c r="OFC68" s="12"/>
      <c r="OFD68" s="12"/>
      <c r="OFE68" s="12"/>
      <c r="OFF68" s="12"/>
      <c r="OFG68" s="12"/>
      <c r="OFH68" s="12"/>
      <c r="OFI68" s="12"/>
      <c r="OFJ68" s="12"/>
      <c r="OFK68" s="12"/>
      <c r="OFL68" s="12"/>
      <c r="OFM68" s="12"/>
      <c r="OFN68" s="12"/>
      <c r="OFO68" s="12"/>
      <c r="OFP68" s="12"/>
      <c r="OFQ68" s="12"/>
      <c r="OFR68" s="12"/>
      <c r="OFS68" s="12"/>
      <c r="OFT68" s="12"/>
      <c r="OFU68" s="12"/>
      <c r="OFV68" s="12"/>
      <c r="OFW68" s="12"/>
      <c r="OFX68" s="12"/>
      <c r="OFY68" s="12"/>
      <c r="OFZ68" s="12"/>
      <c r="OGA68" s="12"/>
      <c r="OGB68" s="12"/>
      <c r="OGC68" s="12"/>
      <c r="OGD68" s="12"/>
      <c r="OGE68" s="12"/>
      <c r="OGF68" s="12"/>
      <c r="OGG68" s="12"/>
      <c r="OGH68" s="12"/>
      <c r="OGI68" s="12"/>
      <c r="OGJ68" s="12"/>
      <c r="OGK68" s="12"/>
      <c r="OGL68" s="12"/>
      <c r="OGM68" s="12"/>
      <c r="OGN68" s="12"/>
      <c r="OGO68" s="12"/>
      <c r="OGP68" s="12"/>
      <c r="OGQ68" s="12"/>
      <c r="OGR68" s="12"/>
      <c r="OGS68" s="12"/>
      <c r="OGT68" s="12"/>
      <c r="OGU68" s="12"/>
      <c r="OGV68" s="12"/>
      <c r="OGW68" s="12"/>
      <c r="OGX68" s="12"/>
      <c r="OGY68" s="12"/>
      <c r="OGZ68" s="12"/>
      <c r="OHA68" s="12"/>
      <c r="OHB68" s="12"/>
      <c r="OHC68" s="12"/>
      <c r="OHD68" s="12"/>
      <c r="OHE68" s="12"/>
      <c r="OHF68" s="12"/>
      <c r="OHG68" s="12"/>
      <c r="OHH68" s="12"/>
      <c r="OHI68" s="12"/>
      <c r="OHJ68" s="12"/>
      <c r="OHK68" s="12"/>
      <c r="OHL68" s="12"/>
      <c r="OHM68" s="12"/>
      <c r="OHN68" s="12"/>
      <c r="OHO68" s="12"/>
      <c r="OHP68" s="12"/>
      <c r="OHQ68" s="12"/>
      <c r="OHR68" s="12"/>
      <c r="OHS68" s="12"/>
      <c r="OHT68" s="12"/>
      <c r="OHU68" s="12"/>
      <c r="OHV68" s="12"/>
      <c r="OHW68" s="12"/>
      <c r="OHX68" s="12"/>
      <c r="OHY68" s="12"/>
      <c r="OHZ68" s="12"/>
      <c r="OIA68" s="12"/>
      <c r="OIB68" s="12"/>
      <c r="OIC68" s="12"/>
      <c r="OID68" s="12"/>
      <c r="OIE68" s="12"/>
      <c r="OIF68" s="12"/>
      <c r="OIG68" s="12"/>
      <c r="OIH68" s="12"/>
      <c r="OII68" s="12"/>
      <c r="OIJ68" s="12"/>
      <c r="OIK68" s="12"/>
      <c r="OIL68" s="12"/>
      <c r="OIM68" s="12"/>
      <c r="OIN68" s="12"/>
      <c r="OIO68" s="12"/>
      <c r="OIP68" s="12"/>
      <c r="OIQ68" s="12"/>
      <c r="OIR68" s="12"/>
      <c r="OIS68" s="12"/>
      <c r="OIT68" s="12"/>
      <c r="OIU68" s="12"/>
      <c r="OIV68" s="12"/>
      <c r="OIW68" s="12"/>
      <c r="OIX68" s="12"/>
      <c r="OIY68" s="12"/>
      <c r="OIZ68" s="12"/>
      <c r="OJA68" s="12"/>
      <c r="OJB68" s="12"/>
      <c r="OJC68" s="12"/>
      <c r="OJD68" s="12"/>
      <c r="OJE68" s="12"/>
      <c r="OJF68" s="12"/>
      <c r="OJG68" s="12"/>
      <c r="OJH68" s="12"/>
      <c r="OJI68" s="12"/>
      <c r="OJJ68" s="12"/>
      <c r="OJK68" s="12"/>
      <c r="OJL68" s="12"/>
      <c r="OJM68" s="12"/>
      <c r="OJN68" s="12"/>
      <c r="OJO68" s="12"/>
      <c r="OJP68" s="12"/>
      <c r="OJQ68" s="12"/>
      <c r="OJR68" s="12"/>
      <c r="OJS68" s="12"/>
      <c r="OJT68" s="12"/>
      <c r="OJU68" s="12"/>
      <c r="OJV68" s="12"/>
      <c r="OJW68" s="12"/>
      <c r="OJX68" s="12"/>
      <c r="OJY68" s="12"/>
      <c r="OJZ68" s="12"/>
      <c r="OKA68" s="12"/>
      <c r="OKB68" s="12"/>
      <c r="OKC68" s="12"/>
      <c r="OKD68" s="12"/>
      <c r="OKE68" s="12"/>
      <c r="OKF68" s="12"/>
      <c r="OKG68" s="12"/>
      <c r="OKH68" s="12"/>
      <c r="OKI68" s="12"/>
      <c r="OKJ68" s="12"/>
      <c r="OKK68" s="12"/>
      <c r="OKL68" s="12"/>
      <c r="OKM68" s="12"/>
      <c r="OKN68" s="12"/>
      <c r="OKO68" s="12"/>
      <c r="OKP68" s="12"/>
      <c r="OKQ68" s="12"/>
      <c r="OKR68" s="12"/>
      <c r="OKS68" s="12"/>
      <c r="OKT68" s="12"/>
      <c r="OKU68" s="12"/>
      <c r="OKV68" s="12"/>
      <c r="OKW68" s="12"/>
      <c r="OKX68" s="12"/>
      <c r="OKY68" s="12"/>
      <c r="OKZ68" s="12"/>
      <c r="OLA68" s="12"/>
      <c r="OLB68" s="12"/>
      <c r="OLC68" s="12"/>
      <c r="OLD68" s="12"/>
      <c r="OLE68" s="12"/>
      <c r="OLF68" s="12"/>
      <c r="OLG68" s="12"/>
      <c r="OLH68" s="12"/>
      <c r="OLI68" s="12"/>
      <c r="OLJ68" s="12"/>
      <c r="OLK68" s="12"/>
      <c r="OLL68" s="12"/>
      <c r="OLM68" s="12"/>
      <c r="OLN68" s="12"/>
      <c r="OLO68" s="12"/>
      <c r="OLP68" s="12"/>
      <c r="OLQ68" s="12"/>
      <c r="OLR68" s="12"/>
      <c r="OLS68" s="12"/>
      <c r="OLT68" s="12"/>
      <c r="OLU68" s="12"/>
      <c r="OLV68" s="12"/>
      <c r="OLW68" s="12"/>
      <c r="OLX68" s="12"/>
      <c r="OLY68" s="12"/>
      <c r="OLZ68" s="12"/>
      <c r="OMA68" s="12"/>
      <c r="OMB68" s="12"/>
      <c r="OMC68" s="12"/>
      <c r="OMD68" s="12"/>
      <c r="OME68" s="12"/>
      <c r="OMF68" s="12"/>
      <c r="OMG68" s="12"/>
      <c r="OMH68" s="12"/>
      <c r="OMI68" s="12"/>
      <c r="OMJ68" s="12"/>
      <c r="OMK68" s="12"/>
      <c r="OML68" s="12"/>
      <c r="OMM68" s="12"/>
      <c r="OMN68" s="12"/>
      <c r="OMO68" s="12"/>
      <c r="OMP68" s="12"/>
      <c r="OMQ68" s="12"/>
      <c r="OMR68" s="12"/>
      <c r="OMS68" s="12"/>
      <c r="OMT68" s="12"/>
      <c r="OMU68" s="12"/>
      <c r="OMV68" s="12"/>
      <c r="OMW68" s="12"/>
      <c r="OMX68" s="12"/>
      <c r="OMY68" s="12"/>
      <c r="OMZ68" s="12"/>
      <c r="ONA68" s="12"/>
      <c r="ONB68" s="12"/>
      <c r="ONC68" s="12"/>
      <c r="OND68" s="12"/>
      <c r="ONE68" s="12"/>
      <c r="ONF68" s="12"/>
      <c r="ONG68" s="12"/>
      <c r="ONH68" s="12"/>
      <c r="ONI68" s="12"/>
      <c r="ONJ68" s="12"/>
      <c r="ONK68" s="12"/>
      <c r="ONL68" s="12"/>
      <c r="ONM68" s="12"/>
      <c r="ONN68" s="12"/>
      <c r="ONO68" s="12"/>
      <c r="ONP68" s="12"/>
      <c r="ONQ68" s="12"/>
      <c r="ONR68" s="12"/>
      <c r="ONS68" s="12"/>
      <c r="ONT68" s="12"/>
      <c r="ONU68" s="12"/>
      <c r="ONV68" s="12"/>
      <c r="ONW68" s="12"/>
      <c r="ONX68" s="12"/>
      <c r="ONY68" s="12"/>
      <c r="ONZ68" s="12"/>
      <c r="OOA68" s="12"/>
      <c r="OOB68" s="12"/>
      <c r="OOC68" s="12"/>
      <c r="OOD68" s="12"/>
      <c r="OOE68" s="12"/>
      <c r="OOF68" s="12"/>
      <c r="OOG68" s="12"/>
      <c r="OOH68" s="12"/>
      <c r="OOI68" s="12"/>
      <c r="OOJ68" s="12"/>
      <c r="OOK68" s="12"/>
      <c r="OOL68" s="12"/>
      <c r="OOM68" s="12"/>
      <c r="OON68" s="12"/>
      <c r="OOO68" s="12"/>
      <c r="OOP68" s="12"/>
      <c r="OOQ68" s="12"/>
      <c r="OOR68" s="12"/>
      <c r="OOS68" s="12"/>
      <c r="OOT68" s="12"/>
      <c r="OOU68" s="12"/>
      <c r="OOV68" s="12"/>
      <c r="OOW68" s="12"/>
      <c r="OOX68" s="12"/>
      <c r="OOY68" s="12"/>
      <c r="OOZ68" s="12"/>
      <c r="OPA68" s="12"/>
      <c r="OPB68" s="12"/>
      <c r="OPC68" s="12"/>
      <c r="OPD68" s="12"/>
      <c r="OPE68" s="12"/>
      <c r="OPF68" s="12"/>
      <c r="OPG68" s="12"/>
      <c r="OPH68" s="12"/>
      <c r="OPI68" s="12"/>
      <c r="OPJ68" s="12"/>
      <c r="OPK68" s="12"/>
      <c r="OPL68" s="12"/>
      <c r="OPM68" s="12"/>
      <c r="OPN68" s="12"/>
      <c r="OPO68" s="12"/>
      <c r="OPP68" s="12"/>
      <c r="OPQ68" s="12"/>
      <c r="OPR68" s="12"/>
      <c r="OPS68" s="12"/>
      <c r="OPT68" s="12"/>
      <c r="OPU68" s="12"/>
      <c r="OPV68" s="12"/>
      <c r="OPW68" s="12"/>
      <c r="OPX68" s="12"/>
      <c r="OPY68" s="12"/>
      <c r="OPZ68" s="12"/>
      <c r="OQA68" s="12"/>
      <c r="OQB68" s="12"/>
      <c r="OQC68" s="12"/>
      <c r="OQD68" s="12"/>
      <c r="OQE68" s="12"/>
      <c r="OQF68" s="12"/>
      <c r="OQG68" s="12"/>
      <c r="OQH68" s="12"/>
      <c r="OQI68" s="12"/>
      <c r="OQJ68" s="12"/>
      <c r="OQK68" s="12"/>
      <c r="OQL68" s="12"/>
      <c r="OQM68" s="12"/>
      <c r="OQN68" s="12"/>
      <c r="OQO68" s="12"/>
      <c r="OQP68" s="12"/>
      <c r="OQQ68" s="12"/>
      <c r="OQR68" s="12"/>
      <c r="OQS68" s="12"/>
      <c r="OQT68" s="12"/>
      <c r="OQU68" s="12"/>
      <c r="OQV68" s="12"/>
      <c r="OQW68" s="12"/>
      <c r="OQX68" s="12"/>
      <c r="OQY68" s="12"/>
      <c r="OQZ68" s="12"/>
      <c r="ORA68" s="12"/>
      <c r="ORB68" s="12"/>
      <c r="ORC68" s="12"/>
      <c r="ORD68" s="12"/>
      <c r="ORE68" s="12"/>
      <c r="ORF68" s="12"/>
      <c r="ORG68" s="12"/>
      <c r="ORH68" s="12"/>
      <c r="ORI68" s="12"/>
      <c r="ORJ68" s="12"/>
      <c r="ORK68" s="12"/>
      <c r="ORL68" s="12"/>
      <c r="ORM68" s="12"/>
      <c r="ORN68" s="12"/>
      <c r="ORO68" s="12"/>
      <c r="ORP68" s="12"/>
      <c r="ORQ68" s="12"/>
      <c r="ORR68" s="12"/>
      <c r="ORS68" s="12"/>
      <c r="ORT68" s="12"/>
      <c r="ORU68" s="12"/>
      <c r="ORV68" s="12"/>
      <c r="ORW68" s="12"/>
      <c r="ORX68" s="12"/>
      <c r="ORY68" s="12"/>
      <c r="ORZ68" s="12"/>
      <c r="OSA68" s="12"/>
      <c r="OSB68" s="12"/>
      <c r="OSC68" s="12"/>
      <c r="OSD68" s="12"/>
      <c r="OSE68" s="12"/>
      <c r="OSF68" s="12"/>
      <c r="OSG68" s="12"/>
      <c r="OSH68" s="12"/>
      <c r="OSI68" s="12"/>
      <c r="OSJ68" s="12"/>
      <c r="OSK68" s="12"/>
      <c r="OSL68" s="12"/>
      <c r="OSM68" s="12"/>
      <c r="OSN68" s="12"/>
      <c r="OSO68" s="12"/>
      <c r="OSP68" s="12"/>
      <c r="OSQ68" s="12"/>
      <c r="OSR68" s="12"/>
      <c r="OSS68" s="12"/>
      <c r="OST68" s="12"/>
      <c r="OSU68" s="12"/>
      <c r="OSV68" s="12"/>
      <c r="OSW68" s="12"/>
      <c r="OSX68" s="12"/>
      <c r="OSY68" s="12"/>
      <c r="OSZ68" s="12"/>
      <c r="OTA68" s="12"/>
      <c r="OTB68" s="12"/>
      <c r="OTC68" s="12"/>
      <c r="OTD68" s="12"/>
      <c r="OTE68" s="12"/>
      <c r="OTF68" s="12"/>
      <c r="OTG68" s="12"/>
      <c r="OTH68" s="12"/>
      <c r="OTI68" s="12"/>
      <c r="OTJ68" s="12"/>
      <c r="OTK68" s="12"/>
      <c r="OTL68" s="12"/>
      <c r="OTM68" s="12"/>
      <c r="OTN68" s="12"/>
      <c r="OTO68" s="12"/>
      <c r="OTP68" s="12"/>
      <c r="OTQ68" s="12"/>
      <c r="OTR68" s="12"/>
      <c r="OTS68" s="12"/>
      <c r="OTT68" s="12"/>
      <c r="OTU68" s="12"/>
      <c r="OTV68" s="12"/>
      <c r="OTW68" s="12"/>
      <c r="OTX68" s="12"/>
      <c r="OTY68" s="12"/>
      <c r="OTZ68" s="12"/>
      <c r="OUA68" s="12"/>
      <c r="OUB68" s="12"/>
      <c r="OUC68" s="12"/>
      <c r="OUD68" s="12"/>
      <c r="OUE68" s="12"/>
      <c r="OUF68" s="12"/>
      <c r="OUG68" s="12"/>
      <c r="OUH68" s="12"/>
      <c r="OUI68" s="12"/>
      <c r="OUJ68" s="12"/>
      <c r="OUK68" s="12"/>
      <c r="OUL68" s="12"/>
      <c r="OUM68" s="12"/>
      <c r="OUN68" s="12"/>
      <c r="OUO68" s="12"/>
      <c r="OUP68" s="12"/>
      <c r="OUQ68" s="12"/>
      <c r="OUR68" s="12"/>
      <c r="OUS68" s="12"/>
      <c r="OUT68" s="12"/>
      <c r="OUU68" s="12"/>
      <c r="OUV68" s="12"/>
      <c r="OUW68" s="12"/>
      <c r="OUX68" s="12"/>
      <c r="OUY68" s="12"/>
      <c r="OUZ68" s="12"/>
      <c r="OVA68" s="12"/>
      <c r="OVB68" s="12"/>
      <c r="OVC68" s="12"/>
      <c r="OVD68" s="12"/>
      <c r="OVE68" s="12"/>
      <c r="OVF68" s="12"/>
      <c r="OVG68" s="12"/>
      <c r="OVH68" s="12"/>
      <c r="OVI68" s="12"/>
      <c r="OVJ68" s="12"/>
      <c r="OVK68" s="12"/>
      <c r="OVL68" s="12"/>
      <c r="OVM68" s="12"/>
      <c r="OVN68" s="12"/>
      <c r="OVO68" s="12"/>
      <c r="OVP68" s="12"/>
      <c r="OVQ68" s="12"/>
      <c r="OVR68" s="12"/>
      <c r="OVS68" s="12"/>
      <c r="OVT68" s="12"/>
      <c r="OVU68" s="12"/>
      <c r="OVV68" s="12"/>
      <c r="OVW68" s="12"/>
      <c r="OVX68" s="12"/>
      <c r="OVY68" s="12"/>
      <c r="OVZ68" s="12"/>
      <c r="OWA68" s="12"/>
      <c r="OWB68" s="12"/>
      <c r="OWC68" s="12"/>
      <c r="OWD68" s="12"/>
      <c r="OWE68" s="12"/>
      <c r="OWF68" s="12"/>
      <c r="OWG68" s="12"/>
      <c r="OWH68" s="12"/>
      <c r="OWI68" s="12"/>
      <c r="OWJ68" s="12"/>
      <c r="OWK68" s="12"/>
      <c r="OWL68" s="12"/>
      <c r="OWM68" s="12"/>
      <c r="OWN68" s="12"/>
      <c r="OWO68" s="12"/>
      <c r="OWP68" s="12"/>
      <c r="OWQ68" s="12"/>
      <c r="OWR68" s="12"/>
      <c r="OWS68" s="12"/>
      <c r="OWT68" s="12"/>
      <c r="OWU68" s="12"/>
      <c r="OWV68" s="12"/>
      <c r="OWW68" s="12"/>
      <c r="OWX68" s="12"/>
      <c r="OWY68" s="12"/>
      <c r="OWZ68" s="12"/>
      <c r="OXA68" s="12"/>
      <c r="OXB68" s="12"/>
      <c r="OXC68" s="12"/>
      <c r="OXD68" s="12"/>
      <c r="OXE68" s="12"/>
      <c r="OXF68" s="12"/>
      <c r="OXG68" s="12"/>
      <c r="OXH68" s="12"/>
      <c r="OXI68" s="12"/>
      <c r="OXJ68" s="12"/>
      <c r="OXK68" s="12"/>
      <c r="OXL68" s="12"/>
      <c r="OXM68" s="12"/>
      <c r="OXN68" s="12"/>
      <c r="OXO68" s="12"/>
      <c r="OXP68" s="12"/>
      <c r="OXQ68" s="12"/>
      <c r="OXR68" s="12"/>
      <c r="OXS68" s="12"/>
      <c r="OXT68" s="12"/>
      <c r="OXU68" s="12"/>
      <c r="OXV68" s="12"/>
      <c r="OXW68" s="12"/>
      <c r="OXX68" s="12"/>
      <c r="OXY68" s="12"/>
      <c r="OXZ68" s="12"/>
      <c r="OYA68" s="12"/>
      <c r="OYB68" s="12"/>
      <c r="OYC68" s="12"/>
      <c r="OYD68" s="12"/>
      <c r="OYE68" s="12"/>
      <c r="OYF68" s="12"/>
      <c r="OYG68" s="12"/>
      <c r="OYH68" s="12"/>
      <c r="OYI68" s="12"/>
      <c r="OYJ68" s="12"/>
      <c r="OYK68" s="12"/>
      <c r="OYL68" s="12"/>
      <c r="OYM68" s="12"/>
      <c r="OYN68" s="12"/>
      <c r="OYO68" s="12"/>
      <c r="OYP68" s="12"/>
      <c r="OYQ68" s="12"/>
      <c r="OYR68" s="12"/>
      <c r="OYS68" s="12"/>
      <c r="OYT68" s="12"/>
      <c r="OYU68" s="12"/>
      <c r="OYV68" s="12"/>
      <c r="OYW68" s="12"/>
      <c r="OYX68" s="12"/>
      <c r="OYY68" s="12"/>
      <c r="OYZ68" s="12"/>
      <c r="OZA68" s="12"/>
      <c r="OZB68" s="12"/>
      <c r="OZC68" s="12"/>
      <c r="OZD68" s="12"/>
      <c r="OZE68" s="12"/>
      <c r="OZF68" s="12"/>
      <c r="OZG68" s="12"/>
      <c r="OZH68" s="12"/>
      <c r="OZI68" s="12"/>
      <c r="OZJ68" s="12"/>
      <c r="OZK68" s="12"/>
      <c r="OZL68" s="12"/>
      <c r="OZM68" s="12"/>
      <c r="OZN68" s="12"/>
      <c r="OZO68" s="12"/>
      <c r="OZP68" s="12"/>
      <c r="OZQ68" s="12"/>
      <c r="OZR68" s="12"/>
      <c r="OZS68" s="12"/>
      <c r="OZT68" s="12"/>
      <c r="OZU68" s="12"/>
      <c r="OZV68" s="12"/>
      <c r="OZW68" s="12"/>
      <c r="OZX68" s="12"/>
      <c r="OZY68" s="12"/>
      <c r="OZZ68" s="12"/>
      <c r="PAA68" s="12"/>
      <c r="PAB68" s="12"/>
      <c r="PAC68" s="12"/>
      <c r="PAD68" s="12"/>
      <c r="PAE68" s="12"/>
      <c r="PAF68" s="12"/>
      <c r="PAG68" s="12"/>
      <c r="PAH68" s="12"/>
      <c r="PAI68" s="12"/>
      <c r="PAJ68" s="12"/>
      <c r="PAK68" s="12"/>
      <c r="PAL68" s="12"/>
      <c r="PAM68" s="12"/>
      <c r="PAN68" s="12"/>
      <c r="PAO68" s="12"/>
      <c r="PAP68" s="12"/>
      <c r="PAQ68" s="12"/>
      <c r="PAR68" s="12"/>
      <c r="PAS68" s="12"/>
      <c r="PAT68" s="12"/>
      <c r="PAU68" s="12"/>
      <c r="PAV68" s="12"/>
      <c r="PAW68" s="12"/>
      <c r="PAX68" s="12"/>
      <c r="PAY68" s="12"/>
      <c r="PAZ68" s="12"/>
      <c r="PBA68" s="12"/>
      <c r="PBB68" s="12"/>
      <c r="PBC68" s="12"/>
      <c r="PBD68" s="12"/>
      <c r="PBE68" s="12"/>
      <c r="PBF68" s="12"/>
      <c r="PBG68" s="12"/>
      <c r="PBH68" s="12"/>
      <c r="PBI68" s="12"/>
      <c r="PBJ68" s="12"/>
      <c r="PBK68" s="12"/>
      <c r="PBL68" s="12"/>
      <c r="PBM68" s="12"/>
      <c r="PBN68" s="12"/>
      <c r="PBO68" s="12"/>
      <c r="PBP68" s="12"/>
      <c r="PBQ68" s="12"/>
      <c r="PBR68" s="12"/>
      <c r="PBS68" s="12"/>
      <c r="PBT68" s="12"/>
      <c r="PBU68" s="12"/>
      <c r="PBV68" s="12"/>
      <c r="PBW68" s="12"/>
      <c r="PBX68" s="12"/>
      <c r="PBY68" s="12"/>
      <c r="PBZ68" s="12"/>
      <c r="PCA68" s="12"/>
      <c r="PCB68" s="12"/>
      <c r="PCC68" s="12"/>
      <c r="PCD68" s="12"/>
      <c r="PCE68" s="12"/>
      <c r="PCF68" s="12"/>
      <c r="PCG68" s="12"/>
      <c r="PCH68" s="12"/>
      <c r="PCI68" s="12"/>
      <c r="PCJ68" s="12"/>
      <c r="PCK68" s="12"/>
      <c r="PCL68" s="12"/>
      <c r="PCM68" s="12"/>
      <c r="PCN68" s="12"/>
      <c r="PCO68" s="12"/>
      <c r="PCP68" s="12"/>
      <c r="PCQ68" s="12"/>
      <c r="PCR68" s="12"/>
      <c r="PCS68" s="12"/>
      <c r="PCT68" s="12"/>
      <c r="PCU68" s="12"/>
      <c r="PCV68" s="12"/>
      <c r="PCW68" s="12"/>
      <c r="PCX68" s="12"/>
      <c r="PCY68" s="12"/>
      <c r="PCZ68" s="12"/>
      <c r="PDA68" s="12"/>
      <c r="PDB68" s="12"/>
      <c r="PDC68" s="12"/>
      <c r="PDD68" s="12"/>
      <c r="PDE68" s="12"/>
      <c r="PDF68" s="12"/>
      <c r="PDG68" s="12"/>
      <c r="PDH68" s="12"/>
      <c r="PDI68" s="12"/>
      <c r="PDJ68" s="12"/>
      <c r="PDK68" s="12"/>
      <c r="PDL68" s="12"/>
      <c r="PDM68" s="12"/>
      <c r="PDN68" s="12"/>
      <c r="PDO68" s="12"/>
      <c r="PDP68" s="12"/>
      <c r="PDQ68" s="12"/>
      <c r="PDR68" s="12"/>
      <c r="PDS68" s="12"/>
      <c r="PDT68" s="12"/>
      <c r="PDU68" s="12"/>
      <c r="PDV68" s="12"/>
      <c r="PDW68" s="12"/>
      <c r="PDX68" s="12"/>
      <c r="PDY68" s="12"/>
      <c r="PDZ68" s="12"/>
      <c r="PEA68" s="12"/>
      <c r="PEB68" s="12"/>
      <c r="PEC68" s="12"/>
      <c r="PED68" s="12"/>
      <c r="PEE68" s="12"/>
      <c r="PEF68" s="12"/>
      <c r="PEG68" s="12"/>
      <c r="PEH68" s="12"/>
      <c r="PEI68" s="12"/>
      <c r="PEJ68" s="12"/>
      <c r="PEK68" s="12"/>
      <c r="PEL68" s="12"/>
      <c r="PEM68" s="12"/>
      <c r="PEN68" s="12"/>
      <c r="PEO68" s="12"/>
      <c r="PEP68" s="12"/>
      <c r="PEQ68" s="12"/>
      <c r="PER68" s="12"/>
      <c r="PES68" s="12"/>
      <c r="PET68" s="12"/>
      <c r="PEU68" s="12"/>
      <c r="PEV68" s="12"/>
      <c r="PEW68" s="12"/>
      <c r="PEX68" s="12"/>
      <c r="PEY68" s="12"/>
      <c r="PEZ68" s="12"/>
      <c r="PFA68" s="12"/>
      <c r="PFB68" s="12"/>
      <c r="PFC68" s="12"/>
      <c r="PFD68" s="12"/>
      <c r="PFE68" s="12"/>
      <c r="PFF68" s="12"/>
      <c r="PFG68" s="12"/>
      <c r="PFH68" s="12"/>
      <c r="PFI68" s="12"/>
      <c r="PFJ68" s="12"/>
      <c r="PFK68" s="12"/>
      <c r="PFL68" s="12"/>
      <c r="PFM68" s="12"/>
      <c r="PFN68" s="12"/>
      <c r="PFO68" s="12"/>
      <c r="PFP68" s="12"/>
      <c r="PFQ68" s="12"/>
      <c r="PFR68" s="12"/>
      <c r="PFS68" s="12"/>
      <c r="PFT68" s="12"/>
      <c r="PFU68" s="12"/>
      <c r="PFV68" s="12"/>
      <c r="PFW68" s="12"/>
      <c r="PFX68" s="12"/>
      <c r="PFY68" s="12"/>
      <c r="PFZ68" s="12"/>
      <c r="PGA68" s="12"/>
      <c r="PGB68" s="12"/>
      <c r="PGC68" s="12"/>
      <c r="PGD68" s="12"/>
      <c r="PGE68" s="12"/>
      <c r="PGF68" s="12"/>
      <c r="PGG68" s="12"/>
      <c r="PGH68" s="12"/>
      <c r="PGI68" s="12"/>
      <c r="PGJ68" s="12"/>
      <c r="PGK68" s="12"/>
      <c r="PGL68" s="12"/>
      <c r="PGM68" s="12"/>
      <c r="PGN68" s="12"/>
      <c r="PGO68" s="12"/>
      <c r="PGP68" s="12"/>
      <c r="PGQ68" s="12"/>
      <c r="PGR68" s="12"/>
      <c r="PGS68" s="12"/>
      <c r="PGT68" s="12"/>
      <c r="PGU68" s="12"/>
      <c r="PGV68" s="12"/>
      <c r="PGW68" s="12"/>
      <c r="PGX68" s="12"/>
      <c r="PGY68" s="12"/>
      <c r="PGZ68" s="12"/>
      <c r="PHA68" s="12"/>
      <c r="PHB68" s="12"/>
      <c r="PHC68" s="12"/>
      <c r="PHD68" s="12"/>
      <c r="PHE68" s="12"/>
      <c r="PHF68" s="12"/>
      <c r="PHG68" s="12"/>
      <c r="PHH68" s="12"/>
      <c r="PHI68" s="12"/>
      <c r="PHJ68" s="12"/>
      <c r="PHK68" s="12"/>
      <c r="PHL68" s="12"/>
      <c r="PHM68" s="12"/>
      <c r="PHN68" s="12"/>
      <c r="PHO68" s="12"/>
      <c r="PHP68" s="12"/>
      <c r="PHQ68" s="12"/>
      <c r="PHR68" s="12"/>
      <c r="PHS68" s="12"/>
      <c r="PHT68" s="12"/>
      <c r="PHU68" s="12"/>
      <c r="PHV68" s="12"/>
      <c r="PHW68" s="12"/>
      <c r="PHX68" s="12"/>
      <c r="PHY68" s="12"/>
      <c r="PHZ68" s="12"/>
      <c r="PIA68" s="12"/>
      <c r="PIB68" s="12"/>
      <c r="PIC68" s="12"/>
      <c r="PID68" s="12"/>
      <c r="PIE68" s="12"/>
      <c r="PIF68" s="12"/>
      <c r="PIG68" s="12"/>
      <c r="PIH68" s="12"/>
      <c r="PII68" s="12"/>
      <c r="PIJ68" s="12"/>
      <c r="PIK68" s="12"/>
      <c r="PIL68" s="12"/>
      <c r="PIM68" s="12"/>
      <c r="PIN68" s="12"/>
      <c r="PIO68" s="12"/>
      <c r="PIP68" s="12"/>
      <c r="PIQ68" s="12"/>
      <c r="PIR68" s="12"/>
      <c r="PIS68" s="12"/>
      <c r="PIT68" s="12"/>
      <c r="PIU68" s="12"/>
      <c r="PIV68" s="12"/>
      <c r="PIW68" s="12"/>
      <c r="PIX68" s="12"/>
      <c r="PIY68" s="12"/>
      <c r="PIZ68" s="12"/>
      <c r="PJA68" s="12"/>
      <c r="PJB68" s="12"/>
      <c r="PJC68" s="12"/>
      <c r="PJD68" s="12"/>
      <c r="PJE68" s="12"/>
      <c r="PJF68" s="12"/>
      <c r="PJG68" s="12"/>
      <c r="PJH68" s="12"/>
      <c r="PJI68" s="12"/>
      <c r="PJJ68" s="12"/>
      <c r="PJK68" s="12"/>
      <c r="PJL68" s="12"/>
      <c r="PJM68" s="12"/>
      <c r="PJN68" s="12"/>
      <c r="PJO68" s="12"/>
      <c r="PJP68" s="12"/>
      <c r="PJQ68" s="12"/>
      <c r="PJR68" s="12"/>
      <c r="PJS68" s="12"/>
      <c r="PJT68" s="12"/>
      <c r="PJU68" s="12"/>
      <c r="PJV68" s="12"/>
      <c r="PJW68" s="12"/>
      <c r="PJX68" s="12"/>
      <c r="PJY68" s="12"/>
      <c r="PJZ68" s="12"/>
      <c r="PKA68" s="12"/>
      <c r="PKB68" s="12"/>
      <c r="PKC68" s="12"/>
      <c r="PKD68" s="12"/>
      <c r="PKE68" s="12"/>
      <c r="PKF68" s="12"/>
      <c r="PKG68" s="12"/>
      <c r="PKH68" s="12"/>
      <c r="PKI68" s="12"/>
      <c r="PKJ68" s="12"/>
      <c r="PKK68" s="12"/>
      <c r="PKL68" s="12"/>
      <c r="PKM68" s="12"/>
      <c r="PKN68" s="12"/>
      <c r="PKO68" s="12"/>
      <c r="PKP68" s="12"/>
      <c r="PKQ68" s="12"/>
      <c r="PKR68" s="12"/>
      <c r="PKS68" s="12"/>
      <c r="PKT68" s="12"/>
      <c r="PKU68" s="12"/>
      <c r="PKV68" s="12"/>
      <c r="PKW68" s="12"/>
      <c r="PKX68" s="12"/>
      <c r="PKY68" s="12"/>
      <c r="PKZ68" s="12"/>
      <c r="PLA68" s="12"/>
      <c r="PLB68" s="12"/>
      <c r="PLC68" s="12"/>
      <c r="PLD68" s="12"/>
      <c r="PLE68" s="12"/>
      <c r="PLF68" s="12"/>
      <c r="PLG68" s="12"/>
      <c r="PLH68" s="12"/>
      <c r="PLI68" s="12"/>
      <c r="PLJ68" s="12"/>
      <c r="PLK68" s="12"/>
      <c r="PLL68" s="12"/>
      <c r="PLM68" s="12"/>
      <c r="PLN68" s="12"/>
      <c r="PLO68" s="12"/>
      <c r="PLP68" s="12"/>
      <c r="PLQ68" s="12"/>
      <c r="PLR68" s="12"/>
      <c r="PLS68" s="12"/>
      <c r="PLT68" s="12"/>
      <c r="PLU68" s="12"/>
      <c r="PLV68" s="12"/>
      <c r="PLW68" s="12"/>
      <c r="PLX68" s="12"/>
      <c r="PLY68" s="12"/>
      <c r="PLZ68" s="12"/>
      <c r="PMA68" s="12"/>
      <c r="PMB68" s="12"/>
      <c r="PMC68" s="12"/>
      <c r="PMD68" s="12"/>
      <c r="PME68" s="12"/>
      <c r="PMF68" s="12"/>
      <c r="PMG68" s="12"/>
      <c r="PMH68" s="12"/>
      <c r="PMI68" s="12"/>
      <c r="PMJ68" s="12"/>
      <c r="PMK68" s="12"/>
      <c r="PML68" s="12"/>
      <c r="PMM68" s="12"/>
      <c r="PMN68" s="12"/>
      <c r="PMO68" s="12"/>
      <c r="PMP68" s="12"/>
      <c r="PMQ68" s="12"/>
      <c r="PMR68" s="12"/>
      <c r="PMS68" s="12"/>
      <c r="PMT68" s="12"/>
      <c r="PMU68" s="12"/>
      <c r="PMV68" s="12"/>
      <c r="PMW68" s="12"/>
      <c r="PMX68" s="12"/>
      <c r="PMY68" s="12"/>
      <c r="PMZ68" s="12"/>
      <c r="PNA68" s="12"/>
      <c r="PNB68" s="12"/>
      <c r="PNC68" s="12"/>
      <c r="PND68" s="12"/>
      <c r="PNE68" s="12"/>
      <c r="PNF68" s="12"/>
      <c r="PNG68" s="12"/>
      <c r="PNH68" s="12"/>
      <c r="PNI68" s="12"/>
      <c r="PNJ68" s="12"/>
      <c r="PNK68" s="12"/>
      <c r="PNL68" s="12"/>
      <c r="PNM68" s="12"/>
      <c r="PNN68" s="12"/>
      <c r="PNO68" s="12"/>
      <c r="PNP68" s="12"/>
      <c r="PNQ68" s="12"/>
      <c r="PNR68" s="12"/>
      <c r="PNS68" s="12"/>
      <c r="PNT68" s="12"/>
      <c r="PNU68" s="12"/>
      <c r="PNV68" s="12"/>
      <c r="PNW68" s="12"/>
      <c r="PNX68" s="12"/>
      <c r="PNY68" s="12"/>
      <c r="PNZ68" s="12"/>
      <c r="POA68" s="12"/>
      <c r="POB68" s="12"/>
      <c r="POC68" s="12"/>
      <c r="POD68" s="12"/>
      <c r="POE68" s="12"/>
      <c r="POF68" s="12"/>
      <c r="POG68" s="12"/>
      <c r="POH68" s="12"/>
      <c r="POI68" s="12"/>
      <c r="POJ68" s="12"/>
      <c r="POK68" s="12"/>
      <c r="POL68" s="12"/>
      <c r="POM68" s="12"/>
      <c r="PON68" s="12"/>
      <c r="POO68" s="12"/>
      <c r="POP68" s="12"/>
      <c r="POQ68" s="12"/>
      <c r="POR68" s="12"/>
      <c r="POS68" s="12"/>
      <c r="POT68" s="12"/>
      <c r="POU68" s="12"/>
      <c r="POV68" s="12"/>
      <c r="POW68" s="12"/>
      <c r="POX68" s="12"/>
      <c r="POY68" s="12"/>
      <c r="POZ68" s="12"/>
      <c r="PPA68" s="12"/>
      <c r="PPB68" s="12"/>
      <c r="PPC68" s="12"/>
      <c r="PPD68" s="12"/>
      <c r="PPE68" s="12"/>
      <c r="PPF68" s="12"/>
      <c r="PPG68" s="12"/>
      <c r="PPH68" s="12"/>
      <c r="PPI68" s="12"/>
      <c r="PPJ68" s="12"/>
      <c r="PPK68" s="12"/>
      <c r="PPL68" s="12"/>
      <c r="PPM68" s="12"/>
      <c r="PPN68" s="12"/>
      <c r="PPO68" s="12"/>
      <c r="PPP68" s="12"/>
      <c r="PPQ68" s="12"/>
      <c r="PPR68" s="12"/>
      <c r="PPS68" s="12"/>
      <c r="PPT68" s="12"/>
      <c r="PPU68" s="12"/>
      <c r="PPV68" s="12"/>
      <c r="PPW68" s="12"/>
      <c r="PPX68" s="12"/>
      <c r="PPY68" s="12"/>
      <c r="PPZ68" s="12"/>
      <c r="PQA68" s="12"/>
      <c r="PQB68" s="12"/>
      <c r="PQC68" s="12"/>
      <c r="PQD68" s="12"/>
      <c r="PQE68" s="12"/>
      <c r="PQF68" s="12"/>
      <c r="PQG68" s="12"/>
      <c r="PQH68" s="12"/>
      <c r="PQI68" s="12"/>
      <c r="PQJ68" s="12"/>
      <c r="PQK68" s="12"/>
      <c r="PQL68" s="12"/>
      <c r="PQM68" s="12"/>
      <c r="PQN68" s="12"/>
      <c r="PQO68" s="12"/>
      <c r="PQP68" s="12"/>
      <c r="PQQ68" s="12"/>
      <c r="PQR68" s="12"/>
      <c r="PQS68" s="12"/>
      <c r="PQT68" s="12"/>
      <c r="PQU68" s="12"/>
      <c r="PQV68" s="12"/>
      <c r="PQW68" s="12"/>
      <c r="PQX68" s="12"/>
      <c r="PQY68" s="12"/>
      <c r="PQZ68" s="12"/>
      <c r="PRA68" s="12"/>
      <c r="PRB68" s="12"/>
      <c r="PRC68" s="12"/>
      <c r="PRD68" s="12"/>
      <c r="PRE68" s="12"/>
      <c r="PRF68" s="12"/>
      <c r="PRG68" s="12"/>
      <c r="PRH68" s="12"/>
      <c r="PRI68" s="12"/>
      <c r="PRJ68" s="12"/>
      <c r="PRK68" s="12"/>
      <c r="PRL68" s="12"/>
      <c r="PRM68" s="12"/>
      <c r="PRN68" s="12"/>
      <c r="PRO68" s="12"/>
      <c r="PRP68" s="12"/>
      <c r="PRQ68" s="12"/>
      <c r="PRR68" s="12"/>
      <c r="PRS68" s="12"/>
      <c r="PRT68" s="12"/>
      <c r="PRU68" s="12"/>
      <c r="PRV68" s="12"/>
      <c r="PRW68" s="12"/>
      <c r="PRX68" s="12"/>
      <c r="PRY68" s="12"/>
      <c r="PRZ68" s="12"/>
      <c r="PSA68" s="12"/>
      <c r="PSB68" s="12"/>
      <c r="PSC68" s="12"/>
      <c r="PSD68" s="12"/>
      <c r="PSE68" s="12"/>
      <c r="PSF68" s="12"/>
      <c r="PSG68" s="12"/>
      <c r="PSH68" s="12"/>
      <c r="PSI68" s="12"/>
      <c r="PSJ68" s="12"/>
      <c r="PSK68" s="12"/>
      <c r="PSL68" s="12"/>
      <c r="PSM68" s="12"/>
      <c r="PSN68" s="12"/>
      <c r="PSO68" s="12"/>
      <c r="PSP68" s="12"/>
      <c r="PSQ68" s="12"/>
      <c r="PSR68" s="12"/>
      <c r="PSS68" s="12"/>
      <c r="PST68" s="12"/>
      <c r="PSU68" s="12"/>
      <c r="PSV68" s="12"/>
      <c r="PSW68" s="12"/>
      <c r="PSX68" s="12"/>
      <c r="PSY68" s="12"/>
      <c r="PSZ68" s="12"/>
      <c r="PTA68" s="12"/>
      <c r="PTB68" s="12"/>
      <c r="PTC68" s="12"/>
      <c r="PTD68" s="12"/>
      <c r="PTE68" s="12"/>
      <c r="PTF68" s="12"/>
      <c r="PTG68" s="12"/>
      <c r="PTH68" s="12"/>
      <c r="PTI68" s="12"/>
      <c r="PTJ68" s="12"/>
      <c r="PTK68" s="12"/>
      <c r="PTL68" s="12"/>
      <c r="PTM68" s="12"/>
      <c r="PTN68" s="12"/>
      <c r="PTO68" s="12"/>
      <c r="PTP68" s="12"/>
      <c r="PTQ68" s="12"/>
      <c r="PTR68" s="12"/>
      <c r="PTS68" s="12"/>
      <c r="PTT68" s="12"/>
      <c r="PTU68" s="12"/>
      <c r="PTV68" s="12"/>
      <c r="PTW68" s="12"/>
      <c r="PTX68" s="12"/>
      <c r="PTY68" s="12"/>
      <c r="PTZ68" s="12"/>
      <c r="PUA68" s="12"/>
      <c r="PUB68" s="12"/>
      <c r="PUC68" s="12"/>
      <c r="PUD68" s="12"/>
      <c r="PUE68" s="12"/>
      <c r="PUF68" s="12"/>
      <c r="PUG68" s="12"/>
      <c r="PUH68" s="12"/>
      <c r="PUI68" s="12"/>
      <c r="PUJ68" s="12"/>
      <c r="PUK68" s="12"/>
      <c r="PUL68" s="12"/>
      <c r="PUM68" s="12"/>
      <c r="PUN68" s="12"/>
      <c r="PUO68" s="12"/>
      <c r="PUP68" s="12"/>
      <c r="PUQ68" s="12"/>
      <c r="PUR68" s="12"/>
      <c r="PUS68" s="12"/>
      <c r="PUT68" s="12"/>
      <c r="PUU68" s="12"/>
      <c r="PUV68" s="12"/>
      <c r="PUW68" s="12"/>
      <c r="PUX68" s="12"/>
      <c r="PUY68" s="12"/>
      <c r="PUZ68" s="12"/>
      <c r="PVA68" s="12"/>
      <c r="PVB68" s="12"/>
      <c r="PVC68" s="12"/>
      <c r="PVD68" s="12"/>
      <c r="PVE68" s="12"/>
      <c r="PVF68" s="12"/>
      <c r="PVG68" s="12"/>
      <c r="PVH68" s="12"/>
      <c r="PVI68" s="12"/>
      <c r="PVJ68" s="12"/>
      <c r="PVK68" s="12"/>
      <c r="PVL68" s="12"/>
      <c r="PVM68" s="12"/>
      <c r="PVN68" s="12"/>
      <c r="PVO68" s="12"/>
      <c r="PVP68" s="12"/>
      <c r="PVQ68" s="12"/>
      <c r="PVR68" s="12"/>
      <c r="PVS68" s="12"/>
      <c r="PVT68" s="12"/>
      <c r="PVU68" s="12"/>
      <c r="PVV68" s="12"/>
      <c r="PVW68" s="12"/>
      <c r="PVX68" s="12"/>
      <c r="PVY68" s="12"/>
      <c r="PVZ68" s="12"/>
      <c r="PWA68" s="12"/>
      <c r="PWB68" s="12"/>
      <c r="PWC68" s="12"/>
      <c r="PWD68" s="12"/>
      <c r="PWE68" s="12"/>
      <c r="PWF68" s="12"/>
      <c r="PWG68" s="12"/>
      <c r="PWH68" s="12"/>
      <c r="PWI68" s="12"/>
      <c r="PWJ68" s="12"/>
      <c r="PWK68" s="12"/>
      <c r="PWL68" s="12"/>
      <c r="PWM68" s="12"/>
      <c r="PWN68" s="12"/>
      <c r="PWO68" s="12"/>
      <c r="PWP68" s="12"/>
      <c r="PWQ68" s="12"/>
      <c r="PWR68" s="12"/>
      <c r="PWS68" s="12"/>
      <c r="PWT68" s="12"/>
      <c r="PWU68" s="12"/>
      <c r="PWV68" s="12"/>
      <c r="PWW68" s="12"/>
      <c r="PWX68" s="12"/>
      <c r="PWY68" s="12"/>
      <c r="PWZ68" s="12"/>
      <c r="PXA68" s="12"/>
      <c r="PXB68" s="12"/>
      <c r="PXC68" s="12"/>
      <c r="PXD68" s="12"/>
      <c r="PXE68" s="12"/>
      <c r="PXF68" s="12"/>
      <c r="PXG68" s="12"/>
      <c r="PXH68" s="12"/>
      <c r="PXI68" s="12"/>
      <c r="PXJ68" s="12"/>
      <c r="PXK68" s="12"/>
      <c r="PXL68" s="12"/>
      <c r="PXM68" s="12"/>
      <c r="PXN68" s="12"/>
      <c r="PXO68" s="12"/>
      <c r="PXP68" s="12"/>
      <c r="PXQ68" s="12"/>
      <c r="PXR68" s="12"/>
      <c r="PXS68" s="12"/>
      <c r="PXT68" s="12"/>
      <c r="PXU68" s="12"/>
      <c r="PXV68" s="12"/>
      <c r="PXW68" s="12"/>
      <c r="PXX68" s="12"/>
      <c r="PXY68" s="12"/>
      <c r="PXZ68" s="12"/>
      <c r="PYA68" s="12"/>
      <c r="PYB68" s="12"/>
      <c r="PYC68" s="12"/>
      <c r="PYD68" s="12"/>
      <c r="PYE68" s="12"/>
      <c r="PYF68" s="12"/>
      <c r="PYG68" s="12"/>
      <c r="PYH68" s="12"/>
      <c r="PYI68" s="12"/>
      <c r="PYJ68" s="12"/>
      <c r="PYK68" s="12"/>
      <c r="PYL68" s="12"/>
      <c r="PYM68" s="12"/>
      <c r="PYN68" s="12"/>
      <c r="PYO68" s="12"/>
      <c r="PYP68" s="12"/>
      <c r="PYQ68" s="12"/>
      <c r="PYR68" s="12"/>
      <c r="PYS68" s="12"/>
      <c r="PYT68" s="12"/>
      <c r="PYU68" s="12"/>
      <c r="PYV68" s="12"/>
      <c r="PYW68" s="12"/>
      <c r="PYX68" s="12"/>
      <c r="PYY68" s="12"/>
      <c r="PYZ68" s="12"/>
      <c r="PZA68" s="12"/>
      <c r="PZB68" s="12"/>
      <c r="PZC68" s="12"/>
      <c r="PZD68" s="12"/>
      <c r="PZE68" s="12"/>
      <c r="PZF68" s="12"/>
      <c r="PZG68" s="12"/>
      <c r="PZH68" s="12"/>
      <c r="PZI68" s="12"/>
      <c r="PZJ68" s="12"/>
      <c r="PZK68" s="12"/>
      <c r="PZL68" s="12"/>
      <c r="PZM68" s="12"/>
      <c r="PZN68" s="12"/>
      <c r="PZO68" s="12"/>
      <c r="PZP68" s="12"/>
      <c r="PZQ68" s="12"/>
      <c r="PZR68" s="12"/>
      <c r="PZS68" s="12"/>
      <c r="PZT68" s="12"/>
      <c r="PZU68" s="12"/>
      <c r="PZV68" s="12"/>
      <c r="PZW68" s="12"/>
      <c r="PZX68" s="12"/>
      <c r="PZY68" s="12"/>
      <c r="PZZ68" s="12"/>
      <c r="QAA68" s="12"/>
      <c r="QAB68" s="12"/>
      <c r="QAC68" s="12"/>
      <c r="QAD68" s="12"/>
      <c r="QAE68" s="12"/>
      <c r="QAF68" s="12"/>
      <c r="QAG68" s="12"/>
      <c r="QAH68" s="12"/>
      <c r="QAI68" s="12"/>
      <c r="QAJ68" s="12"/>
      <c r="QAK68" s="12"/>
      <c r="QAL68" s="12"/>
      <c r="QAM68" s="12"/>
      <c r="QAN68" s="12"/>
      <c r="QAO68" s="12"/>
      <c r="QAP68" s="12"/>
      <c r="QAQ68" s="12"/>
      <c r="QAR68" s="12"/>
      <c r="QAS68" s="12"/>
      <c r="QAT68" s="12"/>
      <c r="QAU68" s="12"/>
      <c r="QAV68" s="12"/>
      <c r="QAW68" s="12"/>
      <c r="QAX68" s="12"/>
      <c r="QAY68" s="12"/>
      <c r="QAZ68" s="12"/>
      <c r="QBA68" s="12"/>
      <c r="QBB68" s="12"/>
      <c r="QBC68" s="12"/>
      <c r="QBD68" s="12"/>
      <c r="QBE68" s="12"/>
      <c r="QBF68" s="12"/>
      <c r="QBG68" s="12"/>
      <c r="QBH68" s="12"/>
      <c r="QBI68" s="12"/>
      <c r="QBJ68" s="12"/>
      <c r="QBK68" s="12"/>
      <c r="QBL68" s="12"/>
      <c r="QBM68" s="12"/>
      <c r="QBN68" s="12"/>
      <c r="QBO68" s="12"/>
      <c r="QBP68" s="12"/>
      <c r="QBQ68" s="12"/>
      <c r="QBR68" s="12"/>
      <c r="QBS68" s="12"/>
      <c r="QBT68" s="12"/>
      <c r="QBU68" s="12"/>
      <c r="QBV68" s="12"/>
      <c r="QBW68" s="12"/>
      <c r="QBX68" s="12"/>
      <c r="QBY68" s="12"/>
      <c r="QBZ68" s="12"/>
      <c r="QCA68" s="12"/>
      <c r="QCB68" s="12"/>
      <c r="QCC68" s="12"/>
      <c r="QCD68" s="12"/>
      <c r="QCE68" s="12"/>
      <c r="QCF68" s="12"/>
      <c r="QCG68" s="12"/>
      <c r="QCH68" s="12"/>
      <c r="QCI68" s="12"/>
      <c r="QCJ68" s="12"/>
      <c r="QCK68" s="12"/>
      <c r="QCL68" s="12"/>
      <c r="QCM68" s="12"/>
      <c r="QCN68" s="12"/>
      <c r="QCO68" s="12"/>
      <c r="QCP68" s="12"/>
      <c r="QCQ68" s="12"/>
      <c r="QCR68" s="12"/>
      <c r="QCS68" s="12"/>
      <c r="QCT68" s="12"/>
      <c r="QCU68" s="12"/>
      <c r="QCV68" s="12"/>
      <c r="QCW68" s="12"/>
      <c r="QCX68" s="12"/>
      <c r="QCY68" s="12"/>
      <c r="QCZ68" s="12"/>
      <c r="QDA68" s="12"/>
      <c r="QDB68" s="12"/>
      <c r="QDC68" s="12"/>
      <c r="QDD68" s="12"/>
      <c r="QDE68" s="12"/>
      <c r="QDF68" s="12"/>
      <c r="QDG68" s="12"/>
      <c r="QDH68" s="12"/>
      <c r="QDI68" s="12"/>
      <c r="QDJ68" s="12"/>
      <c r="QDK68" s="12"/>
      <c r="QDL68" s="12"/>
      <c r="QDM68" s="12"/>
      <c r="QDN68" s="12"/>
      <c r="QDO68" s="12"/>
      <c r="QDP68" s="12"/>
      <c r="QDQ68" s="12"/>
      <c r="QDR68" s="12"/>
      <c r="QDS68" s="12"/>
      <c r="QDT68" s="12"/>
      <c r="QDU68" s="12"/>
      <c r="QDV68" s="12"/>
      <c r="QDW68" s="12"/>
      <c r="QDX68" s="12"/>
      <c r="QDY68" s="12"/>
      <c r="QDZ68" s="12"/>
      <c r="QEA68" s="12"/>
      <c r="QEB68" s="12"/>
      <c r="QEC68" s="12"/>
      <c r="QED68" s="12"/>
      <c r="QEE68" s="12"/>
      <c r="QEF68" s="12"/>
      <c r="QEG68" s="12"/>
      <c r="QEH68" s="12"/>
      <c r="QEI68" s="12"/>
      <c r="QEJ68" s="12"/>
      <c r="QEK68" s="12"/>
      <c r="QEL68" s="12"/>
      <c r="QEM68" s="12"/>
      <c r="QEN68" s="12"/>
      <c r="QEO68" s="12"/>
      <c r="QEP68" s="12"/>
      <c r="QEQ68" s="12"/>
      <c r="QER68" s="12"/>
      <c r="QES68" s="12"/>
      <c r="QET68" s="12"/>
      <c r="QEU68" s="12"/>
      <c r="QEV68" s="12"/>
      <c r="QEW68" s="12"/>
      <c r="QEX68" s="12"/>
      <c r="QEY68" s="12"/>
      <c r="QEZ68" s="12"/>
      <c r="QFA68" s="12"/>
      <c r="QFB68" s="12"/>
      <c r="QFC68" s="12"/>
      <c r="QFD68" s="12"/>
      <c r="QFE68" s="12"/>
      <c r="QFF68" s="12"/>
      <c r="QFG68" s="12"/>
      <c r="QFH68" s="12"/>
      <c r="QFI68" s="12"/>
      <c r="QFJ68" s="12"/>
      <c r="QFK68" s="12"/>
      <c r="QFL68" s="12"/>
      <c r="QFM68" s="12"/>
      <c r="QFN68" s="12"/>
      <c r="QFO68" s="12"/>
      <c r="QFP68" s="12"/>
      <c r="QFQ68" s="12"/>
      <c r="QFR68" s="12"/>
      <c r="QFS68" s="12"/>
      <c r="QFT68" s="12"/>
      <c r="QFU68" s="12"/>
      <c r="QFV68" s="12"/>
      <c r="QFW68" s="12"/>
      <c r="QFX68" s="12"/>
      <c r="QFY68" s="12"/>
      <c r="QFZ68" s="12"/>
      <c r="QGA68" s="12"/>
      <c r="QGB68" s="12"/>
      <c r="QGC68" s="12"/>
      <c r="QGD68" s="12"/>
      <c r="QGE68" s="12"/>
      <c r="QGF68" s="12"/>
      <c r="QGG68" s="12"/>
      <c r="QGH68" s="12"/>
      <c r="QGI68" s="12"/>
      <c r="QGJ68" s="12"/>
      <c r="QGK68" s="12"/>
      <c r="QGL68" s="12"/>
      <c r="QGM68" s="12"/>
      <c r="QGN68" s="12"/>
      <c r="QGO68" s="12"/>
      <c r="QGP68" s="12"/>
      <c r="QGQ68" s="12"/>
      <c r="QGR68" s="12"/>
      <c r="QGS68" s="12"/>
      <c r="QGT68" s="12"/>
      <c r="QGU68" s="12"/>
      <c r="QGV68" s="12"/>
      <c r="QGW68" s="12"/>
      <c r="QGX68" s="12"/>
      <c r="QGY68" s="12"/>
      <c r="QGZ68" s="12"/>
      <c r="QHA68" s="12"/>
      <c r="QHB68" s="12"/>
      <c r="QHC68" s="12"/>
      <c r="QHD68" s="12"/>
      <c r="QHE68" s="12"/>
      <c r="QHF68" s="12"/>
      <c r="QHG68" s="12"/>
      <c r="QHH68" s="12"/>
      <c r="QHI68" s="12"/>
      <c r="QHJ68" s="12"/>
      <c r="QHK68" s="12"/>
      <c r="QHL68" s="12"/>
      <c r="QHM68" s="12"/>
      <c r="QHN68" s="12"/>
      <c r="QHO68" s="12"/>
      <c r="QHP68" s="12"/>
      <c r="QHQ68" s="12"/>
      <c r="QHR68" s="12"/>
      <c r="QHS68" s="12"/>
      <c r="QHT68" s="12"/>
      <c r="QHU68" s="12"/>
      <c r="QHV68" s="12"/>
      <c r="QHW68" s="12"/>
      <c r="QHX68" s="12"/>
      <c r="QHY68" s="12"/>
      <c r="QHZ68" s="12"/>
      <c r="QIA68" s="12"/>
      <c r="QIB68" s="12"/>
      <c r="QIC68" s="12"/>
      <c r="QID68" s="12"/>
      <c r="QIE68" s="12"/>
      <c r="QIF68" s="12"/>
      <c r="QIG68" s="12"/>
      <c r="QIH68" s="12"/>
      <c r="QII68" s="12"/>
      <c r="QIJ68" s="12"/>
      <c r="QIK68" s="12"/>
      <c r="QIL68" s="12"/>
      <c r="QIM68" s="12"/>
      <c r="QIN68" s="12"/>
      <c r="QIO68" s="12"/>
      <c r="QIP68" s="12"/>
      <c r="QIQ68" s="12"/>
      <c r="QIR68" s="12"/>
      <c r="QIS68" s="12"/>
      <c r="QIT68" s="12"/>
      <c r="QIU68" s="12"/>
      <c r="QIV68" s="12"/>
      <c r="QIW68" s="12"/>
      <c r="QIX68" s="12"/>
      <c r="QIY68" s="12"/>
      <c r="QIZ68" s="12"/>
      <c r="QJA68" s="12"/>
      <c r="QJB68" s="12"/>
      <c r="QJC68" s="12"/>
      <c r="QJD68" s="12"/>
      <c r="QJE68" s="12"/>
      <c r="QJF68" s="12"/>
      <c r="QJG68" s="12"/>
      <c r="QJH68" s="12"/>
      <c r="QJI68" s="12"/>
      <c r="QJJ68" s="12"/>
      <c r="QJK68" s="12"/>
      <c r="QJL68" s="12"/>
      <c r="QJM68" s="12"/>
      <c r="QJN68" s="12"/>
      <c r="QJO68" s="12"/>
      <c r="QJP68" s="12"/>
      <c r="QJQ68" s="12"/>
      <c r="QJR68" s="12"/>
      <c r="QJS68" s="12"/>
      <c r="QJT68" s="12"/>
      <c r="QJU68" s="12"/>
      <c r="QJV68" s="12"/>
      <c r="QJW68" s="12"/>
      <c r="QJX68" s="12"/>
      <c r="QJY68" s="12"/>
      <c r="QJZ68" s="12"/>
      <c r="QKA68" s="12"/>
      <c r="QKB68" s="12"/>
      <c r="QKC68" s="12"/>
      <c r="QKD68" s="12"/>
      <c r="QKE68" s="12"/>
      <c r="QKF68" s="12"/>
      <c r="QKG68" s="12"/>
      <c r="QKH68" s="12"/>
      <c r="QKI68" s="12"/>
      <c r="QKJ68" s="12"/>
      <c r="QKK68" s="12"/>
      <c r="QKL68" s="12"/>
      <c r="QKM68" s="12"/>
      <c r="QKN68" s="12"/>
      <c r="QKO68" s="12"/>
      <c r="QKP68" s="12"/>
      <c r="QKQ68" s="12"/>
      <c r="QKR68" s="12"/>
      <c r="QKS68" s="12"/>
      <c r="QKT68" s="12"/>
      <c r="QKU68" s="12"/>
      <c r="QKV68" s="12"/>
      <c r="QKW68" s="12"/>
      <c r="QKX68" s="12"/>
      <c r="QKY68" s="12"/>
      <c r="QKZ68" s="12"/>
      <c r="QLA68" s="12"/>
      <c r="QLB68" s="12"/>
      <c r="QLC68" s="12"/>
      <c r="QLD68" s="12"/>
      <c r="QLE68" s="12"/>
      <c r="QLF68" s="12"/>
      <c r="QLG68" s="12"/>
      <c r="QLH68" s="12"/>
      <c r="QLI68" s="12"/>
      <c r="QLJ68" s="12"/>
      <c r="QLK68" s="12"/>
      <c r="QLL68" s="12"/>
      <c r="QLM68" s="12"/>
      <c r="QLN68" s="12"/>
      <c r="QLO68" s="12"/>
      <c r="QLP68" s="12"/>
      <c r="QLQ68" s="12"/>
      <c r="QLR68" s="12"/>
      <c r="QLS68" s="12"/>
      <c r="QLT68" s="12"/>
      <c r="QLU68" s="12"/>
      <c r="QLV68" s="12"/>
      <c r="QLW68" s="12"/>
      <c r="QLX68" s="12"/>
      <c r="QLY68" s="12"/>
      <c r="QLZ68" s="12"/>
      <c r="QMA68" s="12"/>
      <c r="QMB68" s="12"/>
      <c r="QMC68" s="12"/>
      <c r="QMD68" s="12"/>
      <c r="QME68" s="12"/>
      <c r="QMF68" s="12"/>
      <c r="QMG68" s="12"/>
      <c r="QMH68" s="12"/>
      <c r="QMI68" s="12"/>
      <c r="QMJ68" s="12"/>
      <c r="QMK68" s="12"/>
      <c r="QML68" s="12"/>
      <c r="QMM68" s="12"/>
      <c r="QMN68" s="12"/>
      <c r="QMO68" s="12"/>
      <c r="QMP68" s="12"/>
      <c r="QMQ68" s="12"/>
      <c r="QMR68" s="12"/>
      <c r="QMS68" s="12"/>
      <c r="QMT68" s="12"/>
      <c r="QMU68" s="12"/>
      <c r="QMV68" s="12"/>
      <c r="QMW68" s="12"/>
      <c r="QMX68" s="12"/>
      <c r="QMY68" s="12"/>
      <c r="QMZ68" s="12"/>
      <c r="QNA68" s="12"/>
      <c r="QNB68" s="12"/>
      <c r="QNC68" s="12"/>
      <c r="QND68" s="12"/>
      <c r="QNE68" s="12"/>
      <c r="QNF68" s="12"/>
      <c r="QNG68" s="12"/>
      <c r="QNH68" s="12"/>
      <c r="QNI68" s="12"/>
      <c r="QNJ68" s="12"/>
      <c r="QNK68" s="12"/>
      <c r="QNL68" s="12"/>
      <c r="QNM68" s="12"/>
      <c r="QNN68" s="12"/>
      <c r="QNO68" s="12"/>
      <c r="QNP68" s="12"/>
      <c r="QNQ68" s="12"/>
      <c r="QNR68" s="12"/>
      <c r="QNS68" s="12"/>
      <c r="QNT68" s="12"/>
      <c r="QNU68" s="12"/>
      <c r="QNV68" s="12"/>
      <c r="QNW68" s="12"/>
      <c r="QNX68" s="12"/>
      <c r="QNY68" s="12"/>
      <c r="QNZ68" s="12"/>
      <c r="QOA68" s="12"/>
      <c r="QOB68" s="12"/>
      <c r="QOC68" s="12"/>
      <c r="QOD68" s="12"/>
      <c r="QOE68" s="12"/>
      <c r="QOF68" s="12"/>
      <c r="QOG68" s="12"/>
      <c r="QOH68" s="12"/>
      <c r="QOI68" s="12"/>
      <c r="QOJ68" s="12"/>
      <c r="QOK68" s="12"/>
      <c r="QOL68" s="12"/>
      <c r="QOM68" s="12"/>
      <c r="QON68" s="12"/>
      <c r="QOO68" s="12"/>
      <c r="QOP68" s="12"/>
      <c r="QOQ68" s="12"/>
      <c r="QOR68" s="12"/>
      <c r="QOS68" s="12"/>
      <c r="QOT68" s="12"/>
      <c r="QOU68" s="12"/>
      <c r="QOV68" s="12"/>
      <c r="QOW68" s="12"/>
      <c r="QOX68" s="12"/>
      <c r="QOY68" s="12"/>
      <c r="QOZ68" s="12"/>
      <c r="QPA68" s="12"/>
      <c r="QPB68" s="12"/>
      <c r="QPC68" s="12"/>
      <c r="QPD68" s="12"/>
      <c r="QPE68" s="12"/>
      <c r="QPF68" s="12"/>
      <c r="QPG68" s="12"/>
      <c r="QPH68" s="12"/>
      <c r="QPI68" s="12"/>
      <c r="QPJ68" s="12"/>
      <c r="QPK68" s="12"/>
      <c r="QPL68" s="12"/>
      <c r="QPM68" s="12"/>
      <c r="QPN68" s="12"/>
      <c r="QPO68" s="12"/>
      <c r="QPP68" s="12"/>
      <c r="QPQ68" s="12"/>
      <c r="QPR68" s="12"/>
      <c r="QPS68" s="12"/>
      <c r="QPT68" s="12"/>
      <c r="QPU68" s="12"/>
      <c r="QPV68" s="12"/>
      <c r="QPW68" s="12"/>
      <c r="QPX68" s="12"/>
      <c r="QPY68" s="12"/>
      <c r="QPZ68" s="12"/>
      <c r="QQA68" s="12"/>
      <c r="QQB68" s="12"/>
      <c r="QQC68" s="12"/>
      <c r="QQD68" s="12"/>
      <c r="QQE68" s="12"/>
      <c r="QQF68" s="12"/>
      <c r="QQG68" s="12"/>
      <c r="QQH68" s="12"/>
      <c r="QQI68" s="12"/>
      <c r="QQJ68" s="12"/>
      <c r="QQK68" s="12"/>
      <c r="QQL68" s="12"/>
      <c r="QQM68" s="12"/>
      <c r="QQN68" s="12"/>
      <c r="QQO68" s="12"/>
      <c r="QQP68" s="12"/>
      <c r="QQQ68" s="12"/>
      <c r="QQR68" s="12"/>
      <c r="QQS68" s="12"/>
      <c r="QQT68" s="12"/>
      <c r="QQU68" s="12"/>
      <c r="QQV68" s="12"/>
      <c r="QQW68" s="12"/>
      <c r="QQX68" s="12"/>
      <c r="QQY68" s="12"/>
      <c r="QQZ68" s="12"/>
      <c r="QRA68" s="12"/>
      <c r="QRB68" s="12"/>
      <c r="QRC68" s="12"/>
      <c r="QRD68" s="12"/>
      <c r="QRE68" s="12"/>
      <c r="QRF68" s="12"/>
      <c r="QRG68" s="12"/>
      <c r="QRH68" s="12"/>
      <c r="QRI68" s="12"/>
      <c r="QRJ68" s="12"/>
      <c r="QRK68" s="12"/>
      <c r="QRL68" s="12"/>
      <c r="QRM68" s="12"/>
      <c r="QRN68" s="12"/>
      <c r="QRO68" s="12"/>
      <c r="QRP68" s="12"/>
      <c r="QRQ68" s="12"/>
      <c r="QRR68" s="12"/>
      <c r="QRS68" s="12"/>
      <c r="QRT68" s="12"/>
      <c r="QRU68" s="12"/>
      <c r="QRV68" s="12"/>
      <c r="QRW68" s="12"/>
      <c r="QRX68" s="12"/>
      <c r="QRY68" s="12"/>
      <c r="QRZ68" s="12"/>
      <c r="QSA68" s="12"/>
      <c r="QSB68" s="12"/>
      <c r="QSC68" s="12"/>
      <c r="QSD68" s="12"/>
      <c r="QSE68" s="12"/>
      <c r="QSF68" s="12"/>
      <c r="QSG68" s="12"/>
      <c r="QSH68" s="12"/>
      <c r="QSI68" s="12"/>
      <c r="QSJ68" s="12"/>
      <c r="QSK68" s="12"/>
      <c r="QSL68" s="12"/>
      <c r="QSM68" s="12"/>
      <c r="QSN68" s="12"/>
      <c r="QSO68" s="12"/>
      <c r="QSP68" s="12"/>
      <c r="QSQ68" s="12"/>
      <c r="QSR68" s="12"/>
      <c r="QSS68" s="12"/>
      <c r="QST68" s="12"/>
      <c r="QSU68" s="12"/>
      <c r="QSV68" s="12"/>
      <c r="QSW68" s="12"/>
      <c r="QSX68" s="12"/>
      <c r="QSY68" s="12"/>
      <c r="QSZ68" s="12"/>
      <c r="QTA68" s="12"/>
      <c r="QTB68" s="12"/>
      <c r="QTC68" s="12"/>
      <c r="QTD68" s="12"/>
      <c r="QTE68" s="12"/>
      <c r="QTF68" s="12"/>
      <c r="QTG68" s="12"/>
      <c r="QTH68" s="12"/>
      <c r="QTI68" s="12"/>
      <c r="QTJ68" s="12"/>
      <c r="QTK68" s="12"/>
      <c r="QTL68" s="12"/>
      <c r="QTM68" s="12"/>
      <c r="QTN68" s="12"/>
      <c r="QTO68" s="12"/>
      <c r="QTP68" s="12"/>
      <c r="QTQ68" s="12"/>
      <c r="QTR68" s="12"/>
      <c r="QTS68" s="12"/>
      <c r="QTT68" s="12"/>
      <c r="QTU68" s="12"/>
      <c r="QTV68" s="12"/>
      <c r="QTW68" s="12"/>
      <c r="QTX68" s="12"/>
      <c r="QTY68" s="12"/>
      <c r="QTZ68" s="12"/>
      <c r="QUA68" s="12"/>
      <c r="QUB68" s="12"/>
      <c r="QUC68" s="12"/>
      <c r="QUD68" s="12"/>
      <c r="QUE68" s="12"/>
      <c r="QUF68" s="12"/>
      <c r="QUG68" s="12"/>
      <c r="QUH68" s="12"/>
      <c r="QUI68" s="12"/>
      <c r="QUJ68" s="12"/>
      <c r="QUK68" s="12"/>
      <c r="QUL68" s="12"/>
      <c r="QUM68" s="12"/>
      <c r="QUN68" s="12"/>
      <c r="QUO68" s="12"/>
      <c r="QUP68" s="12"/>
      <c r="QUQ68" s="12"/>
      <c r="QUR68" s="12"/>
      <c r="QUS68" s="12"/>
      <c r="QUT68" s="12"/>
      <c r="QUU68" s="12"/>
      <c r="QUV68" s="12"/>
      <c r="QUW68" s="12"/>
      <c r="QUX68" s="12"/>
      <c r="QUY68" s="12"/>
      <c r="QUZ68" s="12"/>
      <c r="QVA68" s="12"/>
      <c r="QVB68" s="12"/>
      <c r="QVC68" s="12"/>
      <c r="QVD68" s="12"/>
      <c r="QVE68" s="12"/>
      <c r="QVF68" s="12"/>
      <c r="QVG68" s="12"/>
      <c r="QVH68" s="12"/>
      <c r="QVI68" s="12"/>
      <c r="QVJ68" s="12"/>
      <c r="QVK68" s="12"/>
      <c r="QVL68" s="12"/>
      <c r="QVM68" s="12"/>
      <c r="QVN68" s="12"/>
      <c r="QVO68" s="12"/>
      <c r="QVP68" s="12"/>
      <c r="QVQ68" s="12"/>
      <c r="QVR68" s="12"/>
      <c r="QVS68" s="12"/>
      <c r="QVT68" s="12"/>
      <c r="QVU68" s="12"/>
      <c r="QVV68" s="12"/>
      <c r="QVW68" s="12"/>
      <c r="QVX68" s="12"/>
      <c r="QVY68" s="12"/>
      <c r="QVZ68" s="12"/>
      <c r="QWA68" s="12"/>
      <c r="QWB68" s="12"/>
      <c r="QWC68" s="12"/>
      <c r="QWD68" s="12"/>
      <c r="QWE68" s="12"/>
      <c r="QWF68" s="12"/>
      <c r="QWG68" s="12"/>
      <c r="QWH68" s="12"/>
      <c r="QWI68" s="12"/>
      <c r="QWJ68" s="12"/>
      <c r="QWK68" s="12"/>
      <c r="QWL68" s="12"/>
      <c r="QWM68" s="12"/>
      <c r="QWN68" s="12"/>
      <c r="QWO68" s="12"/>
      <c r="QWP68" s="12"/>
      <c r="QWQ68" s="12"/>
      <c r="QWR68" s="12"/>
      <c r="QWS68" s="12"/>
      <c r="QWT68" s="12"/>
      <c r="QWU68" s="12"/>
      <c r="QWV68" s="12"/>
      <c r="QWW68" s="12"/>
      <c r="QWX68" s="12"/>
      <c r="QWY68" s="12"/>
      <c r="QWZ68" s="12"/>
      <c r="QXA68" s="12"/>
      <c r="QXB68" s="12"/>
      <c r="QXC68" s="12"/>
      <c r="QXD68" s="12"/>
      <c r="QXE68" s="12"/>
      <c r="QXF68" s="12"/>
      <c r="QXG68" s="12"/>
      <c r="QXH68" s="12"/>
      <c r="QXI68" s="12"/>
      <c r="QXJ68" s="12"/>
      <c r="QXK68" s="12"/>
      <c r="QXL68" s="12"/>
      <c r="QXM68" s="12"/>
      <c r="QXN68" s="12"/>
      <c r="QXO68" s="12"/>
      <c r="QXP68" s="12"/>
      <c r="QXQ68" s="12"/>
      <c r="QXR68" s="12"/>
      <c r="QXS68" s="12"/>
      <c r="QXT68" s="12"/>
      <c r="QXU68" s="12"/>
      <c r="QXV68" s="12"/>
      <c r="QXW68" s="12"/>
      <c r="QXX68" s="12"/>
      <c r="QXY68" s="12"/>
      <c r="QXZ68" s="12"/>
      <c r="QYA68" s="12"/>
      <c r="QYB68" s="12"/>
      <c r="QYC68" s="12"/>
      <c r="QYD68" s="12"/>
      <c r="QYE68" s="12"/>
      <c r="QYF68" s="12"/>
      <c r="QYG68" s="12"/>
      <c r="QYH68" s="12"/>
      <c r="QYI68" s="12"/>
      <c r="QYJ68" s="12"/>
      <c r="QYK68" s="12"/>
      <c r="QYL68" s="12"/>
      <c r="QYM68" s="12"/>
      <c r="QYN68" s="12"/>
      <c r="QYO68" s="12"/>
      <c r="QYP68" s="12"/>
      <c r="QYQ68" s="12"/>
      <c r="QYR68" s="12"/>
      <c r="QYS68" s="12"/>
      <c r="QYT68" s="12"/>
      <c r="QYU68" s="12"/>
      <c r="QYV68" s="12"/>
      <c r="QYW68" s="12"/>
      <c r="QYX68" s="12"/>
      <c r="QYY68" s="12"/>
      <c r="QYZ68" s="12"/>
      <c r="QZA68" s="12"/>
      <c r="QZB68" s="12"/>
      <c r="QZC68" s="12"/>
      <c r="QZD68" s="12"/>
      <c r="QZE68" s="12"/>
      <c r="QZF68" s="12"/>
      <c r="QZG68" s="12"/>
      <c r="QZH68" s="12"/>
      <c r="QZI68" s="12"/>
      <c r="QZJ68" s="12"/>
      <c r="QZK68" s="12"/>
      <c r="QZL68" s="12"/>
      <c r="QZM68" s="12"/>
      <c r="QZN68" s="12"/>
      <c r="QZO68" s="12"/>
      <c r="QZP68" s="12"/>
      <c r="QZQ68" s="12"/>
      <c r="QZR68" s="12"/>
      <c r="QZS68" s="12"/>
      <c r="QZT68" s="12"/>
      <c r="QZU68" s="12"/>
      <c r="QZV68" s="12"/>
      <c r="QZW68" s="12"/>
      <c r="QZX68" s="12"/>
      <c r="QZY68" s="12"/>
      <c r="QZZ68" s="12"/>
      <c r="RAA68" s="12"/>
      <c r="RAB68" s="12"/>
      <c r="RAC68" s="12"/>
      <c r="RAD68" s="12"/>
      <c r="RAE68" s="12"/>
      <c r="RAF68" s="12"/>
      <c r="RAG68" s="12"/>
      <c r="RAH68" s="12"/>
      <c r="RAI68" s="12"/>
      <c r="RAJ68" s="12"/>
      <c r="RAK68" s="12"/>
      <c r="RAL68" s="12"/>
      <c r="RAM68" s="12"/>
      <c r="RAN68" s="12"/>
      <c r="RAO68" s="12"/>
      <c r="RAP68" s="12"/>
      <c r="RAQ68" s="12"/>
      <c r="RAR68" s="12"/>
      <c r="RAS68" s="12"/>
      <c r="RAT68" s="12"/>
      <c r="RAU68" s="12"/>
      <c r="RAV68" s="12"/>
      <c r="RAW68" s="12"/>
      <c r="RAX68" s="12"/>
      <c r="RAY68" s="12"/>
      <c r="RAZ68" s="12"/>
      <c r="RBA68" s="12"/>
      <c r="RBB68" s="12"/>
      <c r="RBC68" s="12"/>
      <c r="RBD68" s="12"/>
      <c r="RBE68" s="12"/>
      <c r="RBF68" s="12"/>
      <c r="RBG68" s="12"/>
      <c r="RBH68" s="12"/>
      <c r="RBI68" s="12"/>
      <c r="RBJ68" s="12"/>
      <c r="RBK68" s="12"/>
      <c r="RBL68" s="12"/>
      <c r="RBM68" s="12"/>
      <c r="RBN68" s="12"/>
      <c r="RBO68" s="12"/>
      <c r="RBP68" s="12"/>
      <c r="RBQ68" s="12"/>
      <c r="RBR68" s="12"/>
      <c r="RBS68" s="12"/>
      <c r="RBT68" s="12"/>
      <c r="RBU68" s="12"/>
      <c r="RBV68" s="12"/>
      <c r="RBW68" s="12"/>
      <c r="RBX68" s="12"/>
      <c r="RBY68" s="12"/>
      <c r="RBZ68" s="12"/>
      <c r="RCA68" s="12"/>
      <c r="RCB68" s="12"/>
      <c r="RCC68" s="12"/>
      <c r="RCD68" s="12"/>
      <c r="RCE68" s="12"/>
      <c r="RCF68" s="12"/>
      <c r="RCG68" s="12"/>
      <c r="RCH68" s="12"/>
      <c r="RCI68" s="12"/>
      <c r="RCJ68" s="12"/>
      <c r="RCK68" s="12"/>
      <c r="RCL68" s="12"/>
      <c r="RCM68" s="12"/>
      <c r="RCN68" s="12"/>
      <c r="RCO68" s="12"/>
      <c r="RCP68" s="12"/>
      <c r="RCQ68" s="12"/>
      <c r="RCR68" s="12"/>
      <c r="RCS68" s="12"/>
      <c r="RCT68" s="12"/>
      <c r="RCU68" s="12"/>
      <c r="RCV68" s="12"/>
      <c r="RCW68" s="12"/>
      <c r="RCX68" s="12"/>
      <c r="RCY68" s="12"/>
      <c r="RCZ68" s="12"/>
      <c r="RDA68" s="12"/>
      <c r="RDB68" s="12"/>
      <c r="RDC68" s="12"/>
      <c r="RDD68" s="12"/>
      <c r="RDE68" s="12"/>
      <c r="RDF68" s="12"/>
      <c r="RDG68" s="12"/>
      <c r="RDH68" s="12"/>
      <c r="RDI68" s="12"/>
      <c r="RDJ68" s="12"/>
      <c r="RDK68" s="12"/>
      <c r="RDL68" s="12"/>
      <c r="RDM68" s="12"/>
      <c r="RDN68" s="12"/>
      <c r="RDO68" s="12"/>
      <c r="RDP68" s="12"/>
      <c r="RDQ68" s="12"/>
      <c r="RDR68" s="12"/>
      <c r="RDS68" s="12"/>
      <c r="RDT68" s="12"/>
      <c r="RDU68" s="12"/>
      <c r="RDV68" s="12"/>
      <c r="RDW68" s="12"/>
      <c r="RDX68" s="12"/>
      <c r="RDY68" s="12"/>
      <c r="RDZ68" s="12"/>
      <c r="REA68" s="12"/>
      <c r="REB68" s="12"/>
      <c r="REC68" s="12"/>
      <c r="RED68" s="12"/>
      <c r="REE68" s="12"/>
      <c r="REF68" s="12"/>
      <c r="REG68" s="12"/>
      <c r="REH68" s="12"/>
      <c r="REI68" s="12"/>
      <c r="REJ68" s="12"/>
      <c r="REK68" s="12"/>
      <c r="REL68" s="12"/>
      <c r="REM68" s="12"/>
      <c r="REN68" s="12"/>
      <c r="REO68" s="12"/>
      <c r="REP68" s="12"/>
      <c r="REQ68" s="12"/>
      <c r="RER68" s="12"/>
      <c r="RES68" s="12"/>
      <c r="RET68" s="12"/>
      <c r="REU68" s="12"/>
      <c r="REV68" s="12"/>
      <c r="REW68" s="12"/>
      <c r="REX68" s="12"/>
      <c r="REY68" s="12"/>
      <c r="REZ68" s="12"/>
      <c r="RFA68" s="12"/>
      <c r="RFB68" s="12"/>
      <c r="RFC68" s="12"/>
      <c r="RFD68" s="12"/>
      <c r="RFE68" s="12"/>
      <c r="RFF68" s="12"/>
      <c r="RFG68" s="12"/>
      <c r="RFH68" s="12"/>
      <c r="RFI68" s="12"/>
      <c r="RFJ68" s="12"/>
      <c r="RFK68" s="12"/>
      <c r="RFL68" s="12"/>
      <c r="RFM68" s="12"/>
      <c r="RFN68" s="12"/>
      <c r="RFO68" s="12"/>
      <c r="RFP68" s="12"/>
      <c r="RFQ68" s="12"/>
      <c r="RFR68" s="12"/>
      <c r="RFS68" s="12"/>
      <c r="RFT68" s="12"/>
      <c r="RFU68" s="12"/>
      <c r="RFV68" s="12"/>
      <c r="RFW68" s="12"/>
      <c r="RFX68" s="12"/>
      <c r="RFY68" s="12"/>
      <c r="RFZ68" s="12"/>
      <c r="RGA68" s="12"/>
      <c r="RGB68" s="12"/>
      <c r="RGC68" s="12"/>
      <c r="RGD68" s="12"/>
      <c r="RGE68" s="12"/>
      <c r="RGF68" s="12"/>
      <c r="RGG68" s="12"/>
      <c r="RGH68" s="12"/>
      <c r="RGI68" s="12"/>
      <c r="RGJ68" s="12"/>
      <c r="RGK68" s="12"/>
      <c r="RGL68" s="12"/>
      <c r="RGM68" s="12"/>
      <c r="RGN68" s="12"/>
      <c r="RGO68" s="12"/>
      <c r="RGP68" s="12"/>
      <c r="RGQ68" s="12"/>
      <c r="RGR68" s="12"/>
      <c r="RGS68" s="12"/>
      <c r="RGT68" s="12"/>
      <c r="RGU68" s="12"/>
      <c r="RGV68" s="12"/>
      <c r="RGW68" s="12"/>
      <c r="RGX68" s="12"/>
      <c r="RGY68" s="12"/>
      <c r="RGZ68" s="12"/>
      <c r="RHA68" s="12"/>
      <c r="RHB68" s="12"/>
      <c r="RHC68" s="12"/>
      <c r="RHD68" s="12"/>
      <c r="RHE68" s="12"/>
      <c r="RHF68" s="12"/>
      <c r="RHG68" s="12"/>
      <c r="RHH68" s="12"/>
      <c r="RHI68" s="12"/>
      <c r="RHJ68" s="12"/>
      <c r="RHK68" s="12"/>
      <c r="RHL68" s="12"/>
      <c r="RHM68" s="12"/>
      <c r="RHN68" s="12"/>
      <c r="RHO68" s="12"/>
      <c r="RHP68" s="12"/>
      <c r="RHQ68" s="12"/>
      <c r="RHR68" s="12"/>
      <c r="RHS68" s="12"/>
      <c r="RHT68" s="12"/>
      <c r="RHU68" s="12"/>
      <c r="RHV68" s="12"/>
      <c r="RHW68" s="12"/>
      <c r="RHX68" s="12"/>
      <c r="RHY68" s="12"/>
      <c r="RHZ68" s="12"/>
      <c r="RIA68" s="12"/>
      <c r="RIB68" s="12"/>
      <c r="RIC68" s="12"/>
      <c r="RID68" s="12"/>
      <c r="RIE68" s="12"/>
      <c r="RIF68" s="12"/>
      <c r="RIG68" s="12"/>
      <c r="RIH68" s="12"/>
      <c r="RII68" s="12"/>
      <c r="RIJ68" s="12"/>
      <c r="RIK68" s="12"/>
      <c r="RIL68" s="12"/>
      <c r="RIM68" s="12"/>
      <c r="RIN68" s="12"/>
      <c r="RIO68" s="12"/>
      <c r="RIP68" s="12"/>
      <c r="RIQ68" s="12"/>
      <c r="RIR68" s="12"/>
      <c r="RIS68" s="12"/>
      <c r="RIT68" s="12"/>
      <c r="RIU68" s="12"/>
      <c r="RIV68" s="12"/>
      <c r="RIW68" s="12"/>
      <c r="RIX68" s="12"/>
      <c r="RIY68" s="12"/>
      <c r="RIZ68" s="12"/>
      <c r="RJA68" s="12"/>
      <c r="RJB68" s="12"/>
      <c r="RJC68" s="12"/>
      <c r="RJD68" s="12"/>
      <c r="RJE68" s="12"/>
      <c r="RJF68" s="12"/>
      <c r="RJG68" s="12"/>
      <c r="RJH68" s="12"/>
      <c r="RJI68" s="12"/>
      <c r="RJJ68" s="12"/>
      <c r="RJK68" s="12"/>
      <c r="RJL68" s="12"/>
      <c r="RJM68" s="12"/>
      <c r="RJN68" s="12"/>
      <c r="RJO68" s="12"/>
      <c r="RJP68" s="12"/>
      <c r="RJQ68" s="12"/>
      <c r="RJR68" s="12"/>
      <c r="RJS68" s="12"/>
      <c r="RJT68" s="12"/>
      <c r="RJU68" s="12"/>
      <c r="RJV68" s="12"/>
      <c r="RJW68" s="12"/>
      <c r="RJX68" s="12"/>
      <c r="RJY68" s="12"/>
      <c r="RJZ68" s="12"/>
      <c r="RKA68" s="12"/>
      <c r="RKB68" s="12"/>
      <c r="RKC68" s="12"/>
      <c r="RKD68" s="12"/>
      <c r="RKE68" s="12"/>
      <c r="RKF68" s="12"/>
      <c r="RKG68" s="12"/>
      <c r="RKH68" s="12"/>
      <c r="RKI68" s="12"/>
      <c r="RKJ68" s="12"/>
      <c r="RKK68" s="12"/>
      <c r="RKL68" s="12"/>
      <c r="RKM68" s="12"/>
      <c r="RKN68" s="12"/>
      <c r="RKO68" s="12"/>
      <c r="RKP68" s="12"/>
      <c r="RKQ68" s="12"/>
      <c r="RKR68" s="12"/>
      <c r="RKS68" s="12"/>
      <c r="RKT68" s="12"/>
      <c r="RKU68" s="12"/>
      <c r="RKV68" s="12"/>
      <c r="RKW68" s="12"/>
      <c r="RKX68" s="12"/>
      <c r="RKY68" s="12"/>
      <c r="RKZ68" s="12"/>
      <c r="RLA68" s="12"/>
      <c r="RLB68" s="12"/>
      <c r="RLC68" s="12"/>
      <c r="RLD68" s="12"/>
      <c r="RLE68" s="12"/>
      <c r="RLF68" s="12"/>
      <c r="RLG68" s="12"/>
      <c r="RLH68" s="12"/>
      <c r="RLI68" s="12"/>
      <c r="RLJ68" s="12"/>
      <c r="RLK68" s="12"/>
      <c r="RLL68" s="12"/>
      <c r="RLM68" s="12"/>
      <c r="RLN68" s="12"/>
      <c r="RLO68" s="12"/>
      <c r="RLP68" s="12"/>
      <c r="RLQ68" s="12"/>
      <c r="RLR68" s="12"/>
      <c r="RLS68" s="12"/>
      <c r="RLT68" s="12"/>
      <c r="RLU68" s="12"/>
      <c r="RLV68" s="12"/>
      <c r="RLW68" s="12"/>
      <c r="RLX68" s="12"/>
      <c r="RLY68" s="12"/>
      <c r="RLZ68" s="12"/>
      <c r="RMA68" s="12"/>
      <c r="RMB68" s="12"/>
      <c r="RMC68" s="12"/>
      <c r="RMD68" s="12"/>
      <c r="RME68" s="12"/>
      <c r="RMF68" s="12"/>
      <c r="RMG68" s="12"/>
      <c r="RMH68" s="12"/>
      <c r="RMI68" s="12"/>
      <c r="RMJ68" s="12"/>
      <c r="RMK68" s="12"/>
      <c r="RML68" s="12"/>
      <c r="RMM68" s="12"/>
      <c r="RMN68" s="12"/>
      <c r="RMO68" s="12"/>
      <c r="RMP68" s="12"/>
      <c r="RMQ68" s="12"/>
      <c r="RMR68" s="12"/>
      <c r="RMS68" s="12"/>
      <c r="RMT68" s="12"/>
      <c r="RMU68" s="12"/>
      <c r="RMV68" s="12"/>
      <c r="RMW68" s="12"/>
      <c r="RMX68" s="12"/>
      <c r="RMY68" s="12"/>
      <c r="RMZ68" s="12"/>
      <c r="RNA68" s="12"/>
      <c r="RNB68" s="12"/>
      <c r="RNC68" s="12"/>
      <c r="RND68" s="12"/>
      <c r="RNE68" s="12"/>
      <c r="RNF68" s="12"/>
      <c r="RNG68" s="12"/>
      <c r="RNH68" s="12"/>
      <c r="RNI68" s="12"/>
      <c r="RNJ68" s="12"/>
      <c r="RNK68" s="12"/>
      <c r="RNL68" s="12"/>
      <c r="RNM68" s="12"/>
      <c r="RNN68" s="12"/>
      <c r="RNO68" s="12"/>
      <c r="RNP68" s="12"/>
      <c r="RNQ68" s="12"/>
      <c r="RNR68" s="12"/>
      <c r="RNS68" s="12"/>
      <c r="RNT68" s="12"/>
      <c r="RNU68" s="12"/>
      <c r="RNV68" s="12"/>
      <c r="RNW68" s="12"/>
      <c r="RNX68" s="12"/>
      <c r="RNY68" s="12"/>
      <c r="RNZ68" s="12"/>
      <c r="ROA68" s="12"/>
      <c r="ROB68" s="12"/>
      <c r="ROC68" s="12"/>
      <c r="ROD68" s="12"/>
      <c r="ROE68" s="12"/>
      <c r="ROF68" s="12"/>
      <c r="ROG68" s="12"/>
      <c r="ROH68" s="12"/>
      <c r="ROI68" s="12"/>
      <c r="ROJ68" s="12"/>
      <c r="ROK68" s="12"/>
      <c r="ROL68" s="12"/>
      <c r="ROM68" s="12"/>
      <c r="RON68" s="12"/>
      <c r="ROO68" s="12"/>
      <c r="ROP68" s="12"/>
      <c r="ROQ68" s="12"/>
      <c r="ROR68" s="12"/>
      <c r="ROS68" s="12"/>
      <c r="ROT68" s="12"/>
      <c r="ROU68" s="12"/>
      <c r="ROV68" s="12"/>
      <c r="ROW68" s="12"/>
      <c r="ROX68" s="12"/>
      <c r="ROY68" s="12"/>
      <c r="ROZ68" s="12"/>
      <c r="RPA68" s="12"/>
      <c r="RPB68" s="12"/>
      <c r="RPC68" s="12"/>
      <c r="RPD68" s="12"/>
      <c r="RPE68" s="12"/>
      <c r="RPF68" s="12"/>
      <c r="RPG68" s="12"/>
      <c r="RPH68" s="12"/>
      <c r="RPI68" s="12"/>
      <c r="RPJ68" s="12"/>
      <c r="RPK68" s="12"/>
      <c r="RPL68" s="12"/>
      <c r="RPM68" s="12"/>
      <c r="RPN68" s="12"/>
      <c r="RPO68" s="12"/>
      <c r="RPP68" s="12"/>
      <c r="RPQ68" s="12"/>
      <c r="RPR68" s="12"/>
      <c r="RPS68" s="12"/>
      <c r="RPT68" s="12"/>
      <c r="RPU68" s="12"/>
      <c r="RPV68" s="12"/>
      <c r="RPW68" s="12"/>
      <c r="RPX68" s="12"/>
      <c r="RPY68" s="12"/>
      <c r="RPZ68" s="12"/>
      <c r="RQA68" s="12"/>
      <c r="RQB68" s="12"/>
      <c r="RQC68" s="12"/>
      <c r="RQD68" s="12"/>
      <c r="RQE68" s="12"/>
      <c r="RQF68" s="12"/>
      <c r="RQG68" s="12"/>
      <c r="RQH68" s="12"/>
      <c r="RQI68" s="12"/>
      <c r="RQJ68" s="12"/>
      <c r="RQK68" s="12"/>
      <c r="RQL68" s="12"/>
      <c r="RQM68" s="12"/>
      <c r="RQN68" s="12"/>
      <c r="RQO68" s="12"/>
      <c r="RQP68" s="12"/>
      <c r="RQQ68" s="12"/>
      <c r="RQR68" s="12"/>
      <c r="RQS68" s="12"/>
      <c r="RQT68" s="12"/>
      <c r="RQU68" s="12"/>
      <c r="RQV68" s="12"/>
      <c r="RQW68" s="12"/>
      <c r="RQX68" s="12"/>
      <c r="RQY68" s="12"/>
      <c r="RQZ68" s="12"/>
      <c r="RRA68" s="12"/>
      <c r="RRB68" s="12"/>
      <c r="RRC68" s="12"/>
      <c r="RRD68" s="12"/>
      <c r="RRE68" s="12"/>
      <c r="RRF68" s="12"/>
      <c r="RRG68" s="12"/>
      <c r="RRH68" s="12"/>
      <c r="RRI68" s="12"/>
      <c r="RRJ68" s="12"/>
      <c r="RRK68" s="12"/>
      <c r="RRL68" s="12"/>
      <c r="RRM68" s="12"/>
      <c r="RRN68" s="12"/>
      <c r="RRO68" s="12"/>
      <c r="RRP68" s="12"/>
      <c r="RRQ68" s="12"/>
      <c r="RRR68" s="12"/>
      <c r="RRS68" s="12"/>
      <c r="RRT68" s="12"/>
      <c r="RRU68" s="12"/>
      <c r="RRV68" s="12"/>
      <c r="RRW68" s="12"/>
      <c r="RRX68" s="12"/>
      <c r="RRY68" s="12"/>
      <c r="RRZ68" s="12"/>
      <c r="RSA68" s="12"/>
      <c r="RSB68" s="12"/>
      <c r="RSC68" s="12"/>
      <c r="RSD68" s="12"/>
      <c r="RSE68" s="12"/>
      <c r="RSF68" s="12"/>
      <c r="RSG68" s="12"/>
      <c r="RSH68" s="12"/>
      <c r="RSI68" s="12"/>
      <c r="RSJ68" s="12"/>
      <c r="RSK68" s="12"/>
      <c r="RSL68" s="12"/>
      <c r="RSM68" s="12"/>
      <c r="RSN68" s="12"/>
      <c r="RSO68" s="12"/>
      <c r="RSP68" s="12"/>
      <c r="RSQ68" s="12"/>
      <c r="RSR68" s="12"/>
      <c r="RSS68" s="12"/>
      <c r="RST68" s="12"/>
      <c r="RSU68" s="12"/>
      <c r="RSV68" s="12"/>
      <c r="RSW68" s="12"/>
      <c r="RSX68" s="12"/>
      <c r="RSY68" s="12"/>
      <c r="RSZ68" s="12"/>
      <c r="RTA68" s="12"/>
      <c r="RTB68" s="12"/>
      <c r="RTC68" s="12"/>
      <c r="RTD68" s="12"/>
      <c r="RTE68" s="12"/>
      <c r="RTF68" s="12"/>
      <c r="RTG68" s="12"/>
      <c r="RTH68" s="12"/>
      <c r="RTI68" s="12"/>
      <c r="RTJ68" s="12"/>
      <c r="RTK68" s="12"/>
      <c r="RTL68" s="12"/>
      <c r="RTM68" s="12"/>
      <c r="RTN68" s="12"/>
      <c r="RTO68" s="12"/>
      <c r="RTP68" s="12"/>
      <c r="RTQ68" s="12"/>
      <c r="RTR68" s="12"/>
      <c r="RTS68" s="12"/>
      <c r="RTT68" s="12"/>
      <c r="RTU68" s="12"/>
      <c r="RTV68" s="12"/>
      <c r="RTW68" s="12"/>
      <c r="RTX68" s="12"/>
      <c r="RTY68" s="12"/>
      <c r="RTZ68" s="12"/>
      <c r="RUA68" s="12"/>
      <c r="RUB68" s="12"/>
      <c r="RUC68" s="12"/>
      <c r="RUD68" s="12"/>
      <c r="RUE68" s="12"/>
      <c r="RUF68" s="12"/>
      <c r="RUG68" s="12"/>
      <c r="RUH68" s="12"/>
      <c r="RUI68" s="12"/>
      <c r="RUJ68" s="12"/>
      <c r="RUK68" s="12"/>
      <c r="RUL68" s="12"/>
      <c r="RUM68" s="12"/>
      <c r="RUN68" s="12"/>
      <c r="RUO68" s="12"/>
      <c r="RUP68" s="12"/>
      <c r="RUQ68" s="12"/>
      <c r="RUR68" s="12"/>
      <c r="RUS68" s="12"/>
      <c r="RUT68" s="12"/>
      <c r="RUU68" s="12"/>
      <c r="RUV68" s="12"/>
      <c r="RUW68" s="12"/>
      <c r="RUX68" s="12"/>
      <c r="RUY68" s="12"/>
      <c r="RUZ68" s="12"/>
      <c r="RVA68" s="12"/>
      <c r="RVB68" s="12"/>
      <c r="RVC68" s="12"/>
      <c r="RVD68" s="12"/>
      <c r="RVE68" s="12"/>
      <c r="RVF68" s="12"/>
      <c r="RVG68" s="12"/>
      <c r="RVH68" s="12"/>
      <c r="RVI68" s="12"/>
      <c r="RVJ68" s="12"/>
      <c r="RVK68" s="12"/>
      <c r="RVL68" s="12"/>
      <c r="RVM68" s="12"/>
      <c r="RVN68" s="12"/>
      <c r="RVO68" s="12"/>
      <c r="RVP68" s="12"/>
      <c r="RVQ68" s="12"/>
      <c r="RVR68" s="12"/>
      <c r="RVS68" s="12"/>
      <c r="RVT68" s="12"/>
      <c r="RVU68" s="12"/>
      <c r="RVV68" s="12"/>
      <c r="RVW68" s="12"/>
      <c r="RVX68" s="12"/>
      <c r="RVY68" s="12"/>
      <c r="RVZ68" s="12"/>
      <c r="RWA68" s="12"/>
      <c r="RWB68" s="12"/>
      <c r="RWC68" s="12"/>
      <c r="RWD68" s="12"/>
      <c r="RWE68" s="12"/>
      <c r="RWF68" s="12"/>
      <c r="RWG68" s="12"/>
      <c r="RWH68" s="12"/>
      <c r="RWI68" s="12"/>
      <c r="RWJ68" s="12"/>
      <c r="RWK68" s="12"/>
      <c r="RWL68" s="12"/>
      <c r="RWM68" s="12"/>
      <c r="RWN68" s="12"/>
      <c r="RWO68" s="12"/>
      <c r="RWP68" s="12"/>
      <c r="RWQ68" s="12"/>
      <c r="RWR68" s="12"/>
      <c r="RWS68" s="12"/>
      <c r="RWT68" s="12"/>
      <c r="RWU68" s="12"/>
      <c r="RWV68" s="12"/>
      <c r="RWW68" s="12"/>
      <c r="RWX68" s="12"/>
      <c r="RWY68" s="12"/>
      <c r="RWZ68" s="12"/>
      <c r="RXA68" s="12"/>
      <c r="RXB68" s="12"/>
      <c r="RXC68" s="12"/>
      <c r="RXD68" s="12"/>
      <c r="RXE68" s="12"/>
      <c r="RXF68" s="12"/>
      <c r="RXG68" s="12"/>
      <c r="RXH68" s="12"/>
      <c r="RXI68" s="12"/>
      <c r="RXJ68" s="12"/>
      <c r="RXK68" s="12"/>
      <c r="RXL68" s="12"/>
      <c r="RXM68" s="12"/>
      <c r="RXN68" s="12"/>
      <c r="RXO68" s="12"/>
      <c r="RXP68" s="12"/>
      <c r="RXQ68" s="12"/>
      <c r="RXR68" s="12"/>
      <c r="RXS68" s="12"/>
      <c r="RXT68" s="12"/>
      <c r="RXU68" s="12"/>
      <c r="RXV68" s="12"/>
      <c r="RXW68" s="12"/>
      <c r="RXX68" s="12"/>
      <c r="RXY68" s="12"/>
      <c r="RXZ68" s="12"/>
      <c r="RYA68" s="12"/>
      <c r="RYB68" s="12"/>
      <c r="RYC68" s="12"/>
      <c r="RYD68" s="12"/>
      <c r="RYE68" s="12"/>
      <c r="RYF68" s="12"/>
      <c r="RYG68" s="12"/>
      <c r="RYH68" s="12"/>
      <c r="RYI68" s="12"/>
      <c r="RYJ68" s="12"/>
      <c r="RYK68" s="12"/>
      <c r="RYL68" s="12"/>
      <c r="RYM68" s="12"/>
      <c r="RYN68" s="12"/>
      <c r="RYO68" s="12"/>
      <c r="RYP68" s="12"/>
      <c r="RYQ68" s="12"/>
      <c r="RYR68" s="12"/>
      <c r="RYS68" s="12"/>
      <c r="RYT68" s="12"/>
      <c r="RYU68" s="12"/>
      <c r="RYV68" s="12"/>
      <c r="RYW68" s="12"/>
      <c r="RYX68" s="12"/>
      <c r="RYY68" s="12"/>
      <c r="RYZ68" s="12"/>
      <c r="RZA68" s="12"/>
      <c r="RZB68" s="12"/>
      <c r="RZC68" s="12"/>
      <c r="RZD68" s="12"/>
      <c r="RZE68" s="12"/>
      <c r="RZF68" s="12"/>
      <c r="RZG68" s="12"/>
      <c r="RZH68" s="12"/>
      <c r="RZI68" s="12"/>
      <c r="RZJ68" s="12"/>
      <c r="RZK68" s="12"/>
      <c r="RZL68" s="12"/>
      <c r="RZM68" s="12"/>
      <c r="RZN68" s="12"/>
      <c r="RZO68" s="12"/>
      <c r="RZP68" s="12"/>
      <c r="RZQ68" s="12"/>
      <c r="RZR68" s="12"/>
      <c r="RZS68" s="12"/>
      <c r="RZT68" s="12"/>
      <c r="RZU68" s="12"/>
      <c r="RZV68" s="12"/>
      <c r="RZW68" s="12"/>
      <c r="RZX68" s="12"/>
      <c r="RZY68" s="12"/>
      <c r="RZZ68" s="12"/>
      <c r="SAA68" s="12"/>
      <c r="SAB68" s="12"/>
      <c r="SAC68" s="12"/>
      <c r="SAD68" s="12"/>
      <c r="SAE68" s="12"/>
      <c r="SAF68" s="12"/>
      <c r="SAG68" s="12"/>
      <c r="SAH68" s="12"/>
      <c r="SAI68" s="12"/>
      <c r="SAJ68" s="12"/>
      <c r="SAK68" s="12"/>
      <c r="SAL68" s="12"/>
      <c r="SAM68" s="12"/>
      <c r="SAN68" s="12"/>
      <c r="SAO68" s="12"/>
      <c r="SAP68" s="12"/>
      <c r="SAQ68" s="12"/>
      <c r="SAR68" s="12"/>
      <c r="SAS68" s="12"/>
      <c r="SAT68" s="12"/>
      <c r="SAU68" s="12"/>
      <c r="SAV68" s="12"/>
      <c r="SAW68" s="12"/>
      <c r="SAX68" s="12"/>
      <c r="SAY68" s="12"/>
      <c r="SAZ68" s="12"/>
      <c r="SBA68" s="12"/>
      <c r="SBB68" s="12"/>
      <c r="SBC68" s="12"/>
      <c r="SBD68" s="12"/>
      <c r="SBE68" s="12"/>
      <c r="SBF68" s="12"/>
      <c r="SBG68" s="12"/>
      <c r="SBH68" s="12"/>
      <c r="SBI68" s="12"/>
      <c r="SBJ68" s="12"/>
      <c r="SBK68" s="12"/>
      <c r="SBL68" s="12"/>
      <c r="SBM68" s="12"/>
      <c r="SBN68" s="12"/>
      <c r="SBO68" s="12"/>
      <c r="SBP68" s="12"/>
      <c r="SBQ68" s="12"/>
      <c r="SBR68" s="12"/>
      <c r="SBS68" s="12"/>
      <c r="SBT68" s="12"/>
      <c r="SBU68" s="12"/>
      <c r="SBV68" s="12"/>
      <c r="SBW68" s="12"/>
      <c r="SBX68" s="12"/>
      <c r="SBY68" s="12"/>
      <c r="SBZ68" s="12"/>
      <c r="SCA68" s="12"/>
      <c r="SCB68" s="12"/>
      <c r="SCC68" s="12"/>
      <c r="SCD68" s="12"/>
      <c r="SCE68" s="12"/>
      <c r="SCF68" s="12"/>
      <c r="SCG68" s="12"/>
      <c r="SCH68" s="12"/>
      <c r="SCI68" s="12"/>
      <c r="SCJ68" s="12"/>
      <c r="SCK68" s="12"/>
      <c r="SCL68" s="12"/>
      <c r="SCM68" s="12"/>
      <c r="SCN68" s="12"/>
      <c r="SCO68" s="12"/>
      <c r="SCP68" s="12"/>
      <c r="SCQ68" s="12"/>
      <c r="SCR68" s="12"/>
      <c r="SCS68" s="12"/>
      <c r="SCT68" s="12"/>
      <c r="SCU68" s="12"/>
      <c r="SCV68" s="12"/>
      <c r="SCW68" s="12"/>
      <c r="SCX68" s="12"/>
      <c r="SCY68" s="12"/>
      <c r="SCZ68" s="12"/>
      <c r="SDA68" s="12"/>
      <c r="SDB68" s="12"/>
      <c r="SDC68" s="12"/>
      <c r="SDD68" s="12"/>
      <c r="SDE68" s="12"/>
      <c r="SDF68" s="12"/>
      <c r="SDG68" s="12"/>
      <c r="SDH68" s="12"/>
      <c r="SDI68" s="12"/>
      <c r="SDJ68" s="12"/>
      <c r="SDK68" s="12"/>
      <c r="SDL68" s="12"/>
      <c r="SDM68" s="12"/>
      <c r="SDN68" s="12"/>
      <c r="SDO68" s="12"/>
      <c r="SDP68" s="12"/>
      <c r="SDQ68" s="12"/>
      <c r="SDR68" s="12"/>
      <c r="SDS68" s="12"/>
      <c r="SDT68" s="12"/>
      <c r="SDU68" s="12"/>
      <c r="SDV68" s="12"/>
      <c r="SDW68" s="12"/>
      <c r="SDX68" s="12"/>
      <c r="SDY68" s="12"/>
      <c r="SDZ68" s="12"/>
      <c r="SEA68" s="12"/>
      <c r="SEB68" s="12"/>
      <c r="SEC68" s="12"/>
      <c r="SED68" s="12"/>
      <c r="SEE68" s="12"/>
      <c r="SEF68" s="12"/>
      <c r="SEG68" s="12"/>
      <c r="SEH68" s="12"/>
      <c r="SEI68" s="12"/>
      <c r="SEJ68" s="12"/>
      <c r="SEK68" s="12"/>
      <c r="SEL68" s="12"/>
      <c r="SEM68" s="12"/>
      <c r="SEN68" s="12"/>
      <c r="SEO68" s="12"/>
      <c r="SEP68" s="12"/>
      <c r="SEQ68" s="12"/>
      <c r="SER68" s="12"/>
      <c r="SES68" s="12"/>
      <c r="SET68" s="12"/>
      <c r="SEU68" s="12"/>
      <c r="SEV68" s="12"/>
      <c r="SEW68" s="12"/>
      <c r="SEX68" s="12"/>
      <c r="SEY68" s="12"/>
      <c r="SEZ68" s="12"/>
      <c r="SFA68" s="12"/>
      <c r="SFB68" s="12"/>
      <c r="SFC68" s="12"/>
      <c r="SFD68" s="12"/>
      <c r="SFE68" s="12"/>
      <c r="SFF68" s="12"/>
      <c r="SFG68" s="12"/>
      <c r="SFH68" s="12"/>
      <c r="SFI68" s="12"/>
      <c r="SFJ68" s="12"/>
      <c r="SFK68" s="12"/>
      <c r="SFL68" s="12"/>
      <c r="SFM68" s="12"/>
      <c r="SFN68" s="12"/>
      <c r="SFO68" s="12"/>
      <c r="SFP68" s="12"/>
      <c r="SFQ68" s="12"/>
      <c r="SFR68" s="12"/>
      <c r="SFS68" s="12"/>
      <c r="SFT68" s="12"/>
      <c r="SFU68" s="12"/>
      <c r="SFV68" s="12"/>
      <c r="SFW68" s="12"/>
      <c r="SFX68" s="12"/>
      <c r="SFY68" s="12"/>
      <c r="SFZ68" s="12"/>
      <c r="SGA68" s="12"/>
      <c r="SGB68" s="12"/>
      <c r="SGC68" s="12"/>
      <c r="SGD68" s="12"/>
      <c r="SGE68" s="12"/>
      <c r="SGF68" s="12"/>
      <c r="SGG68" s="12"/>
      <c r="SGH68" s="12"/>
      <c r="SGI68" s="12"/>
      <c r="SGJ68" s="12"/>
      <c r="SGK68" s="12"/>
      <c r="SGL68" s="12"/>
      <c r="SGM68" s="12"/>
      <c r="SGN68" s="12"/>
      <c r="SGO68" s="12"/>
      <c r="SGP68" s="12"/>
      <c r="SGQ68" s="12"/>
      <c r="SGR68" s="12"/>
      <c r="SGS68" s="12"/>
      <c r="SGT68" s="12"/>
      <c r="SGU68" s="12"/>
      <c r="SGV68" s="12"/>
      <c r="SGW68" s="12"/>
      <c r="SGX68" s="12"/>
      <c r="SGY68" s="12"/>
      <c r="SGZ68" s="12"/>
      <c r="SHA68" s="12"/>
      <c r="SHB68" s="12"/>
      <c r="SHC68" s="12"/>
      <c r="SHD68" s="12"/>
      <c r="SHE68" s="12"/>
      <c r="SHF68" s="12"/>
      <c r="SHG68" s="12"/>
      <c r="SHH68" s="12"/>
      <c r="SHI68" s="12"/>
      <c r="SHJ68" s="12"/>
      <c r="SHK68" s="12"/>
      <c r="SHL68" s="12"/>
      <c r="SHM68" s="12"/>
      <c r="SHN68" s="12"/>
      <c r="SHO68" s="12"/>
      <c r="SHP68" s="12"/>
      <c r="SHQ68" s="12"/>
      <c r="SHR68" s="12"/>
      <c r="SHS68" s="12"/>
      <c r="SHT68" s="12"/>
      <c r="SHU68" s="12"/>
      <c r="SHV68" s="12"/>
      <c r="SHW68" s="12"/>
      <c r="SHX68" s="12"/>
      <c r="SHY68" s="12"/>
      <c r="SHZ68" s="12"/>
      <c r="SIA68" s="12"/>
      <c r="SIB68" s="12"/>
      <c r="SIC68" s="12"/>
      <c r="SID68" s="12"/>
      <c r="SIE68" s="12"/>
      <c r="SIF68" s="12"/>
      <c r="SIG68" s="12"/>
      <c r="SIH68" s="12"/>
      <c r="SII68" s="12"/>
      <c r="SIJ68" s="12"/>
      <c r="SIK68" s="12"/>
      <c r="SIL68" s="12"/>
      <c r="SIM68" s="12"/>
      <c r="SIN68" s="12"/>
      <c r="SIO68" s="12"/>
      <c r="SIP68" s="12"/>
      <c r="SIQ68" s="12"/>
      <c r="SIR68" s="12"/>
      <c r="SIS68" s="12"/>
      <c r="SIT68" s="12"/>
      <c r="SIU68" s="12"/>
      <c r="SIV68" s="12"/>
      <c r="SIW68" s="12"/>
      <c r="SIX68" s="12"/>
      <c r="SIY68" s="12"/>
      <c r="SIZ68" s="12"/>
      <c r="SJA68" s="12"/>
      <c r="SJB68" s="12"/>
      <c r="SJC68" s="12"/>
      <c r="SJD68" s="12"/>
      <c r="SJE68" s="12"/>
      <c r="SJF68" s="12"/>
      <c r="SJG68" s="12"/>
      <c r="SJH68" s="12"/>
      <c r="SJI68" s="12"/>
      <c r="SJJ68" s="12"/>
      <c r="SJK68" s="12"/>
      <c r="SJL68" s="12"/>
      <c r="SJM68" s="12"/>
      <c r="SJN68" s="12"/>
      <c r="SJO68" s="12"/>
      <c r="SJP68" s="12"/>
      <c r="SJQ68" s="12"/>
      <c r="SJR68" s="12"/>
      <c r="SJS68" s="12"/>
      <c r="SJT68" s="12"/>
      <c r="SJU68" s="12"/>
      <c r="SJV68" s="12"/>
      <c r="SJW68" s="12"/>
      <c r="SJX68" s="12"/>
      <c r="SJY68" s="12"/>
      <c r="SJZ68" s="12"/>
      <c r="SKA68" s="12"/>
      <c r="SKB68" s="12"/>
      <c r="SKC68" s="12"/>
      <c r="SKD68" s="12"/>
      <c r="SKE68" s="12"/>
      <c r="SKF68" s="12"/>
      <c r="SKG68" s="12"/>
      <c r="SKH68" s="12"/>
      <c r="SKI68" s="12"/>
      <c r="SKJ68" s="12"/>
      <c r="SKK68" s="12"/>
      <c r="SKL68" s="12"/>
      <c r="SKM68" s="12"/>
      <c r="SKN68" s="12"/>
      <c r="SKO68" s="12"/>
      <c r="SKP68" s="12"/>
      <c r="SKQ68" s="12"/>
      <c r="SKR68" s="12"/>
      <c r="SKS68" s="12"/>
      <c r="SKT68" s="12"/>
      <c r="SKU68" s="12"/>
      <c r="SKV68" s="12"/>
      <c r="SKW68" s="12"/>
      <c r="SKX68" s="12"/>
      <c r="SKY68" s="12"/>
      <c r="SKZ68" s="12"/>
      <c r="SLA68" s="12"/>
      <c r="SLB68" s="12"/>
      <c r="SLC68" s="12"/>
      <c r="SLD68" s="12"/>
      <c r="SLE68" s="12"/>
      <c r="SLF68" s="12"/>
      <c r="SLG68" s="12"/>
      <c r="SLH68" s="12"/>
      <c r="SLI68" s="12"/>
      <c r="SLJ68" s="12"/>
      <c r="SLK68" s="12"/>
      <c r="SLL68" s="12"/>
      <c r="SLM68" s="12"/>
      <c r="SLN68" s="12"/>
      <c r="SLO68" s="12"/>
      <c r="SLP68" s="12"/>
      <c r="SLQ68" s="12"/>
      <c r="SLR68" s="12"/>
      <c r="SLS68" s="12"/>
      <c r="SLT68" s="12"/>
      <c r="SLU68" s="12"/>
      <c r="SLV68" s="12"/>
      <c r="SLW68" s="12"/>
      <c r="SLX68" s="12"/>
      <c r="SLY68" s="12"/>
      <c r="SLZ68" s="12"/>
      <c r="SMA68" s="12"/>
      <c r="SMB68" s="12"/>
      <c r="SMC68" s="12"/>
      <c r="SMD68" s="12"/>
      <c r="SME68" s="12"/>
      <c r="SMF68" s="12"/>
      <c r="SMG68" s="12"/>
      <c r="SMH68" s="12"/>
      <c r="SMI68" s="12"/>
      <c r="SMJ68" s="12"/>
      <c r="SMK68" s="12"/>
      <c r="SML68" s="12"/>
      <c r="SMM68" s="12"/>
      <c r="SMN68" s="12"/>
      <c r="SMO68" s="12"/>
      <c r="SMP68" s="12"/>
      <c r="SMQ68" s="12"/>
      <c r="SMR68" s="12"/>
      <c r="SMS68" s="12"/>
      <c r="SMT68" s="12"/>
      <c r="SMU68" s="12"/>
      <c r="SMV68" s="12"/>
      <c r="SMW68" s="12"/>
      <c r="SMX68" s="12"/>
      <c r="SMY68" s="12"/>
      <c r="SMZ68" s="12"/>
      <c r="SNA68" s="12"/>
      <c r="SNB68" s="12"/>
      <c r="SNC68" s="12"/>
      <c r="SND68" s="12"/>
      <c r="SNE68" s="12"/>
      <c r="SNF68" s="12"/>
      <c r="SNG68" s="12"/>
      <c r="SNH68" s="12"/>
      <c r="SNI68" s="12"/>
      <c r="SNJ68" s="12"/>
      <c r="SNK68" s="12"/>
      <c r="SNL68" s="12"/>
      <c r="SNM68" s="12"/>
      <c r="SNN68" s="12"/>
      <c r="SNO68" s="12"/>
      <c r="SNP68" s="12"/>
      <c r="SNQ68" s="12"/>
      <c r="SNR68" s="12"/>
      <c r="SNS68" s="12"/>
      <c r="SNT68" s="12"/>
      <c r="SNU68" s="12"/>
      <c r="SNV68" s="12"/>
      <c r="SNW68" s="12"/>
      <c r="SNX68" s="12"/>
      <c r="SNY68" s="12"/>
      <c r="SNZ68" s="12"/>
      <c r="SOA68" s="12"/>
      <c r="SOB68" s="12"/>
      <c r="SOC68" s="12"/>
      <c r="SOD68" s="12"/>
      <c r="SOE68" s="12"/>
      <c r="SOF68" s="12"/>
      <c r="SOG68" s="12"/>
      <c r="SOH68" s="12"/>
      <c r="SOI68" s="12"/>
      <c r="SOJ68" s="12"/>
      <c r="SOK68" s="12"/>
      <c r="SOL68" s="12"/>
      <c r="SOM68" s="12"/>
      <c r="SON68" s="12"/>
      <c r="SOO68" s="12"/>
      <c r="SOP68" s="12"/>
      <c r="SOQ68" s="12"/>
      <c r="SOR68" s="12"/>
      <c r="SOS68" s="12"/>
      <c r="SOT68" s="12"/>
      <c r="SOU68" s="12"/>
      <c r="SOV68" s="12"/>
      <c r="SOW68" s="12"/>
      <c r="SOX68" s="12"/>
      <c r="SOY68" s="12"/>
      <c r="SOZ68" s="12"/>
      <c r="SPA68" s="12"/>
      <c r="SPB68" s="12"/>
      <c r="SPC68" s="12"/>
      <c r="SPD68" s="12"/>
      <c r="SPE68" s="12"/>
      <c r="SPF68" s="12"/>
      <c r="SPG68" s="12"/>
      <c r="SPH68" s="12"/>
      <c r="SPI68" s="12"/>
      <c r="SPJ68" s="12"/>
      <c r="SPK68" s="12"/>
      <c r="SPL68" s="12"/>
      <c r="SPM68" s="12"/>
      <c r="SPN68" s="12"/>
      <c r="SPO68" s="12"/>
      <c r="SPP68" s="12"/>
      <c r="SPQ68" s="12"/>
      <c r="SPR68" s="12"/>
      <c r="SPS68" s="12"/>
      <c r="SPT68" s="12"/>
      <c r="SPU68" s="12"/>
      <c r="SPV68" s="12"/>
      <c r="SPW68" s="12"/>
      <c r="SPX68" s="12"/>
      <c r="SPY68" s="12"/>
      <c r="SPZ68" s="12"/>
      <c r="SQA68" s="12"/>
      <c r="SQB68" s="12"/>
      <c r="SQC68" s="12"/>
      <c r="SQD68" s="12"/>
      <c r="SQE68" s="12"/>
      <c r="SQF68" s="12"/>
      <c r="SQG68" s="12"/>
      <c r="SQH68" s="12"/>
      <c r="SQI68" s="12"/>
      <c r="SQJ68" s="12"/>
      <c r="SQK68" s="12"/>
      <c r="SQL68" s="12"/>
      <c r="SQM68" s="12"/>
      <c r="SQN68" s="12"/>
      <c r="SQO68" s="12"/>
      <c r="SQP68" s="12"/>
      <c r="SQQ68" s="12"/>
      <c r="SQR68" s="12"/>
      <c r="SQS68" s="12"/>
      <c r="SQT68" s="12"/>
      <c r="SQU68" s="12"/>
      <c r="SQV68" s="12"/>
      <c r="SQW68" s="12"/>
      <c r="SQX68" s="12"/>
      <c r="SQY68" s="12"/>
      <c r="SQZ68" s="12"/>
      <c r="SRA68" s="12"/>
      <c r="SRB68" s="12"/>
      <c r="SRC68" s="12"/>
      <c r="SRD68" s="12"/>
      <c r="SRE68" s="12"/>
      <c r="SRF68" s="12"/>
      <c r="SRG68" s="12"/>
      <c r="SRH68" s="12"/>
      <c r="SRI68" s="12"/>
      <c r="SRJ68" s="12"/>
      <c r="SRK68" s="12"/>
      <c r="SRL68" s="12"/>
      <c r="SRM68" s="12"/>
      <c r="SRN68" s="12"/>
      <c r="SRO68" s="12"/>
      <c r="SRP68" s="12"/>
      <c r="SRQ68" s="12"/>
      <c r="SRR68" s="12"/>
      <c r="SRS68" s="12"/>
      <c r="SRT68" s="12"/>
      <c r="SRU68" s="12"/>
      <c r="SRV68" s="12"/>
      <c r="SRW68" s="12"/>
      <c r="SRX68" s="12"/>
      <c r="SRY68" s="12"/>
      <c r="SRZ68" s="12"/>
      <c r="SSA68" s="12"/>
      <c r="SSB68" s="12"/>
      <c r="SSC68" s="12"/>
      <c r="SSD68" s="12"/>
      <c r="SSE68" s="12"/>
      <c r="SSF68" s="12"/>
      <c r="SSG68" s="12"/>
      <c r="SSH68" s="12"/>
      <c r="SSI68" s="12"/>
      <c r="SSJ68" s="12"/>
      <c r="SSK68" s="12"/>
      <c r="SSL68" s="12"/>
      <c r="SSM68" s="12"/>
      <c r="SSN68" s="12"/>
      <c r="SSO68" s="12"/>
      <c r="SSP68" s="12"/>
      <c r="SSQ68" s="12"/>
      <c r="SSR68" s="12"/>
      <c r="SSS68" s="12"/>
      <c r="SST68" s="12"/>
      <c r="SSU68" s="12"/>
      <c r="SSV68" s="12"/>
      <c r="SSW68" s="12"/>
      <c r="SSX68" s="12"/>
      <c r="SSY68" s="12"/>
      <c r="SSZ68" s="12"/>
      <c r="STA68" s="12"/>
      <c r="STB68" s="12"/>
      <c r="STC68" s="12"/>
      <c r="STD68" s="12"/>
      <c r="STE68" s="12"/>
      <c r="STF68" s="12"/>
      <c r="STG68" s="12"/>
      <c r="STH68" s="12"/>
      <c r="STI68" s="12"/>
      <c r="STJ68" s="12"/>
      <c r="STK68" s="12"/>
      <c r="STL68" s="12"/>
      <c r="STM68" s="12"/>
      <c r="STN68" s="12"/>
      <c r="STO68" s="12"/>
      <c r="STP68" s="12"/>
      <c r="STQ68" s="12"/>
      <c r="STR68" s="12"/>
      <c r="STS68" s="12"/>
      <c r="STT68" s="12"/>
      <c r="STU68" s="12"/>
      <c r="STV68" s="12"/>
      <c r="STW68" s="12"/>
      <c r="STX68" s="12"/>
      <c r="STY68" s="12"/>
      <c r="STZ68" s="12"/>
      <c r="SUA68" s="12"/>
      <c r="SUB68" s="12"/>
      <c r="SUC68" s="12"/>
      <c r="SUD68" s="12"/>
      <c r="SUE68" s="12"/>
      <c r="SUF68" s="12"/>
      <c r="SUG68" s="12"/>
      <c r="SUH68" s="12"/>
      <c r="SUI68" s="12"/>
      <c r="SUJ68" s="12"/>
      <c r="SUK68" s="12"/>
      <c r="SUL68" s="12"/>
      <c r="SUM68" s="12"/>
      <c r="SUN68" s="12"/>
      <c r="SUO68" s="12"/>
      <c r="SUP68" s="12"/>
      <c r="SUQ68" s="12"/>
      <c r="SUR68" s="12"/>
      <c r="SUS68" s="12"/>
      <c r="SUT68" s="12"/>
      <c r="SUU68" s="12"/>
      <c r="SUV68" s="12"/>
      <c r="SUW68" s="12"/>
      <c r="SUX68" s="12"/>
      <c r="SUY68" s="12"/>
      <c r="SUZ68" s="12"/>
      <c r="SVA68" s="12"/>
      <c r="SVB68" s="12"/>
      <c r="SVC68" s="12"/>
      <c r="SVD68" s="12"/>
      <c r="SVE68" s="12"/>
      <c r="SVF68" s="12"/>
      <c r="SVG68" s="12"/>
      <c r="SVH68" s="12"/>
      <c r="SVI68" s="12"/>
      <c r="SVJ68" s="12"/>
      <c r="SVK68" s="12"/>
      <c r="SVL68" s="12"/>
      <c r="SVM68" s="12"/>
      <c r="SVN68" s="12"/>
      <c r="SVO68" s="12"/>
      <c r="SVP68" s="12"/>
      <c r="SVQ68" s="12"/>
      <c r="SVR68" s="12"/>
      <c r="SVS68" s="12"/>
      <c r="SVT68" s="12"/>
      <c r="SVU68" s="12"/>
      <c r="SVV68" s="12"/>
      <c r="SVW68" s="12"/>
      <c r="SVX68" s="12"/>
      <c r="SVY68" s="12"/>
      <c r="SVZ68" s="12"/>
      <c r="SWA68" s="12"/>
      <c r="SWB68" s="12"/>
      <c r="SWC68" s="12"/>
      <c r="SWD68" s="12"/>
      <c r="SWE68" s="12"/>
      <c r="SWF68" s="12"/>
      <c r="SWG68" s="12"/>
      <c r="SWH68" s="12"/>
      <c r="SWI68" s="12"/>
      <c r="SWJ68" s="12"/>
      <c r="SWK68" s="12"/>
      <c r="SWL68" s="12"/>
      <c r="SWM68" s="12"/>
      <c r="SWN68" s="12"/>
      <c r="SWO68" s="12"/>
      <c r="SWP68" s="12"/>
      <c r="SWQ68" s="12"/>
      <c r="SWR68" s="12"/>
      <c r="SWS68" s="12"/>
      <c r="SWT68" s="12"/>
      <c r="SWU68" s="12"/>
      <c r="SWV68" s="12"/>
      <c r="SWW68" s="12"/>
      <c r="SWX68" s="12"/>
      <c r="SWY68" s="12"/>
      <c r="SWZ68" s="12"/>
      <c r="SXA68" s="12"/>
      <c r="SXB68" s="12"/>
      <c r="SXC68" s="12"/>
      <c r="SXD68" s="12"/>
      <c r="SXE68" s="12"/>
      <c r="SXF68" s="12"/>
      <c r="SXG68" s="12"/>
      <c r="SXH68" s="12"/>
      <c r="SXI68" s="12"/>
      <c r="SXJ68" s="12"/>
      <c r="SXK68" s="12"/>
      <c r="SXL68" s="12"/>
      <c r="SXM68" s="12"/>
      <c r="SXN68" s="12"/>
      <c r="SXO68" s="12"/>
      <c r="SXP68" s="12"/>
      <c r="SXQ68" s="12"/>
      <c r="SXR68" s="12"/>
      <c r="SXS68" s="12"/>
      <c r="SXT68" s="12"/>
      <c r="SXU68" s="12"/>
      <c r="SXV68" s="12"/>
      <c r="SXW68" s="12"/>
      <c r="SXX68" s="12"/>
      <c r="SXY68" s="12"/>
      <c r="SXZ68" s="12"/>
      <c r="SYA68" s="12"/>
      <c r="SYB68" s="12"/>
      <c r="SYC68" s="12"/>
      <c r="SYD68" s="12"/>
      <c r="SYE68" s="12"/>
      <c r="SYF68" s="12"/>
      <c r="SYG68" s="12"/>
      <c r="SYH68" s="12"/>
      <c r="SYI68" s="12"/>
      <c r="SYJ68" s="12"/>
      <c r="SYK68" s="12"/>
      <c r="SYL68" s="12"/>
      <c r="SYM68" s="12"/>
      <c r="SYN68" s="12"/>
      <c r="SYO68" s="12"/>
      <c r="SYP68" s="12"/>
      <c r="SYQ68" s="12"/>
      <c r="SYR68" s="12"/>
      <c r="SYS68" s="12"/>
      <c r="SYT68" s="12"/>
      <c r="SYU68" s="12"/>
      <c r="SYV68" s="12"/>
      <c r="SYW68" s="12"/>
      <c r="SYX68" s="12"/>
      <c r="SYY68" s="12"/>
      <c r="SYZ68" s="12"/>
      <c r="SZA68" s="12"/>
      <c r="SZB68" s="12"/>
      <c r="SZC68" s="12"/>
      <c r="SZD68" s="12"/>
      <c r="SZE68" s="12"/>
      <c r="SZF68" s="12"/>
      <c r="SZG68" s="12"/>
      <c r="SZH68" s="12"/>
      <c r="SZI68" s="12"/>
      <c r="SZJ68" s="12"/>
      <c r="SZK68" s="12"/>
      <c r="SZL68" s="12"/>
      <c r="SZM68" s="12"/>
      <c r="SZN68" s="12"/>
      <c r="SZO68" s="12"/>
      <c r="SZP68" s="12"/>
      <c r="SZQ68" s="12"/>
      <c r="SZR68" s="12"/>
      <c r="SZS68" s="12"/>
      <c r="SZT68" s="12"/>
      <c r="SZU68" s="12"/>
      <c r="SZV68" s="12"/>
      <c r="SZW68" s="12"/>
      <c r="SZX68" s="12"/>
      <c r="SZY68" s="12"/>
      <c r="SZZ68" s="12"/>
      <c r="TAA68" s="12"/>
      <c r="TAB68" s="12"/>
      <c r="TAC68" s="12"/>
      <c r="TAD68" s="12"/>
      <c r="TAE68" s="12"/>
      <c r="TAF68" s="12"/>
      <c r="TAG68" s="12"/>
      <c r="TAH68" s="12"/>
      <c r="TAI68" s="12"/>
      <c r="TAJ68" s="12"/>
      <c r="TAK68" s="12"/>
      <c r="TAL68" s="12"/>
      <c r="TAM68" s="12"/>
      <c r="TAN68" s="12"/>
      <c r="TAO68" s="12"/>
      <c r="TAP68" s="12"/>
      <c r="TAQ68" s="12"/>
      <c r="TAR68" s="12"/>
      <c r="TAS68" s="12"/>
      <c r="TAT68" s="12"/>
      <c r="TAU68" s="12"/>
      <c r="TAV68" s="12"/>
      <c r="TAW68" s="12"/>
      <c r="TAX68" s="12"/>
      <c r="TAY68" s="12"/>
      <c r="TAZ68" s="12"/>
      <c r="TBA68" s="12"/>
      <c r="TBB68" s="12"/>
      <c r="TBC68" s="12"/>
      <c r="TBD68" s="12"/>
      <c r="TBE68" s="12"/>
      <c r="TBF68" s="12"/>
      <c r="TBG68" s="12"/>
      <c r="TBH68" s="12"/>
      <c r="TBI68" s="12"/>
      <c r="TBJ68" s="12"/>
      <c r="TBK68" s="12"/>
      <c r="TBL68" s="12"/>
      <c r="TBM68" s="12"/>
      <c r="TBN68" s="12"/>
      <c r="TBO68" s="12"/>
      <c r="TBP68" s="12"/>
      <c r="TBQ68" s="12"/>
      <c r="TBR68" s="12"/>
      <c r="TBS68" s="12"/>
      <c r="TBT68" s="12"/>
      <c r="TBU68" s="12"/>
      <c r="TBV68" s="12"/>
      <c r="TBW68" s="12"/>
      <c r="TBX68" s="12"/>
      <c r="TBY68" s="12"/>
      <c r="TBZ68" s="12"/>
      <c r="TCA68" s="12"/>
      <c r="TCB68" s="12"/>
      <c r="TCC68" s="12"/>
      <c r="TCD68" s="12"/>
      <c r="TCE68" s="12"/>
      <c r="TCF68" s="12"/>
      <c r="TCG68" s="12"/>
      <c r="TCH68" s="12"/>
      <c r="TCI68" s="12"/>
      <c r="TCJ68" s="12"/>
      <c r="TCK68" s="12"/>
      <c r="TCL68" s="12"/>
      <c r="TCM68" s="12"/>
      <c r="TCN68" s="12"/>
      <c r="TCO68" s="12"/>
      <c r="TCP68" s="12"/>
      <c r="TCQ68" s="12"/>
      <c r="TCR68" s="12"/>
      <c r="TCS68" s="12"/>
      <c r="TCT68" s="12"/>
      <c r="TCU68" s="12"/>
      <c r="TCV68" s="12"/>
      <c r="TCW68" s="12"/>
      <c r="TCX68" s="12"/>
      <c r="TCY68" s="12"/>
      <c r="TCZ68" s="12"/>
      <c r="TDA68" s="12"/>
      <c r="TDB68" s="12"/>
      <c r="TDC68" s="12"/>
      <c r="TDD68" s="12"/>
      <c r="TDE68" s="12"/>
      <c r="TDF68" s="12"/>
      <c r="TDG68" s="12"/>
      <c r="TDH68" s="12"/>
      <c r="TDI68" s="12"/>
      <c r="TDJ68" s="12"/>
      <c r="TDK68" s="12"/>
      <c r="TDL68" s="12"/>
      <c r="TDM68" s="12"/>
      <c r="TDN68" s="12"/>
      <c r="TDO68" s="12"/>
      <c r="TDP68" s="12"/>
      <c r="TDQ68" s="12"/>
      <c r="TDR68" s="12"/>
      <c r="TDS68" s="12"/>
      <c r="TDT68" s="12"/>
      <c r="TDU68" s="12"/>
      <c r="TDV68" s="12"/>
      <c r="TDW68" s="12"/>
      <c r="TDX68" s="12"/>
      <c r="TDY68" s="12"/>
      <c r="TDZ68" s="12"/>
      <c r="TEA68" s="12"/>
      <c r="TEB68" s="12"/>
      <c r="TEC68" s="12"/>
      <c r="TED68" s="12"/>
      <c r="TEE68" s="12"/>
      <c r="TEF68" s="12"/>
      <c r="TEG68" s="12"/>
      <c r="TEH68" s="12"/>
      <c r="TEI68" s="12"/>
      <c r="TEJ68" s="12"/>
      <c r="TEK68" s="12"/>
      <c r="TEL68" s="12"/>
      <c r="TEM68" s="12"/>
      <c r="TEN68" s="12"/>
      <c r="TEO68" s="12"/>
      <c r="TEP68" s="12"/>
      <c r="TEQ68" s="12"/>
      <c r="TER68" s="12"/>
      <c r="TES68" s="12"/>
      <c r="TET68" s="12"/>
      <c r="TEU68" s="12"/>
      <c r="TEV68" s="12"/>
      <c r="TEW68" s="12"/>
      <c r="TEX68" s="12"/>
      <c r="TEY68" s="12"/>
      <c r="TEZ68" s="12"/>
      <c r="TFA68" s="12"/>
      <c r="TFB68" s="12"/>
      <c r="TFC68" s="12"/>
      <c r="TFD68" s="12"/>
      <c r="TFE68" s="12"/>
      <c r="TFF68" s="12"/>
      <c r="TFG68" s="12"/>
      <c r="TFH68" s="12"/>
      <c r="TFI68" s="12"/>
      <c r="TFJ68" s="12"/>
      <c r="TFK68" s="12"/>
      <c r="TFL68" s="12"/>
      <c r="TFM68" s="12"/>
      <c r="TFN68" s="12"/>
      <c r="TFO68" s="12"/>
      <c r="TFP68" s="12"/>
      <c r="TFQ68" s="12"/>
      <c r="TFR68" s="12"/>
      <c r="TFS68" s="12"/>
      <c r="TFT68" s="12"/>
      <c r="TFU68" s="12"/>
      <c r="TFV68" s="12"/>
      <c r="TFW68" s="12"/>
      <c r="TFX68" s="12"/>
      <c r="TFY68" s="12"/>
      <c r="TFZ68" s="12"/>
      <c r="TGA68" s="12"/>
      <c r="TGB68" s="12"/>
      <c r="TGC68" s="12"/>
      <c r="TGD68" s="12"/>
      <c r="TGE68" s="12"/>
      <c r="TGF68" s="12"/>
      <c r="TGG68" s="12"/>
      <c r="TGH68" s="12"/>
      <c r="TGI68" s="12"/>
      <c r="TGJ68" s="12"/>
      <c r="TGK68" s="12"/>
      <c r="TGL68" s="12"/>
      <c r="TGM68" s="12"/>
      <c r="TGN68" s="12"/>
      <c r="TGO68" s="12"/>
      <c r="TGP68" s="12"/>
      <c r="TGQ68" s="12"/>
      <c r="TGR68" s="12"/>
      <c r="TGS68" s="12"/>
      <c r="TGT68" s="12"/>
      <c r="TGU68" s="12"/>
      <c r="TGV68" s="12"/>
      <c r="TGW68" s="12"/>
      <c r="TGX68" s="12"/>
      <c r="TGY68" s="12"/>
      <c r="TGZ68" s="12"/>
      <c r="THA68" s="12"/>
      <c r="THB68" s="12"/>
      <c r="THC68" s="12"/>
      <c r="THD68" s="12"/>
      <c r="THE68" s="12"/>
      <c r="THF68" s="12"/>
      <c r="THG68" s="12"/>
      <c r="THH68" s="12"/>
      <c r="THI68" s="12"/>
      <c r="THJ68" s="12"/>
      <c r="THK68" s="12"/>
      <c r="THL68" s="12"/>
      <c r="THM68" s="12"/>
      <c r="THN68" s="12"/>
      <c r="THO68" s="12"/>
      <c r="THP68" s="12"/>
      <c r="THQ68" s="12"/>
      <c r="THR68" s="12"/>
      <c r="THS68" s="12"/>
      <c r="THT68" s="12"/>
      <c r="THU68" s="12"/>
      <c r="THV68" s="12"/>
      <c r="THW68" s="12"/>
      <c r="THX68" s="12"/>
      <c r="THY68" s="12"/>
      <c r="THZ68" s="12"/>
      <c r="TIA68" s="12"/>
      <c r="TIB68" s="12"/>
      <c r="TIC68" s="12"/>
      <c r="TID68" s="12"/>
      <c r="TIE68" s="12"/>
      <c r="TIF68" s="12"/>
      <c r="TIG68" s="12"/>
      <c r="TIH68" s="12"/>
      <c r="TII68" s="12"/>
      <c r="TIJ68" s="12"/>
      <c r="TIK68" s="12"/>
      <c r="TIL68" s="12"/>
      <c r="TIM68" s="12"/>
      <c r="TIN68" s="12"/>
      <c r="TIO68" s="12"/>
      <c r="TIP68" s="12"/>
      <c r="TIQ68" s="12"/>
      <c r="TIR68" s="12"/>
      <c r="TIS68" s="12"/>
      <c r="TIT68" s="12"/>
      <c r="TIU68" s="12"/>
      <c r="TIV68" s="12"/>
      <c r="TIW68" s="12"/>
      <c r="TIX68" s="12"/>
      <c r="TIY68" s="12"/>
      <c r="TIZ68" s="12"/>
      <c r="TJA68" s="12"/>
      <c r="TJB68" s="12"/>
      <c r="TJC68" s="12"/>
      <c r="TJD68" s="12"/>
      <c r="TJE68" s="12"/>
      <c r="TJF68" s="12"/>
      <c r="TJG68" s="12"/>
      <c r="TJH68" s="12"/>
      <c r="TJI68" s="12"/>
      <c r="TJJ68" s="12"/>
      <c r="TJK68" s="12"/>
      <c r="TJL68" s="12"/>
      <c r="TJM68" s="12"/>
      <c r="TJN68" s="12"/>
      <c r="TJO68" s="12"/>
      <c r="TJP68" s="12"/>
      <c r="TJQ68" s="12"/>
      <c r="TJR68" s="12"/>
      <c r="TJS68" s="12"/>
      <c r="TJT68" s="12"/>
      <c r="TJU68" s="12"/>
      <c r="TJV68" s="12"/>
      <c r="TJW68" s="12"/>
      <c r="TJX68" s="12"/>
      <c r="TJY68" s="12"/>
      <c r="TJZ68" s="12"/>
      <c r="TKA68" s="12"/>
      <c r="TKB68" s="12"/>
      <c r="TKC68" s="12"/>
      <c r="TKD68" s="12"/>
      <c r="TKE68" s="12"/>
      <c r="TKF68" s="12"/>
      <c r="TKG68" s="12"/>
      <c r="TKH68" s="12"/>
      <c r="TKI68" s="12"/>
      <c r="TKJ68" s="12"/>
      <c r="TKK68" s="12"/>
      <c r="TKL68" s="12"/>
      <c r="TKM68" s="12"/>
      <c r="TKN68" s="12"/>
      <c r="TKO68" s="12"/>
      <c r="TKP68" s="12"/>
      <c r="TKQ68" s="12"/>
      <c r="TKR68" s="12"/>
      <c r="TKS68" s="12"/>
      <c r="TKT68" s="12"/>
      <c r="TKU68" s="12"/>
      <c r="TKV68" s="12"/>
      <c r="TKW68" s="12"/>
      <c r="TKX68" s="12"/>
      <c r="TKY68" s="12"/>
      <c r="TKZ68" s="12"/>
      <c r="TLA68" s="12"/>
      <c r="TLB68" s="12"/>
      <c r="TLC68" s="12"/>
      <c r="TLD68" s="12"/>
      <c r="TLE68" s="12"/>
      <c r="TLF68" s="12"/>
      <c r="TLG68" s="12"/>
      <c r="TLH68" s="12"/>
      <c r="TLI68" s="12"/>
      <c r="TLJ68" s="12"/>
      <c r="TLK68" s="12"/>
      <c r="TLL68" s="12"/>
      <c r="TLM68" s="12"/>
      <c r="TLN68" s="12"/>
      <c r="TLO68" s="12"/>
      <c r="TLP68" s="12"/>
      <c r="TLQ68" s="12"/>
      <c r="TLR68" s="12"/>
      <c r="TLS68" s="12"/>
      <c r="TLT68" s="12"/>
      <c r="TLU68" s="12"/>
      <c r="TLV68" s="12"/>
      <c r="TLW68" s="12"/>
      <c r="TLX68" s="12"/>
      <c r="TLY68" s="12"/>
      <c r="TLZ68" s="12"/>
      <c r="TMA68" s="12"/>
      <c r="TMB68" s="12"/>
      <c r="TMC68" s="12"/>
      <c r="TMD68" s="12"/>
      <c r="TME68" s="12"/>
      <c r="TMF68" s="12"/>
      <c r="TMG68" s="12"/>
      <c r="TMH68" s="12"/>
      <c r="TMI68" s="12"/>
      <c r="TMJ68" s="12"/>
      <c r="TMK68" s="12"/>
      <c r="TML68" s="12"/>
      <c r="TMM68" s="12"/>
      <c r="TMN68" s="12"/>
      <c r="TMO68" s="12"/>
      <c r="TMP68" s="12"/>
      <c r="TMQ68" s="12"/>
      <c r="TMR68" s="12"/>
      <c r="TMS68" s="12"/>
      <c r="TMT68" s="12"/>
      <c r="TMU68" s="12"/>
      <c r="TMV68" s="12"/>
      <c r="TMW68" s="12"/>
      <c r="TMX68" s="12"/>
      <c r="TMY68" s="12"/>
      <c r="TMZ68" s="12"/>
      <c r="TNA68" s="12"/>
      <c r="TNB68" s="12"/>
      <c r="TNC68" s="12"/>
      <c r="TND68" s="12"/>
      <c r="TNE68" s="12"/>
      <c r="TNF68" s="12"/>
      <c r="TNG68" s="12"/>
      <c r="TNH68" s="12"/>
      <c r="TNI68" s="12"/>
      <c r="TNJ68" s="12"/>
      <c r="TNK68" s="12"/>
      <c r="TNL68" s="12"/>
      <c r="TNM68" s="12"/>
      <c r="TNN68" s="12"/>
      <c r="TNO68" s="12"/>
      <c r="TNP68" s="12"/>
      <c r="TNQ68" s="12"/>
      <c r="TNR68" s="12"/>
      <c r="TNS68" s="12"/>
      <c r="TNT68" s="12"/>
      <c r="TNU68" s="12"/>
      <c r="TNV68" s="12"/>
      <c r="TNW68" s="12"/>
      <c r="TNX68" s="12"/>
      <c r="TNY68" s="12"/>
      <c r="TNZ68" s="12"/>
      <c r="TOA68" s="12"/>
      <c r="TOB68" s="12"/>
      <c r="TOC68" s="12"/>
      <c r="TOD68" s="12"/>
      <c r="TOE68" s="12"/>
      <c r="TOF68" s="12"/>
      <c r="TOG68" s="12"/>
      <c r="TOH68" s="12"/>
      <c r="TOI68" s="12"/>
      <c r="TOJ68" s="12"/>
      <c r="TOK68" s="12"/>
      <c r="TOL68" s="12"/>
      <c r="TOM68" s="12"/>
      <c r="TON68" s="12"/>
      <c r="TOO68" s="12"/>
      <c r="TOP68" s="12"/>
      <c r="TOQ68" s="12"/>
      <c r="TOR68" s="12"/>
      <c r="TOS68" s="12"/>
      <c r="TOT68" s="12"/>
      <c r="TOU68" s="12"/>
      <c r="TOV68" s="12"/>
      <c r="TOW68" s="12"/>
      <c r="TOX68" s="12"/>
      <c r="TOY68" s="12"/>
      <c r="TOZ68" s="12"/>
      <c r="TPA68" s="12"/>
      <c r="TPB68" s="12"/>
      <c r="TPC68" s="12"/>
      <c r="TPD68" s="12"/>
      <c r="TPE68" s="12"/>
      <c r="TPF68" s="12"/>
      <c r="TPG68" s="12"/>
      <c r="TPH68" s="12"/>
      <c r="TPI68" s="12"/>
      <c r="TPJ68" s="12"/>
      <c r="TPK68" s="12"/>
      <c r="TPL68" s="12"/>
      <c r="TPM68" s="12"/>
      <c r="TPN68" s="12"/>
      <c r="TPO68" s="12"/>
      <c r="TPP68" s="12"/>
      <c r="TPQ68" s="12"/>
      <c r="TPR68" s="12"/>
      <c r="TPS68" s="12"/>
      <c r="TPT68" s="12"/>
      <c r="TPU68" s="12"/>
      <c r="TPV68" s="12"/>
      <c r="TPW68" s="12"/>
      <c r="TPX68" s="12"/>
      <c r="TPY68" s="12"/>
      <c r="TPZ68" s="12"/>
      <c r="TQA68" s="12"/>
      <c r="TQB68" s="12"/>
      <c r="TQC68" s="12"/>
      <c r="TQD68" s="12"/>
      <c r="TQE68" s="12"/>
      <c r="TQF68" s="12"/>
      <c r="TQG68" s="12"/>
      <c r="TQH68" s="12"/>
      <c r="TQI68" s="12"/>
      <c r="TQJ68" s="12"/>
      <c r="TQK68" s="12"/>
      <c r="TQL68" s="12"/>
      <c r="TQM68" s="12"/>
      <c r="TQN68" s="12"/>
      <c r="TQO68" s="12"/>
      <c r="TQP68" s="12"/>
      <c r="TQQ68" s="12"/>
      <c r="TQR68" s="12"/>
      <c r="TQS68" s="12"/>
      <c r="TQT68" s="12"/>
      <c r="TQU68" s="12"/>
      <c r="TQV68" s="12"/>
      <c r="TQW68" s="12"/>
      <c r="TQX68" s="12"/>
      <c r="TQY68" s="12"/>
      <c r="TQZ68" s="12"/>
      <c r="TRA68" s="12"/>
      <c r="TRB68" s="12"/>
      <c r="TRC68" s="12"/>
      <c r="TRD68" s="12"/>
      <c r="TRE68" s="12"/>
      <c r="TRF68" s="12"/>
      <c r="TRG68" s="12"/>
      <c r="TRH68" s="12"/>
      <c r="TRI68" s="12"/>
      <c r="TRJ68" s="12"/>
      <c r="TRK68" s="12"/>
      <c r="TRL68" s="12"/>
      <c r="TRM68" s="12"/>
      <c r="TRN68" s="12"/>
      <c r="TRO68" s="12"/>
      <c r="TRP68" s="12"/>
      <c r="TRQ68" s="12"/>
      <c r="TRR68" s="12"/>
      <c r="TRS68" s="12"/>
      <c r="TRT68" s="12"/>
      <c r="TRU68" s="12"/>
      <c r="TRV68" s="12"/>
      <c r="TRW68" s="12"/>
      <c r="TRX68" s="12"/>
      <c r="TRY68" s="12"/>
      <c r="TRZ68" s="12"/>
      <c r="TSA68" s="12"/>
      <c r="TSB68" s="12"/>
      <c r="TSC68" s="12"/>
      <c r="TSD68" s="12"/>
      <c r="TSE68" s="12"/>
      <c r="TSF68" s="12"/>
      <c r="TSG68" s="12"/>
      <c r="TSH68" s="12"/>
      <c r="TSI68" s="12"/>
      <c r="TSJ68" s="12"/>
      <c r="TSK68" s="12"/>
      <c r="TSL68" s="12"/>
      <c r="TSM68" s="12"/>
      <c r="TSN68" s="12"/>
      <c r="TSO68" s="12"/>
      <c r="TSP68" s="12"/>
      <c r="TSQ68" s="12"/>
      <c r="TSR68" s="12"/>
      <c r="TSS68" s="12"/>
      <c r="TST68" s="12"/>
      <c r="TSU68" s="12"/>
      <c r="TSV68" s="12"/>
      <c r="TSW68" s="12"/>
      <c r="TSX68" s="12"/>
      <c r="TSY68" s="12"/>
      <c r="TSZ68" s="12"/>
      <c r="TTA68" s="12"/>
      <c r="TTB68" s="12"/>
      <c r="TTC68" s="12"/>
      <c r="TTD68" s="12"/>
      <c r="TTE68" s="12"/>
      <c r="TTF68" s="12"/>
      <c r="TTG68" s="12"/>
      <c r="TTH68" s="12"/>
      <c r="TTI68" s="12"/>
      <c r="TTJ68" s="12"/>
      <c r="TTK68" s="12"/>
      <c r="TTL68" s="12"/>
      <c r="TTM68" s="12"/>
      <c r="TTN68" s="12"/>
      <c r="TTO68" s="12"/>
      <c r="TTP68" s="12"/>
      <c r="TTQ68" s="12"/>
      <c r="TTR68" s="12"/>
      <c r="TTS68" s="12"/>
      <c r="TTT68" s="12"/>
      <c r="TTU68" s="12"/>
      <c r="TTV68" s="12"/>
      <c r="TTW68" s="12"/>
      <c r="TTX68" s="12"/>
      <c r="TTY68" s="12"/>
      <c r="TTZ68" s="12"/>
      <c r="TUA68" s="12"/>
      <c r="TUB68" s="12"/>
      <c r="TUC68" s="12"/>
      <c r="TUD68" s="12"/>
      <c r="TUE68" s="12"/>
      <c r="TUF68" s="12"/>
      <c r="TUG68" s="12"/>
      <c r="TUH68" s="12"/>
      <c r="TUI68" s="12"/>
      <c r="TUJ68" s="12"/>
      <c r="TUK68" s="12"/>
      <c r="TUL68" s="12"/>
      <c r="TUM68" s="12"/>
      <c r="TUN68" s="12"/>
      <c r="TUO68" s="12"/>
      <c r="TUP68" s="12"/>
      <c r="TUQ68" s="12"/>
      <c r="TUR68" s="12"/>
      <c r="TUS68" s="12"/>
      <c r="TUT68" s="12"/>
      <c r="TUU68" s="12"/>
      <c r="TUV68" s="12"/>
      <c r="TUW68" s="12"/>
      <c r="TUX68" s="12"/>
      <c r="TUY68" s="12"/>
      <c r="TUZ68" s="12"/>
      <c r="TVA68" s="12"/>
      <c r="TVB68" s="12"/>
      <c r="TVC68" s="12"/>
      <c r="TVD68" s="12"/>
      <c r="TVE68" s="12"/>
      <c r="TVF68" s="12"/>
      <c r="TVG68" s="12"/>
      <c r="TVH68" s="12"/>
      <c r="TVI68" s="12"/>
      <c r="TVJ68" s="12"/>
      <c r="TVK68" s="12"/>
      <c r="TVL68" s="12"/>
      <c r="TVM68" s="12"/>
      <c r="TVN68" s="12"/>
      <c r="TVO68" s="12"/>
      <c r="TVP68" s="12"/>
      <c r="TVQ68" s="12"/>
      <c r="TVR68" s="12"/>
      <c r="TVS68" s="12"/>
      <c r="TVT68" s="12"/>
      <c r="TVU68" s="12"/>
      <c r="TVV68" s="12"/>
      <c r="TVW68" s="12"/>
      <c r="TVX68" s="12"/>
      <c r="TVY68" s="12"/>
      <c r="TVZ68" s="12"/>
      <c r="TWA68" s="12"/>
      <c r="TWB68" s="12"/>
      <c r="TWC68" s="12"/>
      <c r="TWD68" s="12"/>
      <c r="TWE68" s="12"/>
      <c r="TWF68" s="12"/>
      <c r="TWG68" s="12"/>
      <c r="TWH68" s="12"/>
      <c r="TWI68" s="12"/>
      <c r="TWJ68" s="12"/>
      <c r="TWK68" s="12"/>
      <c r="TWL68" s="12"/>
      <c r="TWM68" s="12"/>
      <c r="TWN68" s="12"/>
      <c r="TWO68" s="12"/>
      <c r="TWP68" s="12"/>
      <c r="TWQ68" s="12"/>
      <c r="TWR68" s="12"/>
      <c r="TWS68" s="12"/>
      <c r="TWT68" s="12"/>
      <c r="TWU68" s="12"/>
      <c r="TWV68" s="12"/>
      <c r="TWW68" s="12"/>
      <c r="TWX68" s="12"/>
      <c r="TWY68" s="12"/>
      <c r="TWZ68" s="12"/>
      <c r="TXA68" s="12"/>
      <c r="TXB68" s="12"/>
      <c r="TXC68" s="12"/>
      <c r="TXD68" s="12"/>
      <c r="TXE68" s="12"/>
      <c r="TXF68" s="12"/>
      <c r="TXG68" s="12"/>
      <c r="TXH68" s="12"/>
      <c r="TXI68" s="12"/>
      <c r="TXJ68" s="12"/>
      <c r="TXK68" s="12"/>
      <c r="TXL68" s="12"/>
      <c r="TXM68" s="12"/>
      <c r="TXN68" s="12"/>
      <c r="TXO68" s="12"/>
      <c r="TXP68" s="12"/>
      <c r="TXQ68" s="12"/>
      <c r="TXR68" s="12"/>
      <c r="TXS68" s="12"/>
      <c r="TXT68" s="12"/>
      <c r="TXU68" s="12"/>
      <c r="TXV68" s="12"/>
      <c r="TXW68" s="12"/>
      <c r="TXX68" s="12"/>
      <c r="TXY68" s="12"/>
      <c r="TXZ68" s="12"/>
      <c r="TYA68" s="12"/>
      <c r="TYB68" s="12"/>
      <c r="TYC68" s="12"/>
      <c r="TYD68" s="12"/>
      <c r="TYE68" s="12"/>
      <c r="TYF68" s="12"/>
      <c r="TYG68" s="12"/>
      <c r="TYH68" s="12"/>
      <c r="TYI68" s="12"/>
      <c r="TYJ68" s="12"/>
      <c r="TYK68" s="12"/>
      <c r="TYL68" s="12"/>
      <c r="TYM68" s="12"/>
      <c r="TYN68" s="12"/>
      <c r="TYO68" s="12"/>
      <c r="TYP68" s="12"/>
      <c r="TYQ68" s="12"/>
      <c r="TYR68" s="12"/>
      <c r="TYS68" s="12"/>
      <c r="TYT68" s="12"/>
      <c r="TYU68" s="12"/>
      <c r="TYV68" s="12"/>
      <c r="TYW68" s="12"/>
      <c r="TYX68" s="12"/>
      <c r="TYY68" s="12"/>
      <c r="TYZ68" s="12"/>
      <c r="TZA68" s="12"/>
      <c r="TZB68" s="12"/>
      <c r="TZC68" s="12"/>
      <c r="TZD68" s="12"/>
      <c r="TZE68" s="12"/>
      <c r="TZF68" s="12"/>
      <c r="TZG68" s="12"/>
      <c r="TZH68" s="12"/>
      <c r="TZI68" s="12"/>
      <c r="TZJ68" s="12"/>
      <c r="TZK68" s="12"/>
      <c r="TZL68" s="12"/>
      <c r="TZM68" s="12"/>
      <c r="TZN68" s="12"/>
      <c r="TZO68" s="12"/>
      <c r="TZP68" s="12"/>
      <c r="TZQ68" s="12"/>
      <c r="TZR68" s="12"/>
      <c r="TZS68" s="12"/>
      <c r="TZT68" s="12"/>
      <c r="TZU68" s="12"/>
      <c r="TZV68" s="12"/>
      <c r="TZW68" s="12"/>
      <c r="TZX68" s="12"/>
      <c r="TZY68" s="12"/>
      <c r="TZZ68" s="12"/>
      <c r="UAA68" s="12"/>
      <c r="UAB68" s="12"/>
      <c r="UAC68" s="12"/>
      <c r="UAD68" s="12"/>
      <c r="UAE68" s="12"/>
      <c r="UAF68" s="12"/>
      <c r="UAG68" s="12"/>
      <c r="UAH68" s="12"/>
      <c r="UAI68" s="12"/>
      <c r="UAJ68" s="12"/>
      <c r="UAK68" s="12"/>
      <c r="UAL68" s="12"/>
      <c r="UAM68" s="12"/>
      <c r="UAN68" s="12"/>
      <c r="UAO68" s="12"/>
      <c r="UAP68" s="12"/>
      <c r="UAQ68" s="12"/>
      <c r="UAR68" s="12"/>
      <c r="UAS68" s="12"/>
      <c r="UAT68" s="12"/>
      <c r="UAU68" s="12"/>
      <c r="UAV68" s="12"/>
      <c r="UAW68" s="12"/>
      <c r="UAX68" s="12"/>
      <c r="UAY68" s="12"/>
      <c r="UAZ68" s="12"/>
      <c r="UBA68" s="12"/>
      <c r="UBB68" s="12"/>
      <c r="UBC68" s="12"/>
      <c r="UBD68" s="12"/>
      <c r="UBE68" s="12"/>
      <c r="UBF68" s="12"/>
      <c r="UBG68" s="12"/>
      <c r="UBH68" s="12"/>
      <c r="UBI68" s="12"/>
      <c r="UBJ68" s="12"/>
      <c r="UBK68" s="12"/>
      <c r="UBL68" s="12"/>
      <c r="UBM68" s="12"/>
      <c r="UBN68" s="12"/>
      <c r="UBO68" s="12"/>
      <c r="UBP68" s="12"/>
      <c r="UBQ68" s="12"/>
      <c r="UBR68" s="12"/>
      <c r="UBS68" s="12"/>
      <c r="UBT68" s="12"/>
      <c r="UBU68" s="12"/>
      <c r="UBV68" s="12"/>
      <c r="UBW68" s="12"/>
      <c r="UBX68" s="12"/>
      <c r="UBY68" s="12"/>
      <c r="UBZ68" s="12"/>
      <c r="UCA68" s="12"/>
      <c r="UCB68" s="12"/>
      <c r="UCC68" s="12"/>
      <c r="UCD68" s="12"/>
      <c r="UCE68" s="12"/>
      <c r="UCF68" s="12"/>
      <c r="UCG68" s="12"/>
      <c r="UCH68" s="12"/>
      <c r="UCI68" s="12"/>
      <c r="UCJ68" s="12"/>
      <c r="UCK68" s="12"/>
      <c r="UCL68" s="12"/>
      <c r="UCM68" s="12"/>
      <c r="UCN68" s="12"/>
      <c r="UCO68" s="12"/>
      <c r="UCP68" s="12"/>
      <c r="UCQ68" s="12"/>
      <c r="UCR68" s="12"/>
      <c r="UCS68" s="12"/>
      <c r="UCT68" s="12"/>
      <c r="UCU68" s="12"/>
      <c r="UCV68" s="12"/>
      <c r="UCW68" s="12"/>
      <c r="UCX68" s="12"/>
      <c r="UCY68" s="12"/>
      <c r="UCZ68" s="12"/>
      <c r="UDA68" s="12"/>
      <c r="UDB68" s="12"/>
      <c r="UDC68" s="12"/>
      <c r="UDD68" s="12"/>
      <c r="UDE68" s="12"/>
      <c r="UDF68" s="12"/>
      <c r="UDG68" s="12"/>
      <c r="UDH68" s="12"/>
      <c r="UDI68" s="12"/>
      <c r="UDJ68" s="12"/>
      <c r="UDK68" s="12"/>
      <c r="UDL68" s="12"/>
      <c r="UDM68" s="12"/>
      <c r="UDN68" s="12"/>
      <c r="UDO68" s="12"/>
      <c r="UDP68" s="12"/>
      <c r="UDQ68" s="12"/>
      <c r="UDR68" s="12"/>
      <c r="UDS68" s="12"/>
      <c r="UDT68" s="12"/>
      <c r="UDU68" s="12"/>
      <c r="UDV68" s="12"/>
      <c r="UDW68" s="12"/>
      <c r="UDX68" s="12"/>
      <c r="UDY68" s="12"/>
      <c r="UDZ68" s="12"/>
      <c r="UEA68" s="12"/>
      <c r="UEB68" s="12"/>
      <c r="UEC68" s="12"/>
      <c r="UED68" s="12"/>
      <c r="UEE68" s="12"/>
      <c r="UEF68" s="12"/>
      <c r="UEG68" s="12"/>
      <c r="UEH68" s="12"/>
      <c r="UEI68" s="12"/>
      <c r="UEJ68" s="12"/>
      <c r="UEK68" s="12"/>
      <c r="UEL68" s="12"/>
      <c r="UEM68" s="12"/>
      <c r="UEN68" s="12"/>
      <c r="UEO68" s="12"/>
      <c r="UEP68" s="12"/>
      <c r="UEQ68" s="12"/>
      <c r="UER68" s="12"/>
      <c r="UES68" s="12"/>
      <c r="UET68" s="12"/>
      <c r="UEU68" s="12"/>
      <c r="UEV68" s="12"/>
      <c r="UEW68" s="12"/>
      <c r="UEX68" s="12"/>
      <c r="UEY68" s="12"/>
      <c r="UEZ68" s="12"/>
      <c r="UFA68" s="12"/>
      <c r="UFB68" s="12"/>
      <c r="UFC68" s="12"/>
      <c r="UFD68" s="12"/>
      <c r="UFE68" s="12"/>
      <c r="UFF68" s="12"/>
      <c r="UFG68" s="12"/>
      <c r="UFH68" s="12"/>
      <c r="UFI68" s="12"/>
      <c r="UFJ68" s="12"/>
      <c r="UFK68" s="12"/>
      <c r="UFL68" s="12"/>
      <c r="UFM68" s="12"/>
      <c r="UFN68" s="12"/>
      <c r="UFO68" s="12"/>
      <c r="UFP68" s="12"/>
      <c r="UFQ68" s="12"/>
      <c r="UFR68" s="12"/>
      <c r="UFS68" s="12"/>
      <c r="UFT68" s="12"/>
      <c r="UFU68" s="12"/>
      <c r="UFV68" s="12"/>
      <c r="UFW68" s="12"/>
      <c r="UFX68" s="12"/>
      <c r="UFY68" s="12"/>
      <c r="UFZ68" s="12"/>
      <c r="UGA68" s="12"/>
      <c r="UGB68" s="12"/>
      <c r="UGC68" s="12"/>
      <c r="UGD68" s="12"/>
      <c r="UGE68" s="12"/>
      <c r="UGF68" s="12"/>
      <c r="UGG68" s="12"/>
      <c r="UGH68" s="12"/>
      <c r="UGI68" s="12"/>
      <c r="UGJ68" s="12"/>
      <c r="UGK68" s="12"/>
      <c r="UGL68" s="12"/>
      <c r="UGM68" s="12"/>
      <c r="UGN68" s="12"/>
      <c r="UGO68" s="12"/>
      <c r="UGP68" s="12"/>
      <c r="UGQ68" s="12"/>
      <c r="UGR68" s="12"/>
      <c r="UGS68" s="12"/>
      <c r="UGT68" s="12"/>
      <c r="UGU68" s="12"/>
      <c r="UGV68" s="12"/>
      <c r="UGW68" s="12"/>
      <c r="UGX68" s="12"/>
      <c r="UGY68" s="12"/>
      <c r="UGZ68" s="12"/>
      <c r="UHA68" s="12"/>
      <c r="UHB68" s="12"/>
      <c r="UHC68" s="12"/>
      <c r="UHD68" s="12"/>
      <c r="UHE68" s="12"/>
      <c r="UHF68" s="12"/>
      <c r="UHG68" s="12"/>
      <c r="UHH68" s="12"/>
      <c r="UHI68" s="12"/>
      <c r="UHJ68" s="12"/>
      <c r="UHK68" s="12"/>
      <c r="UHL68" s="12"/>
      <c r="UHM68" s="12"/>
      <c r="UHN68" s="12"/>
      <c r="UHO68" s="12"/>
      <c r="UHP68" s="12"/>
      <c r="UHQ68" s="12"/>
      <c r="UHR68" s="12"/>
      <c r="UHS68" s="12"/>
      <c r="UHT68" s="12"/>
      <c r="UHU68" s="12"/>
      <c r="UHV68" s="12"/>
      <c r="UHW68" s="12"/>
      <c r="UHX68" s="12"/>
      <c r="UHY68" s="12"/>
      <c r="UHZ68" s="12"/>
      <c r="UIA68" s="12"/>
      <c r="UIB68" s="12"/>
      <c r="UIC68" s="12"/>
      <c r="UID68" s="12"/>
      <c r="UIE68" s="12"/>
      <c r="UIF68" s="12"/>
      <c r="UIG68" s="12"/>
      <c r="UIH68" s="12"/>
      <c r="UII68" s="12"/>
      <c r="UIJ68" s="12"/>
      <c r="UIK68" s="12"/>
      <c r="UIL68" s="12"/>
      <c r="UIM68" s="12"/>
      <c r="UIN68" s="12"/>
      <c r="UIO68" s="12"/>
      <c r="UIP68" s="12"/>
      <c r="UIQ68" s="12"/>
      <c r="UIR68" s="12"/>
      <c r="UIS68" s="12"/>
      <c r="UIT68" s="12"/>
      <c r="UIU68" s="12"/>
      <c r="UIV68" s="12"/>
      <c r="UIW68" s="12"/>
      <c r="UIX68" s="12"/>
      <c r="UIY68" s="12"/>
      <c r="UIZ68" s="12"/>
      <c r="UJA68" s="12"/>
      <c r="UJB68" s="12"/>
      <c r="UJC68" s="12"/>
      <c r="UJD68" s="12"/>
      <c r="UJE68" s="12"/>
      <c r="UJF68" s="12"/>
      <c r="UJG68" s="12"/>
      <c r="UJH68" s="12"/>
      <c r="UJI68" s="12"/>
      <c r="UJJ68" s="12"/>
      <c r="UJK68" s="12"/>
      <c r="UJL68" s="12"/>
      <c r="UJM68" s="12"/>
      <c r="UJN68" s="12"/>
      <c r="UJO68" s="12"/>
      <c r="UJP68" s="12"/>
      <c r="UJQ68" s="12"/>
      <c r="UJR68" s="12"/>
      <c r="UJS68" s="12"/>
      <c r="UJT68" s="12"/>
      <c r="UJU68" s="12"/>
      <c r="UJV68" s="12"/>
      <c r="UJW68" s="12"/>
      <c r="UJX68" s="12"/>
      <c r="UJY68" s="12"/>
      <c r="UJZ68" s="12"/>
      <c r="UKA68" s="12"/>
      <c r="UKB68" s="12"/>
      <c r="UKC68" s="12"/>
      <c r="UKD68" s="12"/>
      <c r="UKE68" s="12"/>
      <c r="UKF68" s="12"/>
      <c r="UKG68" s="12"/>
      <c r="UKH68" s="12"/>
      <c r="UKI68" s="12"/>
      <c r="UKJ68" s="12"/>
      <c r="UKK68" s="12"/>
      <c r="UKL68" s="12"/>
      <c r="UKM68" s="12"/>
      <c r="UKN68" s="12"/>
      <c r="UKO68" s="12"/>
      <c r="UKP68" s="12"/>
      <c r="UKQ68" s="12"/>
      <c r="UKR68" s="12"/>
      <c r="UKS68" s="12"/>
      <c r="UKT68" s="12"/>
      <c r="UKU68" s="12"/>
      <c r="UKV68" s="12"/>
      <c r="UKW68" s="12"/>
      <c r="UKX68" s="12"/>
      <c r="UKY68" s="12"/>
      <c r="UKZ68" s="12"/>
      <c r="ULA68" s="12"/>
      <c r="ULB68" s="12"/>
      <c r="ULC68" s="12"/>
      <c r="ULD68" s="12"/>
      <c r="ULE68" s="12"/>
      <c r="ULF68" s="12"/>
      <c r="ULG68" s="12"/>
      <c r="ULH68" s="12"/>
      <c r="ULI68" s="12"/>
      <c r="ULJ68" s="12"/>
      <c r="ULK68" s="12"/>
      <c r="ULL68" s="12"/>
      <c r="ULM68" s="12"/>
      <c r="ULN68" s="12"/>
      <c r="ULO68" s="12"/>
      <c r="ULP68" s="12"/>
      <c r="ULQ68" s="12"/>
      <c r="ULR68" s="12"/>
      <c r="ULS68" s="12"/>
      <c r="ULT68" s="12"/>
      <c r="ULU68" s="12"/>
      <c r="ULV68" s="12"/>
      <c r="ULW68" s="12"/>
      <c r="ULX68" s="12"/>
      <c r="ULY68" s="12"/>
      <c r="ULZ68" s="12"/>
      <c r="UMA68" s="12"/>
      <c r="UMB68" s="12"/>
      <c r="UMC68" s="12"/>
      <c r="UMD68" s="12"/>
      <c r="UME68" s="12"/>
      <c r="UMF68" s="12"/>
      <c r="UMG68" s="12"/>
      <c r="UMH68" s="12"/>
      <c r="UMI68" s="12"/>
      <c r="UMJ68" s="12"/>
      <c r="UMK68" s="12"/>
      <c r="UML68" s="12"/>
      <c r="UMM68" s="12"/>
      <c r="UMN68" s="12"/>
      <c r="UMO68" s="12"/>
      <c r="UMP68" s="12"/>
      <c r="UMQ68" s="12"/>
      <c r="UMR68" s="12"/>
      <c r="UMS68" s="12"/>
      <c r="UMT68" s="12"/>
      <c r="UMU68" s="12"/>
      <c r="UMV68" s="12"/>
      <c r="UMW68" s="12"/>
      <c r="UMX68" s="12"/>
      <c r="UMY68" s="12"/>
      <c r="UMZ68" s="12"/>
      <c r="UNA68" s="12"/>
      <c r="UNB68" s="12"/>
      <c r="UNC68" s="12"/>
      <c r="UND68" s="12"/>
      <c r="UNE68" s="12"/>
      <c r="UNF68" s="12"/>
      <c r="UNG68" s="12"/>
      <c r="UNH68" s="12"/>
      <c r="UNI68" s="12"/>
      <c r="UNJ68" s="12"/>
      <c r="UNK68" s="12"/>
      <c r="UNL68" s="12"/>
      <c r="UNM68" s="12"/>
      <c r="UNN68" s="12"/>
      <c r="UNO68" s="12"/>
      <c r="UNP68" s="12"/>
      <c r="UNQ68" s="12"/>
      <c r="UNR68" s="12"/>
      <c r="UNS68" s="12"/>
      <c r="UNT68" s="12"/>
      <c r="UNU68" s="12"/>
      <c r="UNV68" s="12"/>
      <c r="UNW68" s="12"/>
      <c r="UNX68" s="12"/>
      <c r="UNY68" s="12"/>
      <c r="UNZ68" s="12"/>
      <c r="UOA68" s="12"/>
      <c r="UOB68" s="12"/>
      <c r="UOC68" s="12"/>
      <c r="UOD68" s="12"/>
      <c r="UOE68" s="12"/>
      <c r="UOF68" s="12"/>
      <c r="UOG68" s="12"/>
      <c r="UOH68" s="12"/>
      <c r="UOI68" s="12"/>
      <c r="UOJ68" s="12"/>
      <c r="UOK68" s="12"/>
      <c r="UOL68" s="12"/>
      <c r="UOM68" s="12"/>
      <c r="UON68" s="12"/>
      <c r="UOO68" s="12"/>
      <c r="UOP68" s="12"/>
      <c r="UOQ68" s="12"/>
      <c r="UOR68" s="12"/>
      <c r="UOS68" s="12"/>
      <c r="UOT68" s="12"/>
      <c r="UOU68" s="12"/>
      <c r="UOV68" s="12"/>
      <c r="UOW68" s="12"/>
      <c r="UOX68" s="12"/>
      <c r="UOY68" s="12"/>
      <c r="UOZ68" s="12"/>
      <c r="UPA68" s="12"/>
      <c r="UPB68" s="12"/>
      <c r="UPC68" s="12"/>
      <c r="UPD68" s="12"/>
      <c r="UPE68" s="12"/>
      <c r="UPF68" s="12"/>
      <c r="UPG68" s="12"/>
      <c r="UPH68" s="12"/>
      <c r="UPI68" s="12"/>
      <c r="UPJ68" s="12"/>
      <c r="UPK68" s="12"/>
      <c r="UPL68" s="12"/>
      <c r="UPM68" s="12"/>
      <c r="UPN68" s="12"/>
      <c r="UPO68" s="12"/>
      <c r="UPP68" s="12"/>
      <c r="UPQ68" s="12"/>
      <c r="UPR68" s="12"/>
      <c r="UPS68" s="12"/>
      <c r="UPT68" s="12"/>
      <c r="UPU68" s="12"/>
      <c r="UPV68" s="12"/>
      <c r="UPW68" s="12"/>
      <c r="UPX68" s="12"/>
      <c r="UPY68" s="12"/>
      <c r="UPZ68" s="12"/>
      <c r="UQA68" s="12"/>
      <c r="UQB68" s="12"/>
      <c r="UQC68" s="12"/>
      <c r="UQD68" s="12"/>
      <c r="UQE68" s="12"/>
      <c r="UQF68" s="12"/>
      <c r="UQG68" s="12"/>
      <c r="UQH68" s="12"/>
      <c r="UQI68" s="12"/>
      <c r="UQJ68" s="12"/>
      <c r="UQK68" s="12"/>
      <c r="UQL68" s="12"/>
      <c r="UQM68" s="12"/>
      <c r="UQN68" s="12"/>
      <c r="UQO68" s="12"/>
      <c r="UQP68" s="12"/>
      <c r="UQQ68" s="12"/>
      <c r="UQR68" s="12"/>
      <c r="UQS68" s="12"/>
      <c r="UQT68" s="12"/>
      <c r="UQU68" s="12"/>
      <c r="UQV68" s="12"/>
      <c r="UQW68" s="12"/>
      <c r="UQX68" s="12"/>
      <c r="UQY68" s="12"/>
      <c r="UQZ68" s="12"/>
      <c r="URA68" s="12"/>
      <c r="URB68" s="12"/>
      <c r="URC68" s="12"/>
      <c r="URD68" s="12"/>
      <c r="URE68" s="12"/>
      <c r="URF68" s="12"/>
      <c r="URG68" s="12"/>
      <c r="URH68" s="12"/>
      <c r="URI68" s="12"/>
      <c r="URJ68" s="12"/>
      <c r="URK68" s="12"/>
      <c r="URL68" s="12"/>
      <c r="URM68" s="12"/>
      <c r="URN68" s="12"/>
      <c r="URO68" s="12"/>
      <c r="URP68" s="12"/>
      <c r="URQ68" s="12"/>
      <c r="URR68" s="12"/>
      <c r="URS68" s="12"/>
      <c r="URT68" s="12"/>
      <c r="URU68" s="12"/>
      <c r="URV68" s="12"/>
      <c r="URW68" s="12"/>
      <c r="URX68" s="12"/>
      <c r="URY68" s="12"/>
      <c r="URZ68" s="12"/>
      <c r="USA68" s="12"/>
      <c r="USB68" s="12"/>
      <c r="USC68" s="12"/>
      <c r="USD68" s="12"/>
      <c r="USE68" s="12"/>
      <c r="USF68" s="12"/>
      <c r="USG68" s="12"/>
      <c r="USH68" s="12"/>
      <c r="USI68" s="12"/>
      <c r="USJ68" s="12"/>
      <c r="USK68" s="12"/>
      <c r="USL68" s="12"/>
      <c r="USM68" s="12"/>
      <c r="USN68" s="12"/>
      <c r="USO68" s="12"/>
      <c r="USP68" s="12"/>
      <c r="USQ68" s="12"/>
      <c r="USR68" s="12"/>
      <c r="USS68" s="12"/>
      <c r="UST68" s="12"/>
      <c r="USU68" s="12"/>
      <c r="USV68" s="12"/>
      <c r="USW68" s="12"/>
      <c r="USX68" s="12"/>
      <c r="USY68" s="12"/>
      <c r="USZ68" s="12"/>
      <c r="UTA68" s="12"/>
      <c r="UTB68" s="12"/>
      <c r="UTC68" s="12"/>
      <c r="UTD68" s="12"/>
      <c r="UTE68" s="12"/>
      <c r="UTF68" s="12"/>
      <c r="UTG68" s="12"/>
      <c r="UTH68" s="12"/>
      <c r="UTI68" s="12"/>
      <c r="UTJ68" s="12"/>
      <c r="UTK68" s="12"/>
      <c r="UTL68" s="12"/>
      <c r="UTM68" s="12"/>
      <c r="UTN68" s="12"/>
      <c r="UTO68" s="12"/>
      <c r="UTP68" s="12"/>
      <c r="UTQ68" s="12"/>
      <c r="UTR68" s="12"/>
      <c r="UTS68" s="12"/>
      <c r="UTT68" s="12"/>
      <c r="UTU68" s="12"/>
      <c r="UTV68" s="12"/>
      <c r="UTW68" s="12"/>
      <c r="UTX68" s="12"/>
      <c r="UTY68" s="12"/>
      <c r="UTZ68" s="12"/>
      <c r="UUA68" s="12"/>
      <c r="UUB68" s="12"/>
      <c r="UUC68" s="12"/>
      <c r="UUD68" s="12"/>
      <c r="UUE68" s="12"/>
      <c r="UUF68" s="12"/>
      <c r="UUG68" s="12"/>
      <c r="UUH68" s="12"/>
      <c r="UUI68" s="12"/>
      <c r="UUJ68" s="12"/>
      <c r="UUK68" s="12"/>
      <c r="UUL68" s="12"/>
      <c r="UUM68" s="12"/>
      <c r="UUN68" s="12"/>
      <c r="UUO68" s="12"/>
      <c r="UUP68" s="12"/>
      <c r="UUQ68" s="12"/>
      <c r="UUR68" s="12"/>
      <c r="UUS68" s="12"/>
      <c r="UUT68" s="12"/>
      <c r="UUU68" s="12"/>
      <c r="UUV68" s="12"/>
      <c r="UUW68" s="12"/>
      <c r="UUX68" s="12"/>
      <c r="UUY68" s="12"/>
      <c r="UUZ68" s="12"/>
      <c r="UVA68" s="12"/>
      <c r="UVB68" s="12"/>
      <c r="UVC68" s="12"/>
      <c r="UVD68" s="12"/>
      <c r="UVE68" s="12"/>
      <c r="UVF68" s="12"/>
      <c r="UVG68" s="12"/>
      <c r="UVH68" s="12"/>
      <c r="UVI68" s="12"/>
      <c r="UVJ68" s="12"/>
      <c r="UVK68" s="12"/>
      <c r="UVL68" s="12"/>
      <c r="UVM68" s="12"/>
      <c r="UVN68" s="12"/>
      <c r="UVO68" s="12"/>
      <c r="UVP68" s="12"/>
      <c r="UVQ68" s="12"/>
      <c r="UVR68" s="12"/>
      <c r="UVS68" s="12"/>
      <c r="UVT68" s="12"/>
      <c r="UVU68" s="12"/>
      <c r="UVV68" s="12"/>
      <c r="UVW68" s="12"/>
      <c r="UVX68" s="12"/>
      <c r="UVY68" s="12"/>
      <c r="UVZ68" s="12"/>
      <c r="UWA68" s="12"/>
      <c r="UWB68" s="12"/>
      <c r="UWC68" s="12"/>
      <c r="UWD68" s="12"/>
      <c r="UWE68" s="12"/>
      <c r="UWF68" s="12"/>
      <c r="UWG68" s="12"/>
      <c r="UWH68" s="12"/>
      <c r="UWI68" s="12"/>
      <c r="UWJ68" s="12"/>
      <c r="UWK68" s="12"/>
      <c r="UWL68" s="12"/>
      <c r="UWM68" s="12"/>
      <c r="UWN68" s="12"/>
      <c r="UWO68" s="12"/>
      <c r="UWP68" s="12"/>
      <c r="UWQ68" s="12"/>
      <c r="UWR68" s="12"/>
      <c r="UWS68" s="12"/>
      <c r="UWT68" s="12"/>
      <c r="UWU68" s="12"/>
      <c r="UWV68" s="12"/>
      <c r="UWW68" s="12"/>
      <c r="UWX68" s="12"/>
      <c r="UWY68" s="12"/>
      <c r="UWZ68" s="12"/>
      <c r="UXA68" s="12"/>
      <c r="UXB68" s="12"/>
      <c r="UXC68" s="12"/>
      <c r="UXD68" s="12"/>
      <c r="UXE68" s="12"/>
      <c r="UXF68" s="12"/>
      <c r="UXG68" s="12"/>
      <c r="UXH68" s="12"/>
      <c r="UXI68" s="12"/>
      <c r="UXJ68" s="12"/>
      <c r="UXK68" s="12"/>
      <c r="UXL68" s="12"/>
      <c r="UXM68" s="12"/>
      <c r="UXN68" s="12"/>
      <c r="UXO68" s="12"/>
      <c r="UXP68" s="12"/>
      <c r="UXQ68" s="12"/>
      <c r="UXR68" s="12"/>
      <c r="UXS68" s="12"/>
      <c r="UXT68" s="12"/>
      <c r="UXU68" s="12"/>
      <c r="UXV68" s="12"/>
      <c r="UXW68" s="12"/>
      <c r="UXX68" s="12"/>
      <c r="UXY68" s="12"/>
      <c r="UXZ68" s="12"/>
      <c r="UYA68" s="12"/>
      <c r="UYB68" s="12"/>
      <c r="UYC68" s="12"/>
      <c r="UYD68" s="12"/>
      <c r="UYE68" s="12"/>
      <c r="UYF68" s="12"/>
      <c r="UYG68" s="12"/>
      <c r="UYH68" s="12"/>
      <c r="UYI68" s="12"/>
      <c r="UYJ68" s="12"/>
      <c r="UYK68" s="12"/>
      <c r="UYL68" s="12"/>
      <c r="UYM68" s="12"/>
      <c r="UYN68" s="12"/>
      <c r="UYO68" s="12"/>
      <c r="UYP68" s="12"/>
      <c r="UYQ68" s="12"/>
      <c r="UYR68" s="12"/>
      <c r="UYS68" s="12"/>
      <c r="UYT68" s="12"/>
      <c r="UYU68" s="12"/>
      <c r="UYV68" s="12"/>
      <c r="UYW68" s="12"/>
      <c r="UYX68" s="12"/>
      <c r="UYY68" s="12"/>
      <c r="UYZ68" s="12"/>
      <c r="UZA68" s="12"/>
      <c r="UZB68" s="12"/>
      <c r="UZC68" s="12"/>
      <c r="UZD68" s="12"/>
      <c r="UZE68" s="12"/>
      <c r="UZF68" s="12"/>
      <c r="UZG68" s="12"/>
      <c r="UZH68" s="12"/>
      <c r="UZI68" s="12"/>
      <c r="UZJ68" s="12"/>
      <c r="UZK68" s="12"/>
      <c r="UZL68" s="12"/>
      <c r="UZM68" s="12"/>
      <c r="UZN68" s="12"/>
      <c r="UZO68" s="12"/>
      <c r="UZP68" s="12"/>
      <c r="UZQ68" s="12"/>
      <c r="UZR68" s="12"/>
      <c r="UZS68" s="12"/>
      <c r="UZT68" s="12"/>
      <c r="UZU68" s="12"/>
      <c r="UZV68" s="12"/>
      <c r="UZW68" s="12"/>
      <c r="UZX68" s="12"/>
      <c r="UZY68" s="12"/>
      <c r="UZZ68" s="12"/>
      <c r="VAA68" s="12"/>
      <c r="VAB68" s="12"/>
      <c r="VAC68" s="12"/>
      <c r="VAD68" s="12"/>
      <c r="VAE68" s="12"/>
      <c r="VAF68" s="12"/>
      <c r="VAG68" s="12"/>
      <c r="VAH68" s="12"/>
      <c r="VAI68" s="12"/>
      <c r="VAJ68" s="12"/>
      <c r="VAK68" s="12"/>
      <c r="VAL68" s="12"/>
      <c r="VAM68" s="12"/>
      <c r="VAN68" s="12"/>
      <c r="VAO68" s="12"/>
      <c r="VAP68" s="12"/>
      <c r="VAQ68" s="12"/>
      <c r="VAR68" s="12"/>
      <c r="VAS68" s="12"/>
      <c r="VAT68" s="12"/>
      <c r="VAU68" s="12"/>
      <c r="VAV68" s="12"/>
      <c r="VAW68" s="12"/>
      <c r="VAX68" s="12"/>
      <c r="VAY68" s="12"/>
      <c r="VAZ68" s="12"/>
      <c r="VBA68" s="12"/>
      <c r="VBB68" s="12"/>
      <c r="VBC68" s="12"/>
      <c r="VBD68" s="12"/>
      <c r="VBE68" s="12"/>
      <c r="VBF68" s="12"/>
      <c r="VBG68" s="12"/>
      <c r="VBH68" s="12"/>
      <c r="VBI68" s="12"/>
      <c r="VBJ68" s="12"/>
      <c r="VBK68" s="12"/>
      <c r="VBL68" s="12"/>
      <c r="VBM68" s="12"/>
      <c r="VBN68" s="12"/>
      <c r="VBO68" s="12"/>
      <c r="VBP68" s="12"/>
      <c r="VBQ68" s="12"/>
      <c r="VBR68" s="12"/>
      <c r="VBS68" s="12"/>
      <c r="VBT68" s="12"/>
      <c r="VBU68" s="12"/>
      <c r="VBV68" s="12"/>
      <c r="VBW68" s="12"/>
      <c r="VBX68" s="12"/>
      <c r="VBY68" s="12"/>
      <c r="VBZ68" s="12"/>
      <c r="VCA68" s="12"/>
      <c r="VCB68" s="12"/>
      <c r="VCC68" s="12"/>
      <c r="VCD68" s="12"/>
      <c r="VCE68" s="12"/>
      <c r="VCF68" s="12"/>
      <c r="VCG68" s="12"/>
      <c r="VCH68" s="12"/>
      <c r="VCI68" s="12"/>
      <c r="VCJ68" s="12"/>
      <c r="VCK68" s="12"/>
      <c r="VCL68" s="12"/>
      <c r="VCM68" s="12"/>
      <c r="VCN68" s="12"/>
      <c r="VCO68" s="12"/>
      <c r="VCP68" s="12"/>
      <c r="VCQ68" s="12"/>
      <c r="VCR68" s="12"/>
      <c r="VCS68" s="12"/>
      <c r="VCT68" s="12"/>
      <c r="VCU68" s="12"/>
      <c r="VCV68" s="12"/>
      <c r="VCW68" s="12"/>
      <c r="VCX68" s="12"/>
      <c r="VCY68" s="12"/>
      <c r="VCZ68" s="12"/>
      <c r="VDA68" s="12"/>
      <c r="VDB68" s="12"/>
      <c r="VDC68" s="12"/>
      <c r="VDD68" s="12"/>
      <c r="VDE68" s="12"/>
      <c r="VDF68" s="12"/>
      <c r="VDG68" s="12"/>
      <c r="VDH68" s="12"/>
      <c r="VDI68" s="12"/>
      <c r="VDJ68" s="12"/>
      <c r="VDK68" s="12"/>
      <c r="VDL68" s="12"/>
      <c r="VDM68" s="12"/>
      <c r="VDN68" s="12"/>
      <c r="VDO68" s="12"/>
      <c r="VDP68" s="12"/>
      <c r="VDQ68" s="12"/>
      <c r="VDR68" s="12"/>
      <c r="VDS68" s="12"/>
      <c r="VDT68" s="12"/>
      <c r="VDU68" s="12"/>
      <c r="VDV68" s="12"/>
      <c r="VDW68" s="12"/>
      <c r="VDX68" s="12"/>
      <c r="VDY68" s="12"/>
      <c r="VDZ68" s="12"/>
      <c r="VEA68" s="12"/>
      <c r="VEB68" s="12"/>
      <c r="VEC68" s="12"/>
      <c r="VED68" s="12"/>
      <c r="VEE68" s="12"/>
      <c r="VEF68" s="12"/>
      <c r="VEG68" s="12"/>
      <c r="VEH68" s="12"/>
      <c r="VEI68" s="12"/>
      <c r="VEJ68" s="12"/>
      <c r="VEK68" s="12"/>
      <c r="VEL68" s="12"/>
      <c r="VEM68" s="12"/>
      <c r="VEN68" s="12"/>
      <c r="VEO68" s="12"/>
      <c r="VEP68" s="12"/>
      <c r="VEQ68" s="12"/>
      <c r="VER68" s="12"/>
      <c r="VES68" s="12"/>
      <c r="VET68" s="12"/>
      <c r="VEU68" s="12"/>
      <c r="VEV68" s="12"/>
      <c r="VEW68" s="12"/>
      <c r="VEX68" s="12"/>
      <c r="VEY68" s="12"/>
      <c r="VEZ68" s="12"/>
      <c r="VFA68" s="12"/>
      <c r="VFB68" s="12"/>
      <c r="VFC68" s="12"/>
      <c r="VFD68" s="12"/>
      <c r="VFE68" s="12"/>
      <c r="VFF68" s="12"/>
      <c r="VFG68" s="12"/>
      <c r="VFH68" s="12"/>
      <c r="VFI68" s="12"/>
      <c r="VFJ68" s="12"/>
      <c r="VFK68" s="12"/>
      <c r="VFL68" s="12"/>
      <c r="VFM68" s="12"/>
      <c r="VFN68" s="12"/>
      <c r="VFO68" s="12"/>
      <c r="VFP68" s="12"/>
      <c r="VFQ68" s="12"/>
      <c r="VFR68" s="12"/>
      <c r="VFS68" s="12"/>
      <c r="VFT68" s="12"/>
      <c r="VFU68" s="12"/>
      <c r="VFV68" s="12"/>
      <c r="VFW68" s="12"/>
      <c r="VFX68" s="12"/>
      <c r="VFY68" s="12"/>
      <c r="VFZ68" s="12"/>
      <c r="VGA68" s="12"/>
      <c r="VGB68" s="12"/>
      <c r="VGC68" s="12"/>
      <c r="VGD68" s="12"/>
      <c r="VGE68" s="12"/>
      <c r="VGF68" s="12"/>
      <c r="VGG68" s="12"/>
      <c r="VGH68" s="12"/>
      <c r="VGI68" s="12"/>
      <c r="VGJ68" s="12"/>
      <c r="VGK68" s="12"/>
      <c r="VGL68" s="12"/>
      <c r="VGM68" s="12"/>
      <c r="VGN68" s="12"/>
      <c r="VGO68" s="12"/>
      <c r="VGP68" s="12"/>
      <c r="VGQ68" s="12"/>
      <c r="VGR68" s="12"/>
      <c r="VGS68" s="12"/>
      <c r="VGT68" s="12"/>
      <c r="VGU68" s="12"/>
      <c r="VGV68" s="12"/>
      <c r="VGW68" s="12"/>
      <c r="VGX68" s="12"/>
      <c r="VGY68" s="12"/>
      <c r="VGZ68" s="12"/>
      <c r="VHA68" s="12"/>
      <c r="VHB68" s="12"/>
      <c r="VHC68" s="12"/>
      <c r="VHD68" s="12"/>
      <c r="VHE68" s="12"/>
      <c r="VHF68" s="12"/>
      <c r="VHG68" s="12"/>
      <c r="VHH68" s="12"/>
      <c r="VHI68" s="12"/>
      <c r="VHJ68" s="12"/>
      <c r="VHK68" s="12"/>
      <c r="VHL68" s="12"/>
      <c r="VHM68" s="12"/>
      <c r="VHN68" s="12"/>
      <c r="VHO68" s="12"/>
      <c r="VHP68" s="12"/>
      <c r="VHQ68" s="12"/>
      <c r="VHR68" s="12"/>
      <c r="VHS68" s="12"/>
      <c r="VHT68" s="12"/>
      <c r="VHU68" s="12"/>
      <c r="VHV68" s="12"/>
      <c r="VHW68" s="12"/>
      <c r="VHX68" s="12"/>
      <c r="VHY68" s="12"/>
      <c r="VHZ68" s="12"/>
      <c r="VIA68" s="12"/>
      <c r="VIB68" s="12"/>
      <c r="VIC68" s="12"/>
      <c r="VID68" s="12"/>
      <c r="VIE68" s="12"/>
      <c r="VIF68" s="12"/>
      <c r="VIG68" s="12"/>
      <c r="VIH68" s="12"/>
      <c r="VII68" s="12"/>
      <c r="VIJ68" s="12"/>
      <c r="VIK68" s="12"/>
      <c r="VIL68" s="12"/>
      <c r="VIM68" s="12"/>
      <c r="VIN68" s="12"/>
      <c r="VIO68" s="12"/>
      <c r="VIP68" s="12"/>
      <c r="VIQ68" s="12"/>
      <c r="VIR68" s="12"/>
      <c r="VIS68" s="12"/>
      <c r="VIT68" s="12"/>
      <c r="VIU68" s="12"/>
      <c r="VIV68" s="12"/>
      <c r="VIW68" s="12"/>
      <c r="VIX68" s="12"/>
      <c r="VIY68" s="12"/>
      <c r="VIZ68" s="12"/>
      <c r="VJA68" s="12"/>
      <c r="VJB68" s="12"/>
      <c r="VJC68" s="12"/>
      <c r="VJD68" s="12"/>
      <c r="VJE68" s="12"/>
      <c r="VJF68" s="12"/>
      <c r="VJG68" s="12"/>
      <c r="VJH68" s="12"/>
      <c r="VJI68" s="12"/>
      <c r="VJJ68" s="12"/>
      <c r="VJK68" s="12"/>
      <c r="VJL68" s="12"/>
      <c r="VJM68" s="12"/>
      <c r="VJN68" s="12"/>
      <c r="VJO68" s="12"/>
      <c r="VJP68" s="12"/>
      <c r="VJQ68" s="12"/>
      <c r="VJR68" s="12"/>
      <c r="VJS68" s="12"/>
      <c r="VJT68" s="12"/>
      <c r="VJU68" s="12"/>
      <c r="VJV68" s="12"/>
      <c r="VJW68" s="12"/>
      <c r="VJX68" s="12"/>
      <c r="VJY68" s="12"/>
      <c r="VJZ68" s="12"/>
      <c r="VKA68" s="12"/>
      <c r="VKB68" s="12"/>
      <c r="VKC68" s="12"/>
      <c r="VKD68" s="12"/>
      <c r="VKE68" s="12"/>
      <c r="VKF68" s="12"/>
      <c r="VKG68" s="12"/>
      <c r="VKH68" s="12"/>
      <c r="VKI68" s="12"/>
      <c r="VKJ68" s="12"/>
      <c r="VKK68" s="12"/>
      <c r="VKL68" s="12"/>
      <c r="VKM68" s="12"/>
      <c r="VKN68" s="12"/>
      <c r="VKO68" s="12"/>
      <c r="VKP68" s="12"/>
      <c r="VKQ68" s="12"/>
      <c r="VKR68" s="12"/>
      <c r="VKS68" s="12"/>
      <c r="VKT68" s="12"/>
      <c r="VKU68" s="12"/>
      <c r="VKV68" s="12"/>
      <c r="VKW68" s="12"/>
      <c r="VKX68" s="12"/>
      <c r="VKY68" s="12"/>
      <c r="VKZ68" s="12"/>
      <c r="VLA68" s="12"/>
      <c r="VLB68" s="12"/>
      <c r="VLC68" s="12"/>
      <c r="VLD68" s="12"/>
      <c r="VLE68" s="12"/>
      <c r="VLF68" s="12"/>
      <c r="VLG68" s="12"/>
      <c r="VLH68" s="12"/>
      <c r="VLI68" s="12"/>
      <c r="VLJ68" s="12"/>
      <c r="VLK68" s="12"/>
      <c r="VLL68" s="12"/>
      <c r="VLM68" s="12"/>
      <c r="VLN68" s="12"/>
      <c r="VLO68" s="12"/>
      <c r="VLP68" s="12"/>
      <c r="VLQ68" s="12"/>
      <c r="VLR68" s="12"/>
      <c r="VLS68" s="12"/>
      <c r="VLT68" s="12"/>
      <c r="VLU68" s="12"/>
      <c r="VLV68" s="12"/>
      <c r="VLW68" s="12"/>
      <c r="VLX68" s="12"/>
      <c r="VLY68" s="12"/>
      <c r="VLZ68" s="12"/>
      <c r="VMA68" s="12"/>
      <c r="VMB68" s="12"/>
      <c r="VMC68" s="12"/>
      <c r="VMD68" s="12"/>
      <c r="VME68" s="12"/>
      <c r="VMF68" s="12"/>
      <c r="VMG68" s="12"/>
      <c r="VMH68" s="12"/>
      <c r="VMI68" s="12"/>
      <c r="VMJ68" s="12"/>
      <c r="VMK68" s="12"/>
      <c r="VML68" s="12"/>
      <c r="VMM68" s="12"/>
      <c r="VMN68" s="12"/>
      <c r="VMO68" s="12"/>
      <c r="VMP68" s="12"/>
      <c r="VMQ68" s="12"/>
      <c r="VMR68" s="12"/>
      <c r="VMS68" s="12"/>
      <c r="VMT68" s="12"/>
      <c r="VMU68" s="12"/>
      <c r="VMV68" s="12"/>
      <c r="VMW68" s="12"/>
      <c r="VMX68" s="12"/>
      <c r="VMY68" s="12"/>
      <c r="VMZ68" s="12"/>
      <c r="VNA68" s="12"/>
      <c r="VNB68" s="12"/>
      <c r="VNC68" s="12"/>
      <c r="VND68" s="12"/>
      <c r="VNE68" s="12"/>
      <c r="VNF68" s="12"/>
      <c r="VNG68" s="12"/>
      <c r="VNH68" s="12"/>
      <c r="VNI68" s="12"/>
      <c r="VNJ68" s="12"/>
      <c r="VNK68" s="12"/>
      <c r="VNL68" s="12"/>
      <c r="VNM68" s="12"/>
      <c r="VNN68" s="12"/>
      <c r="VNO68" s="12"/>
      <c r="VNP68" s="12"/>
      <c r="VNQ68" s="12"/>
      <c r="VNR68" s="12"/>
      <c r="VNS68" s="12"/>
      <c r="VNT68" s="12"/>
      <c r="VNU68" s="12"/>
      <c r="VNV68" s="12"/>
      <c r="VNW68" s="12"/>
      <c r="VNX68" s="12"/>
      <c r="VNY68" s="12"/>
      <c r="VNZ68" s="12"/>
      <c r="VOA68" s="12"/>
      <c r="VOB68" s="12"/>
      <c r="VOC68" s="12"/>
      <c r="VOD68" s="12"/>
      <c r="VOE68" s="12"/>
      <c r="VOF68" s="12"/>
      <c r="VOG68" s="12"/>
      <c r="VOH68" s="12"/>
      <c r="VOI68" s="12"/>
      <c r="VOJ68" s="12"/>
      <c r="VOK68" s="12"/>
      <c r="VOL68" s="12"/>
      <c r="VOM68" s="12"/>
      <c r="VON68" s="12"/>
      <c r="VOO68" s="12"/>
      <c r="VOP68" s="12"/>
      <c r="VOQ68" s="12"/>
      <c r="VOR68" s="12"/>
      <c r="VOS68" s="12"/>
      <c r="VOT68" s="12"/>
      <c r="VOU68" s="12"/>
      <c r="VOV68" s="12"/>
      <c r="VOW68" s="12"/>
      <c r="VOX68" s="12"/>
      <c r="VOY68" s="12"/>
      <c r="VOZ68" s="12"/>
      <c r="VPA68" s="12"/>
      <c r="VPB68" s="12"/>
      <c r="VPC68" s="12"/>
      <c r="VPD68" s="12"/>
      <c r="VPE68" s="12"/>
      <c r="VPF68" s="12"/>
      <c r="VPG68" s="12"/>
      <c r="VPH68" s="12"/>
      <c r="VPI68" s="12"/>
      <c r="VPJ68" s="12"/>
      <c r="VPK68" s="12"/>
      <c r="VPL68" s="12"/>
      <c r="VPM68" s="12"/>
      <c r="VPN68" s="12"/>
      <c r="VPO68" s="12"/>
      <c r="VPP68" s="12"/>
      <c r="VPQ68" s="12"/>
      <c r="VPR68" s="12"/>
      <c r="VPS68" s="12"/>
      <c r="VPT68" s="12"/>
      <c r="VPU68" s="12"/>
      <c r="VPV68" s="12"/>
      <c r="VPW68" s="12"/>
      <c r="VPX68" s="12"/>
      <c r="VPY68" s="12"/>
      <c r="VPZ68" s="12"/>
      <c r="VQA68" s="12"/>
      <c r="VQB68" s="12"/>
      <c r="VQC68" s="12"/>
      <c r="VQD68" s="12"/>
      <c r="VQE68" s="12"/>
      <c r="VQF68" s="12"/>
      <c r="VQG68" s="12"/>
      <c r="VQH68" s="12"/>
      <c r="VQI68" s="12"/>
      <c r="VQJ68" s="12"/>
      <c r="VQK68" s="12"/>
      <c r="VQL68" s="12"/>
      <c r="VQM68" s="12"/>
      <c r="VQN68" s="12"/>
      <c r="VQO68" s="12"/>
      <c r="VQP68" s="12"/>
      <c r="VQQ68" s="12"/>
      <c r="VQR68" s="12"/>
      <c r="VQS68" s="12"/>
      <c r="VQT68" s="12"/>
      <c r="VQU68" s="12"/>
      <c r="VQV68" s="12"/>
      <c r="VQW68" s="12"/>
      <c r="VQX68" s="12"/>
      <c r="VQY68" s="12"/>
      <c r="VQZ68" s="12"/>
      <c r="VRA68" s="12"/>
      <c r="VRB68" s="12"/>
      <c r="VRC68" s="12"/>
      <c r="VRD68" s="12"/>
      <c r="VRE68" s="12"/>
      <c r="VRF68" s="12"/>
      <c r="VRG68" s="12"/>
      <c r="VRH68" s="12"/>
      <c r="VRI68" s="12"/>
      <c r="VRJ68" s="12"/>
      <c r="VRK68" s="12"/>
      <c r="VRL68" s="12"/>
      <c r="VRM68" s="12"/>
      <c r="VRN68" s="12"/>
      <c r="VRO68" s="12"/>
      <c r="VRP68" s="12"/>
      <c r="VRQ68" s="12"/>
      <c r="VRR68" s="12"/>
      <c r="VRS68" s="12"/>
      <c r="VRT68" s="12"/>
      <c r="VRU68" s="12"/>
      <c r="VRV68" s="12"/>
      <c r="VRW68" s="12"/>
      <c r="VRX68" s="12"/>
      <c r="VRY68" s="12"/>
      <c r="VRZ68" s="12"/>
      <c r="VSA68" s="12"/>
      <c r="VSB68" s="12"/>
      <c r="VSC68" s="12"/>
      <c r="VSD68" s="12"/>
      <c r="VSE68" s="12"/>
      <c r="VSF68" s="12"/>
      <c r="VSG68" s="12"/>
      <c r="VSH68" s="12"/>
      <c r="VSI68" s="12"/>
      <c r="VSJ68" s="12"/>
      <c r="VSK68" s="12"/>
      <c r="VSL68" s="12"/>
      <c r="VSM68" s="12"/>
      <c r="VSN68" s="12"/>
      <c r="VSO68" s="12"/>
      <c r="VSP68" s="12"/>
      <c r="VSQ68" s="12"/>
      <c r="VSR68" s="12"/>
      <c r="VSS68" s="12"/>
      <c r="VST68" s="12"/>
      <c r="VSU68" s="12"/>
      <c r="VSV68" s="12"/>
      <c r="VSW68" s="12"/>
      <c r="VSX68" s="12"/>
      <c r="VSY68" s="12"/>
      <c r="VSZ68" s="12"/>
      <c r="VTA68" s="12"/>
      <c r="VTB68" s="12"/>
      <c r="VTC68" s="12"/>
      <c r="VTD68" s="12"/>
      <c r="VTE68" s="12"/>
      <c r="VTF68" s="12"/>
      <c r="VTG68" s="12"/>
      <c r="VTH68" s="12"/>
      <c r="VTI68" s="12"/>
      <c r="VTJ68" s="12"/>
      <c r="VTK68" s="12"/>
      <c r="VTL68" s="12"/>
      <c r="VTM68" s="12"/>
      <c r="VTN68" s="12"/>
      <c r="VTO68" s="12"/>
      <c r="VTP68" s="12"/>
      <c r="VTQ68" s="12"/>
      <c r="VTR68" s="12"/>
      <c r="VTS68" s="12"/>
      <c r="VTT68" s="12"/>
      <c r="VTU68" s="12"/>
      <c r="VTV68" s="12"/>
      <c r="VTW68" s="12"/>
      <c r="VTX68" s="12"/>
      <c r="VTY68" s="12"/>
      <c r="VTZ68" s="12"/>
      <c r="VUA68" s="12"/>
      <c r="VUB68" s="12"/>
      <c r="VUC68" s="12"/>
      <c r="VUD68" s="12"/>
      <c r="VUE68" s="12"/>
      <c r="VUF68" s="12"/>
      <c r="VUG68" s="12"/>
      <c r="VUH68" s="12"/>
      <c r="VUI68" s="12"/>
      <c r="VUJ68" s="12"/>
      <c r="VUK68" s="12"/>
      <c r="VUL68" s="12"/>
      <c r="VUM68" s="12"/>
      <c r="VUN68" s="12"/>
      <c r="VUO68" s="12"/>
      <c r="VUP68" s="12"/>
      <c r="VUQ68" s="12"/>
      <c r="VUR68" s="12"/>
      <c r="VUS68" s="12"/>
      <c r="VUT68" s="12"/>
      <c r="VUU68" s="12"/>
      <c r="VUV68" s="12"/>
      <c r="VUW68" s="12"/>
      <c r="VUX68" s="12"/>
      <c r="VUY68" s="12"/>
      <c r="VUZ68" s="12"/>
      <c r="VVA68" s="12"/>
      <c r="VVB68" s="12"/>
      <c r="VVC68" s="12"/>
      <c r="VVD68" s="12"/>
      <c r="VVE68" s="12"/>
      <c r="VVF68" s="12"/>
      <c r="VVG68" s="12"/>
      <c r="VVH68" s="12"/>
      <c r="VVI68" s="12"/>
      <c r="VVJ68" s="12"/>
      <c r="VVK68" s="12"/>
      <c r="VVL68" s="12"/>
      <c r="VVM68" s="12"/>
      <c r="VVN68" s="12"/>
      <c r="VVO68" s="12"/>
      <c r="VVP68" s="12"/>
      <c r="VVQ68" s="12"/>
      <c r="VVR68" s="12"/>
      <c r="VVS68" s="12"/>
      <c r="VVT68" s="12"/>
      <c r="VVU68" s="12"/>
      <c r="VVV68" s="12"/>
      <c r="VVW68" s="12"/>
      <c r="VVX68" s="12"/>
      <c r="VVY68" s="12"/>
      <c r="VVZ68" s="12"/>
      <c r="VWA68" s="12"/>
      <c r="VWB68" s="12"/>
      <c r="VWC68" s="12"/>
      <c r="VWD68" s="12"/>
      <c r="VWE68" s="12"/>
      <c r="VWF68" s="12"/>
      <c r="VWG68" s="12"/>
      <c r="VWH68" s="12"/>
      <c r="VWI68" s="12"/>
      <c r="VWJ68" s="12"/>
      <c r="VWK68" s="12"/>
      <c r="VWL68" s="12"/>
      <c r="VWM68" s="12"/>
      <c r="VWN68" s="12"/>
      <c r="VWO68" s="12"/>
      <c r="VWP68" s="12"/>
      <c r="VWQ68" s="12"/>
      <c r="VWR68" s="12"/>
      <c r="VWS68" s="12"/>
      <c r="VWT68" s="12"/>
      <c r="VWU68" s="12"/>
      <c r="VWV68" s="12"/>
      <c r="VWW68" s="12"/>
      <c r="VWX68" s="12"/>
      <c r="VWY68" s="12"/>
      <c r="VWZ68" s="12"/>
      <c r="VXA68" s="12"/>
      <c r="VXB68" s="12"/>
      <c r="VXC68" s="12"/>
      <c r="VXD68" s="12"/>
      <c r="VXE68" s="12"/>
      <c r="VXF68" s="12"/>
      <c r="VXG68" s="12"/>
      <c r="VXH68" s="12"/>
      <c r="VXI68" s="12"/>
      <c r="VXJ68" s="12"/>
      <c r="VXK68" s="12"/>
      <c r="VXL68" s="12"/>
      <c r="VXM68" s="12"/>
      <c r="VXN68" s="12"/>
      <c r="VXO68" s="12"/>
      <c r="VXP68" s="12"/>
      <c r="VXQ68" s="12"/>
      <c r="VXR68" s="12"/>
      <c r="VXS68" s="12"/>
      <c r="VXT68" s="12"/>
      <c r="VXU68" s="12"/>
      <c r="VXV68" s="12"/>
      <c r="VXW68" s="12"/>
      <c r="VXX68" s="12"/>
      <c r="VXY68" s="12"/>
      <c r="VXZ68" s="12"/>
      <c r="VYA68" s="12"/>
      <c r="VYB68" s="12"/>
      <c r="VYC68" s="12"/>
      <c r="VYD68" s="12"/>
      <c r="VYE68" s="12"/>
      <c r="VYF68" s="12"/>
      <c r="VYG68" s="12"/>
      <c r="VYH68" s="12"/>
      <c r="VYI68" s="12"/>
      <c r="VYJ68" s="12"/>
      <c r="VYK68" s="12"/>
      <c r="VYL68" s="12"/>
      <c r="VYM68" s="12"/>
      <c r="VYN68" s="12"/>
      <c r="VYO68" s="12"/>
      <c r="VYP68" s="12"/>
      <c r="VYQ68" s="12"/>
      <c r="VYR68" s="12"/>
      <c r="VYS68" s="12"/>
      <c r="VYT68" s="12"/>
      <c r="VYU68" s="12"/>
      <c r="VYV68" s="12"/>
      <c r="VYW68" s="12"/>
      <c r="VYX68" s="12"/>
      <c r="VYY68" s="12"/>
      <c r="VYZ68" s="12"/>
      <c r="VZA68" s="12"/>
      <c r="VZB68" s="12"/>
      <c r="VZC68" s="12"/>
      <c r="VZD68" s="12"/>
      <c r="VZE68" s="12"/>
      <c r="VZF68" s="12"/>
      <c r="VZG68" s="12"/>
      <c r="VZH68" s="12"/>
      <c r="VZI68" s="12"/>
      <c r="VZJ68" s="12"/>
      <c r="VZK68" s="12"/>
      <c r="VZL68" s="12"/>
      <c r="VZM68" s="12"/>
      <c r="VZN68" s="12"/>
      <c r="VZO68" s="12"/>
      <c r="VZP68" s="12"/>
      <c r="VZQ68" s="12"/>
      <c r="VZR68" s="12"/>
      <c r="VZS68" s="12"/>
      <c r="VZT68" s="12"/>
      <c r="VZU68" s="12"/>
      <c r="VZV68" s="12"/>
      <c r="VZW68" s="12"/>
      <c r="VZX68" s="12"/>
      <c r="VZY68" s="12"/>
      <c r="VZZ68" s="12"/>
      <c r="WAA68" s="12"/>
      <c r="WAB68" s="12"/>
      <c r="WAC68" s="12"/>
      <c r="WAD68" s="12"/>
      <c r="WAE68" s="12"/>
      <c r="WAF68" s="12"/>
      <c r="WAG68" s="12"/>
      <c r="WAH68" s="12"/>
      <c r="WAI68" s="12"/>
      <c r="WAJ68" s="12"/>
      <c r="WAK68" s="12"/>
      <c r="WAL68" s="12"/>
      <c r="WAM68" s="12"/>
      <c r="WAN68" s="12"/>
      <c r="WAO68" s="12"/>
      <c r="WAP68" s="12"/>
      <c r="WAQ68" s="12"/>
      <c r="WAR68" s="12"/>
      <c r="WAS68" s="12"/>
      <c r="WAT68" s="12"/>
      <c r="WAU68" s="12"/>
      <c r="WAV68" s="12"/>
      <c r="WAW68" s="12"/>
      <c r="WAX68" s="12"/>
      <c r="WAY68" s="12"/>
      <c r="WAZ68" s="12"/>
      <c r="WBA68" s="12"/>
      <c r="WBB68" s="12"/>
      <c r="WBC68" s="12"/>
      <c r="WBD68" s="12"/>
      <c r="WBE68" s="12"/>
      <c r="WBF68" s="12"/>
      <c r="WBG68" s="12"/>
      <c r="WBH68" s="12"/>
      <c r="WBI68" s="12"/>
      <c r="WBJ68" s="12"/>
      <c r="WBK68" s="12"/>
      <c r="WBL68" s="12"/>
      <c r="WBM68" s="12"/>
      <c r="WBN68" s="12"/>
      <c r="WBO68" s="12"/>
      <c r="WBP68" s="12"/>
      <c r="WBQ68" s="12"/>
      <c r="WBR68" s="12"/>
      <c r="WBS68" s="12"/>
      <c r="WBT68" s="12"/>
      <c r="WBU68" s="12"/>
      <c r="WBV68" s="12"/>
      <c r="WBW68" s="12"/>
      <c r="WBX68" s="12"/>
      <c r="WBY68" s="12"/>
      <c r="WBZ68" s="12"/>
      <c r="WCA68" s="12"/>
      <c r="WCB68" s="12"/>
      <c r="WCC68" s="12"/>
      <c r="WCD68" s="12"/>
      <c r="WCE68" s="12"/>
      <c r="WCF68" s="12"/>
      <c r="WCG68" s="12"/>
      <c r="WCH68" s="12"/>
      <c r="WCI68" s="12"/>
      <c r="WCJ68" s="12"/>
      <c r="WCK68" s="12"/>
      <c r="WCL68" s="12"/>
      <c r="WCM68" s="12"/>
      <c r="WCN68" s="12"/>
      <c r="WCO68" s="12"/>
      <c r="WCP68" s="12"/>
      <c r="WCQ68" s="12"/>
      <c r="WCR68" s="12"/>
      <c r="WCS68" s="12"/>
      <c r="WCT68" s="12"/>
      <c r="WCU68" s="12"/>
      <c r="WCV68" s="12"/>
      <c r="WCW68" s="12"/>
      <c r="WCX68" s="12"/>
      <c r="WCY68" s="12"/>
      <c r="WCZ68" s="12"/>
      <c r="WDA68" s="12"/>
      <c r="WDB68" s="12"/>
      <c r="WDC68" s="12"/>
      <c r="WDD68" s="12"/>
      <c r="WDE68" s="12"/>
      <c r="WDF68" s="12"/>
      <c r="WDG68" s="12"/>
      <c r="WDH68" s="12"/>
      <c r="WDI68" s="12"/>
      <c r="WDJ68" s="12"/>
      <c r="WDK68" s="12"/>
      <c r="WDL68" s="12"/>
      <c r="WDM68" s="12"/>
      <c r="WDN68" s="12"/>
      <c r="WDO68" s="12"/>
      <c r="WDP68" s="12"/>
      <c r="WDQ68" s="12"/>
      <c r="WDR68" s="12"/>
      <c r="WDS68" s="12"/>
      <c r="WDT68" s="12"/>
      <c r="WDU68" s="12"/>
      <c r="WDV68" s="12"/>
      <c r="WDW68" s="12"/>
      <c r="WDX68" s="12"/>
      <c r="WDY68" s="12"/>
      <c r="WDZ68" s="12"/>
      <c r="WEA68" s="12"/>
      <c r="WEB68" s="12"/>
      <c r="WEC68" s="12"/>
      <c r="WED68" s="12"/>
      <c r="WEE68" s="12"/>
      <c r="WEF68" s="12"/>
      <c r="WEG68" s="12"/>
      <c r="WEH68" s="12"/>
      <c r="WEI68" s="12"/>
      <c r="WEJ68" s="12"/>
      <c r="WEK68" s="12"/>
      <c r="WEL68" s="12"/>
      <c r="WEM68" s="12"/>
      <c r="WEN68" s="12"/>
      <c r="WEO68" s="12"/>
      <c r="WEP68" s="12"/>
      <c r="WEQ68" s="12"/>
      <c r="WER68" s="12"/>
      <c r="WES68" s="12"/>
      <c r="WET68" s="12"/>
      <c r="WEU68" s="12"/>
      <c r="WEV68" s="12"/>
      <c r="WEW68" s="12"/>
      <c r="WEX68" s="12"/>
      <c r="WEY68" s="12"/>
      <c r="WEZ68" s="12"/>
      <c r="WFA68" s="12"/>
      <c r="WFB68" s="12"/>
      <c r="WFC68" s="12"/>
      <c r="WFD68" s="12"/>
      <c r="WFE68" s="12"/>
      <c r="WFF68" s="12"/>
      <c r="WFG68" s="12"/>
      <c r="WFH68" s="12"/>
      <c r="WFI68" s="12"/>
      <c r="WFJ68" s="12"/>
      <c r="WFK68" s="12"/>
      <c r="WFL68" s="12"/>
      <c r="WFM68" s="12"/>
      <c r="WFN68" s="12"/>
      <c r="WFO68" s="12"/>
      <c r="WFP68" s="12"/>
      <c r="WFQ68" s="12"/>
      <c r="WFR68" s="12"/>
      <c r="WFS68" s="12"/>
      <c r="WFT68" s="12"/>
      <c r="WFU68" s="12"/>
      <c r="WFV68" s="12"/>
      <c r="WFW68" s="12"/>
      <c r="WFX68" s="12"/>
      <c r="WFY68" s="12"/>
      <c r="WFZ68" s="12"/>
      <c r="WGA68" s="12"/>
      <c r="WGB68" s="12"/>
      <c r="WGC68" s="12"/>
      <c r="WGD68" s="12"/>
      <c r="WGE68" s="12"/>
      <c r="WGF68" s="12"/>
      <c r="WGG68" s="12"/>
      <c r="WGH68" s="12"/>
      <c r="WGI68" s="12"/>
      <c r="WGJ68" s="12"/>
      <c r="WGK68" s="12"/>
      <c r="WGL68" s="12"/>
      <c r="WGM68" s="12"/>
      <c r="WGN68" s="12"/>
      <c r="WGO68" s="12"/>
      <c r="WGP68" s="12"/>
      <c r="WGQ68" s="12"/>
      <c r="WGR68" s="12"/>
      <c r="WGS68" s="12"/>
      <c r="WGT68" s="12"/>
      <c r="WGU68" s="12"/>
      <c r="WGV68" s="12"/>
      <c r="WGW68" s="12"/>
      <c r="WGX68" s="12"/>
      <c r="WGY68" s="12"/>
      <c r="WGZ68" s="12"/>
      <c r="WHA68" s="12"/>
      <c r="WHB68" s="12"/>
      <c r="WHC68" s="12"/>
      <c r="WHD68" s="12"/>
      <c r="WHE68" s="12"/>
      <c r="WHF68" s="12"/>
      <c r="WHG68" s="12"/>
      <c r="WHH68" s="12"/>
      <c r="WHI68" s="12"/>
      <c r="WHJ68" s="12"/>
      <c r="WHK68" s="12"/>
      <c r="WHL68" s="12"/>
      <c r="WHM68" s="12"/>
      <c r="WHN68" s="12"/>
      <c r="WHO68" s="12"/>
      <c r="WHP68" s="12"/>
      <c r="WHQ68" s="12"/>
      <c r="WHR68" s="12"/>
      <c r="WHS68" s="12"/>
      <c r="WHT68" s="12"/>
      <c r="WHU68" s="12"/>
      <c r="WHV68" s="12"/>
      <c r="WHW68" s="12"/>
      <c r="WHX68" s="12"/>
      <c r="WHY68" s="12"/>
      <c r="WHZ68" s="12"/>
      <c r="WIA68" s="12"/>
      <c r="WIB68" s="12"/>
      <c r="WIC68" s="12"/>
      <c r="WID68" s="12"/>
      <c r="WIE68" s="12"/>
      <c r="WIF68" s="12"/>
      <c r="WIG68" s="12"/>
      <c r="WIH68" s="12"/>
      <c r="WII68" s="12"/>
      <c r="WIJ68" s="12"/>
      <c r="WIK68" s="12"/>
      <c r="WIL68" s="12"/>
      <c r="WIM68" s="12"/>
      <c r="WIN68" s="12"/>
      <c r="WIO68" s="12"/>
      <c r="WIP68" s="12"/>
      <c r="WIQ68" s="12"/>
      <c r="WIR68" s="12"/>
      <c r="WIS68" s="12"/>
      <c r="WIT68" s="12"/>
      <c r="WIU68" s="12"/>
      <c r="WIV68" s="12"/>
      <c r="WIW68" s="12"/>
      <c r="WIX68" s="12"/>
      <c r="WIY68" s="12"/>
      <c r="WIZ68" s="12"/>
      <c r="WJA68" s="12"/>
      <c r="WJB68" s="12"/>
      <c r="WJC68" s="12"/>
      <c r="WJD68" s="12"/>
      <c r="WJE68" s="12"/>
      <c r="WJF68" s="12"/>
      <c r="WJG68" s="12"/>
      <c r="WJH68" s="12"/>
      <c r="WJI68" s="12"/>
      <c r="WJJ68" s="12"/>
      <c r="WJK68" s="12"/>
      <c r="WJL68" s="12"/>
      <c r="WJM68" s="12"/>
      <c r="WJN68" s="12"/>
      <c r="WJO68" s="12"/>
      <c r="WJP68" s="12"/>
      <c r="WJQ68" s="12"/>
      <c r="WJR68" s="12"/>
      <c r="WJS68" s="12"/>
      <c r="WJT68" s="12"/>
      <c r="WJU68" s="12"/>
      <c r="WJV68" s="12"/>
      <c r="WJW68" s="12"/>
      <c r="WJX68" s="12"/>
      <c r="WJY68" s="12"/>
      <c r="WJZ68" s="12"/>
      <c r="WKA68" s="12"/>
      <c r="WKB68" s="12"/>
      <c r="WKC68" s="12"/>
      <c r="WKD68" s="12"/>
      <c r="WKE68" s="12"/>
      <c r="WKF68" s="12"/>
      <c r="WKG68" s="12"/>
      <c r="WKH68" s="12"/>
      <c r="WKI68" s="12"/>
      <c r="WKJ68" s="12"/>
      <c r="WKK68" s="12"/>
      <c r="WKL68" s="12"/>
      <c r="WKM68" s="12"/>
      <c r="WKN68" s="12"/>
      <c r="WKO68" s="12"/>
      <c r="WKP68" s="12"/>
      <c r="WKQ68" s="12"/>
      <c r="WKR68" s="12"/>
      <c r="WKS68" s="12"/>
      <c r="WKT68" s="12"/>
      <c r="WKU68" s="12"/>
      <c r="WKV68" s="12"/>
      <c r="WKW68" s="12"/>
      <c r="WKX68" s="12"/>
      <c r="WKY68" s="12"/>
      <c r="WKZ68" s="12"/>
      <c r="WLA68" s="12"/>
      <c r="WLB68" s="12"/>
      <c r="WLC68" s="12"/>
      <c r="WLD68" s="12"/>
      <c r="WLE68" s="12"/>
      <c r="WLF68" s="12"/>
      <c r="WLG68" s="12"/>
      <c r="WLH68" s="12"/>
      <c r="WLI68" s="12"/>
      <c r="WLJ68" s="12"/>
      <c r="WLK68" s="12"/>
      <c r="WLL68" s="12"/>
      <c r="WLM68" s="12"/>
      <c r="WLN68" s="12"/>
      <c r="WLO68" s="12"/>
      <c r="WLP68" s="12"/>
      <c r="WLQ68" s="12"/>
      <c r="WLR68" s="12"/>
      <c r="WLS68" s="12"/>
      <c r="WLT68" s="12"/>
      <c r="WLU68" s="12"/>
      <c r="WLV68" s="12"/>
      <c r="WLW68" s="12"/>
      <c r="WLX68" s="12"/>
      <c r="WLY68" s="12"/>
      <c r="WLZ68" s="12"/>
      <c r="WMA68" s="12"/>
      <c r="WMB68" s="12"/>
      <c r="WMC68" s="12"/>
      <c r="WMD68" s="12"/>
      <c r="WME68" s="12"/>
      <c r="WMF68" s="12"/>
      <c r="WMG68" s="12"/>
      <c r="WMH68" s="12"/>
      <c r="WMI68" s="12"/>
      <c r="WMJ68" s="12"/>
      <c r="WMK68" s="12"/>
      <c r="WML68" s="12"/>
      <c r="WMM68" s="12"/>
      <c r="WMN68" s="12"/>
      <c r="WMO68" s="12"/>
      <c r="WMP68" s="12"/>
      <c r="WMQ68" s="12"/>
      <c r="WMR68" s="12"/>
      <c r="WMS68" s="12"/>
      <c r="WMT68" s="12"/>
      <c r="WMU68" s="12"/>
      <c r="WMV68" s="12"/>
      <c r="WMW68" s="12"/>
      <c r="WMX68" s="12"/>
      <c r="WMY68" s="12"/>
      <c r="WMZ68" s="12"/>
      <c r="WNA68" s="12"/>
      <c r="WNB68" s="12"/>
      <c r="WNC68" s="12"/>
      <c r="WND68" s="12"/>
      <c r="WNE68" s="12"/>
      <c r="WNF68" s="12"/>
      <c r="WNG68" s="12"/>
      <c r="WNH68" s="12"/>
      <c r="WNI68" s="12"/>
      <c r="WNJ68" s="12"/>
      <c r="WNK68" s="12"/>
      <c r="WNL68" s="12"/>
      <c r="WNM68" s="12"/>
      <c r="WNN68" s="12"/>
      <c r="WNO68" s="12"/>
      <c r="WNP68" s="12"/>
      <c r="WNQ68" s="12"/>
      <c r="WNR68" s="12"/>
      <c r="WNS68" s="12"/>
      <c r="WNT68" s="12"/>
      <c r="WNU68" s="12"/>
      <c r="WNV68" s="12"/>
      <c r="WNW68" s="12"/>
      <c r="WNX68" s="12"/>
      <c r="WNY68" s="12"/>
      <c r="WNZ68" s="12"/>
      <c r="WOA68" s="12"/>
      <c r="WOB68" s="12"/>
      <c r="WOC68" s="12"/>
      <c r="WOD68" s="12"/>
      <c r="WOE68" s="12"/>
      <c r="WOF68" s="12"/>
      <c r="WOG68" s="12"/>
      <c r="WOH68" s="12"/>
      <c r="WOI68" s="12"/>
      <c r="WOJ68" s="12"/>
      <c r="WOK68" s="12"/>
      <c r="WOL68" s="12"/>
      <c r="WOM68" s="12"/>
      <c r="WON68" s="12"/>
      <c r="WOO68" s="12"/>
      <c r="WOP68" s="12"/>
      <c r="WOQ68" s="12"/>
      <c r="WOR68" s="12"/>
      <c r="WOS68" s="12"/>
      <c r="WOT68" s="12"/>
      <c r="WOU68" s="12"/>
      <c r="WOV68" s="12"/>
      <c r="WOW68" s="12"/>
      <c r="WOX68" s="12"/>
      <c r="WOY68" s="12"/>
      <c r="WOZ68" s="12"/>
      <c r="WPA68" s="12"/>
      <c r="WPB68" s="12"/>
      <c r="WPC68" s="12"/>
      <c r="WPD68" s="12"/>
      <c r="WPE68" s="12"/>
      <c r="WPF68" s="12"/>
      <c r="WPG68" s="12"/>
      <c r="WPH68" s="12"/>
      <c r="WPI68" s="12"/>
      <c r="WPJ68" s="12"/>
      <c r="WPK68" s="12"/>
      <c r="WPL68" s="12"/>
      <c r="WPM68" s="12"/>
      <c r="WPN68" s="12"/>
      <c r="WPO68" s="12"/>
      <c r="WPP68" s="12"/>
      <c r="WPQ68" s="12"/>
      <c r="WPR68" s="12"/>
      <c r="WPS68" s="12"/>
      <c r="WPT68" s="12"/>
      <c r="WPU68" s="12"/>
      <c r="WPV68" s="12"/>
      <c r="WPW68" s="12"/>
      <c r="WPX68" s="12"/>
      <c r="WPY68" s="12"/>
      <c r="WPZ68" s="12"/>
      <c r="WQA68" s="12"/>
      <c r="WQB68" s="12"/>
      <c r="WQC68" s="12"/>
      <c r="WQD68" s="12"/>
      <c r="WQE68" s="12"/>
      <c r="WQF68" s="12"/>
      <c r="WQG68" s="12"/>
      <c r="WQH68" s="12"/>
      <c r="WQI68" s="12"/>
      <c r="WQJ68" s="12"/>
      <c r="WQK68" s="12"/>
      <c r="WQL68" s="12"/>
      <c r="WQM68" s="12"/>
      <c r="WQN68" s="12"/>
      <c r="WQO68" s="12"/>
      <c r="WQP68" s="12"/>
      <c r="WQQ68" s="12"/>
      <c r="WQR68" s="12"/>
      <c r="WQS68" s="12"/>
      <c r="WQT68" s="12"/>
      <c r="WQU68" s="12"/>
      <c r="WQV68" s="12"/>
      <c r="WQW68" s="12"/>
      <c r="WQX68" s="12"/>
      <c r="WQY68" s="12"/>
      <c r="WQZ68" s="12"/>
      <c r="WRA68" s="12"/>
      <c r="WRB68" s="12"/>
      <c r="WRC68" s="12"/>
      <c r="WRD68" s="12"/>
      <c r="WRE68" s="12"/>
      <c r="WRF68" s="12"/>
      <c r="WRG68" s="12"/>
      <c r="WRH68" s="12"/>
      <c r="WRI68" s="12"/>
      <c r="WRJ68" s="12"/>
      <c r="WRK68" s="12"/>
      <c r="WRL68" s="12"/>
      <c r="WRM68" s="12"/>
      <c r="WRN68" s="12"/>
      <c r="WRO68" s="12"/>
      <c r="WRP68" s="12"/>
      <c r="WRQ68" s="12"/>
      <c r="WRR68" s="12"/>
      <c r="WRS68" s="12"/>
      <c r="WRT68" s="12"/>
      <c r="WRU68" s="12"/>
      <c r="WRV68" s="12"/>
      <c r="WRW68" s="12"/>
      <c r="WRX68" s="12"/>
      <c r="WRY68" s="12"/>
      <c r="WRZ68" s="12"/>
      <c r="WSA68" s="12"/>
      <c r="WSB68" s="12"/>
      <c r="WSC68" s="12"/>
      <c r="WSD68" s="12"/>
      <c r="WSE68" s="12"/>
      <c r="WSF68" s="12"/>
      <c r="WSG68" s="12"/>
      <c r="WSH68" s="12"/>
      <c r="WSI68" s="12"/>
      <c r="WSJ68" s="12"/>
      <c r="WSK68" s="12"/>
      <c r="WSL68" s="12"/>
      <c r="WSM68" s="12"/>
      <c r="WSN68" s="12"/>
      <c r="WSO68" s="12"/>
      <c r="WSP68" s="12"/>
      <c r="WSQ68" s="12"/>
      <c r="WSR68" s="12"/>
      <c r="WSS68" s="12"/>
      <c r="WST68" s="12"/>
      <c r="WSU68" s="12"/>
      <c r="WSV68" s="12"/>
      <c r="WSW68" s="12"/>
      <c r="WSX68" s="12"/>
      <c r="WSY68" s="12"/>
      <c r="WSZ68" s="12"/>
      <c r="WTA68" s="12"/>
      <c r="WTB68" s="12"/>
      <c r="WTC68" s="12"/>
      <c r="WTD68" s="12"/>
      <c r="WTE68" s="12"/>
      <c r="WTF68" s="12"/>
      <c r="WTG68" s="12"/>
      <c r="WTH68" s="12"/>
      <c r="WTI68" s="12"/>
      <c r="WTJ68" s="12"/>
      <c r="WTK68" s="12"/>
      <c r="WTL68" s="12"/>
      <c r="WTM68" s="12"/>
      <c r="WTN68" s="12"/>
      <c r="WTO68" s="12"/>
      <c r="WTP68" s="12"/>
      <c r="WTQ68" s="12"/>
      <c r="WTR68" s="12"/>
      <c r="WTS68" s="12"/>
      <c r="WTT68" s="12"/>
      <c r="WTU68" s="12"/>
      <c r="WTV68" s="12"/>
      <c r="WTW68" s="12"/>
      <c r="WTX68" s="12"/>
      <c r="WTY68" s="12"/>
      <c r="WTZ68" s="12"/>
      <c r="WUA68" s="12"/>
      <c r="WUB68" s="12"/>
      <c r="WUC68" s="12"/>
      <c r="WUD68" s="12"/>
      <c r="WUE68" s="12"/>
      <c r="WUF68" s="12"/>
      <c r="WUG68" s="12"/>
      <c r="WUH68" s="12"/>
      <c r="WUI68" s="12"/>
      <c r="WUJ68" s="12"/>
      <c r="WUK68" s="12"/>
      <c r="WUL68" s="12"/>
      <c r="WUM68" s="12"/>
      <c r="WUN68" s="12"/>
      <c r="WUO68" s="12"/>
      <c r="WUP68" s="12"/>
      <c r="WUQ68" s="12"/>
      <c r="WUR68" s="12"/>
      <c r="WUS68" s="12"/>
      <c r="WUT68" s="12"/>
      <c r="WUU68" s="12"/>
      <c r="WUV68" s="12"/>
      <c r="WUW68" s="12"/>
      <c r="WUX68" s="12"/>
      <c r="WUY68" s="12"/>
      <c r="WUZ68" s="12"/>
      <c r="WVA68" s="12"/>
      <c r="WVB68" s="12"/>
      <c r="WVC68" s="12"/>
      <c r="WVD68" s="12"/>
      <c r="WVE68" s="12"/>
      <c r="WVF68" s="12"/>
      <c r="WVG68" s="12"/>
      <c r="WVH68" s="12"/>
      <c r="WVI68" s="12"/>
      <c r="WVJ68" s="12"/>
      <c r="WVK68" s="12"/>
      <c r="WVL68" s="12"/>
      <c r="WVM68" s="12"/>
      <c r="WVN68" s="12"/>
      <c r="WVO68" s="12"/>
      <c r="WVP68" s="12"/>
      <c r="WVQ68" s="12"/>
      <c r="WVR68" s="12"/>
      <c r="WVS68" s="12"/>
      <c r="WVT68" s="12"/>
      <c r="WVU68" s="12"/>
      <c r="WVV68" s="12"/>
      <c r="WVW68" s="12"/>
      <c r="WVX68" s="12"/>
      <c r="WVY68" s="12"/>
      <c r="WVZ68" s="12"/>
      <c r="WWA68" s="12"/>
      <c r="WWB68" s="12"/>
      <c r="WWC68" s="12"/>
      <c r="WWD68" s="12"/>
      <c r="WWE68" s="12"/>
      <c r="WWF68" s="12"/>
      <c r="WWG68" s="12"/>
      <c r="WWH68" s="12"/>
      <c r="WWI68" s="12"/>
      <c r="WWJ68" s="12"/>
      <c r="WWK68" s="12"/>
      <c r="WWL68" s="12"/>
      <c r="WWM68" s="12"/>
      <c r="WWN68" s="12"/>
      <c r="WWO68" s="12"/>
      <c r="WWP68" s="12"/>
      <c r="WWQ68" s="12"/>
      <c r="WWR68" s="12"/>
      <c r="WWS68" s="12"/>
      <c r="WWT68" s="12"/>
      <c r="WWU68" s="12"/>
      <c r="WWV68" s="12"/>
      <c r="WWW68" s="12"/>
      <c r="WWX68" s="12"/>
      <c r="WWY68" s="12"/>
      <c r="WWZ68" s="12"/>
      <c r="WXA68" s="12"/>
      <c r="WXB68" s="12"/>
      <c r="WXC68" s="12"/>
      <c r="WXD68" s="12"/>
      <c r="WXE68" s="12"/>
      <c r="WXF68" s="12"/>
      <c r="WXG68" s="12"/>
      <c r="WXH68" s="12"/>
      <c r="WXI68" s="12"/>
      <c r="WXJ68" s="12"/>
      <c r="WXK68" s="12"/>
      <c r="WXL68" s="12"/>
      <c r="WXM68" s="12"/>
      <c r="WXN68" s="12"/>
      <c r="WXO68" s="12"/>
      <c r="WXP68" s="12"/>
      <c r="WXQ68" s="12"/>
      <c r="WXR68" s="12"/>
      <c r="WXS68" s="12"/>
      <c r="WXT68" s="12"/>
      <c r="WXU68" s="12"/>
      <c r="WXV68" s="12"/>
      <c r="WXW68" s="12"/>
      <c r="WXX68" s="12"/>
      <c r="WXY68" s="12"/>
      <c r="WXZ68" s="12"/>
      <c r="WYA68" s="12"/>
      <c r="WYB68" s="12"/>
      <c r="WYC68" s="12"/>
      <c r="WYD68" s="12"/>
      <c r="WYE68" s="12"/>
      <c r="WYF68" s="12"/>
      <c r="WYG68" s="12"/>
      <c r="WYH68" s="12"/>
      <c r="WYI68" s="12"/>
      <c r="WYJ68" s="12"/>
      <c r="WYK68" s="12"/>
      <c r="WYL68" s="12"/>
      <c r="WYM68" s="12"/>
      <c r="WYN68" s="12"/>
      <c r="WYO68" s="12"/>
      <c r="WYP68" s="12"/>
      <c r="WYQ68" s="12"/>
      <c r="WYR68" s="12"/>
      <c r="WYS68" s="12"/>
      <c r="WYT68" s="12"/>
      <c r="WYU68" s="12"/>
      <c r="WYV68" s="12"/>
      <c r="WYW68" s="12"/>
      <c r="WYX68" s="12"/>
      <c r="WYY68" s="12"/>
      <c r="WYZ68" s="12"/>
      <c r="WZA68" s="12"/>
      <c r="WZB68" s="12"/>
      <c r="WZC68" s="12"/>
      <c r="WZD68" s="12"/>
      <c r="WZE68" s="12"/>
      <c r="WZF68" s="12"/>
      <c r="WZG68" s="12"/>
      <c r="WZH68" s="12"/>
      <c r="WZI68" s="12"/>
      <c r="WZJ68" s="12"/>
      <c r="WZK68" s="12"/>
      <c r="WZL68" s="12"/>
      <c r="WZM68" s="12"/>
      <c r="WZN68" s="12"/>
      <c r="WZO68" s="12"/>
      <c r="WZP68" s="12"/>
      <c r="WZQ68" s="12"/>
      <c r="WZR68" s="12"/>
      <c r="WZS68" s="12"/>
      <c r="WZT68" s="12"/>
      <c r="WZU68" s="12"/>
      <c r="WZV68" s="12"/>
      <c r="WZW68" s="12"/>
      <c r="WZX68" s="12"/>
      <c r="WZY68" s="12"/>
      <c r="WZZ68" s="12"/>
      <c r="XAA68" s="12"/>
      <c r="XAB68" s="12"/>
      <c r="XAC68" s="12"/>
      <c r="XAD68" s="12"/>
      <c r="XAE68" s="12"/>
      <c r="XAF68" s="12"/>
      <c r="XAG68" s="12"/>
      <c r="XAH68" s="12"/>
      <c r="XAI68" s="12"/>
      <c r="XAJ68" s="12"/>
      <c r="XAK68" s="12"/>
      <c r="XAL68" s="12"/>
      <c r="XAM68" s="12"/>
      <c r="XAN68" s="12"/>
      <c r="XAO68" s="12"/>
      <c r="XAP68" s="12"/>
      <c r="XAQ68" s="12"/>
      <c r="XAR68" s="12"/>
      <c r="XAS68" s="12"/>
      <c r="XAT68" s="12"/>
      <c r="XAU68" s="12"/>
      <c r="XAV68" s="12"/>
      <c r="XAW68" s="12"/>
      <c r="XAX68" s="12"/>
      <c r="XAY68" s="12"/>
      <c r="XAZ68" s="12"/>
      <c r="XBA68" s="12"/>
      <c r="XBB68" s="12"/>
      <c r="XBC68" s="12"/>
      <c r="XBD68" s="12"/>
      <c r="XBE68" s="12"/>
      <c r="XBF68" s="12"/>
      <c r="XBG68" s="12"/>
      <c r="XBH68" s="12"/>
      <c r="XBI68" s="12"/>
      <c r="XBJ68" s="12"/>
      <c r="XBK68" s="12"/>
      <c r="XBL68" s="12"/>
      <c r="XBM68" s="12"/>
      <c r="XBN68" s="12"/>
      <c r="XBO68" s="12"/>
      <c r="XBP68" s="12"/>
      <c r="XBQ68" s="12"/>
      <c r="XBR68" s="12"/>
      <c r="XBS68" s="12"/>
      <c r="XBT68" s="12"/>
      <c r="XBU68" s="12"/>
      <c r="XBV68" s="12"/>
      <c r="XBW68" s="12"/>
      <c r="XBX68" s="12"/>
      <c r="XBY68" s="12"/>
      <c r="XBZ68" s="12"/>
      <c r="XCA68" s="12"/>
      <c r="XCB68" s="12"/>
      <c r="XCC68" s="12"/>
      <c r="XCD68" s="12"/>
      <c r="XCE68" s="12"/>
      <c r="XCF68" s="12"/>
      <c r="XCG68" s="12"/>
      <c r="XCH68" s="12"/>
      <c r="XCI68" s="12"/>
      <c r="XCJ68" s="12"/>
      <c r="XCK68" s="12"/>
      <c r="XCL68" s="12"/>
      <c r="XCM68" s="12"/>
      <c r="XCN68" s="12"/>
      <c r="XCO68" s="12"/>
      <c r="XCP68" s="12"/>
      <c r="XCQ68" s="12"/>
      <c r="XCR68" s="12"/>
      <c r="XCS68" s="12"/>
      <c r="XCT68" s="12"/>
      <c r="XCU68" s="12"/>
      <c r="XCV68" s="12"/>
      <c r="XCW68" s="12"/>
      <c r="XCX68" s="12"/>
      <c r="XCY68" s="12"/>
      <c r="XCZ68" s="12"/>
      <c r="XDA68" s="12"/>
      <c r="XDB68" s="12"/>
      <c r="XDC68" s="12"/>
      <c r="XDD68" s="12"/>
      <c r="XDE68" s="12"/>
      <c r="XDF68" s="12"/>
      <c r="XDG68" s="12"/>
      <c r="XDH68" s="12"/>
      <c r="XDI68" s="12"/>
      <c r="XDJ68" s="12"/>
      <c r="XDK68" s="12"/>
      <c r="XDL68" s="12"/>
      <c r="XDM68" s="12"/>
      <c r="XDN68" s="12"/>
      <c r="XDO68" s="12"/>
      <c r="XDP68" s="12"/>
      <c r="XDQ68" s="12"/>
      <c r="XDR68" s="12"/>
      <c r="XDS68" s="12"/>
      <c r="XDT68" s="12"/>
      <c r="XDU68" s="12"/>
      <c r="XDV68" s="12"/>
      <c r="XDW68" s="12"/>
      <c r="XDX68" s="12"/>
      <c r="XDY68" s="12"/>
      <c r="XDZ68" s="12"/>
      <c r="XEA68" s="12"/>
      <c r="XEB68" s="12"/>
      <c r="XEC68" s="12"/>
      <c r="XED68" s="12"/>
      <c r="XEE68" s="12"/>
      <c r="XEF68" s="12"/>
      <c r="XEG68" s="12"/>
      <c r="XEH68" s="12"/>
      <c r="XEI68" s="12"/>
      <c r="XEJ68" s="12"/>
      <c r="XEK68" s="12"/>
      <c r="XEL68" s="12"/>
      <c r="XEM68" s="12"/>
      <c r="XEN68" s="12"/>
      <c r="XEO68" s="12"/>
      <c r="XEP68" s="12"/>
      <c r="XEQ68" s="12"/>
      <c r="XER68" s="12"/>
      <c r="XES68" s="12"/>
      <c r="XET68" s="12"/>
      <c r="XEU68" s="12"/>
      <c r="XEV68" s="12"/>
      <c r="XEW68" s="12"/>
      <c r="XEX68" s="12"/>
      <c r="XEY68" s="12"/>
      <c r="XEZ68" s="12"/>
      <c r="XFA68" s="12"/>
      <c r="XFB68" s="12"/>
      <c r="XFC68" s="12"/>
    </row>
    <row r="69" spans="2:16383" x14ac:dyDescent="0.3">
      <c r="B69" s="1" t="s">
        <v>85</v>
      </c>
      <c r="C69" s="1" t="s">
        <v>18</v>
      </c>
      <c r="D69" s="21">
        <f>-PMT(GeneralInputs!$D$8,D13,D63)</f>
        <v>3559.4976938012715</v>
      </c>
      <c r="E69" s="21">
        <f>-PMT(GeneralInputs!$D$8,E13,E63)</f>
        <v>4285.9972426034419</v>
      </c>
      <c r="F69" s="21">
        <f>-PMT(GeneralInputs!$D$8,F13,F63)</f>
        <v>6885.355316892822</v>
      </c>
      <c r="G69" s="21">
        <f>-PMT(GeneralInputs!$D$8,G13,G63)</f>
        <v>5512.0073398028126</v>
      </c>
      <c r="H69" s="21">
        <f>-PMT(GeneralInputs!$D$8,H13,H63)</f>
        <v>6454.9045250562804</v>
      </c>
      <c r="I69" s="21">
        <f>-PMT(GeneralInputs!$D$8,I13,I63)</f>
        <v>794.35459770843181</v>
      </c>
      <c r="J69" s="21">
        <f>-PMT(GeneralInputs!$D$8,J13,J63)</f>
        <v>901.10972649676557</v>
      </c>
      <c r="K69" s="21">
        <f>-PMT(GeneralInputs!$D$8,K13,K63)</f>
        <v>1154.0933728780642</v>
      </c>
      <c r="L69" s="21">
        <f>-PMT(GeneralInputs!$D$8,L13,L63)</f>
        <v>1236.9599897691116</v>
      </c>
      <c r="M69" s="21">
        <f>-PMT(GeneralInputs!$D$8,M13,M63)</f>
        <v>0</v>
      </c>
      <c r="N69" s="21">
        <f>N68-N70</f>
        <v>1410.8312526770201</v>
      </c>
      <c r="O69" s="21">
        <f>O68-O70</f>
        <v>1043.1295110093288</v>
      </c>
      <c r="P69" s="21">
        <f>P68-P70</f>
        <v>880.66579971346891</v>
      </c>
      <c r="Q69" s="21">
        <f>-PMT(GeneralInputs!$D$8,Q13,Q63)</f>
        <v>4799.9077439845541</v>
      </c>
      <c r="R69" s="21">
        <f>-PMT(GeneralInputs!$D$8,R13,R63)</f>
        <v>8660.8183362725158</v>
      </c>
      <c r="S69" s="21">
        <f>-PMT(GeneralInputs!$D$8,S13,S63)</f>
        <v>10692.157381542904</v>
      </c>
      <c r="T69" s="21">
        <f>-PMT(GeneralInputs!$D$8,T13,T63)</f>
        <v>13116.796610754951</v>
      </c>
      <c r="U69" s="21">
        <f>-PMT(GeneralInputs!$D$8,U13,U63)</f>
        <v>7728.1131381530031</v>
      </c>
      <c r="V69" s="21">
        <f>-PMT(GeneralInputs!$D$8,V13,V63)</f>
        <v>9502.94730155445</v>
      </c>
      <c r="W69" s="21">
        <f>W68-W70</f>
        <v>9337.7034576475126</v>
      </c>
      <c r="X69" s="21">
        <f>-PMT(GeneralInputs!$D$8,X13,X63)</f>
        <v>4394.8205843992992</v>
      </c>
      <c r="Y69" s="21">
        <f>-PMT(GeneralInputs!$D$8,Y13,Y63)</f>
        <v>14318.382887007789</v>
      </c>
      <c r="Z69" s="21">
        <f>-PMT(GeneralInputs!$D$8,Z13,Z63)</f>
        <v>2810.1386545226878</v>
      </c>
      <c r="AA69" s="21">
        <f>-PMT(GeneralInputs!$D$8,AA13,AA63)</f>
        <v>1154.0789960129314</v>
      </c>
      <c r="AB69" s="21">
        <f>-PMT(GeneralInputs!$D$8,AB13,AB63)</f>
        <v>1656.5645874268375</v>
      </c>
      <c r="AC69" s="21">
        <f>-PMT(GeneralInputs!$D$8,AC13,AC63)</f>
        <v>3221.1233210204086</v>
      </c>
      <c r="AD69" s="21">
        <f>-PMT(GeneralInputs!$D$8,AD13,AD63)</f>
        <v>5563.5593479047247</v>
      </c>
      <c r="AE69" s="21">
        <f>-PMT(GeneralInputs!$D$8,AE13,AE63)</f>
        <v>2328.2524449730454</v>
      </c>
      <c r="AF69" s="21">
        <f>-PMT(GeneralInputs!$D$8,AF13,AF63)</f>
        <v>1022.429917422349</v>
      </c>
      <c r="AG69" s="21">
        <f>-PMT(GeneralInputs!$D$8,AG13,AG63)</f>
        <v>248.09466680331451</v>
      </c>
      <c r="AH69" s="21">
        <f>-PMT(GeneralInputs!$D$8,AH13,AH63)</f>
        <v>2370.4433811249269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</row>
    <row r="70" spans="2:16383" x14ac:dyDescent="0.3">
      <c r="B70" s="1" t="s">
        <v>86</v>
      </c>
      <c r="C70" s="1" t="s">
        <v>18</v>
      </c>
      <c r="D70" s="21">
        <f>D10</f>
        <v>924.31407942238263</v>
      </c>
      <c r="E70" s="21">
        <f t="shared" ref="E70:AC70" si="21">E10</f>
        <v>621.31407942238263</v>
      </c>
      <c r="F70" s="21">
        <f t="shared" si="21"/>
        <v>1576.2563176895308</v>
      </c>
      <c r="G70" s="21">
        <f t="shared" si="21"/>
        <v>1423.115523465704</v>
      </c>
      <c r="H70" s="21">
        <f t="shared" si="21"/>
        <v>968.06859205776175</v>
      </c>
      <c r="I70" s="21">
        <f t="shared" si="21"/>
        <v>160.79783393501805</v>
      </c>
      <c r="J70" s="21">
        <f t="shared" si="21"/>
        <v>165.17328519855596</v>
      </c>
      <c r="K70" s="21">
        <f t="shared" si="21"/>
        <v>422.23104693140795</v>
      </c>
      <c r="L70" s="21">
        <f t="shared" si="21"/>
        <v>474.73646209386283</v>
      </c>
      <c r="M70" s="21">
        <f t="shared" si="21"/>
        <v>8.7509025270758123</v>
      </c>
      <c r="N70" s="21">
        <f t="shared" si="21"/>
        <v>500</v>
      </c>
      <c r="O70" s="21">
        <f t="shared" si="21"/>
        <v>280.02888086642599</v>
      </c>
      <c r="P70" s="21">
        <f t="shared" si="21"/>
        <v>200</v>
      </c>
      <c r="Q70" s="21">
        <f t="shared" si="21"/>
        <v>313.93862815884478</v>
      </c>
      <c r="R70" s="21">
        <f t="shared" si="21"/>
        <v>1022.7617328519856</v>
      </c>
      <c r="S70" s="21">
        <f t="shared" si="21"/>
        <v>1050.1083032490974</v>
      </c>
      <c r="T70" s="21">
        <f t="shared" si="21"/>
        <v>1077.4548736462093</v>
      </c>
      <c r="U70" s="21">
        <f t="shared" si="21"/>
        <v>940.72202166064983</v>
      </c>
      <c r="V70" s="21">
        <f t="shared" si="21"/>
        <v>981.19494584837548</v>
      </c>
      <c r="W70" s="21">
        <f t="shared" si="21"/>
        <v>1008.5415162454874</v>
      </c>
      <c r="X70" s="21">
        <f t="shared" si="21"/>
        <v>1655.0144404332129</v>
      </c>
      <c r="Y70" s="21">
        <f t="shared" si="21"/>
        <v>6470.1985559566783</v>
      </c>
      <c r="Z70" s="21">
        <f t="shared" si="21"/>
        <v>2372.5884476534297</v>
      </c>
      <c r="AA70" s="21">
        <f t="shared" si="21"/>
        <v>422.23104693140795</v>
      </c>
      <c r="AB70" s="21">
        <f t="shared" si="21"/>
        <v>171.62707581227437</v>
      </c>
      <c r="AC70" s="21">
        <f t="shared" si="21"/>
        <v>389.74332129963898</v>
      </c>
      <c r="AD70" s="21">
        <f t="shared" ref="AD70" si="22">AD10</f>
        <v>907.44233935018053</v>
      </c>
      <c r="AE70" s="21">
        <f>AE10</f>
        <v>201.27075812274367</v>
      </c>
      <c r="AF70" s="21">
        <f>AF10</f>
        <v>618.03249097472928</v>
      </c>
      <c r="AG70" s="21">
        <f>AG10</f>
        <v>618.03249097472928</v>
      </c>
      <c r="AH70" s="21">
        <f>AH10</f>
        <v>212.20938628158845</v>
      </c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</row>
    <row r="72" spans="2:16383" x14ac:dyDescent="0.3">
      <c r="B72" s="1" t="s">
        <v>99</v>
      </c>
      <c r="C72" s="1" t="s">
        <v>19</v>
      </c>
      <c r="D72" s="15">
        <f>SUM(D74:D75)</f>
        <v>0.34828592057761731</v>
      </c>
      <c r="E72" s="15">
        <f t="shared" ref="E72:M72" si="23">SUM(E74:E75)</f>
        <v>0.32055649819494586</v>
      </c>
      <c r="F72" s="15">
        <f t="shared" si="23"/>
        <v>0.53331281588447654</v>
      </c>
      <c r="G72" s="15">
        <f t="shared" si="23"/>
        <v>0.34232436823104695</v>
      </c>
      <c r="H72" s="15">
        <f t="shared" si="23"/>
        <v>0.12287246155234656</v>
      </c>
      <c r="I72" s="15">
        <f t="shared" si="23"/>
        <v>1.730256498194946</v>
      </c>
      <c r="J72" s="15">
        <f t="shared" si="23"/>
        <v>1.1311272563176895</v>
      </c>
      <c r="K72" s="15">
        <f t="shared" si="23"/>
        <v>1.2673423483754511</v>
      </c>
      <c r="L72" s="15">
        <f t="shared" si="23"/>
        <v>1.2297096389891697</v>
      </c>
      <c r="M72" s="15">
        <f t="shared" si="23"/>
        <v>1.4406173285198556</v>
      </c>
      <c r="N72" s="15"/>
      <c r="O72" s="15"/>
      <c r="P72" s="15"/>
      <c r="Q72" s="15">
        <f t="shared" ref="Q72:V72" si="24">SUM(Q74:Q75)</f>
        <v>0</v>
      </c>
      <c r="R72" s="15">
        <f t="shared" si="24"/>
        <v>8.7509025270758123E-4</v>
      </c>
      <c r="S72" s="15">
        <f t="shared" si="24"/>
        <v>7.6570397111913352E-4</v>
      </c>
      <c r="T72" s="15">
        <f t="shared" si="24"/>
        <v>7.6570397111913352E-4</v>
      </c>
      <c r="U72" s="15">
        <f t="shared" si="24"/>
        <v>8.7509025270758123E-4</v>
      </c>
      <c r="V72" s="15">
        <f t="shared" si="24"/>
        <v>8.7509025270758123E-4</v>
      </c>
      <c r="W72" s="15"/>
      <c r="X72" s="15">
        <f t="shared" ref="X72:AC72" si="25">SUM(X74:X75)</f>
        <v>0.46315223610108303</v>
      </c>
      <c r="Y72" s="15">
        <f t="shared" si="25"/>
        <v>0.11419927797833936</v>
      </c>
      <c r="Z72" s="15">
        <f t="shared" si="25"/>
        <v>6.1803249097472923E-2</v>
      </c>
      <c r="AA72" s="15">
        <f t="shared" si="25"/>
        <v>1.4177722299489808</v>
      </c>
      <c r="AB72" s="15">
        <f t="shared" si="25"/>
        <v>2.1871386649819491</v>
      </c>
      <c r="AC72" s="15">
        <f t="shared" si="25"/>
        <v>1.5934635454873645</v>
      </c>
      <c r="AD72" s="15">
        <f t="shared" ref="AD72" si="26">SUM(AD74:AD75)</f>
        <v>0</v>
      </c>
      <c r="AE72" s="15">
        <f>SUM(AE74:AE75)</f>
        <v>0</v>
      </c>
      <c r="AF72" s="15">
        <f>SUM(AF74:AF75)</f>
        <v>3.1722021660649819E-3</v>
      </c>
      <c r="AG72" s="15">
        <f>SUM(AG74:AG75)</f>
        <v>3.1722021660649819E-3</v>
      </c>
      <c r="AH72" s="15">
        <f>SUM(AH74:AH75)</f>
        <v>0.6690731648616125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</row>
    <row r="73" spans="2:16383" x14ac:dyDescent="0.3">
      <c r="B73" s="1" t="s">
        <v>100</v>
      </c>
      <c r="C73" s="1" t="s">
        <v>19</v>
      </c>
      <c r="D73" s="15">
        <f>SUM(D74:D76)</f>
        <v>0.36168632057761729</v>
      </c>
      <c r="E73" s="15">
        <f t="shared" ref="E73:AC73" si="27">SUM(E74:E76)</f>
        <v>0.32682479819494586</v>
      </c>
      <c r="F73" s="15">
        <f t="shared" si="27"/>
        <v>0.54267841588447652</v>
      </c>
      <c r="G73" s="15">
        <f t="shared" si="27"/>
        <v>0.34926256823104695</v>
      </c>
      <c r="H73" s="15">
        <f t="shared" si="27"/>
        <v>0.12287246155234656</v>
      </c>
      <c r="I73" s="15">
        <f t="shared" si="27"/>
        <v>1.7327247981949461</v>
      </c>
      <c r="J73" s="15">
        <f t="shared" si="27"/>
        <v>1.1320182563176895</v>
      </c>
      <c r="K73" s="15">
        <f t="shared" si="27"/>
        <v>1.2731338483754511</v>
      </c>
      <c r="L73" s="15">
        <f t="shared" si="27"/>
        <v>1.2301551389891698</v>
      </c>
      <c r="M73" s="15">
        <f t="shared" si="27"/>
        <v>1.4406173285198556</v>
      </c>
      <c r="N73" s="15"/>
      <c r="O73" s="15"/>
      <c r="P73" s="15"/>
      <c r="Q73" s="15">
        <f t="shared" si="27"/>
        <v>0</v>
      </c>
      <c r="R73" s="15">
        <f t="shared" si="27"/>
        <v>8.7509025270758123E-4</v>
      </c>
      <c r="S73" s="15">
        <f t="shared" si="27"/>
        <v>7.6570397111913352E-4</v>
      </c>
      <c r="T73" s="15">
        <f t="shared" si="27"/>
        <v>7.6570397111913352E-4</v>
      </c>
      <c r="U73" s="15">
        <f t="shared" si="27"/>
        <v>8.7509025270758123E-4</v>
      </c>
      <c r="V73" s="15">
        <f t="shared" si="27"/>
        <v>8.7509025270758123E-4</v>
      </c>
      <c r="W73" s="15"/>
      <c r="X73" s="15">
        <f t="shared" si="27"/>
        <v>0.49906843610108303</v>
      </c>
      <c r="Y73" s="15">
        <f t="shared" si="27"/>
        <v>0.19194107797833934</v>
      </c>
      <c r="Z73" s="15">
        <f t="shared" si="27"/>
        <v>9.3903049097472921E-2</v>
      </c>
      <c r="AA73" s="15">
        <f t="shared" si="27"/>
        <v>1.4464766299489809</v>
      </c>
      <c r="AB73" s="15">
        <f t="shared" si="27"/>
        <v>2.1961930649819492</v>
      </c>
      <c r="AC73" s="15">
        <f t="shared" si="27"/>
        <v>1.5991225454873645</v>
      </c>
      <c r="AD73" s="15">
        <f t="shared" ref="AD73" si="28">SUM(AD74:AD76)</f>
        <v>0</v>
      </c>
      <c r="AE73" s="15">
        <f>SUM(AE74:AE76)</f>
        <v>0</v>
      </c>
      <c r="AF73" s="15">
        <f>SUM(AF74:AF76)</f>
        <v>3.1722021660649819E-3</v>
      </c>
      <c r="AG73" s="15">
        <f>SUM(AG74:AG76)</f>
        <v>3.1722021660649819E-3</v>
      </c>
      <c r="AH73" s="15">
        <f>SUM(AH74:AH76)</f>
        <v>0.67154146486161248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</row>
    <row r="74" spans="2:16383" x14ac:dyDescent="0.3">
      <c r="B74" s="1" t="s">
        <v>87</v>
      </c>
      <c r="C74" s="1" t="s">
        <v>19</v>
      </c>
      <c r="D74" s="15">
        <f t="shared" ref="D74:M74" si="29">D11/1000</f>
        <v>7.9961371841155232E-2</v>
      </c>
      <c r="E74" s="15">
        <f t="shared" si="29"/>
        <v>0.17304909747292418</v>
      </c>
      <c r="F74" s="15">
        <f t="shared" si="29"/>
        <v>0.14756209386281588</v>
      </c>
      <c r="G74" s="15">
        <f t="shared" si="29"/>
        <v>7.5476534296028894E-2</v>
      </c>
      <c r="H74" s="15">
        <f t="shared" si="29"/>
        <v>3.7191335740072204E-2</v>
      </c>
      <c r="I74" s="15">
        <f t="shared" si="29"/>
        <v>2.4064981949458485E-3</v>
      </c>
      <c r="J74" s="15">
        <f t="shared" si="29"/>
        <v>2.1877256317689529E-2</v>
      </c>
      <c r="K74" s="15">
        <f t="shared" si="29"/>
        <v>7.0007220216606492E-2</v>
      </c>
      <c r="L74" s="15">
        <f t="shared" si="29"/>
        <v>0.12043429602888087</v>
      </c>
      <c r="M74" s="15">
        <f t="shared" si="29"/>
        <v>1.4406173285198556</v>
      </c>
      <c r="N74" s="15"/>
      <c r="O74" s="15"/>
      <c r="P74" s="15"/>
      <c r="Q74" s="15">
        <f t="shared" ref="Q74:V74" si="30">Q11/1000</f>
        <v>0</v>
      </c>
      <c r="R74" s="15">
        <f t="shared" si="30"/>
        <v>8.7509025270758123E-4</v>
      </c>
      <c r="S74" s="15">
        <f t="shared" si="30"/>
        <v>7.6570397111913352E-4</v>
      </c>
      <c r="T74" s="15">
        <f t="shared" si="30"/>
        <v>7.6570397111913352E-4</v>
      </c>
      <c r="U74" s="15">
        <f t="shared" si="30"/>
        <v>8.7509025270758123E-4</v>
      </c>
      <c r="V74" s="15">
        <f t="shared" si="30"/>
        <v>8.7509025270758123E-4</v>
      </c>
      <c r="W74" s="15"/>
      <c r="X74" s="15">
        <f t="shared" ref="X74:AC74" si="31">X11/1000</f>
        <v>6.6178700361010825E-2</v>
      </c>
      <c r="Y74" s="15">
        <f t="shared" si="31"/>
        <v>0.11419927797833936</v>
      </c>
      <c r="Z74" s="15">
        <f t="shared" si="31"/>
        <v>6.1803249097472923E-2</v>
      </c>
      <c r="AA74" s="15">
        <f t="shared" si="31"/>
        <v>5.1849097472924183E-2</v>
      </c>
      <c r="AB74" s="15">
        <f t="shared" si="31"/>
        <v>8.8602888086642597E-3</v>
      </c>
      <c r="AC74" s="15">
        <f t="shared" si="31"/>
        <v>2.6909025270758124E-2</v>
      </c>
      <c r="AD74" s="15">
        <f t="shared" ref="AD74" si="32">AD11/1000</f>
        <v>0</v>
      </c>
      <c r="AE74" s="15">
        <f>AE11/1000</f>
        <v>0</v>
      </c>
      <c r="AF74" s="15">
        <f>AF11/1000</f>
        <v>3.1722021660649819E-3</v>
      </c>
      <c r="AG74" s="15">
        <f>AG11/1000</f>
        <v>3.1722021660649819E-3</v>
      </c>
      <c r="AH74" s="15">
        <f>AH11/1000</f>
        <v>2.4064981949458485E-3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</row>
    <row r="75" spans="2:16383" x14ac:dyDescent="0.3">
      <c r="B75" s="1" t="s">
        <v>88</v>
      </c>
      <c r="C75" s="1" t="s">
        <v>19</v>
      </c>
      <c r="D75" s="15">
        <f t="shared" ref="D75:M75" si="33">D8*D9/1000000</f>
        <v>0.26832454873646205</v>
      </c>
      <c r="E75" s="15">
        <f t="shared" si="33"/>
        <v>0.14750740072202168</v>
      </c>
      <c r="F75" s="15">
        <f t="shared" si="33"/>
        <v>0.38575072202166066</v>
      </c>
      <c r="G75" s="15">
        <f t="shared" si="33"/>
        <v>0.26684783393501804</v>
      </c>
      <c r="H75" s="15">
        <f t="shared" si="33"/>
        <v>8.5681125812274356E-2</v>
      </c>
      <c r="I75" s="15">
        <f t="shared" si="33"/>
        <v>1.7278500000000001</v>
      </c>
      <c r="J75" s="15">
        <f t="shared" si="33"/>
        <v>1.1092500000000001</v>
      </c>
      <c r="K75" s="15">
        <f t="shared" si="33"/>
        <v>1.1973351281588447</v>
      </c>
      <c r="L75" s="15">
        <f t="shared" si="33"/>
        <v>1.1092753429602888</v>
      </c>
      <c r="M75" s="15">
        <f t="shared" si="33"/>
        <v>0</v>
      </c>
      <c r="N75" s="15"/>
      <c r="O75" s="15"/>
      <c r="P75" s="15"/>
      <c r="Q75" s="15">
        <f t="shared" ref="Q75:V75" si="34">Q8*Q9/1000000</f>
        <v>0</v>
      </c>
      <c r="R75" s="15">
        <f t="shared" si="34"/>
        <v>0</v>
      </c>
      <c r="S75" s="15">
        <f t="shared" si="34"/>
        <v>0</v>
      </c>
      <c r="T75" s="15">
        <f t="shared" si="34"/>
        <v>0</v>
      </c>
      <c r="U75" s="15">
        <f t="shared" si="34"/>
        <v>0</v>
      </c>
      <c r="V75" s="15">
        <f t="shared" si="34"/>
        <v>0</v>
      </c>
      <c r="W75" s="15"/>
      <c r="X75" s="15">
        <f t="shared" ref="X75:AC75" si="35">X8*X9/1000000</f>
        <v>0.39697353574007221</v>
      </c>
      <c r="Y75" s="15">
        <f t="shared" si="35"/>
        <v>0</v>
      </c>
      <c r="Z75" s="15">
        <f t="shared" si="35"/>
        <v>0</v>
      </c>
      <c r="AA75" s="15">
        <f t="shared" si="35"/>
        <v>1.3659231324760566</v>
      </c>
      <c r="AB75" s="15">
        <f t="shared" si="35"/>
        <v>2.1782783761732847</v>
      </c>
      <c r="AC75" s="15">
        <f t="shared" si="35"/>
        <v>1.5665545202166062</v>
      </c>
      <c r="AD75" s="15">
        <f t="shared" ref="AD75" si="36">AD8*AD9/1000000</f>
        <v>0</v>
      </c>
      <c r="AE75" s="15">
        <f>AE8*AE9/1000000</f>
        <v>0</v>
      </c>
      <c r="AF75" s="15">
        <f>AF8*AF9/1000000</f>
        <v>0</v>
      </c>
      <c r="AG75" s="15">
        <f>AG8*AG9/1000000</f>
        <v>0</v>
      </c>
      <c r="AH75" s="15">
        <f>AH8*AH9/1000000</f>
        <v>0.66666666666666663</v>
      </c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2:16383" x14ac:dyDescent="0.3">
      <c r="B76" s="1" t="s">
        <v>89</v>
      </c>
      <c r="C76" s="1" t="s">
        <v>19</v>
      </c>
      <c r="D76" s="15">
        <f>SUM(D77:D80)</f>
        <v>1.34004E-2</v>
      </c>
      <c r="E76" s="15">
        <f t="shared" ref="E76:AC76" si="37">SUM(E77:E80)</f>
        <v>6.2683000000000001E-3</v>
      </c>
      <c r="F76" s="15">
        <f t="shared" si="37"/>
        <v>9.3655999999999982E-3</v>
      </c>
      <c r="G76" s="15">
        <f t="shared" si="37"/>
        <v>6.9381999999999994E-3</v>
      </c>
      <c r="H76" s="15">
        <f t="shared" si="37"/>
        <v>0</v>
      </c>
      <c r="I76" s="15">
        <f t="shared" si="37"/>
        <v>2.4682999999999997E-3</v>
      </c>
      <c r="J76" s="15">
        <f t="shared" si="37"/>
        <v>8.9099999999999997E-4</v>
      </c>
      <c r="K76" s="15">
        <f t="shared" si="37"/>
        <v>5.7914999999999998E-3</v>
      </c>
      <c r="L76" s="15">
        <f t="shared" si="37"/>
        <v>4.4549999999999999E-4</v>
      </c>
      <c r="M76" s="15">
        <f t="shared" si="37"/>
        <v>0</v>
      </c>
      <c r="N76" s="15"/>
      <c r="O76" s="15"/>
      <c r="P76" s="15"/>
      <c r="Q76" s="15">
        <f t="shared" si="37"/>
        <v>0</v>
      </c>
      <c r="R76" s="15">
        <f t="shared" si="37"/>
        <v>0</v>
      </c>
      <c r="S76" s="15">
        <f t="shared" si="37"/>
        <v>0</v>
      </c>
      <c r="T76" s="15">
        <f t="shared" si="37"/>
        <v>0</v>
      </c>
      <c r="U76" s="15">
        <f t="shared" si="37"/>
        <v>0</v>
      </c>
      <c r="V76" s="15">
        <f t="shared" si="37"/>
        <v>0</v>
      </c>
      <c r="W76" s="15"/>
      <c r="X76" s="15">
        <f t="shared" si="37"/>
        <v>3.5916199999999995E-2</v>
      </c>
      <c r="Y76" s="15">
        <f t="shared" si="37"/>
        <v>7.7741799999999986E-2</v>
      </c>
      <c r="Z76" s="15">
        <f t="shared" si="37"/>
        <v>3.2099799999999998E-2</v>
      </c>
      <c r="AA76" s="15">
        <f t="shared" si="37"/>
        <v>2.8704399999999998E-2</v>
      </c>
      <c r="AB76" s="15">
        <f t="shared" si="37"/>
        <v>9.0543999999999989E-3</v>
      </c>
      <c r="AC76" s="15">
        <f t="shared" si="37"/>
        <v>5.659E-3</v>
      </c>
      <c r="AD76" s="15">
        <f t="shared" ref="AD76" si="38">SUM(AD77:AD80)</f>
        <v>0</v>
      </c>
      <c r="AE76" s="15">
        <f>SUM(AE77:AE80)</f>
        <v>0</v>
      </c>
      <c r="AF76" s="15">
        <f>SUM(AF77:AF80)</f>
        <v>0</v>
      </c>
      <c r="AG76" s="15">
        <f>SUM(AG77:AG80)</f>
        <v>0</v>
      </c>
      <c r="AH76" s="15">
        <f>SUM(AH77:AH80)</f>
        <v>2.4682999999999997E-3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</row>
    <row r="77" spans="2:16383" x14ac:dyDescent="0.3">
      <c r="B77" s="25" t="s">
        <v>90</v>
      </c>
      <c r="C77" s="1" t="s">
        <v>19</v>
      </c>
      <c r="D77" s="34">
        <f>GeneralInputs!$D3*D16/1000</f>
        <v>3.8E-3</v>
      </c>
      <c r="E77" s="34">
        <f>GeneralInputs!$D3*E16/1000</f>
        <v>3.8E-3</v>
      </c>
      <c r="F77" s="34">
        <f>GeneralInputs!$D3*F16/1000</f>
        <v>5.3199999999999992E-3</v>
      </c>
      <c r="G77" s="34">
        <f>GeneralInputs!$D3*G16/1000</f>
        <v>1.5200000000000001E-3</v>
      </c>
      <c r="H77" s="34">
        <f>GeneralInputs!$D3*H16/1000</f>
        <v>0</v>
      </c>
      <c r="I77" s="34">
        <f>GeneralInputs!$D3*I16/1000</f>
        <v>0</v>
      </c>
      <c r="J77" s="34">
        <f>GeneralInputs!$D3*J16/1000</f>
        <v>0</v>
      </c>
      <c r="K77" s="34">
        <f>GeneralInputs!$D3*K16/1000</f>
        <v>0</v>
      </c>
      <c r="L77" s="34">
        <f>GeneralInputs!$D3*L16/1000</f>
        <v>0</v>
      </c>
      <c r="M77" s="34">
        <f>GeneralInputs!$D3*M16/1000</f>
        <v>0</v>
      </c>
      <c r="N77" s="34"/>
      <c r="O77" s="34"/>
      <c r="P77" s="34"/>
      <c r="Q77" s="34">
        <f>GeneralInputs!$D3*Q16/1000</f>
        <v>0</v>
      </c>
      <c r="R77" s="34">
        <f>GeneralInputs!$D3*R16/1000</f>
        <v>0</v>
      </c>
      <c r="S77" s="34">
        <f>GeneralInputs!$D3*S16/1000</f>
        <v>0</v>
      </c>
      <c r="T77" s="34">
        <f>GeneralInputs!$D3*T16/1000</f>
        <v>0</v>
      </c>
      <c r="U77" s="34">
        <f>GeneralInputs!$D3*U16/1000</f>
        <v>0</v>
      </c>
      <c r="V77" s="34">
        <f>GeneralInputs!$D3*V16/1000</f>
        <v>0</v>
      </c>
      <c r="W77" s="34"/>
      <c r="X77" s="34">
        <f>GeneralInputs!$D3*X16/1000</f>
        <v>6.0800000000000003E-3</v>
      </c>
      <c r="Y77" s="34">
        <f>GeneralInputs!$D3*Y16/1000</f>
        <v>4.5599999999999998E-3</v>
      </c>
      <c r="Z77" s="34">
        <f>GeneralInputs!$D3*Z16/1000</f>
        <v>0</v>
      </c>
      <c r="AA77" s="34">
        <f>GeneralInputs!$D3*AA16/1000</f>
        <v>0</v>
      </c>
      <c r="AB77" s="34">
        <f>GeneralInputs!$D3*AB16/1000</f>
        <v>0</v>
      </c>
      <c r="AC77" s="34">
        <f>GeneralInputs!$D3*AC16/1000</f>
        <v>0</v>
      </c>
      <c r="AD77" s="34">
        <f>GeneralInputs!$D3*AD16/1000</f>
        <v>0</v>
      </c>
      <c r="AE77" s="34">
        <f>GeneralInputs!$D3*AE16/1000</f>
        <v>0</v>
      </c>
      <c r="AF77" s="34">
        <f>GeneralInputs!$D3*AF16/1000</f>
        <v>0</v>
      </c>
      <c r="AG77" s="34">
        <f>GeneralInputs!$D3*AG16/1000</f>
        <v>0</v>
      </c>
      <c r="AH77" s="34">
        <f>GeneralInputs!$D3*AH16/1000</f>
        <v>0</v>
      </c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</row>
    <row r="78" spans="2:16383" x14ac:dyDescent="0.3">
      <c r="B78" s="25" t="s">
        <v>91</v>
      </c>
      <c r="C78" s="1" t="s">
        <v>19</v>
      </c>
      <c r="D78" s="34">
        <f>GeneralInputs!$D4*D17/1000</f>
        <v>8.4644999999999998E-3</v>
      </c>
      <c r="E78" s="34">
        <f>GeneralInputs!$D4*E17/1000</f>
        <v>1.3365E-3</v>
      </c>
      <c r="F78" s="34">
        <f>GeneralInputs!$D4*F17/1000</f>
        <v>1.7819999999999999E-3</v>
      </c>
      <c r="G78" s="34">
        <f>GeneralInputs!$D4*G17/1000</f>
        <v>8.9099999999999997E-4</v>
      </c>
      <c r="H78" s="34">
        <f>GeneralInputs!$D4*H17/1000</f>
        <v>0</v>
      </c>
      <c r="I78" s="34">
        <f>GeneralInputs!$D4*I17/1000</f>
        <v>1.3365E-3</v>
      </c>
      <c r="J78" s="34">
        <f>GeneralInputs!$D4*J17/1000</f>
        <v>8.9099999999999997E-4</v>
      </c>
      <c r="K78" s="34">
        <f>GeneralInputs!$D4*K17/1000</f>
        <v>5.7914999999999998E-3</v>
      </c>
      <c r="L78" s="34">
        <f>GeneralInputs!$D4*L17/1000</f>
        <v>4.4549999999999999E-4</v>
      </c>
      <c r="M78" s="34">
        <f>GeneralInputs!$D4*M17/1000</f>
        <v>0</v>
      </c>
      <c r="N78" s="34"/>
      <c r="O78" s="34"/>
      <c r="P78" s="34"/>
      <c r="Q78" s="34">
        <f>GeneralInputs!$D4*Q17/1000</f>
        <v>0</v>
      </c>
      <c r="R78" s="34">
        <f>GeneralInputs!$D4*R17/1000</f>
        <v>0</v>
      </c>
      <c r="S78" s="34">
        <f>GeneralInputs!$D4*S17/1000</f>
        <v>0</v>
      </c>
      <c r="T78" s="34">
        <f>GeneralInputs!$D4*T17/1000</f>
        <v>0</v>
      </c>
      <c r="U78" s="34">
        <f>GeneralInputs!$D4*U17/1000</f>
        <v>0</v>
      </c>
      <c r="V78" s="34">
        <f>GeneralInputs!$D4*V17/1000</f>
        <v>0</v>
      </c>
      <c r="W78" s="34"/>
      <c r="X78" s="34">
        <f>GeneralInputs!$D4*X17/1000</f>
        <v>2.673E-3</v>
      </c>
      <c r="Y78" s="34">
        <f>GeneralInputs!$D4*Y17/1000</f>
        <v>9.8010000000000007E-3</v>
      </c>
      <c r="Z78" s="34">
        <f>GeneralInputs!$D4*Z17/1000</f>
        <v>2.673E-3</v>
      </c>
      <c r="AA78" s="34">
        <f>GeneralInputs!$D4*AA17/1000</f>
        <v>2.673E-3</v>
      </c>
      <c r="AB78" s="34">
        <f>GeneralInputs!$D4*AB17/1000</f>
        <v>0</v>
      </c>
      <c r="AC78" s="34">
        <f>GeneralInputs!$D4*AC17/1000</f>
        <v>0</v>
      </c>
      <c r="AD78" s="34">
        <f>GeneralInputs!$D4*AD17/1000</f>
        <v>0</v>
      </c>
      <c r="AE78" s="34">
        <f>GeneralInputs!$D4*AE17/1000</f>
        <v>0</v>
      </c>
      <c r="AF78" s="34">
        <f>GeneralInputs!$D4*AF17/1000</f>
        <v>0</v>
      </c>
      <c r="AG78" s="34">
        <f>GeneralInputs!$D4*AG17/1000</f>
        <v>0</v>
      </c>
      <c r="AH78" s="34">
        <f>GeneralInputs!$D4*AH17/1000</f>
        <v>1.3365E-3</v>
      </c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</row>
    <row r="79" spans="2:16383" x14ac:dyDescent="0.3">
      <c r="B79" s="25" t="s">
        <v>92</v>
      </c>
      <c r="C79" s="1" t="s">
        <v>19</v>
      </c>
      <c r="D79" s="34">
        <f>GeneralInputs!$D5*D18/1000</f>
        <v>4.1000000000000006E-6</v>
      </c>
      <c r="E79" s="34">
        <f>GeneralInputs!$D5*E18/1000</f>
        <v>0</v>
      </c>
      <c r="F79" s="34">
        <f>GeneralInputs!$D5*F18/1000</f>
        <v>0</v>
      </c>
      <c r="G79" s="34">
        <f>GeneralInputs!$D5*G18/1000</f>
        <v>0</v>
      </c>
      <c r="H79" s="34">
        <f>GeneralInputs!$D5*H18/1000</f>
        <v>0</v>
      </c>
      <c r="I79" s="34">
        <f>GeneralInputs!$D5*I18/1000</f>
        <v>0</v>
      </c>
      <c r="J79" s="34">
        <f>GeneralInputs!$D5*J18/1000</f>
        <v>0</v>
      </c>
      <c r="K79" s="34">
        <f>GeneralInputs!$D5*K18/1000</f>
        <v>0</v>
      </c>
      <c r="L79" s="34">
        <f>GeneralInputs!$D5*L18/1000</f>
        <v>0</v>
      </c>
      <c r="M79" s="34">
        <f>GeneralInputs!$D5*M18/1000</f>
        <v>0</v>
      </c>
      <c r="N79" s="34"/>
      <c r="O79" s="34"/>
      <c r="P79" s="34"/>
      <c r="Q79" s="34">
        <f>GeneralInputs!$D5*Q18/1000</f>
        <v>0</v>
      </c>
      <c r="R79" s="34">
        <f>GeneralInputs!$D5*R18/1000</f>
        <v>0</v>
      </c>
      <c r="S79" s="34">
        <f>GeneralInputs!$D5*S18/1000</f>
        <v>0</v>
      </c>
      <c r="T79" s="34">
        <f>GeneralInputs!$D5*T18/1000</f>
        <v>0</v>
      </c>
      <c r="U79" s="34">
        <f>GeneralInputs!$D5*U18/1000</f>
        <v>0</v>
      </c>
      <c r="V79" s="34">
        <f>GeneralInputs!$D5*V18/1000</f>
        <v>0</v>
      </c>
      <c r="W79" s="34"/>
      <c r="X79" s="34">
        <f>GeneralInputs!$D5*X18/1000</f>
        <v>0</v>
      </c>
      <c r="Y79" s="34">
        <f>GeneralInputs!$D5*Y18/1000</f>
        <v>0</v>
      </c>
      <c r="Z79" s="34">
        <f>GeneralInputs!$D5*Z18/1000</f>
        <v>0</v>
      </c>
      <c r="AA79" s="34">
        <f>GeneralInputs!$D5*AA18/1000</f>
        <v>0</v>
      </c>
      <c r="AB79" s="34">
        <f>GeneralInputs!$D5*AB18/1000</f>
        <v>0</v>
      </c>
      <c r="AC79" s="34">
        <f>GeneralInputs!$D5*AC18/1000</f>
        <v>0</v>
      </c>
      <c r="AD79" s="34">
        <f>GeneralInputs!$D5*AD18/1000</f>
        <v>0</v>
      </c>
      <c r="AE79" s="34">
        <f>GeneralInputs!$D5*AE18/1000</f>
        <v>0</v>
      </c>
      <c r="AF79" s="34">
        <f>GeneralInputs!$D5*AF18/1000</f>
        <v>0</v>
      </c>
      <c r="AG79" s="34">
        <f>GeneralInputs!$D5*AG18/1000</f>
        <v>0</v>
      </c>
      <c r="AH79" s="34">
        <f>GeneralInputs!$D5*AH18/1000</f>
        <v>0</v>
      </c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</row>
    <row r="80" spans="2:16383" x14ac:dyDescent="0.3">
      <c r="B80" s="25" t="s">
        <v>93</v>
      </c>
      <c r="C80" s="1" t="s">
        <v>19</v>
      </c>
      <c r="D80" s="34">
        <f>GeneralInputs!$D6*D19/1000</f>
        <v>1.1317999999999999E-3</v>
      </c>
      <c r="E80" s="34">
        <f>GeneralInputs!$D6*E19/1000</f>
        <v>1.1317999999999999E-3</v>
      </c>
      <c r="F80" s="34">
        <f>GeneralInputs!$D6*F19/1000</f>
        <v>2.2635999999999997E-3</v>
      </c>
      <c r="G80" s="34">
        <f>GeneralInputs!$D6*G19/1000</f>
        <v>4.5271999999999995E-3</v>
      </c>
      <c r="H80" s="34">
        <f>GeneralInputs!$D6*H19/1000</f>
        <v>0</v>
      </c>
      <c r="I80" s="34">
        <f>GeneralInputs!$D6*I19/1000</f>
        <v>1.1317999999999999E-3</v>
      </c>
      <c r="J80" s="34">
        <f>GeneralInputs!$D6*J19/1000</f>
        <v>0</v>
      </c>
      <c r="K80" s="34">
        <f>GeneralInputs!$D6*K19/1000</f>
        <v>0</v>
      </c>
      <c r="L80" s="34">
        <f>GeneralInputs!$D6*L19/1000</f>
        <v>0</v>
      </c>
      <c r="M80" s="34">
        <f>GeneralInputs!$D6*M19/1000</f>
        <v>0</v>
      </c>
      <c r="N80" s="34"/>
      <c r="O80" s="34"/>
      <c r="P80" s="34"/>
      <c r="Q80" s="34">
        <f>GeneralInputs!$D6*Q19/1000</f>
        <v>0</v>
      </c>
      <c r="R80" s="34">
        <f>GeneralInputs!$D6*R19/1000</f>
        <v>0</v>
      </c>
      <c r="S80" s="34">
        <f>GeneralInputs!$D6*S19/1000</f>
        <v>0</v>
      </c>
      <c r="T80" s="34">
        <f>GeneralInputs!$D6*T19/1000</f>
        <v>0</v>
      </c>
      <c r="U80" s="34">
        <f>GeneralInputs!$D6*U19/1000</f>
        <v>0</v>
      </c>
      <c r="V80" s="34">
        <f>GeneralInputs!$D6*V19/1000</f>
        <v>0</v>
      </c>
      <c r="W80" s="34"/>
      <c r="X80" s="34">
        <f>GeneralInputs!$D6*X19/1000</f>
        <v>2.7163199999999998E-2</v>
      </c>
      <c r="Y80" s="34">
        <f>GeneralInputs!$D6*Y19/1000</f>
        <v>6.3380799999999987E-2</v>
      </c>
      <c r="Z80" s="34">
        <f>GeneralInputs!$D6*Z19/1000</f>
        <v>2.9426799999999999E-2</v>
      </c>
      <c r="AA80" s="34">
        <f>GeneralInputs!$D6*AA19/1000</f>
        <v>2.6031399999999996E-2</v>
      </c>
      <c r="AB80" s="34">
        <f>GeneralInputs!$D6*AB19/1000</f>
        <v>9.0543999999999989E-3</v>
      </c>
      <c r="AC80" s="34">
        <f>GeneralInputs!$D6*AC19/1000</f>
        <v>5.659E-3</v>
      </c>
      <c r="AD80" s="34">
        <f>GeneralInputs!$D6*AD19/1000</f>
        <v>0</v>
      </c>
      <c r="AE80" s="34">
        <f>GeneralInputs!$D6*AE19/1000</f>
        <v>0</v>
      </c>
      <c r="AF80" s="34">
        <f>GeneralInputs!$D6*AF19/1000</f>
        <v>0</v>
      </c>
      <c r="AG80" s="34">
        <f>GeneralInputs!$D6*AG19/1000</f>
        <v>0</v>
      </c>
      <c r="AH80" s="34">
        <f>GeneralInputs!$D6*AH19/1000</f>
        <v>1.1317999999999999E-3</v>
      </c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</row>
    <row r="83" spans="2:48" x14ac:dyDescent="0.3">
      <c r="B83" s="1" t="s">
        <v>94</v>
      </c>
      <c r="C83" s="1" t="s">
        <v>20</v>
      </c>
      <c r="D83" s="21">
        <f t="shared" ref="D83:AC83" si="39">D12*8760</f>
        <v>7183.2</v>
      </c>
      <c r="E83" s="21">
        <f t="shared" si="39"/>
        <v>7183.2</v>
      </c>
      <c r="F83" s="21">
        <f t="shared" si="39"/>
        <v>7183.2</v>
      </c>
      <c r="G83" s="21">
        <f t="shared" si="39"/>
        <v>7183.2</v>
      </c>
      <c r="H83" s="21">
        <f t="shared" si="39"/>
        <v>7884</v>
      </c>
      <c r="I83" s="21">
        <f t="shared" si="39"/>
        <v>525.6</v>
      </c>
      <c r="J83" s="21">
        <f t="shared" si="39"/>
        <v>3153.6</v>
      </c>
      <c r="K83" s="21">
        <f t="shared" si="39"/>
        <v>3153.6</v>
      </c>
      <c r="L83" s="21">
        <f t="shared" si="39"/>
        <v>3153.6</v>
      </c>
      <c r="M83" s="21">
        <f t="shared" si="39"/>
        <v>131.4</v>
      </c>
      <c r="N83" s="21">
        <f t="shared" si="39"/>
        <v>3162.6753600000002</v>
      </c>
      <c r="O83" s="21">
        <f t="shared" si="39"/>
        <v>2190</v>
      </c>
      <c r="P83" s="21">
        <f t="shared" si="39"/>
        <v>1788.6430800000001</v>
      </c>
      <c r="Q83" s="21">
        <f t="shared" si="39"/>
        <v>2628</v>
      </c>
      <c r="R83" s="21">
        <f t="shared" si="39"/>
        <v>2803.2000000000003</v>
      </c>
      <c r="S83" s="21">
        <f t="shared" si="39"/>
        <v>3328.8</v>
      </c>
      <c r="T83" s="21">
        <f t="shared" si="39"/>
        <v>4029.6000000000004</v>
      </c>
      <c r="U83" s="21">
        <f t="shared" si="39"/>
        <v>3328.8</v>
      </c>
      <c r="V83" s="21">
        <f t="shared" si="39"/>
        <v>4380</v>
      </c>
      <c r="W83" s="21">
        <f t="shared" si="39"/>
        <v>5256</v>
      </c>
      <c r="X83" s="21">
        <f t="shared" si="39"/>
        <v>7446</v>
      </c>
      <c r="Y83" s="21">
        <f t="shared" si="39"/>
        <v>7446</v>
      </c>
      <c r="Z83" s="21">
        <f t="shared" si="39"/>
        <v>7446</v>
      </c>
      <c r="AA83" s="21">
        <f t="shared" si="39"/>
        <v>1752</v>
      </c>
      <c r="AB83" s="21">
        <f t="shared" si="39"/>
        <v>4818</v>
      </c>
      <c r="AC83" s="21">
        <f t="shared" si="39"/>
        <v>4380</v>
      </c>
      <c r="AD83" s="21">
        <f t="shared" ref="AD83" si="40">AD12*8760</f>
        <v>6132</v>
      </c>
      <c r="AE83" s="21">
        <f>AE12*8760</f>
        <v>2890.8</v>
      </c>
      <c r="AF83" s="21">
        <f>AF12*8760</f>
        <v>350.40000000000003</v>
      </c>
      <c r="AG83" s="21">
        <f>AG12*8760</f>
        <v>1051.2</v>
      </c>
      <c r="AH83" s="21">
        <f>AH12*8760</f>
        <v>1927.2</v>
      </c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</row>
    <row r="86" spans="2:48" x14ac:dyDescent="0.3">
      <c r="B86" s="6" t="s">
        <v>96</v>
      </c>
    </row>
    <row r="87" spans="2:48" x14ac:dyDescent="0.3">
      <c r="B87" s="12" t="s">
        <v>77</v>
      </c>
      <c r="C87" s="1" t="s">
        <v>19</v>
      </c>
      <c r="D87" s="15">
        <f t="shared" ref="D87:M87" si="41">D68/D$83</f>
        <v>0.62420812078511723</v>
      </c>
      <c r="E87" s="15">
        <f t="shared" si="41"/>
        <v>0.68316506877517325</v>
      </c>
      <c r="F87" s="15">
        <f t="shared" si="41"/>
        <v>1.1779724404975989</v>
      </c>
      <c r="G87" s="15">
        <f t="shared" si="41"/>
        <v>0.96546425872431729</v>
      </c>
      <c r="H87" s="15">
        <f t="shared" si="41"/>
        <v>0.94152373377905152</v>
      </c>
      <c r="I87" s="15">
        <f t="shared" si="41"/>
        <v>1.8172610952120429</v>
      </c>
      <c r="J87" s="15">
        <f t="shared" si="41"/>
        <v>0.33811612496680665</v>
      </c>
      <c r="K87" s="15">
        <f t="shared" si="41"/>
        <v>0.49984919451086762</v>
      </c>
      <c r="L87" s="15">
        <f t="shared" si="41"/>
        <v>0.54277538427922833</v>
      </c>
      <c r="M87" s="15">
        <f t="shared" si="41"/>
        <v>6.6597431712905719E-2</v>
      </c>
      <c r="N87" s="15">
        <f>N97-N91</f>
        <v>0.60418191409851818</v>
      </c>
      <c r="O87" s="15">
        <f>O97-O91</f>
        <v>0.60418191409851818</v>
      </c>
      <c r="P87" s="15">
        <f>P97-P91</f>
        <v>0.60418191409851818</v>
      </c>
      <c r="Q87" s="15">
        <f t="shared" ref="Q87:V89" si="42">Q68/Q$83</f>
        <v>1.9459080563711564</v>
      </c>
      <c r="R87" s="15">
        <f t="shared" si="42"/>
        <v>3.4544734835632496</v>
      </c>
      <c r="S87" s="15">
        <f t="shared" si="42"/>
        <v>3.5274770742585919</v>
      </c>
      <c r="T87" s="15">
        <f t="shared" si="42"/>
        <v>3.5224963977568886</v>
      </c>
      <c r="U87" s="15">
        <f t="shared" si="42"/>
        <v>2.6041922494032841</v>
      </c>
      <c r="V87" s="15">
        <f t="shared" si="42"/>
        <v>2.3936397825120608</v>
      </c>
      <c r="W87" s="15">
        <f>W97-W91</f>
        <v>1.9684636556113013</v>
      </c>
      <c r="X87" s="15">
        <f t="shared" ref="X87:AC87" si="43">X68/X$83</f>
        <v>0.81249463132319533</v>
      </c>
      <c r="Y87" s="15">
        <f t="shared" si="43"/>
        <v>2.7919126299979138</v>
      </c>
      <c r="Z87" s="15">
        <f t="shared" si="43"/>
        <v>0.69604178111417103</v>
      </c>
      <c r="AA87" s="15">
        <f t="shared" si="43"/>
        <v>0.89972034414631241</v>
      </c>
      <c r="AB87" s="15">
        <f t="shared" si="43"/>
        <v>0.37945032445809712</v>
      </c>
      <c r="AC87" s="15">
        <f t="shared" si="43"/>
        <v>0.82439877678539897</v>
      </c>
      <c r="AD87" s="15">
        <f t="shared" ref="AD87" si="44">AD68/AD$83</f>
        <v>1.0552840324942767</v>
      </c>
      <c r="AE87" s="15">
        <f t="shared" ref="AE87:AH89" si="45">AE68/AE$83</f>
        <v>0.87502532278116396</v>
      </c>
      <c r="AF87" s="15">
        <f t="shared" si="45"/>
        <v>4.6816849554711135</v>
      </c>
      <c r="AG87" s="15">
        <f t="shared" si="45"/>
        <v>0.82394136013893049</v>
      </c>
      <c r="AH87" s="15">
        <f t="shared" si="45"/>
        <v>1.3401062512487107</v>
      </c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</row>
    <row r="88" spans="2:48" x14ac:dyDescent="0.3">
      <c r="B88" s="1" t="s">
        <v>85</v>
      </c>
      <c r="C88" s="1" t="s">
        <v>19</v>
      </c>
      <c r="D88" s="15">
        <f t="shared" ref="D88:M88" si="46">D69/D$83</f>
        <v>0.49553091850446479</v>
      </c>
      <c r="E88" s="15">
        <f t="shared" si="46"/>
        <v>0.59666962392853351</v>
      </c>
      <c r="F88" s="15">
        <f t="shared" si="46"/>
        <v>0.95853593341307808</v>
      </c>
      <c r="G88" s="15">
        <f t="shared" si="46"/>
        <v>0.76734705142594006</v>
      </c>
      <c r="H88" s="15">
        <f t="shared" si="46"/>
        <v>0.81873471905838158</v>
      </c>
      <c r="I88" s="15">
        <f t="shared" si="46"/>
        <v>1.5113291432808824</v>
      </c>
      <c r="J88" s="15">
        <f t="shared" si="46"/>
        <v>0.28574001981759439</v>
      </c>
      <c r="K88" s="15">
        <f t="shared" si="46"/>
        <v>0.36596060783804674</v>
      </c>
      <c r="L88" s="15">
        <f t="shared" si="46"/>
        <v>0.39223743967818103</v>
      </c>
      <c r="M88" s="15">
        <f t="shared" si="46"/>
        <v>0</v>
      </c>
      <c r="N88" s="15"/>
      <c r="O88" s="15"/>
      <c r="P88" s="15"/>
      <c r="Q88" s="15">
        <f t="shared" si="42"/>
        <v>1.8264489132361317</v>
      </c>
      <c r="R88" s="15">
        <f t="shared" si="42"/>
        <v>3.0896184133392248</v>
      </c>
      <c r="S88" s="15">
        <f t="shared" si="42"/>
        <v>3.2120155556185122</v>
      </c>
      <c r="T88" s="15">
        <f t="shared" si="42"/>
        <v>3.2551113288552087</v>
      </c>
      <c r="U88" s="15">
        <f t="shared" si="42"/>
        <v>2.321591305621546</v>
      </c>
      <c r="V88" s="15">
        <f t="shared" si="42"/>
        <v>2.1696226715877738</v>
      </c>
      <c r="W88" s="15"/>
      <c r="X88" s="15">
        <f t="shared" ref="X88:AC88" si="47">X69/X$83</f>
        <v>0.59022570298137245</v>
      </c>
      <c r="Y88" s="15">
        <f t="shared" si="47"/>
        <v>1.922963052243861</v>
      </c>
      <c r="Z88" s="15">
        <f t="shared" si="47"/>
        <v>0.37740245158779046</v>
      </c>
      <c r="AA88" s="15">
        <f t="shared" si="47"/>
        <v>0.65872088813523477</v>
      </c>
      <c r="AB88" s="15">
        <f t="shared" si="47"/>
        <v>0.34382826638165992</v>
      </c>
      <c r="AC88" s="15">
        <f t="shared" si="47"/>
        <v>0.7354162833379928</v>
      </c>
      <c r="AD88" s="15">
        <f t="shared" ref="AD88" si="48">AD69/AD$83</f>
        <v>0.90729930657285141</v>
      </c>
      <c r="AE88" s="15">
        <f t="shared" si="45"/>
        <v>0.80540073508130805</v>
      </c>
      <c r="AF88" s="15">
        <f t="shared" si="45"/>
        <v>2.9178935999496258</v>
      </c>
      <c r="AG88" s="15">
        <f t="shared" si="45"/>
        <v>0.23601090829843466</v>
      </c>
      <c r="AH88" s="15">
        <f t="shared" si="45"/>
        <v>1.2299934522233951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</row>
    <row r="89" spans="2:48" x14ac:dyDescent="0.3">
      <c r="B89" s="1" t="s">
        <v>86</v>
      </c>
      <c r="C89" s="1" t="s">
        <v>19</v>
      </c>
      <c r="D89" s="15">
        <f t="shared" ref="D89:M89" si="49">D70/D$83</f>
        <v>0.12867720228065244</v>
      </c>
      <c r="E89" s="15">
        <f t="shared" si="49"/>
        <v>8.6495444846639749E-2</v>
      </c>
      <c r="F89" s="15">
        <f t="shared" si="49"/>
        <v>0.21943650708452095</v>
      </c>
      <c r="G89" s="15">
        <f t="shared" si="49"/>
        <v>0.19811720729837731</v>
      </c>
      <c r="H89" s="15">
        <f t="shared" si="49"/>
        <v>0.12278901472066993</v>
      </c>
      <c r="I89" s="15">
        <f t="shared" si="49"/>
        <v>0.30593195193116063</v>
      </c>
      <c r="J89" s="15">
        <f t="shared" si="49"/>
        <v>5.2376105149212315E-2</v>
      </c>
      <c r="K89" s="15">
        <f t="shared" si="49"/>
        <v>0.13388858667282089</v>
      </c>
      <c r="L89" s="15">
        <f t="shared" si="49"/>
        <v>0.15053794460104733</v>
      </c>
      <c r="M89" s="15">
        <f t="shared" si="49"/>
        <v>6.6597431712905719E-2</v>
      </c>
      <c r="N89" s="15"/>
      <c r="O89" s="15"/>
      <c r="P89" s="15"/>
      <c r="Q89" s="15">
        <f t="shared" si="42"/>
        <v>0.11945914313502465</v>
      </c>
      <c r="R89" s="15">
        <f t="shared" si="42"/>
        <v>0.36485507022402452</v>
      </c>
      <c r="S89" s="15">
        <f t="shared" si="42"/>
        <v>0.31546151864007971</v>
      </c>
      <c r="T89" s="15">
        <f t="shared" si="42"/>
        <v>0.26738506890167985</v>
      </c>
      <c r="U89" s="15">
        <f t="shared" si="42"/>
        <v>0.28260094378173811</v>
      </c>
      <c r="V89" s="15">
        <f t="shared" si="42"/>
        <v>0.22401711092428664</v>
      </c>
      <c r="W89" s="15"/>
      <c r="X89" s="15">
        <f t="shared" ref="X89:AC89" si="50">X70/X$83</f>
        <v>0.22226892834182285</v>
      </c>
      <c r="Y89" s="15">
        <f t="shared" si="50"/>
        <v>0.8689495777540529</v>
      </c>
      <c r="Z89" s="15">
        <f t="shared" si="50"/>
        <v>0.31863932952638058</v>
      </c>
      <c r="AA89" s="15">
        <f t="shared" si="50"/>
        <v>0.24099945601107758</v>
      </c>
      <c r="AB89" s="15">
        <f t="shared" si="50"/>
        <v>3.5622058076437188E-2</v>
      </c>
      <c r="AC89" s="15">
        <f t="shared" si="50"/>
        <v>8.8982493447406164E-2</v>
      </c>
      <c r="AD89" s="15">
        <f t="shared" ref="AD89" si="51">AD70/AD$83</f>
        <v>0.14798472592142539</v>
      </c>
      <c r="AE89" s="15">
        <f t="shared" si="45"/>
        <v>6.962458769985598E-2</v>
      </c>
      <c r="AF89" s="15">
        <f t="shared" si="45"/>
        <v>1.7637913555214875</v>
      </c>
      <c r="AG89" s="15">
        <f t="shared" si="45"/>
        <v>0.58793045184049586</v>
      </c>
      <c r="AH89" s="15">
        <f t="shared" si="45"/>
        <v>0.11011279902531572</v>
      </c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</row>
    <row r="91" spans="2:48" x14ac:dyDescent="0.3">
      <c r="B91" s="1" t="s">
        <v>99</v>
      </c>
      <c r="C91" s="1" t="s">
        <v>19</v>
      </c>
      <c r="D91" s="15">
        <f t="shared" ref="D91:M91" si="52">D72</f>
        <v>0.34828592057761731</v>
      </c>
      <c r="E91" s="15">
        <f t="shared" si="52"/>
        <v>0.32055649819494586</v>
      </c>
      <c r="F91" s="15">
        <f t="shared" si="52"/>
        <v>0.53331281588447654</v>
      </c>
      <c r="G91" s="15">
        <f t="shared" si="52"/>
        <v>0.34232436823104695</v>
      </c>
      <c r="H91" s="15">
        <f t="shared" si="52"/>
        <v>0.12287246155234656</v>
      </c>
      <c r="I91" s="15">
        <f t="shared" si="52"/>
        <v>1.730256498194946</v>
      </c>
      <c r="J91" s="15">
        <f t="shared" si="52"/>
        <v>1.1311272563176895</v>
      </c>
      <c r="K91" s="15">
        <f t="shared" si="52"/>
        <v>1.2673423483754511</v>
      </c>
      <c r="L91" s="15">
        <f t="shared" si="52"/>
        <v>1.2297096389891697</v>
      </c>
      <c r="M91" s="15">
        <f t="shared" si="52"/>
        <v>1.4406173285198556</v>
      </c>
      <c r="N91" s="15"/>
      <c r="O91" s="15"/>
      <c r="P91" s="15"/>
      <c r="Q91" s="15">
        <f t="shared" ref="Q91:V95" si="53">Q72</f>
        <v>0</v>
      </c>
      <c r="R91" s="15">
        <f t="shared" si="53"/>
        <v>8.7509025270758123E-4</v>
      </c>
      <c r="S91" s="15">
        <f t="shared" si="53"/>
        <v>7.6570397111913352E-4</v>
      </c>
      <c r="T91" s="15">
        <f t="shared" si="53"/>
        <v>7.6570397111913352E-4</v>
      </c>
      <c r="U91" s="15">
        <f t="shared" si="53"/>
        <v>8.7509025270758123E-4</v>
      </c>
      <c r="V91" s="15">
        <f t="shared" si="53"/>
        <v>8.7509025270758123E-4</v>
      </c>
      <c r="W91" s="15"/>
      <c r="X91" s="15">
        <f t="shared" ref="X91:AC91" si="54">X72</f>
        <v>0.46315223610108303</v>
      </c>
      <c r="Y91" s="15">
        <f t="shared" si="54"/>
        <v>0.11419927797833936</v>
      </c>
      <c r="Z91" s="15">
        <f t="shared" si="54"/>
        <v>6.1803249097472923E-2</v>
      </c>
      <c r="AA91" s="15">
        <f t="shared" si="54"/>
        <v>1.4177722299489808</v>
      </c>
      <c r="AB91" s="15">
        <f t="shared" si="54"/>
        <v>2.1871386649819491</v>
      </c>
      <c r="AC91" s="15">
        <f t="shared" si="54"/>
        <v>1.5934635454873645</v>
      </c>
      <c r="AD91" s="15">
        <f t="shared" ref="AD91" si="55">AD72</f>
        <v>0</v>
      </c>
      <c r="AE91" s="15">
        <f t="shared" ref="AE91:AH95" si="56">AE72</f>
        <v>0</v>
      </c>
      <c r="AF91" s="15">
        <f t="shared" si="56"/>
        <v>3.1722021660649819E-3</v>
      </c>
      <c r="AG91" s="15">
        <f t="shared" si="56"/>
        <v>3.1722021660649819E-3</v>
      </c>
      <c r="AH91" s="15">
        <f t="shared" si="56"/>
        <v>0.6690731648616125</v>
      </c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</row>
    <row r="92" spans="2:48" x14ac:dyDescent="0.3">
      <c r="B92" s="1" t="s">
        <v>100</v>
      </c>
      <c r="C92" s="1" t="s">
        <v>19</v>
      </c>
      <c r="D92" s="15">
        <f t="shared" ref="D92:M92" si="57">D73</f>
        <v>0.36168632057761729</v>
      </c>
      <c r="E92" s="15">
        <f t="shared" si="57"/>
        <v>0.32682479819494586</v>
      </c>
      <c r="F92" s="15">
        <f t="shared" si="57"/>
        <v>0.54267841588447652</v>
      </c>
      <c r="G92" s="15">
        <f t="shared" si="57"/>
        <v>0.34926256823104695</v>
      </c>
      <c r="H92" s="15">
        <f t="shared" si="57"/>
        <v>0.12287246155234656</v>
      </c>
      <c r="I92" s="15">
        <f t="shared" si="57"/>
        <v>1.7327247981949461</v>
      </c>
      <c r="J92" s="15">
        <f t="shared" si="57"/>
        <v>1.1320182563176895</v>
      </c>
      <c r="K92" s="15">
        <f t="shared" si="57"/>
        <v>1.2731338483754511</v>
      </c>
      <c r="L92" s="15">
        <f t="shared" si="57"/>
        <v>1.2301551389891698</v>
      </c>
      <c r="M92" s="15">
        <f t="shared" si="57"/>
        <v>1.4406173285198556</v>
      </c>
      <c r="N92" s="15"/>
      <c r="O92" s="15"/>
      <c r="P92" s="15"/>
      <c r="Q92" s="15">
        <f t="shared" si="53"/>
        <v>0</v>
      </c>
      <c r="R92" s="15">
        <f t="shared" si="53"/>
        <v>8.7509025270758123E-4</v>
      </c>
      <c r="S92" s="15">
        <f t="shared" si="53"/>
        <v>7.6570397111913352E-4</v>
      </c>
      <c r="T92" s="15">
        <f t="shared" si="53"/>
        <v>7.6570397111913352E-4</v>
      </c>
      <c r="U92" s="15">
        <f t="shared" si="53"/>
        <v>8.7509025270758123E-4</v>
      </c>
      <c r="V92" s="15">
        <f t="shared" si="53"/>
        <v>8.7509025270758123E-4</v>
      </c>
      <c r="W92" s="15"/>
      <c r="X92" s="15">
        <f t="shared" ref="X92:AC92" si="58">X73</f>
        <v>0.49906843610108303</v>
      </c>
      <c r="Y92" s="15">
        <f t="shared" si="58"/>
        <v>0.19194107797833934</v>
      </c>
      <c r="Z92" s="15">
        <f t="shared" si="58"/>
        <v>9.3903049097472921E-2</v>
      </c>
      <c r="AA92" s="15">
        <f t="shared" si="58"/>
        <v>1.4464766299489809</v>
      </c>
      <c r="AB92" s="15">
        <f t="shared" si="58"/>
        <v>2.1961930649819492</v>
      </c>
      <c r="AC92" s="15">
        <f t="shared" si="58"/>
        <v>1.5991225454873645</v>
      </c>
      <c r="AD92" s="15">
        <f t="shared" ref="AD92" si="59">AD73</f>
        <v>0</v>
      </c>
      <c r="AE92" s="15">
        <f t="shared" si="56"/>
        <v>0</v>
      </c>
      <c r="AF92" s="15">
        <f t="shared" si="56"/>
        <v>3.1722021660649819E-3</v>
      </c>
      <c r="AG92" s="15">
        <f t="shared" si="56"/>
        <v>3.1722021660649819E-3</v>
      </c>
      <c r="AH92" s="15">
        <f t="shared" si="56"/>
        <v>0.67154146486161248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</row>
    <row r="93" spans="2:48" x14ac:dyDescent="0.3">
      <c r="B93" s="1" t="s">
        <v>87</v>
      </c>
      <c r="C93" s="1" t="s">
        <v>19</v>
      </c>
      <c r="D93" s="15">
        <f t="shared" ref="D93:M93" si="60">D74</f>
        <v>7.9961371841155232E-2</v>
      </c>
      <c r="E93" s="15">
        <f t="shared" si="60"/>
        <v>0.17304909747292418</v>
      </c>
      <c r="F93" s="15">
        <f t="shared" si="60"/>
        <v>0.14756209386281588</v>
      </c>
      <c r="G93" s="15">
        <f t="shared" si="60"/>
        <v>7.5476534296028894E-2</v>
      </c>
      <c r="H93" s="15">
        <f t="shared" si="60"/>
        <v>3.7191335740072204E-2</v>
      </c>
      <c r="I93" s="15">
        <f t="shared" si="60"/>
        <v>2.4064981949458485E-3</v>
      </c>
      <c r="J93" s="15">
        <f t="shared" si="60"/>
        <v>2.1877256317689529E-2</v>
      </c>
      <c r="K93" s="15">
        <f t="shared" si="60"/>
        <v>7.0007220216606492E-2</v>
      </c>
      <c r="L93" s="15">
        <f t="shared" si="60"/>
        <v>0.12043429602888087</v>
      </c>
      <c r="M93" s="15">
        <f t="shared" si="60"/>
        <v>1.4406173285198556</v>
      </c>
      <c r="N93" s="15"/>
      <c r="O93" s="15"/>
      <c r="P93" s="15"/>
      <c r="Q93" s="15">
        <f t="shared" si="53"/>
        <v>0</v>
      </c>
      <c r="R93" s="15">
        <f t="shared" si="53"/>
        <v>8.7509025270758123E-4</v>
      </c>
      <c r="S93" s="15">
        <f t="shared" si="53"/>
        <v>7.6570397111913352E-4</v>
      </c>
      <c r="T93" s="15">
        <f t="shared" si="53"/>
        <v>7.6570397111913352E-4</v>
      </c>
      <c r="U93" s="15">
        <f t="shared" si="53"/>
        <v>8.7509025270758123E-4</v>
      </c>
      <c r="V93" s="15">
        <f t="shared" si="53"/>
        <v>8.7509025270758123E-4</v>
      </c>
      <c r="W93" s="15"/>
      <c r="X93" s="15">
        <f t="shared" ref="X93:AC93" si="61">X74</f>
        <v>6.6178700361010825E-2</v>
      </c>
      <c r="Y93" s="15">
        <f t="shared" si="61"/>
        <v>0.11419927797833936</v>
      </c>
      <c r="Z93" s="15">
        <f t="shared" si="61"/>
        <v>6.1803249097472923E-2</v>
      </c>
      <c r="AA93" s="15">
        <f t="shared" si="61"/>
        <v>5.1849097472924183E-2</v>
      </c>
      <c r="AB93" s="15">
        <f t="shared" si="61"/>
        <v>8.8602888086642597E-3</v>
      </c>
      <c r="AC93" s="15">
        <f t="shared" si="61"/>
        <v>2.6909025270758124E-2</v>
      </c>
      <c r="AD93" s="15">
        <f t="shared" ref="AD93" si="62">AD74</f>
        <v>0</v>
      </c>
      <c r="AE93" s="15">
        <f t="shared" si="56"/>
        <v>0</v>
      </c>
      <c r="AF93" s="15">
        <f t="shared" si="56"/>
        <v>3.1722021660649819E-3</v>
      </c>
      <c r="AG93" s="15">
        <f t="shared" si="56"/>
        <v>3.1722021660649819E-3</v>
      </c>
      <c r="AH93" s="15">
        <f t="shared" si="56"/>
        <v>2.4064981949458485E-3</v>
      </c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</row>
    <row r="94" spans="2:48" x14ac:dyDescent="0.3">
      <c r="B94" s="1" t="s">
        <v>88</v>
      </c>
      <c r="C94" s="1" t="s">
        <v>19</v>
      </c>
      <c r="D94" s="15">
        <f t="shared" ref="D94:M94" si="63">D75</f>
        <v>0.26832454873646205</v>
      </c>
      <c r="E94" s="15">
        <f t="shared" si="63"/>
        <v>0.14750740072202168</v>
      </c>
      <c r="F94" s="15">
        <f t="shared" si="63"/>
        <v>0.38575072202166066</v>
      </c>
      <c r="G94" s="15">
        <f t="shared" si="63"/>
        <v>0.26684783393501804</v>
      </c>
      <c r="H94" s="15">
        <f t="shared" si="63"/>
        <v>8.5681125812274356E-2</v>
      </c>
      <c r="I94" s="15">
        <f t="shared" si="63"/>
        <v>1.7278500000000001</v>
      </c>
      <c r="J94" s="15">
        <f t="shared" si="63"/>
        <v>1.1092500000000001</v>
      </c>
      <c r="K94" s="15">
        <f t="shared" si="63"/>
        <v>1.1973351281588447</v>
      </c>
      <c r="L94" s="15">
        <f t="shared" si="63"/>
        <v>1.1092753429602888</v>
      </c>
      <c r="M94" s="15">
        <f t="shared" si="63"/>
        <v>0</v>
      </c>
      <c r="N94" s="15"/>
      <c r="O94" s="15"/>
      <c r="P94" s="15"/>
      <c r="Q94" s="15">
        <f t="shared" si="53"/>
        <v>0</v>
      </c>
      <c r="R94" s="15">
        <f t="shared" si="53"/>
        <v>0</v>
      </c>
      <c r="S94" s="15">
        <f t="shared" si="53"/>
        <v>0</v>
      </c>
      <c r="T94" s="15">
        <f t="shared" si="53"/>
        <v>0</v>
      </c>
      <c r="U94" s="15">
        <f t="shared" si="53"/>
        <v>0</v>
      </c>
      <c r="V94" s="15">
        <f t="shared" si="53"/>
        <v>0</v>
      </c>
      <c r="W94" s="15"/>
      <c r="X94" s="15">
        <f t="shared" ref="X94:AC94" si="64">X75</f>
        <v>0.39697353574007221</v>
      </c>
      <c r="Y94" s="15">
        <f t="shared" si="64"/>
        <v>0</v>
      </c>
      <c r="Z94" s="15">
        <f t="shared" si="64"/>
        <v>0</v>
      </c>
      <c r="AA94" s="15">
        <f t="shared" si="64"/>
        <v>1.3659231324760566</v>
      </c>
      <c r="AB94" s="15">
        <f t="shared" si="64"/>
        <v>2.1782783761732847</v>
      </c>
      <c r="AC94" s="15">
        <f t="shared" si="64"/>
        <v>1.5665545202166062</v>
      </c>
      <c r="AD94" s="15">
        <f t="shared" ref="AD94" si="65">AD75</f>
        <v>0</v>
      </c>
      <c r="AE94" s="15">
        <f t="shared" si="56"/>
        <v>0</v>
      </c>
      <c r="AF94" s="15">
        <f t="shared" si="56"/>
        <v>0</v>
      </c>
      <c r="AG94" s="15">
        <f t="shared" si="56"/>
        <v>0</v>
      </c>
      <c r="AH94" s="15">
        <f t="shared" si="56"/>
        <v>0.66666666666666663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</row>
    <row r="95" spans="2:48" x14ac:dyDescent="0.3">
      <c r="B95" s="1" t="s">
        <v>89</v>
      </c>
      <c r="C95" s="1" t="s">
        <v>19</v>
      </c>
      <c r="D95" s="15">
        <f t="shared" ref="D95:M95" si="66">D76</f>
        <v>1.34004E-2</v>
      </c>
      <c r="E95" s="15">
        <f t="shared" si="66"/>
        <v>6.2683000000000001E-3</v>
      </c>
      <c r="F95" s="15">
        <f t="shared" si="66"/>
        <v>9.3655999999999982E-3</v>
      </c>
      <c r="G95" s="15">
        <f t="shared" si="66"/>
        <v>6.9381999999999994E-3</v>
      </c>
      <c r="H95" s="15">
        <f t="shared" si="66"/>
        <v>0</v>
      </c>
      <c r="I95" s="15">
        <f t="shared" si="66"/>
        <v>2.4682999999999997E-3</v>
      </c>
      <c r="J95" s="15">
        <f t="shared" si="66"/>
        <v>8.9099999999999997E-4</v>
      </c>
      <c r="K95" s="15">
        <f t="shared" si="66"/>
        <v>5.7914999999999998E-3</v>
      </c>
      <c r="L95" s="15">
        <f t="shared" si="66"/>
        <v>4.4549999999999999E-4</v>
      </c>
      <c r="M95" s="15">
        <f t="shared" si="66"/>
        <v>0</v>
      </c>
      <c r="N95" s="15"/>
      <c r="O95" s="15"/>
      <c r="P95" s="15"/>
      <c r="Q95" s="15">
        <f t="shared" si="53"/>
        <v>0</v>
      </c>
      <c r="R95" s="15">
        <f t="shared" si="53"/>
        <v>0</v>
      </c>
      <c r="S95" s="15">
        <f t="shared" si="53"/>
        <v>0</v>
      </c>
      <c r="T95" s="15">
        <f t="shared" si="53"/>
        <v>0</v>
      </c>
      <c r="U95" s="15">
        <f t="shared" si="53"/>
        <v>0</v>
      </c>
      <c r="V95" s="15">
        <f t="shared" si="53"/>
        <v>0</v>
      </c>
      <c r="W95" s="15"/>
      <c r="X95" s="15">
        <f t="shared" ref="X95:AC95" si="67">X76</f>
        <v>3.5916199999999995E-2</v>
      </c>
      <c r="Y95" s="15">
        <f t="shared" si="67"/>
        <v>7.7741799999999986E-2</v>
      </c>
      <c r="Z95" s="15">
        <f t="shared" si="67"/>
        <v>3.2099799999999998E-2</v>
      </c>
      <c r="AA95" s="15">
        <f t="shared" si="67"/>
        <v>2.8704399999999998E-2</v>
      </c>
      <c r="AB95" s="15">
        <f t="shared" si="67"/>
        <v>9.0543999999999989E-3</v>
      </c>
      <c r="AC95" s="15">
        <f t="shared" si="67"/>
        <v>5.659E-3</v>
      </c>
      <c r="AD95" s="15">
        <f t="shared" ref="AD95" si="68">AD76</f>
        <v>0</v>
      </c>
      <c r="AE95" s="15">
        <f t="shared" si="56"/>
        <v>0</v>
      </c>
      <c r="AF95" s="15">
        <f t="shared" si="56"/>
        <v>0</v>
      </c>
      <c r="AG95" s="15">
        <f t="shared" si="56"/>
        <v>0</v>
      </c>
      <c r="AH95" s="15">
        <f t="shared" si="56"/>
        <v>2.4682999999999997E-3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</row>
    <row r="97" spans="2:48" x14ac:dyDescent="0.3">
      <c r="B97" s="1" t="s">
        <v>98</v>
      </c>
      <c r="C97" s="1" t="s">
        <v>19</v>
      </c>
      <c r="D97" s="37">
        <f>D$87+D91</f>
        <v>0.97249404136273454</v>
      </c>
      <c r="E97" s="37">
        <f t="shared" ref="E97:AC97" si="69">E$87+E91</f>
        <v>1.0037215669701192</v>
      </c>
      <c r="F97" s="37">
        <f t="shared" si="69"/>
        <v>1.7112852563820753</v>
      </c>
      <c r="G97" s="37">
        <f t="shared" si="69"/>
        <v>1.3077886269553642</v>
      </c>
      <c r="H97" s="37">
        <f t="shared" si="69"/>
        <v>1.0643961953313981</v>
      </c>
      <c r="I97" s="37">
        <f t="shared" si="69"/>
        <v>3.5475175934069889</v>
      </c>
      <c r="J97" s="37">
        <f t="shared" si="69"/>
        <v>1.4692433812844961</v>
      </c>
      <c r="K97" s="37">
        <f t="shared" si="69"/>
        <v>1.7671915428863187</v>
      </c>
      <c r="L97" s="37">
        <f t="shared" si="69"/>
        <v>1.772485023268398</v>
      </c>
      <c r="M97" s="37">
        <f t="shared" si="69"/>
        <v>1.5072147602327612</v>
      </c>
      <c r="N97" s="37">
        <f>N111*GeneralInputs!$D$7</f>
        <v>0.60418191409851818</v>
      </c>
      <c r="O97" s="37">
        <f>O111*GeneralInputs!$D$7</f>
        <v>0.60418191409851818</v>
      </c>
      <c r="P97" s="37">
        <f>P111*GeneralInputs!$D$7</f>
        <v>0.60418191409851818</v>
      </c>
      <c r="Q97" s="37">
        <f t="shared" si="69"/>
        <v>1.9459080563711564</v>
      </c>
      <c r="R97" s="37">
        <f t="shared" si="69"/>
        <v>3.4553485738159573</v>
      </c>
      <c r="S97" s="37">
        <f t="shared" si="69"/>
        <v>3.528242778229711</v>
      </c>
      <c r="T97" s="37">
        <f t="shared" si="69"/>
        <v>3.5232621017280077</v>
      </c>
      <c r="U97" s="37">
        <f t="shared" si="69"/>
        <v>2.6050673396559918</v>
      </c>
      <c r="V97" s="37">
        <f t="shared" si="69"/>
        <v>2.3945148727647685</v>
      </c>
      <c r="W97" s="37">
        <f>W111*GeneralInputs!$D$7</f>
        <v>1.9684636556113013</v>
      </c>
      <c r="X97" s="37">
        <f t="shared" si="69"/>
        <v>1.2756468674242782</v>
      </c>
      <c r="Y97" s="37">
        <f t="shared" si="69"/>
        <v>2.906111907976253</v>
      </c>
      <c r="Z97" s="37">
        <f t="shared" si="69"/>
        <v>0.75784503021164396</v>
      </c>
      <c r="AA97" s="37">
        <f t="shared" si="69"/>
        <v>2.3174925740952932</v>
      </c>
      <c r="AB97" s="37">
        <f t="shared" si="69"/>
        <v>2.5665889894400462</v>
      </c>
      <c r="AC97" s="37">
        <f t="shared" si="69"/>
        <v>2.4178623222727635</v>
      </c>
      <c r="AD97" s="37">
        <f t="shared" ref="AD97" si="70">AD$87+AD91</f>
        <v>1.0552840324942767</v>
      </c>
      <c r="AE97" s="37">
        <f t="shared" ref="AE97:AH98" si="71">AE$87+AE91</f>
        <v>0.87502532278116396</v>
      </c>
      <c r="AF97" s="37">
        <f t="shared" si="71"/>
        <v>4.6848571576371789</v>
      </c>
      <c r="AG97" s="37">
        <f t="shared" si="71"/>
        <v>0.82711356230499544</v>
      </c>
      <c r="AH97" s="37">
        <f t="shared" si="71"/>
        <v>2.0091794161103231</v>
      </c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</row>
    <row r="98" spans="2:48" x14ac:dyDescent="0.3">
      <c r="B98" s="1" t="s">
        <v>101</v>
      </c>
      <c r="C98" s="1" t="s">
        <v>19</v>
      </c>
      <c r="D98" s="15">
        <f t="shared" ref="D98:AC98" si="72">D$87+D92</f>
        <v>0.98589444136273452</v>
      </c>
      <c r="E98" s="15">
        <f t="shared" si="72"/>
        <v>1.0099898669701191</v>
      </c>
      <c r="F98" s="15">
        <f t="shared" si="72"/>
        <v>1.7206508563820755</v>
      </c>
      <c r="G98" s="15">
        <f t="shared" si="72"/>
        <v>1.3147268269553642</v>
      </c>
      <c r="H98" s="15">
        <f t="shared" si="72"/>
        <v>1.0643961953313981</v>
      </c>
      <c r="I98" s="15">
        <f t="shared" si="72"/>
        <v>3.5499858934069888</v>
      </c>
      <c r="J98" s="15">
        <f t="shared" si="72"/>
        <v>1.4701343812844962</v>
      </c>
      <c r="K98" s="15">
        <f t="shared" si="72"/>
        <v>1.7729830428863187</v>
      </c>
      <c r="L98" s="15">
        <f t="shared" si="72"/>
        <v>1.7729305232683981</v>
      </c>
      <c r="M98" s="15">
        <f t="shared" si="72"/>
        <v>1.5072147602327612</v>
      </c>
      <c r="N98" s="15">
        <f t="shared" si="72"/>
        <v>0.60418191409851818</v>
      </c>
      <c r="O98" s="15">
        <f t="shared" si="72"/>
        <v>0.60418191409851818</v>
      </c>
      <c r="P98" s="15">
        <f>P$87+P92</f>
        <v>0.60418191409851818</v>
      </c>
      <c r="Q98" s="15">
        <f t="shared" si="72"/>
        <v>1.9459080563711564</v>
      </c>
      <c r="R98" s="15">
        <f t="shared" si="72"/>
        <v>3.4553485738159573</v>
      </c>
      <c r="S98" s="15">
        <f t="shared" si="72"/>
        <v>3.528242778229711</v>
      </c>
      <c r="T98" s="15">
        <f t="shared" si="72"/>
        <v>3.5232621017280077</v>
      </c>
      <c r="U98" s="15">
        <f t="shared" si="72"/>
        <v>2.6050673396559918</v>
      </c>
      <c r="V98" s="15">
        <f t="shared" si="72"/>
        <v>2.3945148727647685</v>
      </c>
      <c r="W98" s="15">
        <f>W$87+W92</f>
        <v>1.9684636556113013</v>
      </c>
      <c r="X98" s="15">
        <f t="shared" si="72"/>
        <v>1.3115630674242784</v>
      </c>
      <c r="Y98" s="15">
        <f t="shared" si="72"/>
        <v>2.983853707976253</v>
      </c>
      <c r="Z98" s="15">
        <f t="shared" si="72"/>
        <v>0.78994483021164397</v>
      </c>
      <c r="AA98" s="15">
        <f t="shared" si="72"/>
        <v>2.3461969740952933</v>
      </c>
      <c r="AB98" s="15">
        <f t="shared" si="72"/>
        <v>2.5756433894400463</v>
      </c>
      <c r="AC98" s="15">
        <f t="shared" si="72"/>
        <v>2.4235213222727636</v>
      </c>
      <c r="AD98" s="15">
        <f t="shared" ref="AD98" si="73">AD$87+AD92</f>
        <v>1.0552840324942767</v>
      </c>
      <c r="AE98" s="15">
        <f t="shared" si="71"/>
        <v>0.87502532278116396</v>
      </c>
      <c r="AF98" s="15">
        <f t="shared" si="71"/>
        <v>4.6848571576371789</v>
      </c>
      <c r="AG98" s="15">
        <f t="shared" si="71"/>
        <v>0.82711356230499544</v>
      </c>
      <c r="AH98" s="15">
        <f t="shared" si="71"/>
        <v>2.011647716110323</v>
      </c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</row>
    <row r="101" spans="2:48" x14ac:dyDescent="0.3">
      <c r="B101" s="6" t="s">
        <v>97</v>
      </c>
    </row>
    <row r="102" spans="2:48" x14ac:dyDescent="0.3">
      <c r="B102" s="12" t="s">
        <v>77</v>
      </c>
      <c r="C102" s="1" t="s">
        <v>19</v>
      </c>
      <c r="D102" s="15">
        <f>D87+D$111-D$97</f>
        <v>0.64964512921036843</v>
      </c>
      <c r="E102" s="15">
        <f t="shared" ref="E102:AC102" si="74">E87+E$111-E$97</f>
        <v>0.70941887894746825</v>
      </c>
      <c r="F102" s="15">
        <f t="shared" si="74"/>
        <v>1.2227336170530885</v>
      </c>
      <c r="G102" s="15">
        <f t="shared" si="74"/>
        <v>0.99967138895587726</v>
      </c>
      <c r="H102" s="15">
        <f t="shared" si="74"/>
        <v>0.96936457787359265</v>
      </c>
      <c r="I102" s="15">
        <f t="shared" si="74"/>
        <v>1.9100516225306179</v>
      </c>
      <c r="J102" s="15">
        <f t="shared" si="74"/>
        <v>0.37654634117266417</v>
      </c>
      <c r="K102" s="15">
        <f t="shared" si="74"/>
        <v>0.546072682011564</v>
      </c>
      <c r="L102" s="15">
        <f t="shared" si="74"/>
        <v>0.58913733052553185</v>
      </c>
      <c r="M102" s="15">
        <f t="shared" si="74"/>
        <v>0.10602084504403519</v>
      </c>
      <c r="N102" s="15">
        <f t="shared" si="74"/>
        <v>0.61998517847407453</v>
      </c>
      <c r="O102" s="15">
        <f t="shared" si="74"/>
        <v>0.61998517847407453</v>
      </c>
      <c r="P102" s="15">
        <f t="shared" si="74"/>
        <v>0.61998517847407453</v>
      </c>
      <c r="Q102" s="15">
        <f t="shared" si="74"/>
        <v>1.9968061364820806</v>
      </c>
      <c r="R102" s="15">
        <f t="shared" si="74"/>
        <v>3.5448531949506554</v>
      </c>
      <c r="S102" s="15">
        <f t="shared" si="74"/>
        <v>3.6197634405075809</v>
      </c>
      <c r="T102" s="15">
        <f t="shared" si="74"/>
        <v>3.6146524871046846</v>
      </c>
      <c r="U102" s="15">
        <f t="shared" si="74"/>
        <v>2.6723316076396801</v>
      </c>
      <c r="V102" s="15">
        <f t="shared" si="74"/>
        <v>2.456271832069461</v>
      </c>
      <c r="W102" s="15">
        <f t="shared" si="74"/>
        <v>2.0199517105123075</v>
      </c>
      <c r="X102" s="15">
        <f t="shared" si="74"/>
        <v>0.84586104667813888</v>
      </c>
      <c r="Y102" s="15">
        <f t="shared" si="74"/>
        <v>2.8679262505896941</v>
      </c>
      <c r="Z102" s="15">
        <f t="shared" si="74"/>
        <v>0.71586432973515324</v>
      </c>
      <c r="AA102" s="15">
        <f t="shared" si="74"/>
        <v>0.96033776248042768</v>
      </c>
      <c r="AB102" s="15">
        <f t="shared" si="74"/>
        <v>0.44658322499192327</v>
      </c>
      <c r="AC102" s="15">
        <f t="shared" si="74"/>
        <v>0.88764151313838147</v>
      </c>
      <c r="AD102" s="15">
        <f t="shared" ref="AD102" si="75">AD87+AD$111-AD$97</f>
        <v>1.0828865346011021</v>
      </c>
      <c r="AE102" s="15">
        <f t="shared" ref="AE102:AH103" si="76">AE87+AE$111-AE$97</f>
        <v>0.8979128938728107</v>
      </c>
      <c r="AF102" s="15">
        <f t="shared" si="76"/>
        <v>4.8042242677150497</v>
      </c>
      <c r="AG102" s="15">
        <f t="shared" si="76"/>
        <v>0.84557572884262933</v>
      </c>
      <c r="AH102" s="15">
        <f t="shared" si="76"/>
        <v>1.3926592866008076</v>
      </c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</row>
    <row r="103" spans="2:48" x14ac:dyDescent="0.3">
      <c r="B103" s="1" t="s">
        <v>85</v>
      </c>
      <c r="C103" s="1" t="s">
        <v>19</v>
      </c>
      <c r="D103" s="15">
        <f>D88+D$111-D$97</f>
        <v>0.52096792692971583</v>
      </c>
      <c r="E103" s="15">
        <f t="shared" ref="E103:M103" si="77">E88+E$111-E$97</f>
        <v>0.62292343410082851</v>
      </c>
      <c r="F103" s="15">
        <f t="shared" si="77"/>
        <v>1.0032971099685679</v>
      </c>
      <c r="G103" s="15">
        <f t="shared" si="77"/>
        <v>0.80155418165750025</v>
      </c>
      <c r="H103" s="15">
        <f t="shared" si="77"/>
        <v>0.84657556315292259</v>
      </c>
      <c r="I103" s="15">
        <f t="shared" si="77"/>
        <v>1.6041196705994571</v>
      </c>
      <c r="J103" s="15">
        <f t="shared" si="77"/>
        <v>0.32417023602345196</v>
      </c>
      <c r="K103" s="15">
        <f t="shared" si="77"/>
        <v>0.41218409533874278</v>
      </c>
      <c r="L103" s="15">
        <f t="shared" si="77"/>
        <v>0.43859938592448477</v>
      </c>
      <c r="M103" s="15">
        <f t="shared" si="77"/>
        <v>3.9423413331129531E-2</v>
      </c>
      <c r="N103" s="15"/>
      <c r="O103" s="15"/>
      <c r="P103" s="15"/>
      <c r="Q103" s="15">
        <f t="shared" ref="Q103:V103" si="78">Q88+Q$111-Q$97</f>
        <v>1.8773469933470559</v>
      </c>
      <c r="R103" s="15">
        <f t="shared" si="78"/>
        <v>3.1799981247266302</v>
      </c>
      <c r="S103" s="15">
        <f t="shared" si="78"/>
        <v>3.3043019218675016</v>
      </c>
      <c r="T103" s="15">
        <f t="shared" si="78"/>
        <v>3.3472674182030047</v>
      </c>
      <c r="U103" s="15">
        <f t="shared" si="78"/>
        <v>2.3897306638579416</v>
      </c>
      <c r="V103" s="15">
        <f t="shared" si="78"/>
        <v>2.2322547211451735</v>
      </c>
      <c r="W103" s="15"/>
      <c r="X103" s="15">
        <f t="shared" ref="X103:AC103" si="79">X88+X$111-X$97</f>
        <v>0.623592118336316</v>
      </c>
      <c r="Y103" s="15">
        <f t="shared" si="79"/>
        <v>1.9989766728356417</v>
      </c>
      <c r="Z103" s="15">
        <f t="shared" si="79"/>
        <v>0.39722500020877272</v>
      </c>
      <c r="AA103" s="15">
        <f t="shared" si="79"/>
        <v>0.71933830646934993</v>
      </c>
      <c r="AB103" s="15">
        <f t="shared" si="79"/>
        <v>0.41096116691548623</v>
      </c>
      <c r="AC103" s="15">
        <f t="shared" si="79"/>
        <v>0.7986590196909753</v>
      </c>
      <c r="AD103" s="15">
        <f t="shared" ref="AD103" si="80">AD88+AD$111-AD$97</f>
        <v>0.93490180867967676</v>
      </c>
      <c r="AE103" s="15">
        <f t="shared" si="76"/>
        <v>0.8282883061729549</v>
      </c>
      <c r="AF103" s="15">
        <f t="shared" si="76"/>
        <v>3.0404329121935607</v>
      </c>
      <c r="AG103" s="15">
        <f t="shared" si="76"/>
        <v>0.25764527700213358</v>
      </c>
      <c r="AH103" s="15">
        <f t="shared" si="76"/>
        <v>1.2825464875754919</v>
      </c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</row>
    <row r="104" spans="2:48" x14ac:dyDescent="0.3">
      <c r="B104" s="1" t="s">
        <v>86</v>
      </c>
      <c r="C104" s="1" t="s">
        <v>19</v>
      </c>
      <c r="D104" s="15">
        <f>D89</f>
        <v>0.12867720228065244</v>
      </c>
      <c r="E104" s="15">
        <f t="shared" ref="E104:M104" si="81">E89</f>
        <v>8.6495444846639749E-2</v>
      </c>
      <c r="F104" s="15">
        <f t="shared" si="81"/>
        <v>0.21943650708452095</v>
      </c>
      <c r="G104" s="15">
        <f t="shared" si="81"/>
        <v>0.19811720729837731</v>
      </c>
      <c r="H104" s="15">
        <f t="shared" si="81"/>
        <v>0.12278901472066993</v>
      </c>
      <c r="I104" s="15">
        <f t="shared" si="81"/>
        <v>0.30593195193116063</v>
      </c>
      <c r="J104" s="15">
        <f t="shared" si="81"/>
        <v>5.2376105149212315E-2</v>
      </c>
      <c r="K104" s="15">
        <f t="shared" si="81"/>
        <v>0.13388858667282089</v>
      </c>
      <c r="L104" s="15">
        <f t="shared" si="81"/>
        <v>0.15053794460104733</v>
      </c>
      <c r="M104" s="15">
        <f t="shared" si="81"/>
        <v>6.6597431712905719E-2</v>
      </c>
      <c r="N104" s="15"/>
      <c r="O104" s="15"/>
      <c r="P104" s="15"/>
      <c r="Q104" s="15">
        <f t="shared" ref="Q104:V104" si="82">Q89</f>
        <v>0.11945914313502465</v>
      </c>
      <c r="R104" s="15">
        <f t="shared" si="82"/>
        <v>0.36485507022402452</v>
      </c>
      <c r="S104" s="15">
        <f t="shared" si="82"/>
        <v>0.31546151864007971</v>
      </c>
      <c r="T104" s="15">
        <f t="shared" si="82"/>
        <v>0.26738506890167985</v>
      </c>
      <c r="U104" s="15">
        <f t="shared" si="82"/>
        <v>0.28260094378173811</v>
      </c>
      <c r="V104" s="15">
        <f t="shared" si="82"/>
        <v>0.22401711092428664</v>
      </c>
      <c r="W104" s="15"/>
      <c r="X104" s="15">
        <f t="shared" ref="X104:AC104" si="83">X89</f>
        <v>0.22226892834182285</v>
      </c>
      <c r="Y104" s="15">
        <f t="shared" si="83"/>
        <v>0.8689495777540529</v>
      </c>
      <c r="Z104" s="15">
        <f t="shared" si="83"/>
        <v>0.31863932952638058</v>
      </c>
      <c r="AA104" s="15">
        <f t="shared" si="83"/>
        <v>0.24099945601107758</v>
      </c>
      <c r="AB104" s="15">
        <f t="shared" si="83"/>
        <v>3.5622058076437188E-2</v>
      </c>
      <c r="AC104" s="15">
        <f t="shared" si="83"/>
        <v>8.8982493447406164E-2</v>
      </c>
      <c r="AD104" s="15">
        <f t="shared" ref="AD104" si="84">AD89</f>
        <v>0.14798472592142539</v>
      </c>
      <c r="AE104" s="15">
        <f>AE89</f>
        <v>6.962458769985598E-2</v>
      </c>
      <c r="AF104" s="15">
        <f>AF89</f>
        <v>1.7637913555214875</v>
      </c>
      <c r="AG104" s="15">
        <f>AG89</f>
        <v>0.58793045184049586</v>
      </c>
      <c r="AH104" s="15">
        <f>AH89</f>
        <v>0.11011279902531572</v>
      </c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</row>
    <row r="106" spans="2:48" x14ac:dyDescent="0.3">
      <c r="B106" s="1" t="s">
        <v>78</v>
      </c>
      <c r="C106" s="1" t="s">
        <v>19</v>
      </c>
      <c r="D106" s="15">
        <f t="shared" ref="D106:M106" si="85">D91</f>
        <v>0.34828592057761731</v>
      </c>
      <c r="E106" s="15">
        <f t="shared" si="85"/>
        <v>0.32055649819494586</v>
      </c>
      <c r="F106" s="15">
        <f t="shared" si="85"/>
        <v>0.53331281588447654</v>
      </c>
      <c r="G106" s="15">
        <f t="shared" si="85"/>
        <v>0.34232436823104695</v>
      </c>
      <c r="H106" s="15">
        <f t="shared" si="85"/>
        <v>0.12287246155234656</v>
      </c>
      <c r="I106" s="15">
        <f t="shared" si="85"/>
        <v>1.730256498194946</v>
      </c>
      <c r="J106" s="15">
        <f t="shared" si="85"/>
        <v>1.1311272563176895</v>
      </c>
      <c r="K106" s="15">
        <f t="shared" si="85"/>
        <v>1.2673423483754511</v>
      </c>
      <c r="L106" s="15">
        <f t="shared" si="85"/>
        <v>1.2297096389891697</v>
      </c>
      <c r="M106" s="15">
        <f t="shared" si="85"/>
        <v>1.4406173285198556</v>
      </c>
      <c r="N106" s="15"/>
      <c r="O106" s="15"/>
      <c r="P106" s="15"/>
      <c r="Q106" s="15">
        <f t="shared" ref="Q106:V106" si="86">Q91</f>
        <v>0</v>
      </c>
      <c r="R106" s="15">
        <f t="shared" si="86"/>
        <v>8.7509025270758123E-4</v>
      </c>
      <c r="S106" s="15">
        <f t="shared" si="86"/>
        <v>7.6570397111913352E-4</v>
      </c>
      <c r="T106" s="15">
        <f t="shared" si="86"/>
        <v>7.6570397111913352E-4</v>
      </c>
      <c r="U106" s="15">
        <f t="shared" si="86"/>
        <v>8.7509025270758123E-4</v>
      </c>
      <c r="V106" s="15">
        <f t="shared" si="86"/>
        <v>8.7509025270758123E-4</v>
      </c>
      <c r="W106" s="15"/>
      <c r="X106" s="15">
        <f t="shared" ref="X106:AC106" si="87">X91</f>
        <v>0.46315223610108303</v>
      </c>
      <c r="Y106" s="15">
        <f t="shared" si="87"/>
        <v>0.11419927797833936</v>
      </c>
      <c r="Z106" s="15">
        <f t="shared" si="87"/>
        <v>6.1803249097472923E-2</v>
      </c>
      <c r="AA106" s="15">
        <f t="shared" si="87"/>
        <v>1.4177722299489808</v>
      </c>
      <c r="AB106" s="15">
        <f t="shared" si="87"/>
        <v>2.1871386649819491</v>
      </c>
      <c r="AC106" s="15">
        <f t="shared" si="87"/>
        <v>1.5934635454873645</v>
      </c>
      <c r="AD106" s="15">
        <f t="shared" ref="AD106" si="88">AD91</f>
        <v>0</v>
      </c>
      <c r="AE106" s="15">
        <f>AE91</f>
        <v>0</v>
      </c>
      <c r="AF106" s="15">
        <f>AF91</f>
        <v>3.1722021660649819E-3</v>
      </c>
      <c r="AG106" s="15">
        <f>AG91</f>
        <v>3.1722021660649819E-3</v>
      </c>
      <c r="AH106" s="15">
        <f>AH91</f>
        <v>0.6690731648616125</v>
      </c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</row>
    <row r="107" spans="2:48" x14ac:dyDescent="0.3">
      <c r="B107" s="1" t="s">
        <v>87</v>
      </c>
      <c r="C107" s="1" t="s">
        <v>19</v>
      </c>
      <c r="D107" s="15">
        <f t="shared" ref="D107:M107" si="89">D93</f>
        <v>7.9961371841155232E-2</v>
      </c>
      <c r="E107" s="15">
        <f t="shared" si="89"/>
        <v>0.17304909747292418</v>
      </c>
      <c r="F107" s="15">
        <f t="shared" si="89"/>
        <v>0.14756209386281588</v>
      </c>
      <c r="G107" s="15">
        <f t="shared" si="89"/>
        <v>7.5476534296028894E-2</v>
      </c>
      <c r="H107" s="15">
        <f t="shared" si="89"/>
        <v>3.7191335740072204E-2</v>
      </c>
      <c r="I107" s="15">
        <f t="shared" si="89"/>
        <v>2.4064981949458485E-3</v>
      </c>
      <c r="J107" s="15">
        <f t="shared" si="89"/>
        <v>2.1877256317689529E-2</v>
      </c>
      <c r="K107" s="15">
        <f t="shared" si="89"/>
        <v>7.0007220216606492E-2</v>
      </c>
      <c r="L107" s="15">
        <f t="shared" si="89"/>
        <v>0.12043429602888087</v>
      </c>
      <c r="M107" s="15">
        <f t="shared" si="89"/>
        <v>1.4406173285198556</v>
      </c>
      <c r="N107" s="15"/>
      <c r="O107" s="15"/>
      <c r="P107" s="15"/>
      <c r="Q107" s="15">
        <f t="shared" ref="Q107:V107" si="90">Q93</f>
        <v>0</v>
      </c>
      <c r="R107" s="15">
        <f t="shared" si="90"/>
        <v>8.7509025270758123E-4</v>
      </c>
      <c r="S107" s="15">
        <f t="shared" si="90"/>
        <v>7.6570397111913352E-4</v>
      </c>
      <c r="T107" s="15">
        <f t="shared" si="90"/>
        <v>7.6570397111913352E-4</v>
      </c>
      <c r="U107" s="15">
        <f t="shared" si="90"/>
        <v>8.7509025270758123E-4</v>
      </c>
      <c r="V107" s="15">
        <f t="shared" si="90"/>
        <v>8.7509025270758123E-4</v>
      </c>
      <c r="W107" s="15"/>
      <c r="X107" s="15">
        <f t="shared" ref="X107:AC107" si="91">X93</f>
        <v>6.6178700361010825E-2</v>
      </c>
      <c r="Y107" s="15">
        <f t="shared" si="91"/>
        <v>0.11419927797833936</v>
      </c>
      <c r="Z107" s="15">
        <f t="shared" si="91"/>
        <v>6.1803249097472923E-2</v>
      </c>
      <c r="AA107" s="15">
        <f t="shared" si="91"/>
        <v>5.1849097472924183E-2</v>
      </c>
      <c r="AB107" s="15">
        <f t="shared" si="91"/>
        <v>8.8602888086642597E-3</v>
      </c>
      <c r="AC107" s="15">
        <f t="shared" si="91"/>
        <v>2.6909025270758124E-2</v>
      </c>
      <c r="AD107" s="15">
        <f t="shared" ref="AD107" si="92">AD93</f>
        <v>0</v>
      </c>
      <c r="AE107" s="15">
        <f t="shared" ref="AE107:AH109" si="93">AE93</f>
        <v>0</v>
      </c>
      <c r="AF107" s="15">
        <f t="shared" si="93"/>
        <v>3.1722021660649819E-3</v>
      </c>
      <c r="AG107" s="15">
        <f t="shared" si="93"/>
        <v>3.1722021660649819E-3</v>
      </c>
      <c r="AH107" s="15">
        <f t="shared" si="93"/>
        <v>2.4064981949458485E-3</v>
      </c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</row>
    <row r="108" spans="2:48" x14ac:dyDescent="0.3">
      <c r="B108" s="1" t="s">
        <v>88</v>
      </c>
      <c r="C108" s="1" t="s">
        <v>19</v>
      </c>
      <c r="D108" s="15">
        <f t="shared" ref="D108:M108" si="94">D94</f>
        <v>0.26832454873646205</v>
      </c>
      <c r="E108" s="15">
        <f t="shared" si="94"/>
        <v>0.14750740072202168</v>
      </c>
      <c r="F108" s="15">
        <f t="shared" si="94"/>
        <v>0.38575072202166066</v>
      </c>
      <c r="G108" s="15">
        <f t="shared" si="94"/>
        <v>0.26684783393501804</v>
      </c>
      <c r="H108" s="15">
        <f t="shared" si="94"/>
        <v>8.5681125812274356E-2</v>
      </c>
      <c r="I108" s="15">
        <f t="shared" si="94"/>
        <v>1.7278500000000001</v>
      </c>
      <c r="J108" s="15">
        <f t="shared" si="94"/>
        <v>1.1092500000000001</v>
      </c>
      <c r="K108" s="15">
        <f t="shared" si="94"/>
        <v>1.1973351281588447</v>
      </c>
      <c r="L108" s="15">
        <f t="shared" si="94"/>
        <v>1.1092753429602888</v>
      </c>
      <c r="M108" s="15">
        <f t="shared" si="94"/>
        <v>0</v>
      </c>
      <c r="N108" s="15"/>
      <c r="O108" s="15"/>
      <c r="P108" s="15"/>
      <c r="Q108" s="15">
        <f t="shared" ref="Q108:V108" si="95">Q94</f>
        <v>0</v>
      </c>
      <c r="R108" s="15">
        <f t="shared" si="95"/>
        <v>0</v>
      </c>
      <c r="S108" s="15">
        <f t="shared" si="95"/>
        <v>0</v>
      </c>
      <c r="T108" s="15">
        <f t="shared" si="95"/>
        <v>0</v>
      </c>
      <c r="U108" s="15">
        <f t="shared" si="95"/>
        <v>0</v>
      </c>
      <c r="V108" s="15">
        <f t="shared" si="95"/>
        <v>0</v>
      </c>
      <c r="W108" s="15"/>
      <c r="X108" s="15">
        <f t="shared" ref="X108:AC108" si="96">X94</f>
        <v>0.39697353574007221</v>
      </c>
      <c r="Y108" s="15">
        <f t="shared" si="96"/>
        <v>0</v>
      </c>
      <c r="Z108" s="15">
        <f t="shared" si="96"/>
        <v>0</v>
      </c>
      <c r="AA108" s="15">
        <f t="shared" si="96"/>
        <v>1.3659231324760566</v>
      </c>
      <c r="AB108" s="15">
        <f t="shared" si="96"/>
        <v>2.1782783761732847</v>
      </c>
      <c r="AC108" s="15">
        <f t="shared" si="96"/>
        <v>1.5665545202166062</v>
      </c>
      <c r="AD108" s="15">
        <f t="shared" ref="AD108" si="97">AD94</f>
        <v>0</v>
      </c>
      <c r="AE108" s="15">
        <f t="shared" si="93"/>
        <v>0</v>
      </c>
      <c r="AF108" s="15">
        <f t="shared" si="93"/>
        <v>0</v>
      </c>
      <c r="AG108" s="15">
        <f t="shared" si="93"/>
        <v>0</v>
      </c>
      <c r="AH108" s="15">
        <f t="shared" si="93"/>
        <v>0.66666666666666663</v>
      </c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</row>
    <row r="109" spans="2:48" x14ac:dyDescent="0.3">
      <c r="B109" s="1" t="s">
        <v>89</v>
      </c>
      <c r="C109" s="1" t="s">
        <v>19</v>
      </c>
      <c r="D109" s="15">
        <f t="shared" ref="D109:M109" si="98">D95</f>
        <v>1.34004E-2</v>
      </c>
      <c r="E109" s="15">
        <f t="shared" si="98"/>
        <v>6.2683000000000001E-3</v>
      </c>
      <c r="F109" s="15">
        <f t="shared" si="98"/>
        <v>9.3655999999999982E-3</v>
      </c>
      <c r="G109" s="15">
        <f t="shared" si="98"/>
        <v>6.9381999999999994E-3</v>
      </c>
      <c r="H109" s="15">
        <f t="shared" si="98"/>
        <v>0</v>
      </c>
      <c r="I109" s="15">
        <f t="shared" si="98"/>
        <v>2.4682999999999997E-3</v>
      </c>
      <c r="J109" s="15">
        <f t="shared" si="98"/>
        <v>8.9099999999999997E-4</v>
      </c>
      <c r="K109" s="15">
        <f t="shared" si="98"/>
        <v>5.7914999999999998E-3</v>
      </c>
      <c r="L109" s="15">
        <f t="shared" si="98"/>
        <v>4.4549999999999999E-4</v>
      </c>
      <c r="M109" s="15">
        <f t="shared" si="98"/>
        <v>0</v>
      </c>
      <c r="N109" s="15"/>
      <c r="O109" s="15"/>
      <c r="P109" s="15"/>
      <c r="Q109" s="15">
        <f t="shared" ref="Q109:V109" si="99">Q95</f>
        <v>0</v>
      </c>
      <c r="R109" s="15">
        <f t="shared" si="99"/>
        <v>0</v>
      </c>
      <c r="S109" s="15">
        <f t="shared" si="99"/>
        <v>0</v>
      </c>
      <c r="T109" s="15">
        <f t="shared" si="99"/>
        <v>0</v>
      </c>
      <c r="U109" s="15">
        <f t="shared" si="99"/>
        <v>0</v>
      </c>
      <c r="V109" s="15">
        <f t="shared" si="99"/>
        <v>0</v>
      </c>
      <c r="W109" s="15"/>
      <c r="X109" s="15">
        <f t="shared" ref="X109:AC109" si="100">X95</f>
        <v>3.5916199999999995E-2</v>
      </c>
      <c r="Y109" s="15">
        <f t="shared" si="100"/>
        <v>7.7741799999999986E-2</v>
      </c>
      <c r="Z109" s="15">
        <f t="shared" si="100"/>
        <v>3.2099799999999998E-2</v>
      </c>
      <c r="AA109" s="15">
        <f t="shared" si="100"/>
        <v>2.8704399999999998E-2</v>
      </c>
      <c r="AB109" s="15">
        <f t="shared" si="100"/>
        <v>9.0543999999999989E-3</v>
      </c>
      <c r="AC109" s="15">
        <f t="shared" si="100"/>
        <v>5.659E-3</v>
      </c>
      <c r="AD109" s="15">
        <f t="shared" ref="AD109" si="101">AD95</f>
        <v>0</v>
      </c>
      <c r="AE109" s="15">
        <f t="shared" si="93"/>
        <v>0</v>
      </c>
      <c r="AF109" s="15">
        <f t="shared" si="93"/>
        <v>0</v>
      </c>
      <c r="AG109" s="15">
        <f t="shared" si="93"/>
        <v>0</v>
      </c>
      <c r="AH109" s="15">
        <f t="shared" si="93"/>
        <v>2.4682999999999997E-3</v>
      </c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</row>
    <row r="111" spans="2:48" x14ac:dyDescent="0.3">
      <c r="B111" s="1" t="s">
        <v>98</v>
      </c>
      <c r="C111" s="1" t="s">
        <v>19</v>
      </c>
      <c r="D111" s="37">
        <f>D97/GeneralInputs!$D$7</f>
        <v>0.99793104978798564</v>
      </c>
      <c r="E111" s="37">
        <f>E97/GeneralInputs!$D$7</f>
        <v>1.0299753771424141</v>
      </c>
      <c r="F111" s="37">
        <f>F97/GeneralInputs!$D$7</f>
        <v>1.7560464329375649</v>
      </c>
      <c r="G111" s="37">
        <f>G97/GeneralInputs!$D$7</f>
        <v>1.3419957571869243</v>
      </c>
      <c r="H111" s="37">
        <f>H97/GeneralInputs!$D$7</f>
        <v>1.0922370394259391</v>
      </c>
      <c r="I111" s="37">
        <f>I97/GeneralInputs!$D$7</f>
        <v>3.6403081207255639</v>
      </c>
      <c r="J111" s="37">
        <f>J97/GeneralInputs!$D$7</f>
        <v>1.5076735974903537</v>
      </c>
      <c r="K111" s="37">
        <f>K97/GeneralInputs!$D$7</f>
        <v>1.8134150303870149</v>
      </c>
      <c r="L111" s="37">
        <f>L97/GeneralInputs!$D$7</f>
        <v>1.8188469695147016</v>
      </c>
      <c r="M111" s="37">
        <f>M97/GeneralInputs!$D$7</f>
        <v>1.5466381735638908</v>
      </c>
      <c r="N111" s="52">
        <f>N116/$E$116*$E$111</f>
        <v>0.61998517847407442</v>
      </c>
      <c r="O111" s="52">
        <f>O116/$E$116*$E$111</f>
        <v>0.61998517847407442</v>
      </c>
      <c r="P111" s="52">
        <f>P116/$E$116*$E$111</f>
        <v>0.61998517847407442</v>
      </c>
      <c r="Q111" s="37">
        <f>Q97/GeneralInputs!$D$7</f>
        <v>1.9968061364820808</v>
      </c>
      <c r="R111" s="37">
        <f>R97/GeneralInputs!$D$7</f>
        <v>3.5457282852033631</v>
      </c>
      <c r="S111" s="37">
        <f>S97/GeneralInputs!$D$7</f>
        <v>3.6205291444787</v>
      </c>
      <c r="T111" s="37">
        <f>T97/GeneralInputs!$D$7</f>
        <v>3.6154181910758036</v>
      </c>
      <c r="U111" s="37">
        <f>U97/GeneralInputs!$D$7</f>
        <v>2.6732066978923879</v>
      </c>
      <c r="V111" s="37">
        <f>V97/GeneralInputs!$D$7</f>
        <v>2.4571469223221682</v>
      </c>
      <c r="W111" s="52">
        <f>W116/$E$116*$E$111</f>
        <v>2.019951710512307</v>
      </c>
      <c r="X111" s="37">
        <f>X97/GeneralInputs!$D$7</f>
        <v>1.3090132827792218</v>
      </c>
      <c r="Y111" s="37">
        <f>Y97/GeneralInputs!$D$7</f>
        <v>2.9821255285680337</v>
      </c>
      <c r="Z111" s="37">
        <f>Z97/GeneralInputs!$D$7</f>
        <v>0.77766757883262616</v>
      </c>
      <c r="AA111" s="37">
        <f>AA97/GeneralInputs!$D$7</f>
        <v>2.3781099924294082</v>
      </c>
      <c r="AB111" s="37">
        <f>AB97/GeneralInputs!$D$7</f>
        <v>2.6337218899738724</v>
      </c>
      <c r="AC111" s="37">
        <f>AC97/GeneralInputs!$D$7</f>
        <v>2.4811050586257459</v>
      </c>
      <c r="AD111" s="37">
        <f>AD97/GeneralInputs!$D$7</f>
        <v>1.0828865346011021</v>
      </c>
      <c r="AE111" s="37">
        <f>AE97/GeneralInputs!$D$7</f>
        <v>0.89791289387281081</v>
      </c>
      <c r="AF111" s="37">
        <f>AF97/GeneralInputs!$D$7</f>
        <v>4.8073964698811142</v>
      </c>
      <c r="AG111" s="37">
        <f>AG97/GeneralInputs!$D$7</f>
        <v>0.84874793100869439</v>
      </c>
      <c r="AH111" s="37">
        <f>AH97/GeneralInputs!$D$7</f>
        <v>2.06173245146242</v>
      </c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</row>
    <row r="112" spans="2:48" x14ac:dyDescent="0.3">
      <c r="B112" s="1" t="s">
        <v>101</v>
      </c>
      <c r="C112" s="1" t="s">
        <v>19</v>
      </c>
      <c r="D112" s="15">
        <f>D98/GeneralInputs!$D$7</f>
        <v>1.0116819569100901</v>
      </c>
      <c r="E112" s="15">
        <f>E98/GeneralInputs!$D$7</f>
        <v>1.0364076337253136</v>
      </c>
      <c r="F112" s="15">
        <f>F98/GeneralInputs!$D$7</f>
        <v>1.7656570039461006</v>
      </c>
      <c r="G112" s="15">
        <f>G98/GeneralInputs!$D$7</f>
        <v>1.3491154359871531</v>
      </c>
      <c r="H112" s="15">
        <f>H98/GeneralInputs!$D$7</f>
        <v>1.0922370394259391</v>
      </c>
      <c r="I112" s="15">
        <f>I98/GeneralInputs!$D$7</f>
        <v>3.6428409827333761</v>
      </c>
      <c r="J112" s="15">
        <f>J98/GeneralInputs!$D$7</f>
        <v>1.5085879029025651</v>
      </c>
      <c r="K112" s="15">
        <f>K98/GeneralInputs!$D$7</f>
        <v>1.8193580155663878</v>
      </c>
      <c r="L112" s="15">
        <f>L98/GeneralInputs!$D$7</f>
        <v>1.8193041222208073</v>
      </c>
      <c r="M112" s="15">
        <f>M98/GeneralInputs!$D$7</f>
        <v>1.5466381735638908</v>
      </c>
      <c r="N112" s="15">
        <f>N98/GeneralInputs!$D$7</f>
        <v>0.61998517847407442</v>
      </c>
      <c r="O112" s="15">
        <f>O98/GeneralInputs!$D$7</f>
        <v>0.61998517847407442</v>
      </c>
      <c r="P112" s="15">
        <f>P98/GeneralInputs!$D$7</f>
        <v>0.61998517847407442</v>
      </c>
      <c r="Q112" s="15">
        <f>Q98/GeneralInputs!$D$7</f>
        <v>1.9968061364820808</v>
      </c>
      <c r="R112" s="15">
        <f>R98/GeneralInputs!$D$7</f>
        <v>3.5457282852033631</v>
      </c>
      <c r="S112" s="15">
        <f>S98/GeneralInputs!$D$7</f>
        <v>3.6205291444787</v>
      </c>
      <c r="T112" s="15">
        <f>T98/GeneralInputs!$D$7</f>
        <v>3.6154181910758036</v>
      </c>
      <c r="U112" s="15">
        <f>U98/GeneralInputs!$D$7</f>
        <v>2.6732066978923879</v>
      </c>
      <c r="V112" s="15">
        <f>V98/GeneralInputs!$D$7</f>
        <v>2.4571469223221682</v>
      </c>
      <c r="W112" s="15">
        <f>W98/GeneralInputs!$D$7</f>
        <v>2.019951710512307</v>
      </c>
      <c r="X112" s="15">
        <f>X98/GeneralInputs!$D$7</f>
        <v>1.345868923683891</v>
      </c>
      <c r="Y112" s="15">
        <f>Y98/GeneralInputs!$D$7</f>
        <v>3.061900779404219</v>
      </c>
      <c r="Z112" s="15">
        <f>Z98/GeneralInputs!$D$7</f>
        <v>0.81060699619614718</v>
      </c>
      <c r="AA112" s="15">
        <f>AA98/GeneralInputs!$D$7</f>
        <v>2.4075651981244421</v>
      </c>
      <c r="AB112" s="15">
        <f>AB98/GeneralInputs!$D$7</f>
        <v>2.643013121089838</v>
      </c>
      <c r="AC112" s="15">
        <f>AC98/GeneralInputs!$D$7</f>
        <v>2.4869120780732241</v>
      </c>
      <c r="AD112" s="15">
        <f>AD98/GeneralInputs!$D$7</f>
        <v>1.0828865346011021</v>
      </c>
      <c r="AE112" s="15">
        <f>AE98/GeneralInputs!$D$7</f>
        <v>0.89791289387281081</v>
      </c>
      <c r="AF112" s="15">
        <f>AF98/GeneralInputs!$D$7</f>
        <v>4.8073964698811142</v>
      </c>
      <c r="AG112" s="15">
        <f>AG98/GeneralInputs!$D$7</f>
        <v>0.84874793100869439</v>
      </c>
      <c r="AH112" s="15">
        <f>AH98/GeneralInputs!$D$7</f>
        <v>2.0642653134702327</v>
      </c>
    </row>
    <row r="114" spans="1:34" x14ac:dyDescent="0.3">
      <c r="E114" s="65"/>
      <c r="N114" s="65"/>
    </row>
    <row r="115" spans="1:34" x14ac:dyDescent="0.3">
      <c r="B115" s="6" t="s">
        <v>130</v>
      </c>
    </row>
    <row r="116" spans="1:34" x14ac:dyDescent="0.3">
      <c r="B116" s="62" t="s">
        <v>139</v>
      </c>
      <c r="C116" s="1" t="s">
        <v>19</v>
      </c>
      <c r="E116" s="55">
        <v>1.03</v>
      </c>
      <c r="M116" s="15">
        <v>0.82</v>
      </c>
      <c r="N116" s="55">
        <v>0.62</v>
      </c>
      <c r="O116" s="55">
        <v>0.62</v>
      </c>
      <c r="P116" s="55">
        <v>0.62</v>
      </c>
      <c r="Q116" s="15">
        <v>0.82</v>
      </c>
      <c r="T116" s="1">
        <v>2.02</v>
      </c>
      <c r="U116" s="15">
        <v>2.02</v>
      </c>
      <c r="V116" s="4">
        <f>'IRP2016-Apr2016'!W111</f>
        <v>2.2996775426511138</v>
      </c>
      <c r="W116" s="70">
        <v>2.02</v>
      </c>
      <c r="X116" s="55">
        <v>1.6093406593406594</v>
      </c>
      <c r="Z116" s="55">
        <v>1.1071720116618076</v>
      </c>
      <c r="AF116" s="73"/>
    </row>
    <row r="117" spans="1:34" x14ac:dyDescent="0.3">
      <c r="E117" s="14"/>
      <c r="R117" s="4"/>
      <c r="T117" s="4"/>
      <c r="U117" s="15"/>
      <c r="AF117" s="74"/>
    </row>
    <row r="118" spans="1:34" x14ac:dyDescent="0.3">
      <c r="U118" s="15"/>
      <c r="AF118" s="74"/>
    </row>
    <row r="119" spans="1:34" x14ac:dyDescent="0.3">
      <c r="B119" s="6" t="s">
        <v>131</v>
      </c>
      <c r="U119" s="15"/>
      <c r="AF119" s="74"/>
    </row>
    <row r="120" spans="1:34" x14ac:dyDescent="0.3">
      <c r="B120" s="62" t="s">
        <v>134</v>
      </c>
      <c r="C120" s="12" t="s">
        <v>19</v>
      </c>
      <c r="K120" s="3"/>
      <c r="L120" s="3"/>
      <c r="M120" s="3">
        <f>0.9*M116</f>
        <v>0.73799999999999999</v>
      </c>
      <c r="N120" s="55">
        <v>0.62</v>
      </c>
      <c r="P120" s="55">
        <v>0.49</v>
      </c>
      <c r="Q120" s="3">
        <f>0.8*Q116</f>
        <v>0.65600000000000003</v>
      </c>
      <c r="R120" s="3"/>
      <c r="T120" s="3">
        <v>0.7</v>
      </c>
      <c r="U120" s="15">
        <v>1.2</v>
      </c>
      <c r="V120" s="3">
        <f>V116*('IRP2016-Apr2016'!W140/'IRP2016-Apr2016'!W125)</f>
        <v>1.5977638523837192</v>
      </c>
      <c r="W120" s="55">
        <v>1.2</v>
      </c>
      <c r="AF120" s="73"/>
    </row>
    <row r="121" spans="1:34" x14ac:dyDescent="0.3">
      <c r="A121" s="13">
        <v>0.5</v>
      </c>
      <c r="B121" s="62" t="s">
        <v>135</v>
      </c>
      <c r="C121" s="12" t="s">
        <v>19</v>
      </c>
      <c r="N121" s="15">
        <f>(1-$A121)*N$120+$A121*N$116</f>
        <v>0.62</v>
      </c>
      <c r="P121" s="15">
        <f>(1-$A121)*P$120+$A121*P$116</f>
        <v>0.55499999999999994</v>
      </c>
      <c r="W121" s="15">
        <f>(1-$A121)*W$120+$A121*W$116</f>
        <v>1.6099999999999999</v>
      </c>
      <c r="X121" s="3"/>
      <c r="AF121" s="75"/>
    </row>
    <row r="122" spans="1:34" x14ac:dyDescent="0.3">
      <c r="A122" s="13">
        <v>0.25</v>
      </c>
      <c r="B122" s="62" t="s">
        <v>136</v>
      </c>
      <c r="C122" s="12" t="s">
        <v>19</v>
      </c>
      <c r="N122" s="15">
        <f>(1-$A122)*N$120+$A122*N$116</f>
        <v>0.62</v>
      </c>
      <c r="P122" s="15">
        <f>(1-$A122)*P$120+$A122*P$116</f>
        <v>0.52249999999999996</v>
      </c>
      <c r="W122" s="15">
        <f>(1-$A122)*W$120+$A122*W$116</f>
        <v>1.4049999999999998</v>
      </c>
      <c r="X122" s="3"/>
      <c r="AF122" s="75"/>
    </row>
    <row r="123" spans="1:34" x14ac:dyDescent="0.3">
      <c r="A123" s="13">
        <v>0</v>
      </c>
      <c r="B123" s="62" t="s">
        <v>137</v>
      </c>
      <c r="C123" s="12" t="s">
        <v>19</v>
      </c>
      <c r="N123" s="15">
        <f>(1-$A123)*N$120+$A123*N$116</f>
        <v>0.62</v>
      </c>
      <c r="P123" s="15">
        <f>(1-$A123)*P$120+$A123*P$116</f>
        <v>0.49</v>
      </c>
      <c r="W123" s="15">
        <f>(1-$A123)*W$120+$A123*W$116</f>
        <v>1.2</v>
      </c>
      <c r="X123" s="3"/>
      <c r="AF123" s="75"/>
    </row>
    <row r="125" spans="1:34" x14ac:dyDescent="0.3">
      <c r="B125" s="62" t="s">
        <v>132</v>
      </c>
      <c r="C125" s="12" t="s">
        <v>16</v>
      </c>
      <c r="D125" s="20">
        <f>'IRP2016-Apr2016'!D125</f>
        <v>39327.598241075211</v>
      </c>
      <c r="E125" s="20">
        <f>'IRP2016-Apr2016'!E125</f>
        <v>47354.428101751997</v>
      </c>
      <c r="F125" s="20">
        <f>'IRP2016-Apr2016'!F125</f>
        <v>76073.792131224822</v>
      </c>
      <c r="G125" s="20">
        <f>'IRP2016-Apr2016'!G125</f>
        <v>60900.168734236395</v>
      </c>
      <c r="H125" s="20">
        <f>'IRP2016-Apr2016'!H125</f>
        <v>78022.618517363429</v>
      </c>
      <c r="I125" s="20">
        <f>'IRP2016-Apr2016'!I125</f>
        <v>8776.5356707581232</v>
      </c>
      <c r="J125" s="20">
        <f>'IRP2016-Apr2016'!J125</f>
        <v>9956.0343462238288</v>
      </c>
      <c r="K125" s="20">
        <f>'IRP2016-Apr2016'!K125</f>
        <v>12751.158844765343</v>
      </c>
      <c r="L125" s="20">
        <f>'IRP2016-Apr2016'!L125</f>
        <v>13666.722021660649</v>
      </c>
      <c r="M125" s="20">
        <f>'IRP2016-Apr2016'!M125</f>
        <v>0</v>
      </c>
      <c r="Q125" s="20">
        <f>'IRP2016-Apr2016'!Q125</f>
        <v>50374.570397111915</v>
      </c>
      <c r="R125" s="20">
        <f>'IRP2016-Apr2016'!R125</f>
        <v>95690.238698853718</v>
      </c>
      <c r="S125" s="20">
        <f>'IRP2016-Apr2016'!S125</f>
        <v>118133.76661654965</v>
      </c>
      <c r="T125" s="20">
        <f>'IRP2016-Apr2016'!T125</f>
        <v>144922.72553400003</v>
      </c>
      <c r="U125" s="20">
        <f>'IRP2016-Apr2016'!U125</f>
        <v>85385.117452986553</v>
      </c>
      <c r="V125" s="20">
        <f>'IRP2016-Apr2016'!V125</f>
        <v>104994.61601912999</v>
      </c>
      <c r="X125" s="21">
        <f>X$5</f>
        <v>43893</v>
      </c>
      <c r="Y125" s="20">
        <f>'IRP2016-Apr2016'!Y125</f>
        <v>158198.616232498</v>
      </c>
      <c r="Z125" s="20">
        <f>'IRP2016-Apr2016'!Z125</f>
        <v>31048.202166064981</v>
      </c>
      <c r="AA125" s="21">
        <f>AA$5</f>
        <v>12751</v>
      </c>
      <c r="AB125" s="20">
        <f>'IRP2016-Apr2016'!AB125</f>
        <v>18302.780942425994</v>
      </c>
      <c r="AC125" s="21">
        <f>AC$5</f>
        <v>34165.273646209382</v>
      </c>
      <c r="AD125" s="20">
        <f>'IRP2016-Apr2016'!AD125</f>
        <v>67248.627290346587</v>
      </c>
      <c r="AE125" s="20">
        <f>'IRP2016-Apr2016'!AE125</f>
        <v>27841.431671294151</v>
      </c>
      <c r="AF125" s="20">
        <f>'IRP2016-Apr2016'!AF125</f>
        <v>9890.7075812274361</v>
      </c>
      <c r="AG125" s="20">
        <f>'IRP2016-Apr2016'!AG125</f>
        <v>24301.256317689531</v>
      </c>
      <c r="AH125" s="20">
        <f>'IRP2016-Apr2016'!AH125</f>
        <v>27672.111236971628</v>
      </c>
    </row>
    <row r="126" spans="1:34" x14ac:dyDescent="0.3">
      <c r="B126" s="1">
        <v>2016</v>
      </c>
      <c r="C126" s="12" t="s">
        <v>16</v>
      </c>
      <c r="D126" s="20">
        <f>'IRP2016-Apr2016'!D126</f>
        <v>39327.59824386282</v>
      </c>
      <c r="E126" s="20">
        <f>'IRP2016-Apr2016'!E126</f>
        <v>47354.428102851991</v>
      </c>
      <c r="F126" s="20">
        <f>'IRP2016-Apr2016'!F126</f>
        <v>74135.416140324916</v>
      </c>
      <c r="G126" s="20">
        <f>'IRP2016-Apr2016'!G126</f>
        <v>73495.426453537904</v>
      </c>
      <c r="H126" s="20">
        <f>'IRP2016-Apr2016'!H126</f>
        <v>77949.983874151629</v>
      </c>
      <c r="I126" s="20">
        <f>'IRP2016-Apr2016'!I126</f>
        <v>8776.5356707581232</v>
      </c>
      <c r="J126" s="20">
        <f>'IRP2016-Apr2016'!J126</f>
        <v>9956.034346223827</v>
      </c>
      <c r="K126" s="20">
        <f>'IRP2016-Apr2016'!K126</f>
        <v>12751.158844765343</v>
      </c>
      <c r="L126" s="20">
        <f>'IRP2016-Apr2016'!L126</f>
        <v>13666.722021660649</v>
      </c>
      <c r="M126" s="20">
        <f>'IRP2016-Apr2016'!M126</f>
        <v>0</v>
      </c>
      <c r="Q126" s="20">
        <f>'IRP2016-Apr2016'!Q126</f>
        <v>50374.570397111915</v>
      </c>
      <c r="R126" s="20">
        <f>'IRP2016-Apr2016'!R126</f>
        <v>95690.238698853718</v>
      </c>
      <c r="S126" s="20">
        <f>'IRP2016-Apr2016'!S126</f>
        <v>118133.76661654965</v>
      </c>
      <c r="T126" s="20">
        <f>'IRP2016-Apr2016'!T126</f>
        <v>126514.09494584838</v>
      </c>
      <c r="U126" s="20">
        <f>'IRP2016-Apr2016'!U126</f>
        <v>74482.021439133576</v>
      </c>
      <c r="V126" s="20">
        <f>'IRP2016-Apr2016'!V126</f>
        <v>91618.623579530686</v>
      </c>
      <c r="X126" s="21">
        <f t="shared" ref="X126:X160" si="102">X$5</f>
        <v>43893</v>
      </c>
      <c r="Y126" s="20">
        <f>'IRP2016-Apr2016'!Y126</f>
        <v>158198.61625451263</v>
      </c>
      <c r="Z126" s="20">
        <f>'IRP2016-Apr2016'!Z126</f>
        <v>31048.202166064981</v>
      </c>
      <c r="AA126" s="21">
        <f t="shared" ref="AA126:AC160" si="103">AA$5</f>
        <v>12751</v>
      </c>
      <c r="AB126" s="20">
        <f>'IRP2016-Apr2016'!AB126</f>
        <v>18302.780942425994</v>
      </c>
      <c r="AC126" s="21">
        <f t="shared" si="103"/>
        <v>34165.273646209382</v>
      </c>
      <c r="AD126" s="20">
        <f>'IRP2016-Apr2016'!AD126</f>
        <v>67248.627290346587</v>
      </c>
      <c r="AE126" s="20">
        <f>'IRP2016-Apr2016'!AE126</f>
        <v>27841.431671294151</v>
      </c>
      <c r="AF126" s="20">
        <f>'IRP2016-Apr2016'!AF126</f>
        <v>9890.7075812274361</v>
      </c>
      <c r="AG126" s="20">
        <f>'IRP2016-Apr2016'!AG126</f>
        <v>24301.256317689531</v>
      </c>
      <c r="AH126" s="20">
        <f>'IRP2016-Apr2016'!AH126</f>
        <v>27672.111236971628</v>
      </c>
    </row>
    <row r="127" spans="1:34" x14ac:dyDescent="0.3">
      <c r="B127" s="1">
        <f>B126+1</f>
        <v>2017</v>
      </c>
      <c r="C127" s="12" t="s">
        <v>16</v>
      </c>
      <c r="D127" s="20">
        <f>'IRP2016-Apr2016'!D127</f>
        <v>39327.59824386282</v>
      </c>
      <c r="E127" s="20">
        <f>'IRP2016-Apr2016'!E127</f>
        <v>47354.428102851991</v>
      </c>
      <c r="F127" s="20">
        <f>'IRP2016-Apr2016'!F127</f>
        <v>72821.292440577614</v>
      </c>
      <c r="G127" s="20">
        <f>'IRP2016-Apr2016'!G127</f>
        <v>73495.426453537904</v>
      </c>
      <c r="H127" s="20">
        <f>'IRP2016-Apr2016'!H127</f>
        <v>77774.149659747301</v>
      </c>
      <c r="I127" s="20">
        <f>'IRP2016-Apr2016'!I127</f>
        <v>8776.5356707581232</v>
      </c>
      <c r="J127" s="20">
        <f>'IRP2016-Apr2016'!J127</f>
        <v>9956.034346223827</v>
      </c>
      <c r="K127" s="20">
        <f>'IRP2016-Apr2016'!K127</f>
        <v>12751.158844765343</v>
      </c>
      <c r="L127" s="20">
        <f>'IRP2016-Apr2016'!L127</f>
        <v>13666.722021660649</v>
      </c>
      <c r="M127" s="20">
        <f>'IRP2016-Apr2016'!M127</f>
        <v>0</v>
      </c>
      <c r="Q127" s="20">
        <f>'IRP2016-Apr2016'!Q127</f>
        <v>50374.570397111915</v>
      </c>
      <c r="R127" s="20">
        <f>'IRP2016-Apr2016'!R127</f>
        <v>95690.238698853718</v>
      </c>
      <c r="S127" s="20">
        <f>'IRP2016-Apr2016'!S127</f>
        <v>118133.76661654965</v>
      </c>
      <c r="T127" s="20">
        <f>'IRP2016-Apr2016'!T127</f>
        <v>116637.60758122745</v>
      </c>
      <c r="U127" s="20">
        <f>'IRP2016-Apr2016'!U127</f>
        <v>68537.252754801448</v>
      </c>
      <c r="V127" s="20">
        <f>'IRP2016-Apr2016'!V127</f>
        <v>84377.011602671482</v>
      </c>
      <c r="X127" s="21">
        <f t="shared" si="102"/>
        <v>43893</v>
      </c>
      <c r="Y127" s="20">
        <f>'IRP2016-Apr2016'!Y127</f>
        <v>158198.61625451263</v>
      </c>
      <c r="Z127" s="20">
        <f>'IRP2016-Apr2016'!Z127</f>
        <v>31048.202166064981</v>
      </c>
      <c r="AA127" s="21">
        <f t="shared" si="103"/>
        <v>12751</v>
      </c>
      <c r="AB127" s="20">
        <f>'IRP2016-Apr2016'!AB127</f>
        <v>18302.780942425994</v>
      </c>
      <c r="AC127" s="21">
        <f t="shared" si="103"/>
        <v>34165.273646209382</v>
      </c>
      <c r="AD127" s="20">
        <f>'IRP2016-Apr2016'!AD127</f>
        <v>67248.627290346587</v>
      </c>
      <c r="AE127" s="20">
        <f>'IRP2016-Apr2016'!AE127</f>
        <v>27841.431671294151</v>
      </c>
      <c r="AF127" s="20">
        <f>'IRP2016-Apr2016'!AF127</f>
        <v>9890.7075812274361</v>
      </c>
      <c r="AG127" s="20">
        <f>'IRP2016-Apr2016'!AG127</f>
        <v>24301.256317689531</v>
      </c>
      <c r="AH127" s="20">
        <f>'IRP2016-Apr2016'!AH127</f>
        <v>27672.111236971628</v>
      </c>
    </row>
    <row r="128" spans="1:34" x14ac:dyDescent="0.3">
      <c r="B128" s="1">
        <f t="shared" ref="B128:B160" si="104">B127+1</f>
        <v>2018</v>
      </c>
      <c r="C128" s="12" t="s">
        <v>16</v>
      </c>
      <c r="D128" s="20">
        <f>'IRP2016-Apr2016'!D128</f>
        <v>39327.59824386282</v>
      </c>
      <c r="E128" s="20">
        <f>'IRP2016-Apr2016'!E128</f>
        <v>47354.428102851991</v>
      </c>
      <c r="F128" s="20">
        <f>'IRP2016-Apr2016'!F128</f>
        <v>71830.444614801454</v>
      </c>
      <c r="G128" s="20">
        <f>'IRP2016-Apr2016'!G128</f>
        <v>73495.426453537904</v>
      </c>
      <c r="H128" s="20">
        <f>'IRP2016-Apr2016'!H128</f>
        <v>77672.592351227431</v>
      </c>
      <c r="I128" s="20">
        <f>'IRP2016-Apr2016'!I128</f>
        <v>8776.5356707581232</v>
      </c>
      <c r="J128" s="20">
        <f>'IRP2016-Apr2016'!J128</f>
        <v>9956.034346223827</v>
      </c>
      <c r="K128" s="20">
        <f>'IRP2016-Apr2016'!K128</f>
        <v>12751.158844765343</v>
      </c>
      <c r="L128" s="20">
        <f>'IRP2016-Apr2016'!L128</f>
        <v>13666.722021660649</v>
      </c>
      <c r="M128" s="20">
        <f>'IRP2016-Apr2016'!M128</f>
        <v>0</v>
      </c>
      <c r="Q128" s="20">
        <f>'IRP2016-Apr2016'!Q128</f>
        <v>50374.570397111915</v>
      </c>
      <c r="R128" s="20">
        <f>'IRP2016-Apr2016'!R128</f>
        <v>95690.238698853718</v>
      </c>
      <c r="S128" s="20">
        <f>'IRP2016-Apr2016'!S128</f>
        <v>118133.76661654965</v>
      </c>
      <c r="T128" s="20">
        <f>'IRP2016-Apr2016'!T128</f>
        <v>107669.97801444044</v>
      </c>
      <c r="U128" s="20">
        <f>'IRP2016-Apr2016'!U128</f>
        <v>63139.581887761735</v>
      </c>
      <c r="V128" s="20">
        <f>'IRP2016-Apr2016'!V128</f>
        <v>77801.846134981955</v>
      </c>
      <c r="X128" s="21">
        <f t="shared" si="102"/>
        <v>43893</v>
      </c>
      <c r="Y128" s="20">
        <f>'IRP2016-Apr2016'!Y128</f>
        <v>158198.61625451263</v>
      </c>
      <c r="Z128" s="20">
        <f>'IRP2016-Apr2016'!Z128</f>
        <v>31048.202166064981</v>
      </c>
      <c r="AA128" s="21">
        <f t="shared" si="103"/>
        <v>12751</v>
      </c>
      <c r="AB128" s="20">
        <f>'IRP2016-Apr2016'!AB128</f>
        <v>18302.780942425994</v>
      </c>
      <c r="AC128" s="21">
        <f t="shared" si="103"/>
        <v>34165.273646209382</v>
      </c>
      <c r="AD128" s="20">
        <f>'IRP2016-Apr2016'!AD128</f>
        <v>67248.627290346587</v>
      </c>
      <c r="AE128" s="20">
        <f>'IRP2016-Apr2016'!AE128</f>
        <v>27841.431671294151</v>
      </c>
      <c r="AF128" s="20">
        <f>'IRP2016-Apr2016'!AF128</f>
        <v>9890.7075812274361</v>
      </c>
      <c r="AG128" s="20">
        <f>'IRP2016-Apr2016'!AG128</f>
        <v>24301.256317689531</v>
      </c>
      <c r="AH128" s="20">
        <f>'IRP2016-Apr2016'!AH128</f>
        <v>27672.111236971628</v>
      </c>
    </row>
    <row r="129" spans="2:34" x14ac:dyDescent="0.3">
      <c r="B129" s="1">
        <f t="shared" si="104"/>
        <v>2019</v>
      </c>
      <c r="C129" s="12" t="s">
        <v>16</v>
      </c>
      <c r="D129" s="20">
        <f>'IRP2016-Apr2016'!D129</f>
        <v>39327.59824386282</v>
      </c>
      <c r="E129" s="20">
        <f>'IRP2016-Apr2016'!E129</f>
        <v>47354.428102851991</v>
      </c>
      <c r="F129" s="20">
        <f>'IRP2016-Apr2016'!F129</f>
        <v>71037.050305018056</v>
      </c>
      <c r="G129" s="20">
        <f>'IRP2016-Apr2016'!G129</f>
        <v>73495.426453537904</v>
      </c>
      <c r="H129" s="20">
        <f>'IRP2016-Apr2016'!H129</f>
        <v>77565.686950505406</v>
      </c>
      <c r="I129" s="20">
        <f>'IRP2016-Apr2016'!I129</f>
        <v>8776.5356707581232</v>
      </c>
      <c r="J129" s="20">
        <f>'IRP2016-Apr2016'!J129</f>
        <v>9956.034346223827</v>
      </c>
      <c r="K129" s="20">
        <f>'IRP2016-Apr2016'!K129</f>
        <v>12751.158844765343</v>
      </c>
      <c r="L129" s="20">
        <f>'IRP2016-Apr2016'!L129</f>
        <v>13666.722021660649</v>
      </c>
      <c r="M129" s="20">
        <f>'IRP2016-Apr2016'!M129</f>
        <v>0</v>
      </c>
      <c r="Q129" s="20">
        <f>'IRP2016-Apr2016'!Q129</f>
        <v>50374.570397111915</v>
      </c>
      <c r="R129" s="20">
        <f>'IRP2016-Apr2016'!R129</f>
        <v>95690.238698853718</v>
      </c>
      <c r="S129" s="20">
        <f>'IRP2016-Apr2016'!S129</f>
        <v>118133.76661654965</v>
      </c>
      <c r="T129" s="20">
        <f>'IRP2016-Apr2016'!T129</f>
        <v>103131.38805054151</v>
      </c>
      <c r="U129" s="20">
        <f>'IRP2016-Apr2016'!U129</f>
        <v>60407.766211407943</v>
      </c>
      <c r="V129" s="20">
        <f>'IRP2016-Apr2016'!V129</f>
        <v>74474.088527220214</v>
      </c>
      <c r="X129" s="21">
        <f t="shared" si="102"/>
        <v>43893</v>
      </c>
      <c r="Y129" s="20">
        <f>'IRP2016-Apr2016'!Y129</f>
        <v>158198.61625451263</v>
      </c>
      <c r="Z129" s="20">
        <f>'IRP2016-Apr2016'!Z129</f>
        <v>31048.202166064981</v>
      </c>
      <c r="AA129" s="21">
        <f t="shared" si="103"/>
        <v>12751</v>
      </c>
      <c r="AB129" s="20">
        <f>'IRP2016-Apr2016'!AB129</f>
        <v>18302.780942425994</v>
      </c>
      <c r="AC129" s="21">
        <f t="shared" si="103"/>
        <v>34165.273646209382</v>
      </c>
      <c r="AD129" s="20">
        <f>'IRP2016-Apr2016'!AD129</f>
        <v>67248.627290346587</v>
      </c>
      <c r="AE129" s="20">
        <f>'IRP2016-Apr2016'!AE129</f>
        <v>27841.431671294151</v>
      </c>
      <c r="AF129" s="20">
        <f>'IRP2016-Apr2016'!AF129</f>
        <v>9890.7075812274361</v>
      </c>
      <c r="AG129" s="20">
        <f>'IRP2016-Apr2016'!AG129</f>
        <v>24301.256317689531</v>
      </c>
      <c r="AH129" s="20">
        <f>'IRP2016-Apr2016'!AH129</f>
        <v>27672.111236971628</v>
      </c>
    </row>
    <row r="130" spans="2:34" x14ac:dyDescent="0.3">
      <c r="B130" s="1">
        <f t="shared" si="104"/>
        <v>2020</v>
      </c>
      <c r="C130" s="12" t="s">
        <v>16</v>
      </c>
      <c r="D130" s="20">
        <f>'IRP2016-Apr2016'!D130</f>
        <v>39327.59824386282</v>
      </c>
      <c r="E130" s="20">
        <f>'IRP2016-Apr2016'!E130</f>
        <v>47354.428102851991</v>
      </c>
      <c r="F130" s="20">
        <f>'IRP2016-Apr2016'!F130</f>
        <v>70045.619056570402</v>
      </c>
      <c r="G130" s="20">
        <f>'IRP2016-Apr2016'!G130</f>
        <v>73495.426453537904</v>
      </c>
      <c r="H130" s="20">
        <f>'IRP2016-Apr2016'!H130</f>
        <v>77501.432223574011</v>
      </c>
      <c r="I130" s="20">
        <f>'IRP2016-Apr2016'!I130</f>
        <v>8776.5356707581232</v>
      </c>
      <c r="J130" s="20">
        <f>'IRP2016-Apr2016'!J130</f>
        <v>9956.034346223827</v>
      </c>
      <c r="K130" s="20">
        <f>'IRP2016-Apr2016'!K130</f>
        <v>12751.158844765343</v>
      </c>
      <c r="L130" s="20">
        <f>'IRP2016-Apr2016'!L130</f>
        <v>13666.722021660649</v>
      </c>
      <c r="M130" s="20">
        <f>'IRP2016-Apr2016'!M130</f>
        <v>0</v>
      </c>
      <c r="Q130" s="20">
        <f>'IRP2016-Apr2016'!Q130</f>
        <v>50374.570397111915</v>
      </c>
      <c r="R130" s="20">
        <f>'IRP2016-Apr2016'!R130</f>
        <v>95690.238698853718</v>
      </c>
      <c r="S130" s="20">
        <f>'IRP2016-Apr2016'!S130</f>
        <v>118133.76661654965</v>
      </c>
      <c r="T130" s="20">
        <f>'IRP2016-Apr2016'!T130</f>
        <v>100689.0220938628</v>
      </c>
      <c r="U130" s="20">
        <f>'IRP2016-Apr2016'!U130</f>
        <v>58937.684714404335</v>
      </c>
      <c r="V130" s="20">
        <f>'IRP2016-Apr2016'!V130</f>
        <v>72683.310747292417</v>
      </c>
      <c r="X130" s="21">
        <f t="shared" si="102"/>
        <v>43893</v>
      </c>
      <c r="Y130" s="20">
        <f>'IRP2016-Apr2016'!Y130</f>
        <v>158198.61625451263</v>
      </c>
      <c r="Z130" s="20">
        <f>'IRP2016-Apr2016'!Z130</f>
        <v>31048.202166064981</v>
      </c>
      <c r="AA130" s="21">
        <f t="shared" si="103"/>
        <v>12751</v>
      </c>
      <c r="AB130" s="20">
        <f>'IRP2016-Apr2016'!AB130</f>
        <v>18302.780942425994</v>
      </c>
      <c r="AC130" s="21">
        <f t="shared" si="103"/>
        <v>34165.273646209382</v>
      </c>
      <c r="AD130" s="20">
        <f>'IRP2016-Apr2016'!AD130</f>
        <v>67248.627290346587</v>
      </c>
      <c r="AE130" s="20">
        <f>'IRP2016-Apr2016'!AE130</f>
        <v>27841.431671294151</v>
      </c>
      <c r="AF130" s="20">
        <f>'IRP2016-Apr2016'!AF130</f>
        <v>9890.7075812274361</v>
      </c>
      <c r="AG130" s="20">
        <f>'IRP2016-Apr2016'!AG130</f>
        <v>24301.256317689531</v>
      </c>
      <c r="AH130" s="20">
        <f>'IRP2016-Apr2016'!AH130</f>
        <v>27672.111236971628</v>
      </c>
    </row>
    <row r="131" spans="2:34" x14ac:dyDescent="0.3">
      <c r="B131" s="1">
        <f t="shared" si="104"/>
        <v>2021</v>
      </c>
      <c r="C131" s="12" t="s">
        <v>16</v>
      </c>
      <c r="D131" s="20">
        <f>'IRP2016-Apr2016'!D131</f>
        <v>39327.59824386282</v>
      </c>
      <c r="E131" s="20">
        <f>'IRP2016-Apr2016'!E131</f>
        <v>47354.428102851991</v>
      </c>
      <c r="F131" s="20">
        <f>'IRP2016-Apr2016'!F131</f>
        <v>68947.660599530689</v>
      </c>
      <c r="G131" s="20">
        <f>'IRP2016-Apr2016'!G131</f>
        <v>73495.426453537904</v>
      </c>
      <c r="H131" s="20">
        <f>'IRP2016-Apr2016'!H131</f>
        <v>77399.390147870043</v>
      </c>
      <c r="I131" s="20">
        <f>'IRP2016-Apr2016'!I131</f>
        <v>8776.5356707581232</v>
      </c>
      <c r="J131" s="20">
        <f>'IRP2016-Apr2016'!J131</f>
        <v>9956.034346223827</v>
      </c>
      <c r="K131" s="20">
        <f>'IRP2016-Apr2016'!K131</f>
        <v>12751.158844765343</v>
      </c>
      <c r="L131" s="20">
        <f>'IRP2016-Apr2016'!L131</f>
        <v>13666.722021660649</v>
      </c>
      <c r="M131" s="20">
        <f>'IRP2016-Apr2016'!M131</f>
        <v>0</v>
      </c>
      <c r="Q131" s="20">
        <f>'IRP2016-Apr2016'!Q131</f>
        <v>50374.570397111915</v>
      </c>
      <c r="R131" s="20">
        <f>'IRP2016-Apr2016'!R131</f>
        <v>95690.238698853718</v>
      </c>
      <c r="S131" s="20">
        <f>'IRP2016-Apr2016'!S131</f>
        <v>118133.76661654965</v>
      </c>
      <c r="T131" s="20">
        <f>'IRP2016-Apr2016'!T131</f>
        <v>100689.0220938628</v>
      </c>
      <c r="U131" s="20">
        <f>'IRP2016-Apr2016'!U131</f>
        <v>58937.684714404335</v>
      </c>
      <c r="V131" s="20">
        <f>'IRP2016-Apr2016'!V131</f>
        <v>72683.310747292417</v>
      </c>
      <c r="X131" s="21">
        <f t="shared" si="102"/>
        <v>43893</v>
      </c>
      <c r="Y131" s="20">
        <f>'IRP2016-Apr2016'!Y131</f>
        <v>158198.61625451263</v>
      </c>
      <c r="Z131" s="20">
        <f>'IRP2016-Apr2016'!Z131</f>
        <v>31048.202166064981</v>
      </c>
      <c r="AA131" s="21">
        <f t="shared" si="103"/>
        <v>12751</v>
      </c>
      <c r="AB131" s="20">
        <f>'IRP2016-Apr2016'!AB131</f>
        <v>18302.780942425994</v>
      </c>
      <c r="AC131" s="21">
        <f t="shared" si="103"/>
        <v>34165.273646209382</v>
      </c>
      <c r="AD131" s="20">
        <f>'IRP2016-Apr2016'!AD131</f>
        <v>67248.627290346587</v>
      </c>
      <c r="AE131" s="20">
        <f>'IRP2016-Apr2016'!AE131</f>
        <v>27841.431671294151</v>
      </c>
      <c r="AF131" s="20">
        <f>'IRP2016-Apr2016'!AF131</f>
        <v>9890.7075812274361</v>
      </c>
      <c r="AG131" s="20">
        <f>'IRP2016-Apr2016'!AG131</f>
        <v>24301.256317689531</v>
      </c>
      <c r="AH131" s="20">
        <f>'IRP2016-Apr2016'!AH131</f>
        <v>27672.111236971628</v>
      </c>
    </row>
    <row r="132" spans="2:34" x14ac:dyDescent="0.3">
      <c r="B132" s="1">
        <f t="shared" si="104"/>
        <v>2022</v>
      </c>
      <c r="C132" s="12" t="s">
        <v>16</v>
      </c>
      <c r="D132" s="20">
        <f>'IRP2016-Apr2016'!D132</f>
        <v>39327.59824386282</v>
      </c>
      <c r="E132" s="20">
        <f>'IRP2016-Apr2016'!E132</f>
        <v>47354.428102851991</v>
      </c>
      <c r="F132" s="20">
        <f>'IRP2016-Apr2016'!F132</f>
        <v>67399.29706169675</v>
      </c>
      <c r="G132" s="20">
        <f>'IRP2016-Apr2016'!G132</f>
        <v>73495.426453537904</v>
      </c>
      <c r="H132" s="20">
        <f>'IRP2016-Apr2016'!H132</f>
        <v>77376.245017039706</v>
      </c>
      <c r="I132" s="20">
        <f>'IRP2016-Apr2016'!I132</f>
        <v>8776.5356707581232</v>
      </c>
      <c r="J132" s="20">
        <f>'IRP2016-Apr2016'!J132</f>
        <v>9956.034346223827</v>
      </c>
      <c r="K132" s="20">
        <f>'IRP2016-Apr2016'!K132</f>
        <v>12751.158844765343</v>
      </c>
      <c r="L132" s="20">
        <f>'IRP2016-Apr2016'!L132</f>
        <v>13666.722021660649</v>
      </c>
      <c r="M132" s="20">
        <f>'IRP2016-Apr2016'!M132</f>
        <v>0</v>
      </c>
      <c r="Q132" s="20">
        <f>'IRP2016-Apr2016'!Q132</f>
        <v>50374.570397111915</v>
      </c>
      <c r="R132" s="20">
        <f>'IRP2016-Apr2016'!R132</f>
        <v>95690.238698853718</v>
      </c>
      <c r="S132" s="20">
        <f>'IRP2016-Apr2016'!S132</f>
        <v>118133.76661654965</v>
      </c>
      <c r="T132" s="20">
        <f>'IRP2016-Apr2016'!T132</f>
        <v>100689.0220938628</v>
      </c>
      <c r="U132" s="20">
        <f>'IRP2016-Apr2016'!U132</f>
        <v>58937.684714404335</v>
      </c>
      <c r="V132" s="20">
        <f>'IRP2016-Apr2016'!V132</f>
        <v>72683.310747292417</v>
      </c>
      <c r="X132" s="21">
        <f t="shared" si="102"/>
        <v>43893</v>
      </c>
      <c r="Y132" s="20">
        <f>'IRP2016-Apr2016'!Y132</f>
        <v>158198.61625451263</v>
      </c>
      <c r="Z132" s="20">
        <f>'IRP2016-Apr2016'!Z132</f>
        <v>31048.202166064981</v>
      </c>
      <c r="AA132" s="21">
        <f t="shared" si="103"/>
        <v>12751</v>
      </c>
      <c r="AB132" s="20">
        <f>'IRP2016-Apr2016'!AB132</f>
        <v>18302.780942425994</v>
      </c>
      <c r="AC132" s="21">
        <f t="shared" si="103"/>
        <v>34165.273646209382</v>
      </c>
      <c r="AD132" s="20">
        <f>'IRP2016-Apr2016'!AD132</f>
        <v>67248.627290346587</v>
      </c>
      <c r="AE132" s="20">
        <f>'IRP2016-Apr2016'!AE132</f>
        <v>27841.431671294151</v>
      </c>
      <c r="AF132" s="20">
        <f>'IRP2016-Apr2016'!AF132</f>
        <v>9890.7075812274361</v>
      </c>
      <c r="AG132" s="20">
        <f>'IRP2016-Apr2016'!AG132</f>
        <v>24301.256317689531</v>
      </c>
      <c r="AH132" s="20">
        <f>'IRP2016-Apr2016'!AH132</f>
        <v>27672.111236971628</v>
      </c>
    </row>
    <row r="133" spans="2:34" x14ac:dyDescent="0.3">
      <c r="B133" s="1">
        <f t="shared" si="104"/>
        <v>2023</v>
      </c>
      <c r="C133" s="12" t="s">
        <v>16</v>
      </c>
      <c r="D133" s="20">
        <f>'IRP2016-Apr2016'!D133</f>
        <v>39327.59824386282</v>
      </c>
      <c r="E133" s="20">
        <f>'IRP2016-Apr2016'!E133</f>
        <v>47354.428102851991</v>
      </c>
      <c r="F133" s="20">
        <f>'IRP2016-Apr2016'!F133</f>
        <v>66426.500969566783</v>
      </c>
      <c r="G133" s="20">
        <f>'IRP2016-Apr2016'!G133</f>
        <v>73495.426453537904</v>
      </c>
      <c r="H133" s="20">
        <f>'IRP2016-Apr2016'!H133</f>
        <v>77218.249987797841</v>
      </c>
      <c r="I133" s="20">
        <f>'IRP2016-Apr2016'!I133</f>
        <v>8776.5356707581232</v>
      </c>
      <c r="J133" s="20">
        <f>'IRP2016-Apr2016'!J133</f>
        <v>9956.034346223827</v>
      </c>
      <c r="K133" s="20">
        <f>'IRP2016-Apr2016'!K133</f>
        <v>12751.158844765343</v>
      </c>
      <c r="L133" s="20">
        <f>'IRP2016-Apr2016'!L133</f>
        <v>13666.722021660649</v>
      </c>
      <c r="M133" s="20">
        <f>'IRP2016-Apr2016'!M133</f>
        <v>0</v>
      </c>
      <c r="Q133" s="20">
        <f>'IRP2016-Apr2016'!Q133</f>
        <v>50374.570397111915</v>
      </c>
      <c r="R133" s="20">
        <f>'IRP2016-Apr2016'!R133</f>
        <v>95690.238698853718</v>
      </c>
      <c r="S133" s="20">
        <f>'IRP2016-Apr2016'!S133</f>
        <v>118133.76661654965</v>
      </c>
      <c r="T133" s="20">
        <f>'IRP2016-Apr2016'!T133</f>
        <v>100689.0220938628</v>
      </c>
      <c r="U133" s="20">
        <f>'IRP2016-Apr2016'!U133</f>
        <v>58937.684714404335</v>
      </c>
      <c r="V133" s="20">
        <f>'IRP2016-Apr2016'!V133</f>
        <v>72683.310747292417</v>
      </c>
      <c r="X133" s="21">
        <f t="shared" si="102"/>
        <v>43893</v>
      </c>
      <c r="Y133" s="20">
        <f>'IRP2016-Apr2016'!Y133</f>
        <v>158198.61625451263</v>
      </c>
      <c r="Z133" s="20">
        <f>'IRP2016-Apr2016'!Z133</f>
        <v>31048.202166064981</v>
      </c>
      <c r="AA133" s="21">
        <f t="shared" si="103"/>
        <v>12751</v>
      </c>
      <c r="AB133" s="20">
        <f>'IRP2016-Apr2016'!AB133</f>
        <v>18302.780942425994</v>
      </c>
      <c r="AC133" s="21">
        <f t="shared" si="103"/>
        <v>34165.273646209382</v>
      </c>
      <c r="AD133" s="20">
        <f>'IRP2016-Apr2016'!AD133</f>
        <v>67248.627290346587</v>
      </c>
      <c r="AE133" s="20">
        <f>'IRP2016-Apr2016'!AE133</f>
        <v>27841.431671294151</v>
      </c>
      <c r="AF133" s="20">
        <f>'IRP2016-Apr2016'!AF133</f>
        <v>9890.7075812274361</v>
      </c>
      <c r="AG133" s="20">
        <f>'IRP2016-Apr2016'!AG133</f>
        <v>24301.256317689531</v>
      </c>
      <c r="AH133" s="20">
        <f>'IRP2016-Apr2016'!AH133</f>
        <v>27672.111236971628</v>
      </c>
    </row>
    <row r="134" spans="2:34" x14ac:dyDescent="0.3">
      <c r="B134" s="1">
        <f t="shared" si="104"/>
        <v>2024</v>
      </c>
      <c r="C134" s="12" t="s">
        <v>16</v>
      </c>
      <c r="D134" s="20">
        <f>'IRP2016-Apr2016'!D134</f>
        <v>39327.59824386282</v>
      </c>
      <c r="E134" s="20">
        <f>'IRP2016-Apr2016'!E134</f>
        <v>47354.428102851991</v>
      </c>
      <c r="F134" s="20">
        <f>'IRP2016-Apr2016'!F134</f>
        <v>64554.042517039714</v>
      </c>
      <c r="G134" s="20">
        <f>'IRP2016-Apr2016'!G134</f>
        <v>73495.426453537904</v>
      </c>
      <c r="H134" s="20">
        <f>'IRP2016-Apr2016'!H134</f>
        <v>77031.757141299648</v>
      </c>
      <c r="I134" s="20">
        <f>'IRP2016-Apr2016'!I134</f>
        <v>8776.5356707581232</v>
      </c>
      <c r="J134" s="20">
        <f>'IRP2016-Apr2016'!J134</f>
        <v>9956.034346223827</v>
      </c>
      <c r="K134" s="20">
        <f>'IRP2016-Apr2016'!K134</f>
        <v>12751.158844765343</v>
      </c>
      <c r="L134" s="20">
        <f>'IRP2016-Apr2016'!L134</f>
        <v>13666.722021660649</v>
      </c>
      <c r="M134" s="20">
        <f>'IRP2016-Apr2016'!M134</f>
        <v>0</v>
      </c>
      <c r="Q134" s="20">
        <f>'IRP2016-Apr2016'!Q134</f>
        <v>50374.570397111915</v>
      </c>
      <c r="R134" s="20">
        <f>'IRP2016-Apr2016'!R134</f>
        <v>95690.238698853718</v>
      </c>
      <c r="S134" s="20">
        <f>'IRP2016-Apr2016'!S134</f>
        <v>118133.76661654965</v>
      </c>
      <c r="T134" s="20">
        <f>'IRP2016-Apr2016'!T134</f>
        <v>100689.0220938628</v>
      </c>
      <c r="U134" s="20">
        <f>'IRP2016-Apr2016'!U134</f>
        <v>58937.684714404335</v>
      </c>
      <c r="V134" s="20">
        <f>'IRP2016-Apr2016'!V134</f>
        <v>72683.310747292417</v>
      </c>
      <c r="X134" s="21">
        <f t="shared" si="102"/>
        <v>43893</v>
      </c>
      <c r="Y134" s="20">
        <f>'IRP2016-Apr2016'!Y134</f>
        <v>158198.61625451263</v>
      </c>
      <c r="Z134" s="20">
        <f>'IRP2016-Apr2016'!Z134</f>
        <v>31048.202166064981</v>
      </c>
      <c r="AA134" s="21">
        <f t="shared" si="103"/>
        <v>12751</v>
      </c>
      <c r="AB134" s="20">
        <f>'IRP2016-Apr2016'!AB134</f>
        <v>18302.780942425994</v>
      </c>
      <c r="AC134" s="21">
        <f t="shared" si="103"/>
        <v>34165.273646209382</v>
      </c>
      <c r="AD134" s="20">
        <f>'IRP2016-Apr2016'!AD134</f>
        <v>67248.627290346587</v>
      </c>
      <c r="AE134" s="20">
        <f>'IRP2016-Apr2016'!AE134</f>
        <v>27841.431671294151</v>
      </c>
      <c r="AF134" s="20">
        <f>'IRP2016-Apr2016'!AF134</f>
        <v>9890.7075812274361</v>
      </c>
      <c r="AG134" s="20">
        <f>'IRP2016-Apr2016'!AG134</f>
        <v>24301.256317689531</v>
      </c>
      <c r="AH134" s="20">
        <f>'IRP2016-Apr2016'!AH134</f>
        <v>27672.111236971628</v>
      </c>
    </row>
    <row r="135" spans="2:34" x14ac:dyDescent="0.3">
      <c r="B135" s="1">
        <f t="shared" si="104"/>
        <v>2025</v>
      </c>
      <c r="C135" s="12" t="s">
        <v>16</v>
      </c>
      <c r="D135" s="20">
        <f>'IRP2016-Apr2016'!D135</f>
        <v>39327.59824386282</v>
      </c>
      <c r="E135" s="20">
        <f>'IRP2016-Apr2016'!E135</f>
        <v>47354.428102851991</v>
      </c>
      <c r="F135" s="20">
        <f>'IRP2016-Apr2016'!F135</f>
        <v>62936.881702527076</v>
      </c>
      <c r="G135" s="20">
        <f>'IRP2016-Apr2016'!G135</f>
        <v>73495.426453537904</v>
      </c>
      <c r="H135" s="20">
        <f>'IRP2016-Apr2016'!H135</f>
        <v>76755.990431263534</v>
      </c>
      <c r="I135" s="20">
        <f>'IRP2016-Apr2016'!I135</f>
        <v>8776.5356707581232</v>
      </c>
      <c r="J135" s="20">
        <f>'IRP2016-Apr2016'!J135</f>
        <v>9956.034346223827</v>
      </c>
      <c r="K135" s="20">
        <f>'IRP2016-Apr2016'!K135</f>
        <v>12751.158844765343</v>
      </c>
      <c r="L135" s="20">
        <f>'IRP2016-Apr2016'!L135</f>
        <v>13666.722021660649</v>
      </c>
      <c r="M135" s="20">
        <f>'IRP2016-Apr2016'!M135</f>
        <v>0</v>
      </c>
      <c r="Q135" s="20">
        <f>'IRP2016-Apr2016'!Q135</f>
        <v>50374.570397111915</v>
      </c>
      <c r="R135" s="20">
        <f>'IRP2016-Apr2016'!R135</f>
        <v>95690.238698853718</v>
      </c>
      <c r="S135" s="20">
        <f>'IRP2016-Apr2016'!S135</f>
        <v>118133.76661654965</v>
      </c>
      <c r="T135" s="20">
        <f>'IRP2016-Apr2016'!T135</f>
        <v>100689.0220938628</v>
      </c>
      <c r="U135" s="20">
        <f>'IRP2016-Apr2016'!U135</f>
        <v>58937.684714404335</v>
      </c>
      <c r="V135" s="20">
        <f>'IRP2016-Apr2016'!V135</f>
        <v>72683.310747292417</v>
      </c>
      <c r="X135" s="21">
        <f t="shared" si="102"/>
        <v>43893</v>
      </c>
      <c r="Y135" s="20">
        <f>'IRP2016-Apr2016'!Y135</f>
        <v>158198.61625451263</v>
      </c>
      <c r="Z135" s="20">
        <f>'IRP2016-Apr2016'!Z135</f>
        <v>31048.202166064981</v>
      </c>
      <c r="AA135" s="21">
        <f t="shared" si="103"/>
        <v>12751</v>
      </c>
      <c r="AB135" s="20">
        <f>'IRP2016-Apr2016'!AB135</f>
        <v>18302.780942425994</v>
      </c>
      <c r="AC135" s="21">
        <f t="shared" si="103"/>
        <v>34165.273646209382</v>
      </c>
      <c r="AD135" s="20">
        <f>'IRP2016-Apr2016'!AD135</f>
        <v>67248.627290346587</v>
      </c>
      <c r="AE135" s="20">
        <f>'IRP2016-Apr2016'!AE135</f>
        <v>27841.431671294151</v>
      </c>
      <c r="AF135" s="20">
        <f>'IRP2016-Apr2016'!AF135</f>
        <v>9890.7075812274361</v>
      </c>
      <c r="AG135" s="20">
        <f>'IRP2016-Apr2016'!AG135</f>
        <v>24301.256317689531</v>
      </c>
      <c r="AH135" s="20">
        <f>'IRP2016-Apr2016'!AH135</f>
        <v>27672.111236971628</v>
      </c>
    </row>
    <row r="136" spans="2:34" x14ac:dyDescent="0.3">
      <c r="B136" s="1">
        <f t="shared" si="104"/>
        <v>2026</v>
      </c>
      <c r="C136" s="12" t="s">
        <v>16</v>
      </c>
      <c r="D136" s="20">
        <f>'IRP2016-Apr2016'!D136</f>
        <v>39327.59824386282</v>
      </c>
      <c r="E136" s="20">
        <f>'IRP2016-Apr2016'!E136</f>
        <v>47354.428102851991</v>
      </c>
      <c r="F136" s="20">
        <f>'IRP2016-Apr2016'!F136</f>
        <v>61971.88081592058</v>
      </c>
      <c r="G136" s="20">
        <f>'IRP2016-Apr2016'!G136</f>
        <v>73495.426453537904</v>
      </c>
      <c r="H136" s="20">
        <f>'IRP2016-Apr2016'!H136</f>
        <v>76548.451532924184</v>
      </c>
      <c r="I136" s="20">
        <f>'IRP2016-Apr2016'!I136</f>
        <v>8776.5356707581232</v>
      </c>
      <c r="J136" s="20">
        <f>'IRP2016-Apr2016'!J136</f>
        <v>9956.034346223827</v>
      </c>
      <c r="K136" s="20">
        <f>'IRP2016-Apr2016'!K136</f>
        <v>12751.158844765343</v>
      </c>
      <c r="L136" s="20">
        <f>'IRP2016-Apr2016'!L136</f>
        <v>13666.722021660649</v>
      </c>
      <c r="M136" s="20">
        <f>'IRP2016-Apr2016'!M136</f>
        <v>0</v>
      </c>
      <c r="Q136" s="20">
        <f>'IRP2016-Apr2016'!Q136</f>
        <v>50374.570397111915</v>
      </c>
      <c r="R136" s="20">
        <f>'IRP2016-Apr2016'!R136</f>
        <v>95690.238698853718</v>
      </c>
      <c r="S136" s="20">
        <f>'IRP2016-Apr2016'!S136</f>
        <v>118133.76661654965</v>
      </c>
      <c r="T136" s="20">
        <f>'IRP2016-Apr2016'!T136</f>
        <v>100689.0220938628</v>
      </c>
      <c r="U136" s="20">
        <f>'IRP2016-Apr2016'!U136</f>
        <v>58937.684714404335</v>
      </c>
      <c r="V136" s="20">
        <f>'IRP2016-Apr2016'!V136</f>
        <v>72683.310747292417</v>
      </c>
      <c r="X136" s="21">
        <f t="shared" si="102"/>
        <v>43893</v>
      </c>
      <c r="Y136" s="20">
        <f>'IRP2016-Apr2016'!Y136</f>
        <v>158198.61625451263</v>
      </c>
      <c r="Z136" s="20">
        <f>'IRP2016-Apr2016'!Z136</f>
        <v>31048.202166064981</v>
      </c>
      <c r="AA136" s="21">
        <f t="shared" si="103"/>
        <v>12751</v>
      </c>
      <c r="AB136" s="20">
        <f>'IRP2016-Apr2016'!AB136</f>
        <v>18302.780942425994</v>
      </c>
      <c r="AC136" s="21">
        <f t="shared" si="103"/>
        <v>34165.273646209382</v>
      </c>
      <c r="AD136" s="20">
        <f>'IRP2016-Apr2016'!AD136</f>
        <v>67248.627290346587</v>
      </c>
      <c r="AE136" s="20">
        <f>'IRP2016-Apr2016'!AE136</f>
        <v>27841.431671294151</v>
      </c>
      <c r="AF136" s="20">
        <f>'IRP2016-Apr2016'!AF136</f>
        <v>9890.7075812274361</v>
      </c>
      <c r="AG136" s="20">
        <f>'IRP2016-Apr2016'!AG136</f>
        <v>24301.256317689531</v>
      </c>
      <c r="AH136" s="20">
        <f>'IRP2016-Apr2016'!AH136</f>
        <v>27672.111236971628</v>
      </c>
    </row>
    <row r="137" spans="2:34" x14ac:dyDescent="0.3">
      <c r="B137" s="1">
        <f t="shared" si="104"/>
        <v>2027</v>
      </c>
      <c r="C137" s="12" t="s">
        <v>16</v>
      </c>
      <c r="D137" s="20">
        <f>'IRP2016-Apr2016'!D137</f>
        <v>39327.59824386282</v>
      </c>
      <c r="E137" s="20">
        <f>'IRP2016-Apr2016'!E137</f>
        <v>47354.428102851991</v>
      </c>
      <c r="F137" s="20">
        <f>'IRP2016-Apr2016'!F137</f>
        <v>61218.663288844771</v>
      </c>
      <c r="G137" s="20">
        <f>'IRP2016-Apr2016'!G137</f>
        <v>73495.426453537904</v>
      </c>
      <c r="H137" s="20">
        <f>'IRP2016-Apr2016'!H137</f>
        <v>76440.118258375456</v>
      </c>
      <c r="I137" s="20">
        <f>'IRP2016-Apr2016'!I137</f>
        <v>8776.5356707581232</v>
      </c>
      <c r="J137" s="20">
        <f>'IRP2016-Apr2016'!J137</f>
        <v>9956.034346223827</v>
      </c>
      <c r="K137" s="20">
        <f>'IRP2016-Apr2016'!K137</f>
        <v>12751.158844765343</v>
      </c>
      <c r="L137" s="20">
        <f>'IRP2016-Apr2016'!L137</f>
        <v>13666.722021660649</v>
      </c>
      <c r="M137" s="20">
        <f>'IRP2016-Apr2016'!M137</f>
        <v>0</v>
      </c>
      <c r="Q137" s="20">
        <f>'IRP2016-Apr2016'!Q137</f>
        <v>50374.570397111915</v>
      </c>
      <c r="R137" s="20">
        <f>'IRP2016-Apr2016'!R137</f>
        <v>95690.238698853718</v>
      </c>
      <c r="S137" s="20">
        <f>'IRP2016-Apr2016'!S137</f>
        <v>118133.76661654965</v>
      </c>
      <c r="T137" s="20">
        <f>'IRP2016-Apr2016'!T137</f>
        <v>100689.0220938628</v>
      </c>
      <c r="U137" s="20">
        <f>'IRP2016-Apr2016'!U137</f>
        <v>58937.684714404335</v>
      </c>
      <c r="V137" s="20">
        <f>'IRP2016-Apr2016'!V137</f>
        <v>72683.310747292417</v>
      </c>
      <c r="X137" s="21">
        <f t="shared" si="102"/>
        <v>43893</v>
      </c>
      <c r="Y137" s="20">
        <f>'IRP2016-Apr2016'!Y137</f>
        <v>158198.61625451263</v>
      </c>
      <c r="Z137" s="20">
        <f>'IRP2016-Apr2016'!Z137</f>
        <v>31048.202166064981</v>
      </c>
      <c r="AA137" s="21">
        <f t="shared" si="103"/>
        <v>12751</v>
      </c>
      <c r="AB137" s="20">
        <f>'IRP2016-Apr2016'!AB137</f>
        <v>18302.780942425994</v>
      </c>
      <c r="AC137" s="21">
        <f t="shared" si="103"/>
        <v>34165.273646209382</v>
      </c>
      <c r="AD137" s="20">
        <f>'IRP2016-Apr2016'!AD137</f>
        <v>67248.627290346587</v>
      </c>
      <c r="AE137" s="20">
        <f>'IRP2016-Apr2016'!AE137</f>
        <v>27841.431671294151</v>
      </c>
      <c r="AF137" s="20">
        <f>'IRP2016-Apr2016'!AF137</f>
        <v>9890.7075812274361</v>
      </c>
      <c r="AG137" s="20">
        <f>'IRP2016-Apr2016'!AG137</f>
        <v>24301.256317689531</v>
      </c>
      <c r="AH137" s="20">
        <f>'IRP2016-Apr2016'!AH137</f>
        <v>27672.111236971628</v>
      </c>
    </row>
    <row r="138" spans="2:34" x14ac:dyDescent="0.3">
      <c r="B138" s="1">
        <f t="shared" si="104"/>
        <v>2028</v>
      </c>
      <c r="C138" s="12" t="s">
        <v>16</v>
      </c>
      <c r="D138" s="20">
        <f>'IRP2016-Apr2016'!D138</f>
        <v>39327.59824386282</v>
      </c>
      <c r="E138" s="20">
        <f>'IRP2016-Apr2016'!E138</f>
        <v>47354.428102851991</v>
      </c>
      <c r="F138" s="20">
        <f>'IRP2016-Apr2016'!F138</f>
        <v>60602.200436317689</v>
      </c>
      <c r="G138" s="20">
        <f>'IRP2016-Apr2016'!G138</f>
        <v>73495.426453537904</v>
      </c>
      <c r="H138" s="20">
        <f>'IRP2016-Apr2016'!H138</f>
        <v>76204.963994729245</v>
      </c>
      <c r="I138" s="20">
        <f>'IRP2016-Apr2016'!I138</f>
        <v>8776.5356707581232</v>
      </c>
      <c r="J138" s="20">
        <f>'IRP2016-Apr2016'!J138</f>
        <v>9956.034346223827</v>
      </c>
      <c r="K138" s="20">
        <f>'IRP2016-Apr2016'!K138</f>
        <v>12751.158844765343</v>
      </c>
      <c r="L138" s="20">
        <f>'IRP2016-Apr2016'!L138</f>
        <v>13666.722021660649</v>
      </c>
      <c r="M138" s="20">
        <f>'IRP2016-Apr2016'!M138</f>
        <v>0</v>
      </c>
      <c r="Q138" s="20">
        <f>'IRP2016-Apr2016'!Q138</f>
        <v>50374.570397111915</v>
      </c>
      <c r="R138" s="20">
        <f>'IRP2016-Apr2016'!R138</f>
        <v>95690.238698853718</v>
      </c>
      <c r="S138" s="20">
        <f>'IRP2016-Apr2016'!S138</f>
        <v>118133.76661654965</v>
      </c>
      <c r="T138" s="20">
        <f>'IRP2016-Apr2016'!T138</f>
        <v>100689.0220938628</v>
      </c>
      <c r="U138" s="20">
        <f>'IRP2016-Apr2016'!U138</f>
        <v>58937.684714404335</v>
      </c>
      <c r="V138" s="20">
        <f>'IRP2016-Apr2016'!V138</f>
        <v>72683.310747292417</v>
      </c>
      <c r="X138" s="21">
        <f t="shared" si="102"/>
        <v>43893</v>
      </c>
      <c r="Y138" s="20">
        <f>'IRP2016-Apr2016'!Y138</f>
        <v>158198.61625451263</v>
      </c>
      <c r="Z138" s="20">
        <f>'IRP2016-Apr2016'!Z138</f>
        <v>31048.202166064981</v>
      </c>
      <c r="AA138" s="21">
        <f t="shared" si="103"/>
        <v>12751</v>
      </c>
      <c r="AB138" s="20">
        <f>'IRP2016-Apr2016'!AB138</f>
        <v>18302.780942425994</v>
      </c>
      <c r="AC138" s="21">
        <f t="shared" si="103"/>
        <v>34165.273646209382</v>
      </c>
      <c r="AD138" s="20">
        <f>'IRP2016-Apr2016'!AD138</f>
        <v>67248.627290346587</v>
      </c>
      <c r="AE138" s="20">
        <f>'IRP2016-Apr2016'!AE138</f>
        <v>27841.431671294151</v>
      </c>
      <c r="AF138" s="20">
        <f>'IRP2016-Apr2016'!AF138</f>
        <v>9890.7075812274361</v>
      </c>
      <c r="AG138" s="20">
        <f>'IRP2016-Apr2016'!AG138</f>
        <v>24301.256317689531</v>
      </c>
      <c r="AH138" s="20">
        <f>'IRP2016-Apr2016'!AH138</f>
        <v>27672.111236971628</v>
      </c>
    </row>
    <row r="139" spans="2:34" x14ac:dyDescent="0.3">
      <c r="B139" s="1">
        <f t="shared" si="104"/>
        <v>2029</v>
      </c>
      <c r="C139" s="12" t="s">
        <v>16</v>
      </c>
      <c r="D139" s="20">
        <f>'IRP2016-Apr2016'!D139</f>
        <v>39327.59824386282</v>
      </c>
      <c r="E139" s="20">
        <f>'IRP2016-Apr2016'!E139</f>
        <v>47354.428102851991</v>
      </c>
      <c r="F139" s="20">
        <f>'IRP2016-Apr2016'!F139</f>
        <v>60081.212205595664</v>
      </c>
      <c r="G139" s="20">
        <f>'IRP2016-Apr2016'!G139</f>
        <v>73495.426453537904</v>
      </c>
      <c r="H139" s="20">
        <f>'IRP2016-Apr2016'!H139</f>
        <v>76042.214479819493</v>
      </c>
      <c r="I139" s="20">
        <f>'IRP2016-Apr2016'!I139</f>
        <v>8776.5356707581232</v>
      </c>
      <c r="J139" s="20">
        <f>'IRP2016-Apr2016'!J139</f>
        <v>9956.034346223827</v>
      </c>
      <c r="K139" s="20">
        <f>'IRP2016-Apr2016'!K139</f>
        <v>12751.158844765343</v>
      </c>
      <c r="L139" s="20">
        <f>'IRP2016-Apr2016'!L139</f>
        <v>13666.722021660649</v>
      </c>
      <c r="M139" s="20">
        <f>'IRP2016-Apr2016'!M139</f>
        <v>0</v>
      </c>
      <c r="Q139" s="20">
        <f>'IRP2016-Apr2016'!Q139</f>
        <v>50374.570397111915</v>
      </c>
      <c r="R139" s="20">
        <f>'IRP2016-Apr2016'!R139</f>
        <v>95690.238698853718</v>
      </c>
      <c r="S139" s="20">
        <f>'IRP2016-Apr2016'!S139</f>
        <v>118133.76661654965</v>
      </c>
      <c r="T139" s="20">
        <f>'IRP2016-Apr2016'!T139</f>
        <v>100689.0220938628</v>
      </c>
      <c r="U139" s="20">
        <f>'IRP2016-Apr2016'!U139</f>
        <v>58937.684714404335</v>
      </c>
      <c r="V139" s="20">
        <f>'IRP2016-Apr2016'!V139</f>
        <v>72683.310747292417</v>
      </c>
      <c r="X139" s="21">
        <f t="shared" si="102"/>
        <v>43893</v>
      </c>
      <c r="Y139" s="20">
        <f>'IRP2016-Apr2016'!Y139</f>
        <v>158198.61625451263</v>
      </c>
      <c r="Z139" s="20">
        <f>'IRP2016-Apr2016'!Z139</f>
        <v>31048.202166064981</v>
      </c>
      <c r="AA139" s="21">
        <f t="shared" si="103"/>
        <v>12751</v>
      </c>
      <c r="AB139" s="20">
        <f>'IRP2016-Apr2016'!AB139</f>
        <v>18302.780942425994</v>
      </c>
      <c r="AC139" s="21">
        <f t="shared" si="103"/>
        <v>34165.273646209382</v>
      </c>
      <c r="AD139" s="20">
        <f>'IRP2016-Apr2016'!AD139</f>
        <v>67248.627290346587</v>
      </c>
      <c r="AE139" s="20">
        <f>'IRP2016-Apr2016'!AE139</f>
        <v>27841.431671294151</v>
      </c>
      <c r="AF139" s="20">
        <f>'IRP2016-Apr2016'!AF139</f>
        <v>9890.7075812274361</v>
      </c>
      <c r="AG139" s="20">
        <f>'IRP2016-Apr2016'!AG139</f>
        <v>24301.256317689531</v>
      </c>
      <c r="AH139" s="20">
        <f>'IRP2016-Apr2016'!AH139</f>
        <v>27672.111236971628</v>
      </c>
    </row>
    <row r="140" spans="2:34" x14ac:dyDescent="0.3">
      <c r="B140" s="1">
        <f t="shared" si="104"/>
        <v>2030</v>
      </c>
      <c r="C140" s="12" t="s">
        <v>16</v>
      </c>
      <c r="D140" s="63">
        <f>'IRP2016-Apr2016'!D140</f>
        <v>39327.59824386282</v>
      </c>
      <c r="E140" s="63">
        <f>'IRP2016-Apr2016'!E140</f>
        <v>47354.428102851991</v>
      </c>
      <c r="F140" s="63">
        <f>'IRP2016-Apr2016'!F140</f>
        <v>59630.584479963894</v>
      </c>
      <c r="G140" s="63">
        <f>'IRP2016-Apr2016'!G140</f>
        <v>73495.426453537904</v>
      </c>
      <c r="H140" s="63">
        <f>'IRP2016-Apr2016'!H140</f>
        <v>75917.166259494581</v>
      </c>
      <c r="I140" s="63">
        <f>'IRP2016-Apr2016'!I140</f>
        <v>8776.5356707581232</v>
      </c>
      <c r="J140" s="63">
        <f>'IRP2016-Apr2016'!J140</f>
        <v>9956.034346223827</v>
      </c>
      <c r="K140" s="63">
        <f>'IRP2016-Apr2016'!K140</f>
        <v>12751.158844765343</v>
      </c>
      <c r="L140" s="63">
        <f>'IRP2016-Apr2016'!L140</f>
        <v>13666.722021660649</v>
      </c>
      <c r="M140" s="63">
        <f>'IRP2016-Apr2016'!M140</f>
        <v>0</v>
      </c>
      <c r="Q140" s="63">
        <f>'IRP2016-Apr2016'!Q140</f>
        <v>50374.570397111915</v>
      </c>
      <c r="R140" s="63">
        <f>'IRP2016-Apr2016'!R140</f>
        <v>95690.238698853718</v>
      </c>
      <c r="S140" s="63">
        <f>'IRP2016-Apr2016'!S140</f>
        <v>118133.76661654965</v>
      </c>
      <c r="T140" s="63">
        <f>'IRP2016-Apr2016'!T140</f>
        <v>100689.0220938628</v>
      </c>
      <c r="U140" s="63">
        <f>'IRP2016-Apr2016'!U140</f>
        <v>58937.684714404335</v>
      </c>
      <c r="V140" s="63">
        <f>'IRP2016-Apr2016'!V140</f>
        <v>72683.310747292417</v>
      </c>
      <c r="X140" s="63">
        <f t="shared" si="102"/>
        <v>43893</v>
      </c>
      <c r="Y140" s="63">
        <f>'IRP2016-Apr2016'!Y140</f>
        <v>158198.61625451263</v>
      </c>
      <c r="Z140" s="63">
        <f>'IRP2016-Apr2016'!Z140</f>
        <v>31048.202166064981</v>
      </c>
      <c r="AA140" s="63">
        <f t="shared" si="103"/>
        <v>12751</v>
      </c>
      <c r="AB140" s="63">
        <f>'IRP2016-Apr2016'!AB140</f>
        <v>18302.780942425994</v>
      </c>
      <c r="AC140" s="63">
        <f t="shared" si="103"/>
        <v>34165.273646209382</v>
      </c>
      <c r="AD140" s="63">
        <f>'IRP2016-Apr2016'!AD140</f>
        <v>67248.627290346587</v>
      </c>
      <c r="AE140" s="63">
        <f>'IRP2016-Apr2016'!AE140</f>
        <v>27841.431671294151</v>
      </c>
      <c r="AF140" s="63">
        <f>'IRP2016-Apr2016'!AF140</f>
        <v>9890.7075812274361</v>
      </c>
      <c r="AG140" s="63">
        <f>'IRP2016-Apr2016'!AG140</f>
        <v>24301.256317689531</v>
      </c>
      <c r="AH140" s="63">
        <f>'IRP2016-Apr2016'!AH140</f>
        <v>27672.111236971628</v>
      </c>
    </row>
    <row r="141" spans="2:34" x14ac:dyDescent="0.3">
      <c r="B141" s="1">
        <f t="shared" si="104"/>
        <v>2031</v>
      </c>
      <c r="C141" s="12" t="s">
        <v>16</v>
      </c>
      <c r="D141" s="20">
        <f>'IRP2016-Apr2016'!D141</f>
        <v>39327.59824386282</v>
      </c>
      <c r="E141" s="20">
        <f>'IRP2016-Apr2016'!E141</f>
        <v>47354.428102851991</v>
      </c>
      <c r="F141" s="20">
        <f>'IRP2016-Apr2016'!F141</f>
        <v>59630.584479963894</v>
      </c>
      <c r="G141" s="20">
        <f>'IRP2016-Apr2016'!G141</f>
        <v>73495.426453537904</v>
      </c>
      <c r="H141" s="20">
        <f>'IRP2016-Apr2016'!H141</f>
        <v>75917.166259494581</v>
      </c>
      <c r="I141" s="20">
        <f>'IRP2016-Apr2016'!I141</f>
        <v>8776.5356707581232</v>
      </c>
      <c r="J141" s="20">
        <f>'IRP2016-Apr2016'!J141</f>
        <v>9956.034346223827</v>
      </c>
      <c r="K141" s="20">
        <f>'IRP2016-Apr2016'!K141</f>
        <v>12751.158844765343</v>
      </c>
      <c r="L141" s="20">
        <f>'IRP2016-Apr2016'!L141</f>
        <v>13666.722021660649</v>
      </c>
      <c r="M141" s="20">
        <f>'IRP2016-Apr2016'!M141</f>
        <v>0</v>
      </c>
      <c r="Q141" s="20">
        <f>'IRP2016-Apr2016'!Q141</f>
        <v>50374.570397111915</v>
      </c>
      <c r="R141" s="20">
        <f>'IRP2016-Apr2016'!R141</f>
        <v>95690.238698853718</v>
      </c>
      <c r="S141" s="20">
        <f>'IRP2016-Apr2016'!S141</f>
        <v>118133.76661654965</v>
      </c>
      <c r="T141" s="20">
        <f>'IRP2016-Apr2016'!T141</f>
        <v>100689.0220938628</v>
      </c>
      <c r="U141" s="20">
        <f>'IRP2016-Apr2016'!U141</f>
        <v>58937.684714404335</v>
      </c>
      <c r="V141" s="20">
        <f>'IRP2016-Apr2016'!V141</f>
        <v>72683.310747292417</v>
      </c>
      <c r="X141" s="21">
        <f t="shared" si="102"/>
        <v>43893</v>
      </c>
      <c r="Y141" s="20">
        <f>'IRP2016-Apr2016'!Y141</f>
        <v>158198.61625451263</v>
      </c>
      <c r="Z141" s="20">
        <f>'IRP2016-Apr2016'!Z141</f>
        <v>31048.202166064981</v>
      </c>
      <c r="AA141" s="21">
        <f t="shared" si="103"/>
        <v>12751</v>
      </c>
      <c r="AB141" s="20">
        <f>'IRP2016-Apr2016'!AB141</f>
        <v>18302.780942425994</v>
      </c>
      <c r="AC141" s="21">
        <f t="shared" si="103"/>
        <v>34165.273646209382</v>
      </c>
      <c r="AD141" s="20">
        <f>'IRP2016-Apr2016'!AD141</f>
        <v>67248.627290346587</v>
      </c>
      <c r="AE141" s="20">
        <f>'IRP2016-Apr2016'!AE141</f>
        <v>27841.431671294151</v>
      </c>
      <c r="AF141" s="20">
        <f>'IRP2016-Apr2016'!AF141</f>
        <v>9890.7075812274361</v>
      </c>
      <c r="AG141" s="20">
        <f>'IRP2016-Apr2016'!AG141</f>
        <v>24301.256317689531</v>
      </c>
      <c r="AH141" s="20">
        <f>'IRP2016-Apr2016'!AH141</f>
        <v>27672.111236971628</v>
      </c>
    </row>
    <row r="142" spans="2:34" x14ac:dyDescent="0.3">
      <c r="B142" s="1">
        <f t="shared" si="104"/>
        <v>2032</v>
      </c>
      <c r="C142" s="12" t="s">
        <v>16</v>
      </c>
      <c r="D142" s="20">
        <f>'IRP2016-Apr2016'!D142</f>
        <v>39327.59824386282</v>
      </c>
      <c r="E142" s="20">
        <f>'IRP2016-Apr2016'!E142</f>
        <v>47354.428102851991</v>
      </c>
      <c r="F142" s="20">
        <f>'IRP2016-Apr2016'!F142</f>
        <v>59630.584479963894</v>
      </c>
      <c r="G142" s="20">
        <f>'IRP2016-Apr2016'!G142</f>
        <v>73495.426453537904</v>
      </c>
      <c r="H142" s="20">
        <f>'IRP2016-Apr2016'!H142</f>
        <v>75917.166259494581</v>
      </c>
      <c r="I142" s="20">
        <f>'IRP2016-Apr2016'!I142</f>
        <v>8776.5356707581232</v>
      </c>
      <c r="J142" s="20">
        <f>'IRP2016-Apr2016'!J142</f>
        <v>9956.034346223827</v>
      </c>
      <c r="K142" s="20">
        <f>'IRP2016-Apr2016'!K142</f>
        <v>12751.158844765343</v>
      </c>
      <c r="L142" s="20">
        <f>'IRP2016-Apr2016'!L142</f>
        <v>13666.722021660649</v>
      </c>
      <c r="M142" s="20">
        <f>'IRP2016-Apr2016'!M142</f>
        <v>0</v>
      </c>
      <c r="Q142" s="20">
        <f>'IRP2016-Apr2016'!Q142</f>
        <v>50374.570397111915</v>
      </c>
      <c r="R142" s="20">
        <f>'IRP2016-Apr2016'!R142</f>
        <v>95690.238698853718</v>
      </c>
      <c r="S142" s="20">
        <f>'IRP2016-Apr2016'!S142</f>
        <v>118133.76661654965</v>
      </c>
      <c r="T142" s="20">
        <f>'IRP2016-Apr2016'!T142</f>
        <v>100689.0220938628</v>
      </c>
      <c r="U142" s="20">
        <f>'IRP2016-Apr2016'!U142</f>
        <v>58937.684714404335</v>
      </c>
      <c r="V142" s="20">
        <f>'IRP2016-Apr2016'!V142</f>
        <v>72683.310747292417</v>
      </c>
      <c r="X142" s="21">
        <f t="shared" si="102"/>
        <v>43893</v>
      </c>
      <c r="Y142" s="20">
        <f>'IRP2016-Apr2016'!Y142</f>
        <v>158198.61625451263</v>
      </c>
      <c r="Z142" s="20">
        <f>'IRP2016-Apr2016'!Z142</f>
        <v>31048.202166064981</v>
      </c>
      <c r="AA142" s="21">
        <f t="shared" si="103"/>
        <v>12751</v>
      </c>
      <c r="AB142" s="20">
        <f>'IRP2016-Apr2016'!AB142</f>
        <v>18302.780942425994</v>
      </c>
      <c r="AC142" s="21">
        <f t="shared" si="103"/>
        <v>34165.273646209382</v>
      </c>
      <c r="AD142" s="20">
        <f>'IRP2016-Apr2016'!AD142</f>
        <v>67248.627290346587</v>
      </c>
      <c r="AE142" s="20">
        <f>'IRP2016-Apr2016'!AE142</f>
        <v>27841.431671294151</v>
      </c>
      <c r="AF142" s="20">
        <f>'IRP2016-Apr2016'!AF142</f>
        <v>9890.7075812274361</v>
      </c>
      <c r="AG142" s="20">
        <f>'IRP2016-Apr2016'!AG142</f>
        <v>24301.256317689531</v>
      </c>
      <c r="AH142" s="20">
        <f>'IRP2016-Apr2016'!AH142</f>
        <v>27672.111236971628</v>
      </c>
    </row>
    <row r="143" spans="2:34" x14ac:dyDescent="0.3">
      <c r="B143" s="1">
        <f t="shared" si="104"/>
        <v>2033</v>
      </c>
      <c r="C143" s="12" t="s">
        <v>16</v>
      </c>
      <c r="D143" s="20">
        <f>'IRP2016-Apr2016'!D143</f>
        <v>39327.59824386282</v>
      </c>
      <c r="E143" s="20">
        <f>'IRP2016-Apr2016'!E143</f>
        <v>47354.428102851991</v>
      </c>
      <c r="F143" s="20">
        <f>'IRP2016-Apr2016'!F143</f>
        <v>59630.584479963894</v>
      </c>
      <c r="G143" s="20">
        <f>'IRP2016-Apr2016'!G143</f>
        <v>73495.426453537904</v>
      </c>
      <c r="H143" s="20">
        <f>'IRP2016-Apr2016'!H143</f>
        <v>75917.166259494581</v>
      </c>
      <c r="I143" s="20">
        <f>'IRP2016-Apr2016'!I143</f>
        <v>8776.5356707581232</v>
      </c>
      <c r="J143" s="20">
        <f>'IRP2016-Apr2016'!J143</f>
        <v>9956.034346223827</v>
      </c>
      <c r="K143" s="20">
        <f>'IRP2016-Apr2016'!K143</f>
        <v>12751.158844765343</v>
      </c>
      <c r="L143" s="20">
        <f>'IRP2016-Apr2016'!L143</f>
        <v>13666.722021660649</v>
      </c>
      <c r="M143" s="20">
        <f>'IRP2016-Apr2016'!M143</f>
        <v>0</v>
      </c>
      <c r="Q143" s="20">
        <f>'IRP2016-Apr2016'!Q143</f>
        <v>50374.570397111915</v>
      </c>
      <c r="R143" s="20">
        <f>'IRP2016-Apr2016'!R143</f>
        <v>95690.238698853718</v>
      </c>
      <c r="S143" s="20">
        <f>'IRP2016-Apr2016'!S143</f>
        <v>118133.76661654965</v>
      </c>
      <c r="T143" s="20">
        <f>'IRP2016-Apr2016'!T143</f>
        <v>100689.0220938628</v>
      </c>
      <c r="U143" s="20">
        <f>'IRP2016-Apr2016'!U143</f>
        <v>58937.684714404335</v>
      </c>
      <c r="V143" s="20">
        <f>'IRP2016-Apr2016'!V143</f>
        <v>72683.310747292417</v>
      </c>
      <c r="X143" s="21">
        <f t="shared" si="102"/>
        <v>43893</v>
      </c>
      <c r="Y143" s="20">
        <f>'IRP2016-Apr2016'!Y143</f>
        <v>158198.61625451263</v>
      </c>
      <c r="Z143" s="20">
        <f>'IRP2016-Apr2016'!Z143</f>
        <v>31048.202166064981</v>
      </c>
      <c r="AA143" s="21">
        <f t="shared" si="103"/>
        <v>12751</v>
      </c>
      <c r="AB143" s="20">
        <f>'IRP2016-Apr2016'!AB143</f>
        <v>18302.780942425994</v>
      </c>
      <c r="AC143" s="21">
        <f t="shared" si="103"/>
        <v>34165.273646209382</v>
      </c>
      <c r="AD143" s="20">
        <f>'IRP2016-Apr2016'!AD143</f>
        <v>67248.627290346587</v>
      </c>
      <c r="AE143" s="20">
        <f>'IRP2016-Apr2016'!AE143</f>
        <v>27841.431671294151</v>
      </c>
      <c r="AF143" s="20">
        <f>'IRP2016-Apr2016'!AF143</f>
        <v>9890.7075812274361</v>
      </c>
      <c r="AG143" s="20">
        <f>'IRP2016-Apr2016'!AG143</f>
        <v>24301.256317689531</v>
      </c>
      <c r="AH143" s="20">
        <f>'IRP2016-Apr2016'!AH143</f>
        <v>27672.111236971628</v>
      </c>
    </row>
    <row r="144" spans="2:34" x14ac:dyDescent="0.3">
      <c r="B144" s="1">
        <f t="shared" si="104"/>
        <v>2034</v>
      </c>
      <c r="C144" s="12" t="s">
        <v>16</v>
      </c>
      <c r="D144" s="20">
        <f>'IRP2016-Apr2016'!D144</f>
        <v>39327.59824386282</v>
      </c>
      <c r="E144" s="20">
        <f>'IRP2016-Apr2016'!E144</f>
        <v>47354.428102851991</v>
      </c>
      <c r="F144" s="20">
        <f>'IRP2016-Apr2016'!F144</f>
        <v>59630.584479963894</v>
      </c>
      <c r="G144" s="20">
        <f>'IRP2016-Apr2016'!G144</f>
        <v>73495.426453537904</v>
      </c>
      <c r="H144" s="20">
        <f>'IRP2016-Apr2016'!H144</f>
        <v>75917.166259494581</v>
      </c>
      <c r="I144" s="20">
        <f>'IRP2016-Apr2016'!I144</f>
        <v>8776.5356707581232</v>
      </c>
      <c r="J144" s="20">
        <f>'IRP2016-Apr2016'!J144</f>
        <v>9956.034346223827</v>
      </c>
      <c r="K144" s="20">
        <f>'IRP2016-Apr2016'!K144</f>
        <v>12751.158844765343</v>
      </c>
      <c r="L144" s="20">
        <f>'IRP2016-Apr2016'!L144</f>
        <v>13666.722021660649</v>
      </c>
      <c r="M144" s="20">
        <f>'IRP2016-Apr2016'!M144</f>
        <v>0</v>
      </c>
      <c r="Q144" s="20">
        <f>'IRP2016-Apr2016'!Q144</f>
        <v>50374.570397111915</v>
      </c>
      <c r="R144" s="20">
        <f>'IRP2016-Apr2016'!R144</f>
        <v>95690.238698853718</v>
      </c>
      <c r="S144" s="20">
        <f>'IRP2016-Apr2016'!S144</f>
        <v>118133.76661654965</v>
      </c>
      <c r="T144" s="20">
        <f>'IRP2016-Apr2016'!T144</f>
        <v>100689.0220938628</v>
      </c>
      <c r="U144" s="20">
        <f>'IRP2016-Apr2016'!U144</f>
        <v>58937.684714404335</v>
      </c>
      <c r="V144" s="20">
        <f>'IRP2016-Apr2016'!V144</f>
        <v>72683.310747292417</v>
      </c>
      <c r="X144" s="21">
        <f t="shared" si="102"/>
        <v>43893</v>
      </c>
      <c r="Y144" s="20">
        <f>'IRP2016-Apr2016'!Y144</f>
        <v>158198.61625451263</v>
      </c>
      <c r="Z144" s="20">
        <f>'IRP2016-Apr2016'!Z144</f>
        <v>31048.202166064981</v>
      </c>
      <c r="AA144" s="21">
        <f t="shared" si="103"/>
        <v>12751</v>
      </c>
      <c r="AB144" s="20">
        <f>'IRP2016-Apr2016'!AB144</f>
        <v>18302.780942425994</v>
      </c>
      <c r="AC144" s="21">
        <f t="shared" si="103"/>
        <v>34165.273646209382</v>
      </c>
      <c r="AD144" s="20">
        <f>'IRP2016-Apr2016'!AD144</f>
        <v>67248.627290346587</v>
      </c>
      <c r="AE144" s="20">
        <f>'IRP2016-Apr2016'!AE144</f>
        <v>27841.431671294151</v>
      </c>
      <c r="AF144" s="20">
        <f>'IRP2016-Apr2016'!AF144</f>
        <v>9890.7075812274361</v>
      </c>
      <c r="AG144" s="20">
        <f>'IRP2016-Apr2016'!AG144</f>
        <v>24301.256317689531</v>
      </c>
      <c r="AH144" s="20">
        <f>'IRP2016-Apr2016'!AH144</f>
        <v>27672.111236971628</v>
      </c>
    </row>
    <row r="145" spans="2:34" x14ac:dyDescent="0.3">
      <c r="B145" s="1">
        <f t="shared" si="104"/>
        <v>2035</v>
      </c>
      <c r="C145" s="12" t="s">
        <v>16</v>
      </c>
      <c r="D145" s="20">
        <f>'IRP2016-Apr2016'!D145</f>
        <v>39327.59824386282</v>
      </c>
      <c r="E145" s="20">
        <f>'IRP2016-Apr2016'!E145</f>
        <v>47354.428102851991</v>
      </c>
      <c r="F145" s="20">
        <f>'IRP2016-Apr2016'!F145</f>
        <v>59630.584479963894</v>
      </c>
      <c r="G145" s="20">
        <f>'IRP2016-Apr2016'!G145</f>
        <v>73495.426453537904</v>
      </c>
      <c r="H145" s="20">
        <f>'IRP2016-Apr2016'!H145</f>
        <v>75917.166259494581</v>
      </c>
      <c r="I145" s="20">
        <f>'IRP2016-Apr2016'!I145</f>
        <v>8776.5356707581232</v>
      </c>
      <c r="J145" s="20">
        <f>'IRP2016-Apr2016'!J145</f>
        <v>9956.034346223827</v>
      </c>
      <c r="K145" s="20">
        <f>'IRP2016-Apr2016'!K145</f>
        <v>12751.158844765343</v>
      </c>
      <c r="L145" s="20">
        <f>'IRP2016-Apr2016'!L145</f>
        <v>13666.722021660649</v>
      </c>
      <c r="M145" s="20">
        <f>'IRP2016-Apr2016'!M145</f>
        <v>0</v>
      </c>
      <c r="Q145" s="20">
        <f>'IRP2016-Apr2016'!Q145</f>
        <v>50374.570397111915</v>
      </c>
      <c r="R145" s="20">
        <f>'IRP2016-Apr2016'!R145</f>
        <v>95690.238698853718</v>
      </c>
      <c r="S145" s="20">
        <f>'IRP2016-Apr2016'!S145</f>
        <v>118133.76661654965</v>
      </c>
      <c r="T145" s="20">
        <f>'IRP2016-Apr2016'!T145</f>
        <v>100689.0220938628</v>
      </c>
      <c r="U145" s="20">
        <f>'IRP2016-Apr2016'!U145</f>
        <v>58937.684714404335</v>
      </c>
      <c r="V145" s="20">
        <f>'IRP2016-Apr2016'!V145</f>
        <v>72683.310747292417</v>
      </c>
      <c r="X145" s="21">
        <f t="shared" si="102"/>
        <v>43893</v>
      </c>
      <c r="Y145" s="20">
        <f>'IRP2016-Apr2016'!Y145</f>
        <v>158198.61625451263</v>
      </c>
      <c r="Z145" s="20">
        <f>'IRP2016-Apr2016'!Z145</f>
        <v>31048.202166064981</v>
      </c>
      <c r="AA145" s="21">
        <f t="shared" si="103"/>
        <v>12751</v>
      </c>
      <c r="AB145" s="20">
        <f>'IRP2016-Apr2016'!AB145</f>
        <v>18302.780942425994</v>
      </c>
      <c r="AC145" s="21">
        <f t="shared" si="103"/>
        <v>34165.273646209382</v>
      </c>
      <c r="AD145" s="20">
        <f>'IRP2016-Apr2016'!AD145</f>
        <v>67248.627290346587</v>
      </c>
      <c r="AE145" s="20">
        <f>'IRP2016-Apr2016'!AE145</f>
        <v>27841.431671294151</v>
      </c>
      <c r="AF145" s="20">
        <f>'IRP2016-Apr2016'!AF145</f>
        <v>9890.7075812274361</v>
      </c>
      <c r="AG145" s="20">
        <f>'IRP2016-Apr2016'!AG145</f>
        <v>24301.256317689531</v>
      </c>
      <c r="AH145" s="20">
        <f>'IRP2016-Apr2016'!AH145</f>
        <v>27672.111236971628</v>
      </c>
    </row>
    <row r="146" spans="2:34" x14ac:dyDescent="0.3">
      <c r="B146" s="1">
        <f t="shared" si="104"/>
        <v>2036</v>
      </c>
      <c r="C146" s="12" t="s">
        <v>16</v>
      </c>
      <c r="D146" s="20">
        <f>'IRP2016-Apr2016'!D146</f>
        <v>39327.59824386282</v>
      </c>
      <c r="E146" s="20">
        <f>'IRP2016-Apr2016'!E146</f>
        <v>47354.428102851991</v>
      </c>
      <c r="F146" s="20">
        <f>'IRP2016-Apr2016'!F146</f>
        <v>59630.584479963894</v>
      </c>
      <c r="G146" s="20">
        <f>'IRP2016-Apr2016'!G146</f>
        <v>73495.426453537904</v>
      </c>
      <c r="H146" s="20">
        <f>'IRP2016-Apr2016'!H146</f>
        <v>75917.166259494581</v>
      </c>
      <c r="I146" s="20">
        <f>'IRP2016-Apr2016'!I146</f>
        <v>8776.5356707581232</v>
      </c>
      <c r="J146" s="20">
        <f>'IRP2016-Apr2016'!J146</f>
        <v>9956.034346223827</v>
      </c>
      <c r="K146" s="20">
        <f>'IRP2016-Apr2016'!K146</f>
        <v>12751.158844765343</v>
      </c>
      <c r="L146" s="20">
        <f>'IRP2016-Apr2016'!L146</f>
        <v>13666.722021660649</v>
      </c>
      <c r="M146" s="20">
        <f>'IRP2016-Apr2016'!M146</f>
        <v>0</v>
      </c>
      <c r="Q146" s="20">
        <f>'IRP2016-Apr2016'!Q146</f>
        <v>50374.570397111915</v>
      </c>
      <c r="R146" s="20">
        <f>'IRP2016-Apr2016'!R146</f>
        <v>95690.238698853718</v>
      </c>
      <c r="S146" s="20">
        <f>'IRP2016-Apr2016'!S146</f>
        <v>118133.76661654965</v>
      </c>
      <c r="T146" s="20">
        <f>'IRP2016-Apr2016'!T146</f>
        <v>100689.0220938628</v>
      </c>
      <c r="U146" s="20">
        <f>'IRP2016-Apr2016'!U146</f>
        <v>58937.684714404335</v>
      </c>
      <c r="V146" s="20">
        <f>'IRP2016-Apr2016'!V146</f>
        <v>72683.310747292417</v>
      </c>
      <c r="X146" s="21">
        <f t="shared" si="102"/>
        <v>43893</v>
      </c>
      <c r="Y146" s="20">
        <f>'IRP2016-Apr2016'!Y146</f>
        <v>158198.61625451263</v>
      </c>
      <c r="Z146" s="20">
        <f>'IRP2016-Apr2016'!Z146</f>
        <v>31048.202166064981</v>
      </c>
      <c r="AA146" s="21">
        <f t="shared" si="103"/>
        <v>12751</v>
      </c>
      <c r="AB146" s="20">
        <f>'IRP2016-Apr2016'!AB146</f>
        <v>18302.780942425994</v>
      </c>
      <c r="AC146" s="21">
        <f t="shared" si="103"/>
        <v>34165.273646209382</v>
      </c>
      <c r="AD146" s="20">
        <f>'IRP2016-Apr2016'!AD146</f>
        <v>67248.627290346587</v>
      </c>
      <c r="AE146" s="20">
        <f>'IRP2016-Apr2016'!AE146</f>
        <v>27841.431671294151</v>
      </c>
      <c r="AF146" s="20">
        <f>'IRP2016-Apr2016'!AF146</f>
        <v>9890.7075812274361</v>
      </c>
      <c r="AG146" s="20">
        <f>'IRP2016-Apr2016'!AG146</f>
        <v>24301.256317689531</v>
      </c>
      <c r="AH146" s="20">
        <f>'IRP2016-Apr2016'!AH146</f>
        <v>27672.111236971628</v>
      </c>
    </row>
    <row r="147" spans="2:34" x14ac:dyDescent="0.3">
      <c r="B147" s="1">
        <f t="shared" si="104"/>
        <v>2037</v>
      </c>
      <c r="C147" s="12" t="s">
        <v>16</v>
      </c>
      <c r="D147" s="20">
        <f>'IRP2016-Apr2016'!D147</f>
        <v>39327.59824386282</v>
      </c>
      <c r="E147" s="20">
        <f>'IRP2016-Apr2016'!E147</f>
        <v>47354.428102851991</v>
      </c>
      <c r="F147" s="20">
        <f>'IRP2016-Apr2016'!F147</f>
        <v>59630.584479963894</v>
      </c>
      <c r="G147" s="20">
        <f>'IRP2016-Apr2016'!G147</f>
        <v>73495.426453537904</v>
      </c>
      <c r="H147" s="20">
        <f>'IRP2016-Apr2016'!H147</f>
        <v>75917.166259494581</v>
      </c>
      <c r="I147" s="20">
        <f>'IRP2016-Apr2016'!I147</f>
        <v>8776.5356707581232</v>
      </c>
      <c r="J147" s="20">
        <f>'IRP2016-Apr2016'!J147</f>
        <v>9956.034346223827</v>
      </c>
      <c r="K147" s="20">
        <f>'IRP2016-Apr2016'!K147</f>
        <v>12751.158844765343</v>
      </c>
      <c r="L147" s="20">
        <f>'IRP2016-Apr2016'!L147</f>
        <v>13666.722021660649</v>
      </c>
      <c r="M147" s="20">
        <f>'IRP2016-Apr2016'!M147</f>
        <v>0</v>
      </c>
      <c r="Q147" s="20">
        <f>'IRP2016-Apr2016'!Q147</f>
        <v>50374.570397111915</v>
      </c>
      <c r="R147" s="20">
        <f>'IRP2016-Apr2016'!R147</f>
        <v>95690.238698853718</v>
      </c>
      <c r="S147" s="20">
        <f>'IRP2016-Apr2016'!S147</f>
        <v>118133.76661654965</v>
      </c>
      <c r="T147" s="20">
        <f>'IRP2016-Apr2016'!T147</f>
        <v>100689.0220938628</v>
      </c>
      <c r="U147" s="20">
        <f>'IRP2016-Apr2016'!U147</f>
        <v>58937.684714404335</v>
      </c>
      <c r="V147" s="20">
        <f>'IRP2016-Apr2016'!V147</f>
        <v>72683.310747292417</v>
      </c>
      <c r="X147" s="21">
        <f t="shared" si="102"/>
        <v>43893</v>
      </c>
      <c r="Y147" s="20">
        <f>'IRP2016-Apr2016'!Y147</f>
        <v>158198.61625451263</v>
      </c>
      <c r="Z147" s="20">
        <f>'IRP2016-Apr2016'!Z147</f>
        <v>31048.202166064981</v>
      </c>
      <c r="AA147" s="21">
        <f t="shared" si="103"/>
        <v>12751</v>
      </c>
      <c r="AB147" s="20">
        <f>'IRP2016-Apr2016'!AB147</f>
        <v>18302.780942425994</v>
      </c>
      <c r="AC147" s="21">
        <f t="shared" si="103"/>
        <v>34165.273646209382</v>
      </c>
      <c r="AD147" s="20">
        <f>'IRP2016-Apr2016'!AD147</f>
        <v>67248.627290346587</v>
      </c>
      <c r="AE147" s="20">
        <f>'IRP2016-Apr2016'!AE147</f>
        <v>27841.431671294151</v>
      </c>
      <c r="AF147" s="20">
        <f>'IRP2016-Apr2016'!AF147</f>
        <v>9890.7075812274361</v>
      </c>
      <c r="AG147" s="20">
        <f>'IRP2016-Apr2016'!AG147</f>
        <v>24301.256317689531</v>
      </c>
      <c r="AH147" s="20">
        <f>'IRP2016-Apr2016'!AH147</f>
        <v>27672.111236971628</v>
      </c>
    </row>
    <row r="148" spans="2:34" x14ac:dyDescent="0.3">
      <c r="B148" s="1">
        <f t="shared" si="104"/>
        <v>2038</v>
      </c>
      <c r="C148" s="12" t="s">
        <v>16</v>
      </c>
      <c r="D148" s="20">
        <f>'IRP2016-Apr2016'!D148</f>
        <v>39327.59824386282</v>
      </c>
      <c r="E148" s="20">
        <f>'IRP2016-Apr2016'!E148</f>
        <v>47354.428102851991</v>
      </c>
      <c r="F148" s="20">
        <f>'IRP2016-Apr2016'!F148</f>
        <v>59630.584479963894</v>
      </c>
      <c r="G148" s="20">
        <f>'IRP2016-Apr2016'!G148</f>
        <v>73495.426453537904</v>
      </c>
      <c r="H148" s="20">
        <f>'IRP2016-Apr2016'!H148</f>
        <v>75917.166259494581</v>
      </c>
      <c r="I148" s="20">
        <f>'IRP2016-Apr2016'!I148</f>
        <v>8776.5356707581232</v>
      </c>
      <c r="J148" s="20">
        <f>'IRP2016-Apr2016'!J148</f>
        <v>9956.034346223827</v>
      </c>
      <c r="K148" s="20">
        <f>'IRP2016-Apr2016'!K148</f>
        <v>12751.158844765343</v>
      </c>
      <c r="L148" s="20">
        <f>'IRP2016-Apr2016'!L148</f>
        <v>13666.722021660649</v>
      </c>
      <c r="M148" s="20">
        <f>'IRP2016-Apr2016'!M148</f>
        <v>0</v>
      </c>
      <c r="Q148" s="20">
        <f>'IRP2016-Apr2016'!Q148</f>
        <v>50374.570397111915</v>
      </c>
      <c r="R148" s="20">
        <f>'IRP2016-Apr2016'!R148</f>
        <v>95690.238698853718</v>
      </c>
      <c r="S148" s="20">
        <f>'IRP2016-Apr2016'!S148</f>
        <v>118133.76661654965</v>
      </c>
      <c r="T148" s="20">
        <f>'IRP2016-Apr2016'!T148</f>
        <v>100689.0220938628</v>
      </c>
      <c r="U148" s="20">
        <f>'IRP2016-Apr2016'!U148</f>
        <v>58937.684714404335</v>
      </c>
      <c r="V148" s="20">
        <f>'IRP2016-Apr2016'!V148</f>
        <v>72683.310747292417</v>
      </c>
      <c r="X148" s="21">
        <f t="shared" si="102"/>
        <v>43893</v>
      </c>
      <c r="Y148" s="20">
        <f>'IRP2016-Apr2016'!Y148</f>
        <v>158198.61625451263</v>
      </c>
      <c r="Z148" s="20">
        <f>'IRP2016-Apr2016'!Z148</f>
        <v>31048.202166064981</v>
      </c>
      <c r="AA148" s="21">
        <f t="shared" si="103"/>
        <v>12751</v>
      </c>
      <c r="AB148" s="20">
        <f>'IRP2016-Apr2016'!AB148</f>
        <v>18302.780942425994</v>
      </c>
      <c r="AC148" s="21">
        <f t="shared" si="103"/>
        <v>34165.273646209382</v>
      </c>
      <c r="AD148" s="20">
        <f>'IRP2016-Apr2016'!AD148</f>
        <v>67248.627290346587</v>
      </c>
      <c r="AE148" s="20">
        <f>'IRP2016-Apr2016'!AE148</f>
        <v>27841.431671294151</v>
      </c>
      <c r="AF148" s="20">
        <f>'IRP2016-Apr2016'!AF148</f>
        <v>9890.7075812274361</v>
      </c>
      <c r="AG148" s="20">
        <f>'IRP2016-Apr2016'!AG148</f>
        <v>24301.256317689531</v>
      </c>
      <c r="AH148" s="20">
        <f>'IRP2016-Apr2016'!AH148</f>
        <v>27672.111236971628</v>
      </c>
    </row>
    <row r="149" spans="2:34" x14ac:dyDescent="0.3">
      <c r="B149" s="1">
        <f t="shared" si="104"/>
        <v>2039</v>
      </c>
      <c r="C149" s="12" t="s">
        <v>16</v>
      </c>
      <c r="D149" s="20">
        <f>'IRP2016-Apr2016'!D149</f>
        <v>39327.59824386282</v>
      </c>
      <c r="E149" s="20">
        <f>'IRP2016-Apr2016'!E149</f>
        <v>47354.428102851991</v>
      </c>
      <c r="F149" s="20">
        <f>'IRP2016-Apr2016'!F149</f>
        <v>59630.584479963894</v>
      </c>
      <c r="G149" s="20">
        <f>'IRP2016-Apr2016'!G149</f>
        <v>73495.426453537904</v>
      </c>
      <c r="H149" s="20">
        <f>'IRP2016-Apr2016'!H149</f>
        <v>75917.166259494581</v>
      </c>
      <c r="I149" s="20">
        <f>'IRP2016-Apr2016'!I149</f>
        <v>8776.5356707581232</v>
      </c>
      <c r="J149" s="20">
        <f>'IRP2016-Apr2016'!J149</f>
        <v>9956.034346223827</v>
      </c>
      <c r="K149" s="20">
        <f>'IRP2016-Apr2016'!K149</f>
        <v>12751.158844765343</v>
      </c>
      <c r="L149" s="20">
        <f>'IRP2016-Apr2016'!L149</f>
        <v>13666.722021660649</v>
      </c>
      <c r="M149" s="20">
        <f>'IRP2016-Apr2016'!M149</f>
        <v>0</v>
      </c>
      <c r="Q149" s="20">
        <f>'IRP2016-Apr2016'!Q149</f>
        <v>50374.570397111915</v>
      </c>
      <c r="R149" s="20">
        <f>'IRP2016-Apr2016'!R149</f>
        <v>95690.238698853718</v>
      </c>
      <c r="S149" s="20">
        <f>'IRP2016-Apr2016'!S149</f>
        <v>118133.76661654965</v>
      </c>
      <c r="T149" s="20">
        <f>'IRP2016-Apr2016'!T149</f>
        <v>100689.0220938628</v>
      </c>
      <c r="U149" s="20">
        <f>'IRP2016-Apr2016'!U149</f>
        <v>58937.684714404335</v>
      </c>
      <c r="V149" s="20">
        <f>'IRP2016-Apr2016'!V149</f>
        <v>72683.310747292417</v>
      </c>
      <c r="X149" s="21">
        <f t="shared" si="102"/>
        <v>43893</v>
      </c>
      <c r="Y149" s="20">
        <f>'IRP2016-Apr2016'!Y149</f>
        <v>158198.61625451263</v>
      </c>
      <c r="Z149" s="20">
        <f>'IRP2016-Apr2016'!Z149</f>
        <v>31048.202166064981</v>
      </c>
      <c r="AA149" s="21">
        <f t="shared" si="103"/>
        <v>12751</v>
      </c>
      <c r="AB149" s="20">
        <f>'IRP2016-Apr2016'!AB149</f>
        <v>18302.780942425994</v>
      </c>
      <c r="AC149" s="21">
        <f t="shared" si="103"/>
        <v>34165.273646209382</v>
      </c>
      <c r="AD149" s="20">
        <f>'IRP2016-Apr2016'!AD149</f>
        <v>67248.627290346587</v>
      </c>
      <c r="AE149" s="20">
        <f>'IRP2016-Apr2016'!AE149</f>
        <v>27841.431671294151</v>
      </c>
      <c r="AF149" s="20">
        <f>'IRP2016-Apr2016'!AF149</f>
        <v>9890.7075812274361</v>
      </c>
      <c r="AG149" s="20">
        <f>'IRP2016-Apr2016'!AG149</f>
        <v>24301.256317689531</v>
      </c>
      <c r="AH149" s="20">
        <f>'IRP2016-Apr2016'!AH149</f>
        <v>27672.111236971628</v>
      </c>
    </row>
    <row r="150" spans="2:34" x14ac:dyDescent="0.3">
      <c r="B150" s="1">
        <f t="shared" si="104"/>
        <v>2040</v>
      </c>
      <c r="C150" s="12" t="s">
        <v>16</v>
      </c>
      <c r="D150" s="63">
        <f>'IRP2016-Apr2016'!D150</f>
        <v>39327.59824386282</v>
      </c>
      <c r="E150" s="63">
        <f>'IRP2016-Apr2016'!E150</f>
        <v>47354.428102851991</v>
      </c>
      <c r="F150" s="63">
        <f>'IRP2016-Apr2016'!F150</f>
        <v>59630.584479963894</v>
      </c>
      <c r="G150" s="63">
        <f>'IRP2016-Apr2016'!G150</f>
        <v>73495.426453537904</v>
      </c>
      <c r="H150" s="63">
        <f>'IRP2016-Apr2016'!H150</f>
        <v>75917.166259494581</v>
      </c>
      <c r="I150" s="63">
        <f>'IRP2016-Apr2016'!I150</f>
        <v>8776.5356707581232</v>
      </c>
      <c r="J150" s="63">
        <f>'IRP2016-Apr2016'!J150</f>
        <v>9956.034346223827</v>
      </c>
      <c r="K150" s="63">
        <f>'IRP2016-Apr2016'!K150</f>
        <v>12751.158844765343</v>
      </c>
      <c r="L150" s="63">
        <f>'IRP2016-Apr2016'!L150</f>
        <v>13666.722021660649</v>
      </c>
      <c r="M150" s="63">
        <f>'IRP2016-Apr2016'!M150</f>
        <v>0</v>
      </c>
      <c r="Q150" s="63">
        <f>'IRP2016-Apr2016'!Q150</f>
        <v>50374.570397111915</v>
      </c>
      <c r="R150" s="63">
        <f>'IRP2016-Apr2016'!R150</f>
        <v>95690.238698853718</v>
      </c>
      <c r="S150" s="63">
        <f>'IRP2016-Apr2016'!S150</f>
        <v>118133.76661654965</v>
      </c>
      <c r="T150" s="63">
        <f>'IRP2016-Apr2016'!T150</f>
        <v>100689.0220938628</v>
      </c>
      <c r="U150" s="63">
        <f>'IRP2016-Apr2016'!U150</f>
        <v>58937.684714404335</v>
      </c>
      <c r="V150" s="63">
        <f>'IRP2016-Apr2016'!V150</f>
        <v>72683.310747292417</v>
      </c>
      <c r="X150" s="63">
        <f t="shared" si="102"/>
        <v>43893</v>
      </c>
      <c r="Y150" s="63">
        <f>'IRP2016-Apr2016'!Y150</f>
        <v>158198.61625451263</v>
      </c>
      <c r="Z150" s="63">
        <f>'IRP2016-Apr2016'!Z150</f>
        <v>31048.202166064981</v>
      </c>
      <c r="AA150" s="63">
        <f t="shared" si="103"/>
        <v>12751</v>
      </c>
      <c r="AB150" s="63">
        <f>'IRP2016-Apr2016'!AB150</f>
        <v>18302.780942425994</v>
      </c>
      <c r="AC150" s="63">
        <f t="shared" si="103"/>
        <v>34165.273646209382</v>
      </c>
      <c r="AD150" s="63">
        <f>'IRP2016-Apr2016'!AD150</f>
        <v>67248.627290346587</v>
      </c>
      <c r="AE150" s="63">
        <f>'IRP2016-Apr2016'!AE150</f>
        <v>27841.431671294151</v>
      </c>
      <c r="AF150" s="63">
        <f>'IRP2016-Apr2016'!AF150</f>
        <v>9890.7075812274361</v>
      </c>
      <c r="AG150" s="63">
        <f>'IRP2016-Apr2016'!AG150</f>
        <v>24301.256317689531</v>
      </c>
      <c r="AH150" s="63">
        <f>'IRP2016-Apr2016'!AH150</f>
        <v>27672.111236971628</v>
      </c>
    </row>
    <row r="151" spans="2:34" x14ac:dyDescent="0.3">
      <c r="B151" s="1">
        <f t="shared" si="104"/>
        <v>2041</v>
      </c>
      <c r="C151" s="12" t="s">
        <v>16</v>
      </c>
      <c r="D151" s="20">
        <f>'IRP2016-Apr2016'!D151</f>
        <v>39327.59824386282</v>
      </c>
      <c r="E151" s="20">
        <f>'IRP2016-Apr2016'!E151</f>
        <v>47354.428102851991</v>
      </c>
      <c r="F151" s="20">
        <f>'IRP2016-Apr2016'!F151</f>
        <v>59630.584479963894</v>
      </c>
      <c r="G151" s="20">
        <f>'IRP2016-Apr2016'!G151</f>
        <v>73495.426453537904</v>
      </c>
      <c r="H151" s="20">
        <f>'IRP2016-Apr2016'!H151</f>
        <v>75917.166259494581</v>
      </c>
      <c r="I151" s="20">
        <f>'IRP2016-Apr2016'!I151</f>
        <v>8776.5356707581232</v>
      </c>
      <c r="J151" s="20">
        <f>'IRP2016-Apr2016'!J151</f>
        <v>9956.034346223827</v>
      </c>
      <c r="K151" s="20">
        <f>'IRP2016-Apr2016'!K151</f>
        <v>12751.158844765343</v>
      </c>
      <c r="L151" s="20">
        <f>'IRP2016-Apr2016'!L151</f>
        <v>13666.722021660649</v>
      </c>
      <c r="M151" s="20">
        <f>'IRP2016-Apr2016'!M151</f>
        <v>0</v>
      </c>
      <c r="Q151" s="20">
        <f>'IRP2016-Apr2016'!Q151</f>
        <v>50374.570397111915</v>
      </c>
      <c r="R151" s="20">
        <f>'IRP2016-Apr2016'!R151</f>
        <v>95690.238698853718</v>
      </c>
      <c r="S151" s="20">
        <f>'IRP2016-Apr2016'!S151</f>
        <v>118133.76661654965</v>
      </c>
      <c r="T151" s="20">
        <f>'IRP2016-Apr2016'!T151</f>
        <v>100689.0220938628</v>
      </c>
      <c r="U151" s="20">
        <f>'IRP2016-Apr2016'!U151</f>
        <v>58937.684714404335</v>
      </c>
      <c r="V151" s="20">
        <f>'IRP2016-Apr2016'!V151</f>
        <v>72683.310747292417</v>
      </c>
      <c r="X151" s="21">
        <f t="shared" si="102"/>
        <v>43893</v>
      </c>
      <c r="Y151" s="20">
        <f>'IRP2016-Apr2016'!Y151</f>
        <v>158198.61625451263</v>
      </c>
      <c r="Z151" s="20">
        <f>'IRP2016-Apr2016'!Z151</f>
        <v>31048.202166064981</v>
      </c>
      <c r="AA151" s="21">
        <f t="shared" si="103"/>
        <v>12751</v>
      </c>
      <c r="AB151" s="20">
        <f>'IRP2016-Apr2016'!AB151</f>
        <v>18302.780942425994</v>
      </c>
      <c r="AC151" s="21">
        <f t="shared" si="103"/>
        <v>34165.273646209382</v>
      </c>
      <c r="AD151" s="20">
        <f>'IRP2016-Apr2016'!AD151</f>
        <v>67248.627290346587</v>
      </c>
      <c r="AE151" s="20">
        <f>'IRP2016-Apr2016'!AE151</f>
        <v>27841.431671294151</v>
      </c>
      <c r="AF151" s="20">
        <f>'IRP2016-Apr2016'!AF151</f>
        <v>9890.7075812274361</v>
      </c>
      <c r="AG151" s="20">
        <f>'IRP2016-Apr2016'!AG151</f>
        <v>24301.256317689531</v>
      </c>
      <c r="AH151" s="20">
        <f>'IRP2016-Apr2016'!AH151</f>
        <v>27672.111236971628</v>
      </c>
    </row>
    <row r="152" spans="2:34" x14ac:dyDescent="0.3">
      <c r="B152" s="1">
        <f t="shared" si="104"/>
        <v>2042</v>
      </c>
      <c r="C152" s="12" t="s">
        <v>16</v>
      </c>
      <c r="D152" s="20">
        <f>'IRP2016-Apr2016'!D152</f>
        <v>39327.59824386282</v>
      </c>
      <c r="E152" s="20">
        <f>'IRP2016-Apr2016'!E152</f>
        <v>47354.428102851991</v>
      </c>
      <c r="F152" s="20">
        <f>'IRP2016-Apr2016'!F152</f>
        <v>59630.584479963894</v>
      </c>
      <c r="G152" s="20">
        <f>'IRP2016-Apr2016'!G152</f>
        <v>73495.426453537904</v>
      </c>
      <c r="H152" s="20">
        <f>'IRP2016-Apr2016'!H152</f>
        <v>75917.166259494581</v>
      </c>
      <c r="I152" s="20">
        <f>'IRP2016-Apr2016'!I152</f>
        <v>8776.5356707581232</v>
      </c>
      <c r="J152" s="20">
        <f>'IRP2016-Apr2016'!J152</f>
        <v>9956.034346223827</v>
      </c>
      <c r="K152" s="20">
        <f>'IRP2016-Apr2016'!K152</f>
        <v>12751.158844765343</v>
      </c>
      <c r="L152" s="20">
        <f>'IRP2016-Apr2016'!L152</f>
        <v>13666.722021660649</v>
      </c>
      <c r="M152" s="20">
        <f>'IRP2016-Apr2016'!M152</f>
        <v>0</v>
      </c>
      <c r="Q152" s="20">
        <f>'IRP2016-Apr2016'!Q152</f>
        <v>50374.570397111915</v>
      </c>
      <c r="R152" s="20">
        <f>'IRP2016-Apr2016'!R152</f>
        <v>95690.238698853718</v>
      </c>
      <c r="S152" s="20">
        <f>'IRP2016-Apr2016'!S152</f>
        <v>118133.76661654965</v>
      </c>
      <c r="T152" s="20">
        <f>'IRP2016-Apr2016'!T152</f>
        <v>100689.0220938628</v>
      </c>
      <c r="U152" s="20">
        <f>'IRP2016-Apr2016'!U152</f>
        <v>58937.684714404335</v>
      </c>
      <c r="V152" s="20">
        <f>'IRP2016-Apr2016'!V152</f>
        <v>72683.310747292417</v>
      </c>
      <c r="X152" s="21">
        <f t="shared" si="102"/>
        <v>43893</v>
      </c>
      <c r="Y152" s="20">
        <f>'IRP2016-Apr2016'!Y152</f>
        <v>158198.61625451263</v>
      </c>
      <c r="Z152" s="20">
        <f>'IRP2016-Apr2016'!Z152</f>
        <v>31048.202166064981</v>
      </c>
      <c r="AA152" s="21">
        <f t="shared" si="103"/>
        <v>12751</v>
      </c>
      <c r="AB152" s="20">
        <f>'IRP2016-Apr2016'!AB152</f>
        <v>18302.780942425994</v>
      </c>
      <c r="AC152" s="21">
        <f t="shared" si="103"/>
        <v>34165.273646209382</v>
      </c>
      <c r="AD152" s="20">
        <f>'IRP2016-Apr2016'!AD152</f>
        <v>67248.627290346587</v>
      </c>
      <c r="AE152" s="20">
        <f>'IRP2016-Apr2016'!AE152</f>
        <v>27841.431671294151</v>
      </c>
      <c r="AF152" s="20">
        <f>'IRP2016-Apr2016'!AF152</f>
        <v>9890.7075812274361</v>
      </c>
      <c r="AG152" s="20">
        <f>'IRP2016-Apr2016'!AG152</f>
        <v>24301.256317689531</v>
      </c>
      <c r="AH152" s="20">
        <f>'IRP2016-Apr2016'!AH152</f>
        <v>27672.111236971628</v>
      </c>
    </row>
    <row r="153" spans="2:34" x14ac:dyDescent="0.3">
      <c r="B153" s="1">
        <f t="shared" si="104"/>
        <v>2043</v>
      </c>
      <c r="C153" s="12" t="s">
        <v>16</v>
      </c>
      <c r="D153" s="20">
        <f>'IRP2016-Apr2016'!D153</f>
        <v>39327.59824386282</v>
      </c>
      <c r="E153" s="20">
        <f>'IRP2016-Apr2016'!E153</f>
        <v>47354.428102851991</v>
      </c>
      <c r="F153" s="20">
        <f>'IRP2016-Apr2016'!F153</f>
        <v>59630.584479963894</v>
      </c>
      <c r="G153" s="20">
        <f>'IRP2016-Apr2016'!G153</f>
        <v>73495.426453537904</v>
      </c>
      <c r="H153" s="20">
        <f>'IRP2016-Apr2016'!H153</f>
        <v>75917.166259494581</v>
      </c>
      <c r="I153" s="20">
        <f>'IRP2016-Apr2016'!I153</f>
        <v>8776.5356707581232</v>
      </c>
      <c r="J153" s="20">
        <f>'IRP2016-Apr2016'!J153</f>
        <v>9956.034346223827</v>
      </c>
      <c r="K153" s="20">
        <f>'IRP2016-Apr2016'!K153</f>
        <v>12751.158844765343</v>
      </c>
      <c r="L153" s="20">
        <f>'IRP2016-Apr2016'!L153</f>
        <v>13666.722021660649</v>
      </c>
      <c r="M153" s="20">
        <f>'IRP2016-Apr2016'!M153</f>
        <v>0</v>
      </c>
      <c r="Q153" s="20">
        <f>'IRP2016-Apr2016'!Q153</f>
        <v>50374.570397111915</v>
      </c>
      <c r="R153" s="20">
        <f>'IRP2016-Apr2016'!R153</f>
        <v>95690.238698853718</v>
      </c>
      <c r="S153" s="20">
        <f>'IRP2016-Apr2016'!S153</f>
        <v>118133.76661654965</v>
      </c>
      <c r="T153" s="20">
        <f>'IRP2016-Apr2016'!T153</f>
        <v>100689.0220938628</v>
      </c>
      <c r="U153" s="20">
        <f>'IRP2016-Apr2016'!U153</f>
        <v>58937.684714404335</v>
      </c>
      <c r="V153" s="20">
        <f>'IRP2016-Apr2016'!V153</f>
        <v>72683.310747292417</v>
      </c>
      <c r="X153" s="21">
        <f t="shared" si="102"/>
        <v>43893</v>
      </c>
      <c r="Y153" s="20">
        <f>'IRP2016-Apr2016'!Y153</f>
        <v>158198.61625451263</v>
      </c>
      <c r="Z153" s="20">
        <f>'IRP2016-Apr2016'!Z153</f>
        <v>31048.202166064981</v>
      </c>
      <c r="AA153" s="21">
        <f t="shared" si="103"/>
        <v>12751</v>
      </c>
      <c r="AB153" s="20">
        <f>'IRP2016-Apr2016'!AB153</f>
        <v>18302.780942425994</v>
      </c>
      <c r="AC153" s="21">
        <f t="shared" si="103"/>
        <v>34165.273646209382</v>
      </c>
      <c r="AD153" s="20">
        <f>'IRP2016-Apr2016'!AD153</f>
        <v>67248.627290346587</v>
      </c>
      <c r="AE153" s="20">
        <f>'IRP2016-Apr2016'!AE153</f>
        <v>27841.431671294151</v>
      </c>
      <c r="AF153" s="20">
        <f>'IRP2016-Apr2016'!AF153</f>
        <v>9890.7075812274361</v>
      </c>
      <c r="AG153" s="20">
        <f>'IRP2016-Apr2016'!AG153</f>
        <v>24301.256317689531</v>
      </c>
      <c r="AH153" s="20">
        <f>'IRP2016-Apr2016'!AH153</f>
        <v>27672.111236971628</v>
      </c>
    </row>
    <row r="154" spans="2:34" x14ac:dyDescent="0.3">
      <c r="B154" s="1">
        <f t="shared" si="104"/>
        <v>2044</v>
      </c>
      <c r="C154" s="12" t="s">
        <v>16</v>
      </c>
      <c r="D154" s="20">
        <f>'IRP2016-Apr2016'!D154</f>
        <v>39327.59824386282</v>
      </c>
      <c r="E154" s="20">
        <f>'IRP2016-Apr2016'!E154</f>
        <v>47354.428102851991</v>
      </c>
      <c r="F154" s="20">
        <f>'IRP2016-Apr2016'!F154</f>
        <v>59630.584479963894</v>
      </c>
      <c r="G154" s="20">
        <f>'IRP2016-Apr2016'!G154</f>
        <v>73495.426453537904</v>
      </c>
      <c r="H154" s="20">
        <f>'IRP2016-Apr2016'!H154</f>
        <v>75917.166259494581</v>
      </c>
      <c r="I154" s="20">
        <f>'IRP2016-Apr2016'!I154</f>
        <v>8776.5356707581232</v>
      </c>
      <c r="J154" s="20">
        <f>'IRP2016-Apr2016'!J154</f>
        <v>9956.034346223827</v>
      </c>
      <c r="K154" s="20">
        <f>'IRP2016-Apr2016'!K154</f>
        <v>12751.158844765343</v>
      </c>
      <c r="L154" s="20">
        <f>'IRP2016-Apr2016'!L154</f>
        <v>13666.722021660649</v>
      </c>
      <c r="M154" s="20">
        <f>'IRP2016-Apr2016'!M154</f>
        <v>0</v>
      </c>
      <c r="Q154" s="20">
        <f>'IRP2016-Apr2016'!Q154</f>
        <v>50374.570397111915</v>
      </c>
      <c r="R154" s="20">
        <f>'IRP2016-Apr2016'!R154</f>
        <v>95690.238698853718</v>
      </c>
      <c r="S154" s="20">
        <f>'IRP2016-Apr2016'!S154</f>
        <v>118133.76661654965</v>
      </c>
      <c r="T154" s="20">
        <f>'IRP2016-Apr2016'!T154</f>
        <v>100689.0220938628</v>
      </c>
      <c r="U154" s="20">
        <f>'IRP2016-Apr2016'!U154</f>
        <v>58937.684714404335</v>
      </c>
      <c r="V154" s="20">
        <f>'IRP2016-Apr2016'!V154</f>
        <v>72683.310747292417</v>
      </c>
      <c r="X154" s="21">
        <f t="shared" si="102"/>
        <v>43893</v>
      </c>
      <c r="Y154" s="20">
        <f>'IRP2016-Apr2016'!Y154</f>
        <v>158198.61625451263</v>
      </c>
      <c r="Z154" s="20">
        <f>'IRP2016-Apr2016'!Z154</f>
        <v>31048.202166064981</v>
      </c>
      <c r="AA154" s="21">
        <f t="shared" si="103"/>
        <v>12751</v>
      </c>
      <c r="AB154" s="20">
        <f>'IRP2016-Apr2016'!AB154</f>
        <v>18302.780942425994</v>
      </c>
      <c r="AC154" s="21">
        <f t="shared" si="103"/>
        <v>34165.273646209382</v>
      </c>
      <c r="AD154" s="20">
        <f>'IRP2016-Apr2016'!AD154</f>
        <v>67248.627290346587</v>
      </c>
      <c r="AE154" s="20">
        <f>'IRP2016-Apr2016'!AE154</f>
        <v>27841.431671294151</v>
      </c>
      <c r="AF154" s="20">
        <f>'IRP2016-Apr2016'!AF154</f>
        <v>9890.7075812274361</v>
      </c>
      <c r="AG154" s="20">
        <f>'IRP2016-Apr2016'!AG154</f>
        <v>24301.256317689531</v>
      </c>
      <c r="AH154" s="20">
        <f>'IRP2016-Apr2016'!AH154</f>
        <v>27672.111236971628</v>
      </c>
    </row>
    <row r="155" spans="2:34" x14ac:dyDescent="0.3">
      <c r="B155" s="1">
        <f t="shared" si="104"/>
        <v>2045</v>
      </c>
      <c r="C155" s="12" t="s">
        <v>16</v>
      </c>
      <c r="D155" s="20">
        <f>'IRP2016-Apr2016'!D155</f>
        <v>39327.59824386282</v>
      </c>
      <c r="E155" s="20">
        <f>'IRP2016-Apr2016'!E155</f>
        <v>47354.428102851991</v>
      </c>
      <c r="F155" s="20">
        <f>'IRP2016-Apr2016'!F155</f>
        <v>59630.584479963894</v>
      </c>
      <c r="G155" s="20">
        <f>'IRP2016-Apr2016'!G155</f>
        <v>73495.426453537904</v>
      </c>
      <c r="H155" s="20">
        <f>'IRP2016-Apr2016'!H155</f>
        <v>75917.166259494581</v>
      </c>
      <c r="I155" s="20">
        <f>'IRP2016-Apr2016'!I155</f>
        <v>8776.5356707581232</v>
      </c>
      <c r="J155" s="20">
        <f>'IRP2016-Apr2016'!J155</f>
        <v>9956.034346223827</v>
      </c>
      <c r="K155" s="20">
        <f>'IRP2016-Apr2016'!K155</f>
        <v>12751.158844765343</v>
      </c>
      <c r="L155" s="20">
        <f>'IRP2016-Apr2016'!L155</f>
        <v>13666.722021660649</v>
      </c>
      <c r="M155" s="20">
        <f>'IRP2016-Apr2016'!M155</f>
        <v>0</v>
      </c>
      <c r="Q155" s="20">
        <f>'IRP2016-Apr2016'!Q155</f>
        <v>50374.570397111915</v>
      </c>
      <c r="R155" s="20">
        <f>'IRP2016-Apr2016'!R155</f>
        <v>95690.238698853718</v>
      </c>
      <c r="S155" s="20">
        <f>'IRP2016-Apr2016'!S155</f>
        <v>118133.76661654965</v>
      </c>
      <c r="T155" s="20">
        <f>'IRP2016-Apr2016'!T155</f>
        <v>100689.0220938628</v>
      </c>
      <c r="U155" s="20">
        <f>'IRP2016-Apr2016'!U155</f>
        <v>58937.684714404335</v>
      </c>
      <c r="V155" s="20">
        <f>'IRP2016-Apr2016'!V155</f>
        <v>72683.310747292417</v>
      </c>
      <c r="X155" s="21">
        <f t="shared" si="102"/>
        <v>43893</v>
      </c>
      <c r="Y155" s="20">
        <f>'IRP2016-Apr2016'!Y155</f>
        <v>158198.61625451263</v>
      </c>
      <c r="Z155" s="20">
        <f>'IRP2016-Apr2016'!Z155</f>
        <v>31048.202166064981</v>
      </c>
      <c r="AA155" s="21">
        <f t="shared" si="103"/>
        <v>12751</v>
      </c>
      <c r="AB155" s="20">
        <f>'IRP2016-Apr2016'!AB155</f>
        <v>18302.780942425994</v>
      </c>
      <c r="AC155" s="21">
        <f t="shared" si="103"/>
        <v>34165.273646209382</v>
      </c>
      <c r="AD155" s="20">
        <f>'IRP2016-Apr2016'!AD155</f>
        <v>67248.627290346587</v>
      </c>
      <c r="AE155" s="20">
        <f>'IRP2016-Apr2016'!AE155</f>
        <v>27841.431671294151</v>
      </c>
      <c r="AF155" s="20">
        <f>'IRP2016-Apr2016'!AF155</f>
        <v>9890.7075812274361</v>
      </c>
      <c r="AG155" s="20">
        <f>'IRP2016-Apr2016'!AG155</f>
        <v>24301.256317689531</v>
      </c>
      <c r="AH155" s="20">
        <f>'IRP2016-Apr2016'!AH155</f>
        <v>27672.111236971628</v>
      </c>
    </row>
    <row r="156" spans="2:34" x14ac:dyDescent="0.3">
      <c r="B156" s="1">
        <f t="shared" si="104"/>
        <v>2046</v>
      </c>
      <c r="C156" s="12" t="s">
        <v>16</v>
      </c>
      <c r="D156" s="20">
        <f>'IRP2016-Apr2016'!D156</f>
        <v>39327.59824386282</v>
      </c>
      <c r="E156" s="20">
        <f>'IRP2016-Apr2016'!E156</f>
        <v>47354.428102851991</v>
      </c>
      <c r="F156" s="20">
        <f>'IRP2016-Apr2016'!F156</f>
        <v>59630.584479963894</v>
      </c>
      <c r="G156" s="20">
        <f>'IRP2016-Apr2016'!G156</f>
        <v>73495.426453537904</v>
      </c>
      <c r="H156" s="20">
        <f>'IRP2016-Apr2016'!H156</f>
        <v>75917.166259494581</v>
      </c>
      <c r="I156" s="20">
        <f>'IRP2016-Apr2016'!I156</f>
        <v>8776.5356707581232</v>
      </c>
      <c r="J156" s="20">
        <f>'IRP2016-Apr2016'!J156</f>
        <v>9956.034346223827</v>
      </c>
      <c r="K156" s="20">
        <f>'IRP2016-Apr2016'!K156</f>
        <v>12751.158844765343</v>
      </c>
      <c r="L156" s="20">
        <f>'IRP2016-Apr2016'!L156</f>
        <v>13666.722021660649</v>
      </c>
      <c r="M156" s="20">
        <f>'IRP2016-Apr2016'!M156</f>
        <v>0</v>
      </c>
      <c r="Q156" s="20">
        <f>'IRP2016-Apr2016'!Q156</f>
        <v>50374.570397111915</v>
      </c>
      <c r="R156" s="20">
        <f>'IRP2016-Apr2016'!R156</f>
        <v>95690.238698853718</v>
      </c>
      <c r="S156" s="20">
        <f>'IRP2016-Apr2016'!S156</f>
        <v>118133.76661654965</v>
      </c>
      <c r="T156" s="20">
        <f>'IRP2016-Apr2016'!T156</f>
        <v>100689.0220938628</v>
      </c>
      <c r="U156" s="20">
        <f>'IRP2016-Apr2016'!U156</f>
        <v>58937.684714404335</v>
      </c>
      <c r="V156" s="20">
        <f>'IRP2016-Apr2016'!V156</f>
        <v>72683.310747292417</v>
      </c>
      <c r="X156" s="21">
        <f t="shared" si="102"/>
        <v>43893</v>
      </c>
      <c r="Y156" s="20">
        <f>'IRP2016-Apr2016'!Y156</f>
        <v>158198.61625451263</v>
      </c>
      <c r="Z156" s="20">
        <f>'IRP2016-Apr2016'!Z156</f>
        <v>31048.202166064981</v>
      </c>
      <c r="AA156" s="21">
        <f t="shared" si="103"/>
        <v>12751</v>
      </c>
      <c r="AB156" s="20">
        <f>'IRP2016-Apr2016'!AB156</f>
        <v>18302.780942425994</v>
      </c>
      <c r="AC156" s="21">
        <f t="shared" si="103"/>
        <v>34165.273646209382</v>
      </c>
      <c r="AD156" s="20">
        <f>'IRP2016-Apr2016'!AD156</f>
        <v>67248.627290346587</v>
      </c>
      <c r="AE156" s="20">
        <f>'IRP2016-Apr2016'!AE156</f>
        <v>27841.431671294151</v>
      </c>
      <c r="AF156" s="20">
        <f>'IRP2016-Apr2016'!AF156</f>
        <v>9890.7075812274361</v>
      </c>
      <c r="AG156" s="20">
        <f>'IRP2016-Apr2016'!AG156</f>
        <v>24301.256317689531</v>
      </c>
      <c r="AH156" s="20">
        <f>'IRP2016-Apr2016'!AH156</f>
        <v>27672.111236971628</v>
      </c>
    </row>
    <row r="157" spans="2:34" x14ac:dyDescent="0.3">
      <c r="B157" s="1">
        <f t="shared" si="104"/>
        <v>2047</v>
      </c>
      <c r="C157" s="12" t="s">
        <v>16</v>
      </c>
      <c r="D157" s="20">
        <f>'IRP2016-Apr2016'!D157</f>
        <v>39327.59824386282</v>
      </c>
      <c r="E157" s="20">
        <f>'IRP2016-Apr2016'!E157</f>
        <v>47354.428102851991</v>
      </c>
      <c r="F157" s="20">
        <f>'IRP2016-Apr2016'!F157</f>
        <v>59630.584479963894</v>
      </c>
      <c r="G157" s="20">
        <f>'IRP2016-Apr2016'!G157</f>
        <v>73495.426453537904</v>
      </c>
      <c r="H157" s="20">
        <f>'IRP2016-Apr2016'!H157</f>
        <v>75917.166259494581</v>
      </c>
      <c r="I157" s="20">
        <f>'IRP2016-Apr2016'!I157</f>
        <v>8776.5356707581232</v>
      </c>
      <c r="J157" s="20">
        <f>'IRP2016-Apr2016'!J157</f>
        <v>9956.034346223827</v>
      </c>
      <c r="K157" s="20">
        <f>'IRP2016-Apr2016'!K157</f>
        <v>12751.158844765343</v>
      </c>
      <c r="L157" s="20">
        <f>'IRP2016-Apr2016'!L157</f>
        <v>13666.722021660649</v>
      </c>
      <c r="M157" s="20">
        <f>'IRP2016-Apr2016'!M157</f>
        <v>0</v>
      </c>
      <c r="Q157" s="20">
        <f>'IRP2016-Apr2016'!Q157</f>
        <v>50374.570397111915</v>
      </c>
      <c r="R157" s="20">
        <f>'IRP2016-Apr2016'!R157</f>
        <v>95690.238698853718</v>
      </c>
      <c r="S157" s="20">
        <f>'IRP2016-Apr2016'!S157</f>
        <v>118133.76661654965</v>
      </c>
      <c r="T157" s="20">
        <f>'IRP2016-Apr2016'!T157</f>
        <v>100689.0220938628</v>
      </c>
      <c r="U157" s="20">
        <f>'IRP2016-Apr2016'!U157</f>
        <v>58937.684714404335</v>
      </c>
      <c r="V157" s="20">
        <f>'IRP2016-Apr2016'!V157</f>
        <v>72683.310747292417</v>
      </c>
      <c r="X157" s="21">
        <f t="shared" si="102"/>
        <v>43893</v>
      </c>
      <c r="Y157" s="20">
        <f>'IRP2016-Apr2016'!Y157</f>
        <v>158198.61625451263</v>
      </c>
      <c r="Z157" s="20">
        <f>'IRP2016-Apr2016'!Z157</f>
        <v>31048.202166064981</v>
      </c>
      <c r="AA157" s="21">
        <f t="shared" si="103"/>
        <v>12751</v>
      </c>
      <c r="AB157" s="20">
        <f>'IRP2016-Apr2016'!AB157</f>
        <v>18302.780942425994</v>
      </c>
      <c r="AC157" s="21">
        <f t="shared" si="103"/>
        <v>34165.273646209382</v>
      </c>
      <c r="AD157" s="20">
        <f>'IRP2016-Apr2016'!AD157</f>
        <v>67248.627290346587</v>
      </c>
      <c r="AE157" s="20">
        <f>'IRP2016-Apr2016'!AE157</f>
        <v>27841.431671294151</v>
      </c>
      <c r="AF157" s="20">
        <f>'IRP2016-Apr2016'!AF157</f>
        <v>9890.7075812274361</v>
      </c>
      <c r="AG157" s="20">
        <f>'IRP2016-Apr2016'!AG157</f>
        <v>24301.256317689531</v>
      </c>
      <c r="AH157" s="20">
        <f>'IRP2016-Apr2016'!AH157</f>
        <v>27672.111236971628</v>
      </c>
    </row>
    <row r="158" spans="2:34" x14ac:dyDescent="0.3">
      <c r="B158" s="1">
        <f t="shared" si="104"/>
        <v>2048</v>
      </c>
      <c r="C158" s="12" t="s">
        <v>16</v>
      </c>
      <c r="D158" s="20">
        <f>'IRP2016-Apr2016'!D158</f>
        <v>39327.59824386282</v>
      </c>
      <c r="E158" s="20">
        <f>'IRP2016-Apr2016'!E158</f>
        <v>47354.428102851991</v>
      </c>
      <c r="F158" s="20">
        <f>'IRP2016-Apr2016'!F158</f>
        <v>59630.584479963894</v>
      </c>
      <c r="G158" s="20">
        <f>'IRP2016-Apr2016'!G158</f>
        <v>73495.426453537904</v>
      </c>
      <c r="H158" s="20">
        <f>'IRP2016-Apr2016'!H158</f>
        <v>75917.166259494581</v>
      </c>
      <c r="I158" s="20">
        <f>'IRP2016-Apr2016'!I158</f>
        <v>8776.5356707581232</v>
      </c>
      <c r="J158" s="20">
        <f>'IRP2016-Apr2016'!J158</f>
        <v>9956.034346223827</v>
      </c>
      <c r="K158" s="20">
        <f>'IRP2016-Apr2016'!K158</f>
        <v>12751.158844765343</v>
      </c>
      <c r="L158" s="20">
        <f>'IRP2016-Apr2016'!L158</f>
        <v>13666.722021660649</v>
      </c>
      <c r="M158" s="20">
        <f>'IRP2016-Apr2016'!M158</f>
        <v>0</v>
      </c>
      <c r="Q158" s="20">
        <f>'IRP2016-Apr2016'!Q158</f>
        <v>50374.570397111915</v>
      </c>
      <c r="R158" s="20">
        <f>'IRP2016-Apr2016'!R158</f>
        <v>95690.238698853718</v>
      </c>
      <c r="S158" s="20">
        <f>'IRP2016-Apr2016'!S158</f>
        <v>118133.76661654965</v>
      </c>
      <c r="T158" s="20">
        <f>'IRP2016-Apr2016'!T158</f>
        <v>100689.0220938628</v>
      </c>
      <c r="U158" s="20">
        <f>'IRP2016-Apr2016'!U158</f>
        <v>58937.684714404335</v>
      </c>
      <c r="V158" s="20">
        <f>'IRP2016-Apr2016'!V158</f>
        <v>72683.310747292417</v>
      </c>
      <c r="X158" s="21">
        <f t="shared" si="102"/>
        <v>43893</v>
      </c>
      <c r="Y158" s="20">
        <f>'IRP2016-Apr2016'!Y158</f>
        <v>158198.61625451263</v>
      </c>
      <c r="Z158" s="20">
        <f>'IRP2016-Apr2016'!Z158</f>
        <v>31048.202166064981</v>
      </c>
      <c r="AA158" s="21">
        <f t="shared" si="103"/>
        <v>12751</v>
      </c>
      <c r="AB158" s="20">
        <f>'IRP2016-Apr2016'!AB158</f>
        <v>18302.780942425994</v>
      </c>
      <c r="AC158" s="21">
        <f t="shared" si="103"/>
        <v>34165.273646209382</v>
      </c>
      <c r="AD158" s="20">
        <f>'IRP2016-Apr2016'!AD158</f>
        <v>67248.627290346587</v>
      </c>
      <c r="AE158" s="20">
        <f>'IRP2016-Apr2016'!AE158</f>
        <v>27841.431671294151</v>
      </c>
      <c r="AF158" s="20">
        <f>'IRP2016-Apr2016'!AF158</f>
        <v>9890.7075812274361</v>
      </c>
      <c r="AG158" s="20">
        <f>'IRP2016-Apr2016'!AG158</f>
        <v>24301.256317689531</v>
      </c>
      <c r="AH158" s="20">
        <f>'IRP2016-Apr2016'!AH158</f>
        <v>27672.111236971628</v>
      </c>
    </row>
    <row r="159" spans="2:34" x14ac:dyDescent="0.3">
      <c r="B159" s="1">
        <f t="shared" si="104"/>
        <v>2049</v>
      </c>
      <c r="C159" s="12" t="s">
        <v>16</v>
      </c>
      <c r="D159" s="20">
        <f>'IRP2016-Apr2016'!D159</f>
        <v>39327.59824386282</v>
      </c>
      <c r="E159" s="20">
        <f>'IRP2016-Apr2016'!E159</f>
        <v>47354.428102851991</v>
      </c>
      <c r="F159" s="20">
        <f>'IRP2016-Apr2016'!F159</f>
        <v>59630.584479963894</v>
      </c>
      <c r="G159" s="20">
        <f>'IRP2016-Apr2016'!G159</f>
        <v>73495.426453537904</v>
      </c>
      <c r="H159" s="20">
        <f>'IRP2016-Apr2016'!H159</f>
        <v>75917.166259494581</v>
      </c>
      <c r="I159" s="20">
        <f>'IRP2016-Apr2016'!I159</f>
        <v>8776.5356707581232</v>
      </c>
      <c r="J159" s="20">
        <f>'IRP2016-Apr2016'!J159</f>
        <v>9956.034346223827</v>
      </c>
      <c r="K159" s="20">
        <f>'IRP2016-Apr2016'!K159</f>
        <v>12751.158844765343</v>
      </c>
      <c r="L159" s="20">
        <f>'IRP2016-Apr2016'!L159</f>
        <v>13666.722021660649</v>
      </c>
      <c r="M159" s="20">
        <f>'IRP2016-Apr2016'!M159</f>
        <v>0</v>
      </c>
      <c r="Q159" s="20">
        <f>'IRP2016-Apr2016'!Q159</f>
        <v>50374.570397111915</v>
      </c>
      <c r="R159" s="20">
        <f>'IRP2016-Apr2016'!R159</f>
        <v>95690.238698853718</v>
      </c>
      <c r="S159" s="20">
        <f>'IRP2016-Apr2016'!S159</f>
        <v>118133.76661654965</v>
      </c>
      <c r="T159" s="20">
        <f>'IRP2016-Apr2016'!T159</f>
        <v>100689.0220938628</v>
      </c>
      <c r="U159" s="20">
        <f>'IRP2016-Apr2016'!U159</f>
        <v>58937.684714404335</v>
      </c>
      <c r="V159" s="20">
        <f>'IRP2016-Apr2016'!V159</f>
        <v>72683.310747292417</v>
      </c>
      <c r="X159" s="21">
        <f t="shared" si="102"/>
        <v>43893</v>
      </c>
      <c r="Y159" s="20">
        <f>'IRP2016-Apr2016'!Y159</f>
        <v>158198.61625451263</v>
      </c>
      <c r="Z159" s="20">
        <f>'IRP2016-Apr2016'!Z159</f>
        <v>31048.202166064981</v>
      </c>
      <c r="AA159" s="21">
        <f t="shared" si="103"/>
        <v>12751</v>
      </c>
      <c r="AB159" s="20">
        <f>'IRP2016-Apr2016'!AB159</f>
        <v>18302.780942425994</v>
      </c>
      <c r="AC159" s="21">
        <f t="shared" si="103"/>
        <v>34165.273646209382</v>
      </c>
      <c r="AD159" s="20">
        <f>'IRP2016-Apr2016'!AD159</f>
        <v>67248.627290346587</v>
      </c>
      <c r="AE159" s="20">
        <f>'IRP2016-Apr2016'!AE159</f>
        <v>27841.431671294151</v>
      </c>
      <c r="AF159" s="20">
        <f>'IRP2016-Apr2016'!AF159</f>
        <v>9890.7075812274361</v>
      </c>
      <c r="AG159" s="20">
        <f>'IRP2016-Apr2016'!AG159</f>
        <v>24301.256317689531</v>
      </c>
      <c r="AH159" s="20">
        <f>'IRP2016-Apr2016'!AH159</f>
        <v>27672.111236971628</v>
      </c>
    </row>
    <row r="160" spans="2:34" x14ac:dyDescent="0.3">
      <c r="B160" s="1">
        <f t="shared" si="104"/>
        <v>2050</v>
      </c>
      <c r="C160" s="12" t="s">
        <v>16</v>
      </c>
      <c r="D160" s="63">
        <f>'IRP2016-Apr2016'!D160</f>
        <v>39327.59824386282</v>
      </c>
      <c r="E160" s="63">
        <f>'IRP2016-Apr2016'!E160</f>
        <v>47354.428102851991</v>
      </c>
      <c r="F160" s="63">
        <f>'IRP2016-Apr2016'!F160</f>
        <v>59630.584479963894</v>
      </c>
      <c r="G160" s="63">
        <f>'IRP2016-Apr2016'!G160</f>
        <v>73495.426453537904</v>
      </c>
      <c r="H160" s="63">
        <f>'IRP2016-Apr2016'!H160</f>
        <v>75917.166259494581</v>
      </c>
      <c r="I160" s="63">
        <f>'IRP2016-Apr2016'!I160</f>
        <v>8776.5356707581232</v>
      </c>
      <c r="J160" s="63">
        <f>'IRP2016-Apr2016'!J160</f>
        <v>9956.034346223827</v>
      </c>
      <c r="K160" s="63">
        <f>'IRP2016-Apr2016'!K160</f>
        <v>12751.158844765343</v>
      </c>
      <c r="L160" s="63">
        <f>'IRP2016-Apr2016'!L160</f>
        <v>13666.722021660649</v>
      </c>
      <c r="M160" s="63">
        <f>'IRP2016-Apr2016'!M160</f>
        <v>0</v>
      </c>
      <c r="Q160" s="63">
        <f>'IRP2016-Apr2016'!Q160</f>
        <v>50374.570397111915</v>
      </c>
      <c r="R160" s="63">
        <f>'IRP2016-Apr2016'!R160</f>
        <v>95690.238698853718</v>
      </c>
      <c r="S160" s="63">
        <f>'IRP2016-Apr2016'!S160</f>
        <v>118133.76661654965</v>
      </c>
      <c r="T160" s="63">
        <f>'IRP2016-Apr2016'!T160</f>
        <v>100689.0220938628</v>
      </c>
      <c r="U160" s="63">
        <f>'IRP2016-Apr2016'!U160</f>
        <v>58937.684714404335</v>
      </c>
      <c r="V160" s="63">
        <f>'IRP2016-Apr2016'!V160</f>
        <v>72683.310747292417</v>
      </c>
      <c r="X160" s="63">
        <f t="shared" si="102"/>
        <v>43893</v>
      </c>
      <c r="Y160" s="63">
        <f>'IRP2016-Apr2016'!Y160</f>
        <v>158198.61625451263</v>
      </c>
      <c r="Z160" s="63">
        <f>'IRP2016-Apr2016'!Z160</f>
        <v>31048.202166064981</v>
      </c>
      <c r="AA160" s="63">
        <f t="shared" si="103"/>
        <v>12751</v>
      </c>
      <c r="AB160" s="63">
        <f>'IRP2016-Apr2016'!AB160</f>
        <v>18302.780942425994</v>
      </c>
      <c r="AC160" s="63">
        <f t="shared" si="103"/>
        <v>34165.273646209382</v>
      </c>
      <c r="AD160" s="63">
        <f>'IRP2016-Apr2016'!AD160</f>
        <v>67248.627290346587</v>
      </c>
      <c r="AE160" s="63">
        <f>'IRP2016-Apr2016'!AE160</f>
        <v>27841.431671294151</v>
      </c>
      <c r="AF160" s="63">
        <f>'IRP2016-Apr2016'!AF160</f>
        <v>9890.7075812274361</v>
      </c>
      <c r="AG160" s="63">
        <f>'IRP2016-Apr2016'!AG160</f>
        <v>24301.256317689531</v>
      </c>
      <c r="AH160" s="63">
        <f>'IRP2016-Apr2016'!AH160</f>
        <v>27672.111236971628</v>
      </c>
    </row>
    <row r="162" spans="2:24" x14ac:dyDescent="0.3">
      <c r="B162" s="62" t="s">
        <v>138</v>
      </c>
      <c r="C162" s="12" t="s">
        <v>18</v>
      </c>
      <c r="N162" s="21">
        <f>N68</f>
        <v>1910.8312526770201</v>
      </c>
      <c r="P162" s="21">
        <f>P68</f>
        <v>1080.6657997134689</v>
      </c>
      <c r="W162" s="21">
        <f>W68</f>
        <v>10346.244973892999</v>
      </c>
      <c r="X162" s="3"/>
    </row>
    <row r="163" spans="2:24" x14ac:dyDescent="0.3">
      <c r="B163" s="1">
        <v>2016</v>
      </c>
      <c r="C163" s="12" t="s">
        <v>18</v>
      </c>
      <c r="N163" s="21">
        <f>N162+(N$177-N$162)/15</f>
        <v>1910.8312526770201</v>
      </c>
      <c r="P163" s="21">
        <f>P162+(P$177-P$162)/15</f>
        <v>1073.1127591778372</v>
      </c>
      <c r="W163" s="21">
        <f>W162+(W$177-W$162)/15</f>
        <v>10206.246279526789</v>
      </c>
      <c r="X163" s="3"/>
    </row>
    <row r="164" spans="2:24" x14ac:dyDescent="0.3">
      <c r="B164" s="1">
        <f>B163+1</f>
        <v>2017</v>
      </c>
      <c r="C164" s="12" t="s">
        <v>18</v>
      </c>
      <c r="N164" s="21">
        <f t="shared" ref="N164:P176" si="105">N163+(N$177-N$162)/15</f>
        <v>1910.8312526770201</v>
      </c>
      <c r="P164" s="21">
        <f t="shared" si="105"/>
        <v>1065.5597186422056</v>
      </c>
      <c r="W164" s="21">
        <f t="shared" ref="W164:W176" si="106">W163+(W$177-W$162)/15</f>
        <v>10066.24758516058</v>
      </c>
      <c r="X164" s="3"/>
    </row>
    <row r="165" spans="2:24" x14ac:dyDescent="0.3">
      <c r="B165" s="1">
        <f t="shared" ref="B165:B197" si="107">B164+1</f>
        <v>2018</v>
      </c>
      <c r="C165" s="12" t="s">
        <v>18</v>
      </c>
      <c r="N165" s="21">
        <f t="shared" si="105"/>
        <v>1910.8312526770201</v>
      </c>
      <c r="P165" s="21">
        <f t="shared" si="105"/>
        <v>1058.0066781065739</v>
      </c>
      <c r="W165" s="21">
        <f t="shared" si="106"/>
        <v>9926.2488907943698</v>
      </c>
      <c r="X165" s="3"/>
    </row>
    <row r="166" spans="2:24" x14ac:dyDescent="0.3">
      <c r="B166" s="1">
        <f t="shared" si="107"/>
        <v>2019</v>
      </c>
      <c r="C166" s="12" t="s">
        <v>18</v>
      </c>
      <c r="N166" s="21">
        <f t="shared" si="105"/>
        <v>1910.8312526770201</v>
      </c>
      <c r="P166" s="21">
        <f t="shared" si="105"/>
        <v>1050.4536375709422</v>
      </c>
      <c r="W166" s="21">
        <f t="shared" si="106"/>
        <v>9786.2501964281601</v>
      </c>
      <c r="X166" s="3"/>
    </row>
    <row r="167" spans="2:24" x14ac:dyDescent="0.3">
      <c r="B167" s="1">
        <f t="shared" si="107"/>
        <v>2020</v>
      </c>
      <c r="C167" s="12" t="s">
        <v>18</v>
      </c>
      <c r="N167" s="21">
        <f t="shared" si="105"/>
        <v>1910.8312526770201</v>
      </c>
      <c r="P167" s="21">
        <f t="shared" si="105"/>
        <v>1042.9005970353105</v>
      </c>
      <c r="W167" s="21">
        <f t="shared" si="106"/>
        <v>9646.2515020619503</v>
      </c>
      <c r="X167" s="3"/>
    </row>
    <row r="168" spans="2:24" x14ac:dyDescent="0.3">
      <c r="B168" s="1">
        <f t="shared" si="107"/>
        <v>2021</v>
      </c>
      <c r="C168" s="12" t="s">
        <v>18</v>
      </c>
      <c r="N168" s="21">
        <f t="shared" si="105"/>
        <v>1910.8312526770201</v>
      </c>
      <c r="P168" s="21">
        <f t="shared" si="105"/>
        <v>1035.3475564996788</v>
      </c>
      <c r="W168" s="21">
        <f t="shared" si="106"/>
        <v>9506.2528076957406</v>
      </c>
      <c r="X168" s="3"/>
    </row>
    <row r="169" spans="2:24" x14ac:dyDescent="0.3">
      <c r="B169" s="1">
        <f t="shared" si="107"/>
        <v>2022</v>
      </c>
      <c r="C169" s="12" t="s">
        <v>18</v>
      </c>
      <c r="N169" s="21">
        <f t="shared" si="105"/>
        <v>1910.8312526770201</v>
      </c>
      <c r="P169" s="21">
        <f t="shared" si="105"/>
        <v>1027.7945159640472</v>
      </c>
      <c r="W169" s="21">
        <f t="shared" si="106"/>
        <v>9366.2541133295308</v>
      </c>
      <c r="X169" s="3"/>
    </row>
    <row r="170" spans="2:24" x14ac:dyDescent="0.3">
      <c r="B170" s="1">
        <f t="shared" si="107"/>
        <v>2023</v>
      </c>
      <c r="C170" s="12" t="s">
        <v>18</v>
      </c>
      <c r="N170" s="21">
        <f t="shared" si="105"/>
        <v>1910.8312526770201</v>
      </c>
      <c r="P170" s="21">
        <f t="shared" si="105"/>
        <v>1020.2414754284154</v>
      </c>
      <c r="W170" s="21">
        <f t="shared" si="106"/>
        <v>9226.2554189633211</v>
      </c>
      <c r="X170" s="3"/>
    </row>
    <row r="171" spans="2:24" x14ac:dyDescent="0.3">
      <c r="B171" s="1">
        <f t="shared" si="107"/>
        <v>2024</v>
      </c>
      <c r="C171" s="12" t="s">
        <v>18</v>
      </c>
      <c r="N171" s="21">
        <f t="shared" si="105"/>
        <v>1910.8312526770201</v>
      </c>
      <c r="P171" s="21">
        <f t="shared" si="105"/>
        <v>1012.6884348927836</v>
      </c>
      <c r="W171" s="21">
        <f t="shared" si="106"/>
        <v>9086.2567245971113</v>
      </c>
      <c r="X171" s="3"/>
    </row>
    <row r="172" spans="2:24" x14ac:dyDescent="0.3">
      <c r="B172" s="1">
        <f t="shared" si="107"/>
        <v>2025</v>
      </c>
      <c r="C172" s="12" t="s">
        <v>18</v>
      </c>
      <c r="N172" s="21">
        <f t="shared" si="105"/>
        <v>1910.8312526770201</v>
      </c>
      <c r="P172" s="21">
        <f t="shared" si="105"/>
        <v>1005.1353943571518</v>
      </c>
      <c r="W172" s="21">
        <f t="shared" si="106"/>
        <v>8946.2580302309016</v>
      </c>
      <c r="X172" s="3"/>
    </row>
    <row r="173" spans="2:24" x14ac:dyDescent="0.3">
      <c r="B173" s="1">
        <f t="shared" si="107"/>
        <v>2026</v>
      </c>
      <c r="C173" s="12" t="s">
        <v>18</v>
      </c>
      <c r="N173" s="21">
        <f t="shared" si="105"/>
        <v>1910.8312526770201</v>
      </c>
      <c r="P173" s="21">
        <f t="shared" si="105"/>
        <v>997.58235382151997</v>
      </c>
      <c r="W173" s="21">
        <f t="shared" si="106"/>
        <v>8806.2593358646918</v>
      </c>
      <c r="X173" s="3"/>
    </row>
    <row r="174" spans="2:24" x14ac:dyDescent="0.3">
      <c r="B174" s="1">
        <f t="shared" si="107"/>
        <v>2027</v>
      </c>
      <c r="C174" s="12" t="s">
        <v>18</v>
      </c>
      <c r="N174" s="21">
        <f t="shared" si="105"/>
        <v>1910.8312526770201</v>
      </c>
      <c r="P174" s="21">
        <f t="shared" si="105"/>
        <v>990.02931328588818</v>
      </c>
      <c r="W174" s="21">
        <f t="shared" si="106"/>
        <v>8666.2606414984821</v>
      </c>
      <c r="X174" s="3"/>
    </row>
    <row r="175" spans="2:24" x14ac:dyDescent="0.3">
      <c r="B175" s="1">
        <f t="shared" si="107"/>
        <v>2028</v>
      </c>
      <c r="C175" s="12" t="s">
        <v>18</v>
      </c>
      <c r="N175" s="21">
        <f t="shared" si="105"/>
        <v>1910.8312526770201</v>
      </c>
      <c r="P175" s="21">
        <f t="shared" si="105"/>
        <v>982.47627275025638</v>
      </c>
      <c r="W175" s="21">
        <f t="shared" si="106"/>
        <v>8526.2619471322723</v>
      </c>
      <c r="X175" s="3"/>
    </row>
    <row r="176" spans="2:24" x14ac:dyDescent="0.3">
      <c r="B176" s="1">
        <f t="shared" si="107"/>
        <v>2029</v>
      </c>
      <c r="C176" s="12" t="s">
        <v>18</v>
      </c>
      <c r="N176" s="21">
        <f t="shared" si="105"/>
        <v>1910.8312526770201</v>
      </c>
      <c r="P176" s="21">
        <f t="shared" si="105"/>
        <v>974.92323221462459</v>
      </c>
      <c r="W176" s="21">
        <f t="shared" si="106"/>
        <v>8386.2632527660626</v>
      </c>
      <c r="X176" s="3"/>
    </row>
    <row r="177" spans="2:24" x14ac:dyDescent="0.3">
      <c r="B177" s="1">
        <f t="shared" si="107"/>
        <v>2030</v>
      </c>
      <c r="C177" s="12" t="s">
        <v>18</v>
      </c>
      <c r="N177" s="53">
        <f>N$121/N$116*N$162</f>
        <v>1910.8312526770201</v>
      </c>
      <c r="P177" s="53">
        <f>P$121/P$116*P$162</f>
        <v>967.37019167899223</v>
      </c>
      <c r="W177" s="53">
        <f>W$121/W$116*W$162</f>
        <v>8246.2645583998656</v>
      </c>
      <c r="X177" s="3"/>
    </row>
    <row r="178" spans="2:24" x14ac:dyDescent="0.3">
      <c r="B178" s="1">
        <f t="shared" si="107"/>
        <v>2031</v>
      </c>
      <c r="C178" s="12" t="s">
        <v>18</v>
      </c>
      <c r="N178" s="21">
        <f>N177+(N$187-N$177)/10</f>
        <v>1910.8312526770201</v>
      </c>
      <c r="P178" s="21">
        <f>P177+(P$187-P$177)/10</f>
        <v>961.70541127726835</v>
      </c>
      <c r="W178" s="21">
        <f>W177+(W$187-W$177)/10</f>
        <v>8141.2655376252087</v>
      </c>
      <c r="X178" s="3"/>
    </row>
    <row r="179" spans="2:24" x14ac:dyDescent="0.3">
      <c r="B179" s="1">
        <f t="shared" si="107"/>
        <v>2032</v>
      </c>
      <c r="C179" s="12" t="s">
        <v>18</v>
      </c>
      <c r="N179" s="21">
        <f t="shared" ref="N179:P186" si="108">N178+(N$187-N$177)/10</f>
        <v>1910.8312526770201</v>
      </c>
      <c r="P179" s="21">
        <f t="shared" si="108"/>
        <v>956.04063087554448</v>
      </c>
      <c r="W179" s="21">
        <f t="shared" ref="W179:W186" si="109">W178+(W$187-W$177)/10</f>
        <v>8036.2665168505519</v>
      </c>
      <c r="X179" s="3"/>
    </row>
    <row r="180" spans="2:24" x14ac:dyDescent="0.3">
      <c r="B180" s="1">
        <f t="shared" si="107"/>
        <v>2033</v>
      </c>
      <c r="C180" s="12" t="s">
        <v>18</v>
      </c>
      <c r="N180" s="21">
        <f t="shared" si="108"/>
        <v>1910.8312526770201</v>
      </c>
      <c r="P180" s="21">
        <f t="shared" si="108"/>
        <v>950.37585047382061</v>
      </c>
      <c r="W180" s="21">
        <f t="shared" si="109"/>
        <v>7931.267496075895</v>
      </c>
      <c r="X180" s="3"/>
    </row>
    <row r="181" spans="2:24" x14ac:dyDescent="0.3">
      <c r="B181" s="1">
        <f t="shared" si="107"/>
        <v>2034</v>
      </c>
      <c r="C181" s="12" t="s">
        <v>18</v>
      </c>
      <c r="N181" s="21">
        <f t="shared" si="108"/>
        <v>1910.8312526770201</v>
      </c>
      <c r="P181" s="21">
        <f t="shared" si="108"/>
        <v>944.71107007209673</v>
      </c>
      <c r="W181" s="21">
        <f t="shared" si="109"/>
        <v>7826.2684753012381</v>
      </c>
      <c r="X181" s="3"/>
    </row>
    <row r="182" spans="2:24" x14ac:dyDescent="0.3">
      <c r="B182" s="1">
        <f t="shared" si="107"/>
        <v>2035</v>
      </c>
      <c r="C182" s="12" t="s">
        <v>18</v>
      </c>
      <c r="N182" s="21">
        <f t="shared" si="108"/>
        <v>1910.8312526770201</v>
      </c>
      <c r="P182" s="21">
        <f t="shared" si="108"/>
        <v>939.04628967037286</v>
      </c>
      <c r="W182" s="21">
        <f t="shared" si="109"/>
        <v>7721.2694545265813</v>
      </c>
      <c r="X182" s="3"/>
    </row>
    <row r="183" spans="2:24" x14ac:dyDescent="0.3">
      <c r="B183" s="1">
        <f t="shared" si="107"/>
        <v>2036</v>
      </c>
      <c r="C183" s="12" t="s">
        <v>18</v>
      </c>
      <c r="N183" s="21">
        <f t="shared" si="108"/>
        <v>1910.8312526770201</v>
      </c>
      <c r="P183" s="21">
        <f t="shared" si="108"/>
        <v>933.38150926864898</v>
      </c>
      <c r="W183" s="21">
        <f t="shared" si="109"/>
        <v>7616.2704337519244</v>
      </c>
      <c r="X183" s="3"/>
    </row>
    <row r="184" spans="2:24" x14ac:dyDescent="0.3">
      <c r="B184" s="1">
        <f t="shared" si="107"/>
        <v>2037</v>
      </c>
      <c r="C184" s="12" t="s">
        <v>18</v>
      </c>
      <c r="N184" s="21">
        <f t="shared" si="108"/>
        <v>1910.8312526770201</v>
      </c>
      <c r="P184" s="21">
        <f t="shared" si="108"/>
        <v>927.71672886692511</v>
      </c>
      <c r="W184" s="21">
        <f t="shared" si="109"/>
        <v>7511.2714129772676</v>
      </c>
      <c r="X184" s="3"/>
    </row>
    <row r="185" spans="2:24" x14ac:dyDescent="0.3">
      <c r="B185" s="1">
        <f t="shared" si="107"/>
        <v>2038</v>
      </c>
      <c r="C185" s="12" t="s">
        <v>18</v>
      </c>
      <c r="N185" s="21">
        <f t="shared" si="108"/>
        <v>1910.8312526770201</v>
      </c>
      <c r="P185" s="21">
        <f t="shared" si="108"/>
        <v>922.05194846520124</v>
      </c>
      <c r="W185" s="21">
        <f t="shared" si="109"/>
        <v>7406.2723922026107</v>
      </c>
      <c r="X185" s="3"/>
    </row>
    <row r="186" spans="2:24" x14ac:dyDescent="0.3">
      <c r="B186" s="1">
        <f t="shared" si="107"/>
        <v>2039</v>
      </c>
      <c r="C186" s="12" t="s">
        <v>18</v>
      </c>
      <c r="N186" s="21">
        <f t="shared" si="108"/>
        <v>1910.8312526770201</v>
      </c>
      <c r="P186" s="21">
        <f t="shared" si="108"/>
        <v>916.38716806347736</v>
      </c>
      <c r="W186" s="21">
        <f t="shared" si="109"/>
        <v>7301.2733714279539</v>
      </c>
      <c r="X186" s="3"/>
    </row>
    <row r="187" spans="2:24" x14ac:dyDescent="0.3">
      <c r="B187" s="1">
        <f t="shared" si="107"/>
        <v>2040</v>
      </c>
      <c r="C187" s="12" t="s">
        <v>18</v>
      </c>
      <c r="N187" s="53">
        <f>N$122/N$116*N$162</f>
        <v>1910.8312526770201</v>
      </c>
      <c r="P187" s="53">
        <f>P$122/P$116*P$162</f>
        <v>910.72238766175394</v>
      </c>
      <c r="W187" s="53">
        <f>W$122/W$116*W$162</f>
        <v>7196.2743506532979</v>
      </c>
      <c r="X187" s="3"/>
    </row>
    <row r="188" spans="2:24" x14ac:dyDescent="0.3">
      <c r="B188" s="1">
        <f t="shared" si="107"/>
        <v>2041</v>
      </c>
      <c r="C188" s="12" t="s">
        <v>18</v>
      </c>
      <c r="N188" s="21">
        <f>N187+(N$197-N$187)/10</f>
        <v>1910.8312526770201</v>
      </c>
      <c r="P188" s="21">
        <f>P187+(P$197-P$187)/10</f>
        <v>905.05760726003018</v>
      </c>
      <c r="W188" s="21">
        <f>W187+(W$197-W$187)/10</f>
        <v>7091.2753298786411</v>
      </c>
      <c r="X188" s="3"/>
    </row>
    <row r="189" spans="2:24" x14ac:dyDescent="0.3">
      <c r="B189" s="1">
        <f t="shared" si="107"/>
        <v>2042</v>
      </c>
      <c r="C189" s="12" t="s">
        <v>18</v>
      </c>
      <c r="N189" s="21">
        <f t="shared" ref="N189:P196" si="110">N188+(N$197-N$187)/10</f>
        <v>1910.8312526770201</v>
      </c>
      <c r="P189" s="21">
        <f t="shared" si="110"/>
        <v>899.39282685830631</v>
      </c>
      <c r="W189" s="21">
        <f t="shared" ref="W189:W196" si="111">W188+(W$197-W$187)/10</f>
        <v>6986.2763091039842</v>
      </c>
      <c r="X189" s="3"/>
    </row>
    <row r="190" spans="2:24" x14ac:dyDescent="0.3">
      <c r="B190" s="1">
        <f t="shared" si="107"/>
        <v>2043</v>
      </c>
      <c r="C190" s="12" t="s">
        <v>18</v>
      </c>
      <c r="N190" s="21">
        <f t="shared" si="110"/>
        <v>1910.8312526770201</v>
      </c>
      <c r="P190" s="21">
        <f t="shared" si="110"/>
        <v>893.72804645658243</v>
      </c>
      <c r="W190" s="21">
        <f t="shared" si="111"/>
        <v>6881.2772883293273</v>
      </c>
      <c r="X190" s="3"/>
    </row>
    <row r="191" spans="2:24" x14ac:dyDescent="0.3">
      <c r="B191" s="1">
        <f t="shared" si="107"/>
        <v>2044</v>
      </c>
      <c r="C191" s="12" t="s">
        <v>18</v>
      </c>
      <c r="N191" s="21">
        <f t="shared" si="110"/>
        <v>1910.8312526770201</v>
      </c>
      <c r="P191" s="21">
        <f t="shared" si="110"/>
        <v>888.06326605485856</v>
      </c>
      <c r="W191" s="21">
        <f t="shared" si="111"/>
        <v>6776.2782675546705</v>
      </c>
      <c r="X191" s="3"/>
    </row>
    <row r="192" spans="2:24" x14ac:dyDescent="0.3">
      <c r="B192" s="1">
        <f t="shared" si="107"/>
        <v>2045</v>
      </c>
      <c r="C192" s="12" t="s">
        <v>18</v>
      </c>
      <c r="N192" s="21">
        <f t="shared" si="110"/>
        <v>1910.8312526770201</v>
      </c>
      <c r="P192" s="21">
        <f t="shared" si="110"/>
        <v>882.39848565313468</v>
      </c>
      <c r="W192" s="21">
        <f t="shared" si="111"/>
        <v>6671.2792467800136</v>
      </c>
      <c r="X192" s="3"/>
    </row>
    <row r="193" spans="2:24" x14ac:dyDescent="0.3">
      <c r="B193" s="1">
        <f t="shared" si="107"/>
        <v>2046</v>
      </c>
      <c r="C193" s="12" t="s">
        <v>18</v>
      </c>
      <c r="N193" s="21">
        <f t="shared" si="110"/>
        <v>1910.8312526770201</v>
      </c>
      <c r="P193" s="21">
        <f t="shared" si="110"/>
        <v>876.73370525141081</v>
      </c>
      <c r="W193" s="21">
        <f t="shared" si="111"/>
        <v>6566.2802260053568</v>
      </c>
      <c r="X193" s="3"/>
    </row>
    <row r="194" spans="2:24" x14ac:dyDescent="0.3">
      <c r="B194" s="1">
        <f t="shared" si="107"/>
        <v>2047</v>
      </c>
      <c r="C194" s="12" t="s">
        <v>18</v>
      </c>
      <c r="N194" s="21">
        <f t="shared" si="110"/>
        <v>1910.8312526770201</v>
      </c>
      <c r="P194" s="21">
        <f t="shared" si="110"/>
        <v>871.06892484968694</v>
      </c>
      <c r="W194" s="21">
        <f t="shared" si="111"/>
        <v>6461.2812052306999</v>
      </c>
      <c r="X194" s="3"/>
    </row>
    <row r="195" spans="2:24" x14ac:dyDescent="0.3">
      <c r="B195" s="1">
        <f t="shared" si="107"/>
        <v>2048</v>
      </c>
      <c r="C195" s="12" t="s">
        <v>18</v>
      </c>
      <c r="N195" s="21">
        <f t="shared" si="110"/>
        <v>1910.8312526770201</v>
      </c>
      <c r="P195" s="21">
        <f t="shared" si="110"/>
        <v>865.40414444796306</v>
      </c>
      <c r="W195" s="21">
        <f t="shared" si="111"/>
        <v>6356.2821844560431</v>
      </c>
      <c r="X195" s="3"/>
    </row>
    <row r="196" spans="2:24" x14ac:dyDescent="0.3">
      <c r="B196" s="1">
        <f t="shared" si="107"/>
        <v>2049</v>
      </c>
      <c r="C196" s="12" t="s">
        <v>18</v>
      </c>
      <c r="N196" s="21">
        <f t="shared" si="110"/>
        <v>1910.8312526770201</v>
      </c>
      <c r="P196" s="21">
        <f t="shared" si="110"/>
        <v>859.73936404623919</v>
      </c>
      <c r="W196" s="21">
        <f t="shared" si="111"/>
        <v>6251.2831636813862</v>
      </c>
      <c r="X196" s="3"/>
    </row>
    <row r="197" spans="2:24" x14ac:dyDescent="0.3">
      <c r="B197" s="1">
        <f t="shared" si="107"/>
        <v>2050</v>
      </c>
      <c r="C197" s="12" t="s">
        <v>18</v>
      </c>
      <c r="N197" s="53">
        <f>N$123/N$116*N$162</f>
        <v>1910.8312526770201</v>
      </c>
      <c r="P197" s="53">
        <f>P$123/P$116*P$162</f>
        <v>854.07458364451577</v>
      </c>
      <c r="W197" s="53">
        <f>W$123/W$116*W$162</f>
        <v>6146.2841429067321</v>
      </c>
      <c r="X197" s="3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97"/>
  <sheetViews>
    <sheetView zoomScale="85" zoomScaleNormal="85" workbookViewId="0">
      <pane xSplit="3" ySplit="3" topLeftCell="D106" activePane="bottomRight" state="frozen"/>
      <selection pane="topRight" activeCell="D1" sqref="D1"/>
      <selection pane="bottomLeft" activeCell="A9" sqref="A9"/>
      <selection pane="bottomRight" activeCell="N116" sqref="N116"/>
    </sheetView>
  </sheetViews>
  <sheetFormatPr defaultColWidth="9.109375" defaultRowHeight="14.4" outlineLevelRow="1" x14ac:dyDescent="0.3"/>
  <cols>
    <col min="1" max="1" width="9.109375" style="1"/>
    <col min="2" max="2" width="36.44140625" style="1" bestFit="1" customWidth="1"/>
    <col min="3" max="3" width="13.33203125" style="1" customWidth="1"/>
    <col min="4" max="13" width="14" style="1" customWidth="1"/>
    <col min="14" max="14" width="12.88671875" style="1" customWidth="1"/>
    <col min="15" max="17" width="12.6640625" style="1" customWidth="1"/>
    <col min="18" max="23" width="12.6640625" style="1" bestFit="1" customWidth="1"/>
    <col min="24" max="31" width="14" style="1" customWidth="1"/>
    <col min="32" max="34" width="13.109375" style="1" customWidth="1"/>
    <col min="35" max="16384" width="9.109375" style="1"/>
  </cols>
  <sheetData>
    <row r="1" spans="2:34" ht="15" x14ac:dyDescent="0.25">
      <c r="B1" s="49" t="s">
        <v>129</v>
      </c>
      <c r="C1" s="36" t="s">
        <v>140</v>
      </c>
      <c r="E1" s="66"/>
      <c r="W1" s="21"/>
      <c r="X1" s="35">
        <f>1000000*X2/X9</f>
        <v>16567091.877926691</v>
      </c>
      <c r="Y1" s="35"/>
      <c r="Z1" s="35">
        <f>250*8760*0.85</f>
        <v>1861500</v>
      </c>
      <c r="AA1" s="35">
        <f>1650*0.85*8760</f>
        <v>12285900</v>
      </c>
      <c r="AB1" s="35"/>
      <c r="AC1" s="35">
        <f>1000000*AC2/AC9</f>
        <v>310446.52558596781</v>
      </c>
      <c r="AD1" s="21"/>
    </row>
    <row r="2" spans="2:34" ht="15" x14ac:dyDescent="0.25">
      <c r="B2" s="6" t="s">
        <v>128</v>
      </c>
      <c r="C2" s="64" t="s">
        <v>141</v>
      </c>
      <c r="D2" s="6" t="s">
        <v>103</v>
      </c>
      <c r="H2" s="67"/>
      <c r="I2" s="4"/>
      <c r="J2" s="4"/>
      <c r="K2" s="4"/>
      <c r="M2" s="2"/>
      <c r="N2" s="6" t="s">
        <v>104</v>
      </c>
      <c r="O2" s="9"/>
      <c r="P2" s="9"/>
      <c r="Q2" s="9"/>
      <c r="W2" s="72"/>
      <c r="X2" s="30">
        <f>ROUND((118.63+18.75+57.95+9.88)*1000,-2)</f>
        <v>205200</v>
      </c>
      <c r="Y2" s="7"/>
      <c r="Z2" s="76">
        <f>ROUND(Z1*(Z9/1000)/1000,-2)</f>
        <v>22900</v>
      </c>
      <c r="AA2" s="76">
        <f>ROUND(AA1*(AA9/1000)/1000,-2)</f>
        <v>147400</v>
      </c>
      <c r="AB2" s="7"/>
      <c r="AC2" s="76">
        <f>ROUND(6.02*1000,-2)</f>
        <v>6000</v>
      </c>
      <c r="AD2" s="69"/>
      <c r="AE2" s="38" t="s">
        <v>105</v>
      </c>
      <c r="AF2" s="8"/>
    </row>
    <row r="3" spans="2:34" ht="30" x14ac:dyDescent="0.25">
      <c r="B3" s="45" t="s">
        <v>23</v>
      </c>
      <c r="C3" s="23" t="s">
        <v>22</v>
      </c>
      <c r="D3" s="39" t="s">
        <v>1</v>
      </c>
      <c r="E3" s="39" t="s">
        <v>30</v>
      </c>
      <c r="F3" s="39" t="s">
        <v>52</v>
      </c>
      <c r="G3" s="39" t="s">
        <v>53</v>
      </c>
      <c r="H3" s="39" t="s">
        <v>31</v>
      </c>
      <c r="I3" s="39" t="s">
        <v>2</v>
      </c>
      <c r="J3" s="39" t="s">
        <v>3</v>
      </c>
      <c r="K3" s="39" t="s">
        <v>32</v>
      </c>
      <c r="L3" s="39" t="s">
        <v>33</v>
      </c>
      <c r="M3" s="39" t="s">
        <v>4</v>
      </c>
      <c r="N3" s="39" t="s">
        <v>6</v>
      </c>
      <c r="O3" s="39" t="s">
        <v>34</v>
      </c>
      <c r="P3" s="39" t="s">
        <v>35</v>
      </c>
      <c r="Q3" s="39" t="s">
        <v>36</v>
      </c>
      <c r="R3" s="39" t="s">
        <v>45</v>
      </c>
      <c r="S3" s="39" t="s">
        <v>46</v>
      </c>
      <c r="T3" s="39" t="s">
        <v>47</v>
      </c>
      <c r="U3" s="39" t="s">
        <v>48</v>
      </c>
      <c r="V3" s="39" t="s">
        <v>49</v>
      </c>
      <c r="W3" s="39" t="s">
        <v>50</v>
      </c>
      <c r="X3" s="39" t="s">
        <v>37</v>
      </c>
      <c r="Y3" s="39" t="s">
        <v>38</v>
      </c>
      <c r="Z3" s="39" t="s">
        <v>39</v>
      </c>
      <c r="AA3" s="39" t="s">
        <v>5</v>
      </c>
      <c r="AB3" s="39" t="s">
        <v>40</v>
      </c>
      <c r="AC3" s="39" t="s">
        <v>41</v>
      </c>
      <c r="AD3" s="39" t="s">
        <v>142</v>
      </c>
      <c r="AE3" s="39" t="s">
        <v>42</v>
      </c>
      <c r="AF3" s="39" t="s">
        <v>43</v>
      </c>
      <c r="AG3" s="39" t="s">
        <v>44</v>
      </c>
      <c r="AH3" s="39" t="s">
        <v>51</v>
      </c>
    </row>
    <row r="4" spans="2:34" ht="15" x14ac:dyDescent="0.25">
      <c r="B4" s="12" t="s">
        <v>7</v>
      </c>
      <c r="C4" s="12" t="s">
        <v>0</v>
      </c>
      <c r="D4" s="56">
        <v>750</v>
      </c>
      <c r="E4" s="56">
        <f>'IRP2016-Apr2016'!E4</f>
        <v>250</v>
      </c>
      <c r="F4" s="56">
        <f>'IRP2016-Apr2016'!F4</f>
        <v>4500</v>
      </c>
      <c r="G4" s="56">
        <f>'IRP2016-Apr2016'!G4</f>
        <v>644</v>
      </c>
      <c r="H4" s="56">
        <f>'IRP2016-Apr2016'!H4</f>
        <v>1400</v>
      </c>
      <c r="I4" s="56">
        <f>'IRP2016-Apr2016'!I4</f>
        <v>132</v>
      </c>
      <c r="J4" s="56">
        <f>'IRP2016-Apr2016'!J4</f>
        <v>732</v>
      </c>
      <c r="K4" s="56">
        <f>'IRP2016-Apr2016'!K4</f>
        <v>1.9</v>
      </c>
      <c r="L4" s="56">
        <f>'IRP2016-Apr2016'!L4</f>
        <v>9.4</v>
      </c>
      <c r="M4" s="56">
        <f>'IRP2016-Apr2016'!M4</f>
        <v>500</v>
      </c>
      <c r="N4" s="57">
        <f>'IRP2016-Apr2016'!N4</f>
        <v>100</v>
      </c>
      <c r="O4" s="20">
        <f>'IRP2016-Apr2016'!O4</f>
        <v>10</v>
      </c>
      <c r="P4" s="20">
        <f>'IRP2016-Apr2016'!P4</f>
        <v>10</v>
      </c>
      <c r="Q4" s="20">
        <f>'IRP2016-Apr2016'!Q4</f>
        <v>10</v>
      </c>
      <c r="R4" s="20">
        <f>'IRP2016-Apr2016'!R4</f>
        <v>125</v>
      </c>
      <c r="S4" s="20">
        <f>'IRP2016-Apr2016'!S4</f>
        <v>125</v>
      </c>
      <c r="T4" s="20">
        <f>'IRP2016-Apr2016'!T4</f>
        <v>125</v>
      </c>
      <c r="U4" s="20">
        <f>'IRP2016-Apr2016'!U4</f>
        <v>125</v>
      </c>
      <c r="V4" s="20">
        <f>'IRP2016-Apr2016'!V4</f>
        <v>125</v>
      </c>
      <c r="W4" s="20">
        <f>'IRP2016-Apr2016'!W4</f>
        <v>125</v>
      </c>
      <c r="X4" s="20">
        <f>'IRP2016-Apr2016'!X4</f>
        <v>25</v>
      </c>
      <c r="Y4" s="20">
        <f>'IRP2016-Apr2016'!Y4</f>
        <v>25</v>
      </c>
      <c r="Z4" s="20">
        <f>'IRP2016-Apr2016'!Z4</f>
        <v>5</v>
      </c>
      <c r="AA4" s="20">
        <f>'IRP2016-Apr2016'!AA4</f>
        <v>5</v>
      </c>
      <c r="AB4" s="20">
        <f>'IRP2016-Apr2016'!AB4</f>
        <v>49</v>
      </c>
      <c r="AC4" s="20">
        <f>'IRP2016-Apr2016'!AC4</f>
        <v>52.5</v>
      </c>
      <c r="AD4" s="20">
        <f>'IRP2016-Apr2016'!AD4</f>
        <v>2500</v>
      </c>
      <c r="AE4" s="20">
        <f>'IRP2016-Apr2016'!AE4</f>
        <v>333</v>
      </c>
      <c r="AF4" s="20">
        <f>'IRP2016-Apr2016'!AF4</f>
        <v>3</v>
      </c>
      <c r="AG4" s="20">
        <f>'IRP2016-Apr2016'!AG4</f>
        <v>3</v>
      </c>
      <c r="AH4" s="20">
        <f>'IRP2016-Apr2016'!AH4</f>
        <v>180</v>
      </c>
    </row>
    <row r="5" spans="2:34" ht="15" x14ac:dyDescent="0.25">
      <c r="B5" s="12" t="s">
        <v>63</v>
      </c>
      <c r="C5" s="12" t="s">
        <v>16</v>
      </c>
      <c r="D5" s="46">
        <f>'IRP2016-Apr2016'!D5</f>
        <v>35463.032490974729</v>
      </c>
      <c r="E5" s="46">
        <f>'IRP2016-Apr2016'!E5</f>
        <v>42806.133574007217</v>
      </c>
      <c r="F5" s="46">
        <f>'IRP2016-Apr2016'!F5</f>
        <v>68598.324909747287</v>
      </c>
      <c r="G5" s="46">
        <f>'IRP2016-Apr2016'!G5</f>
        <v>55050.833935018054</v>
      </c>
      <c r="H5" s="46">
        <f>'IRP2016-Apr2016'!H5</f>
        <v>60446.859205776171</v>
      </c>
      <c r="I5" s="46">
        <f>'IRP2016-Apr2016'!I5</f>
        <v>8173.3429602888091</v>
      </c>
      <c r="J5" s="46">
        <f>'IRP2016-Apr2016'!J5</f>
        <v>8975.1444043321299</v>
      </c>
      <c r="K5" s="46">
        <f>'IRP2016-Apr2016'!K5</f>
        <v>12751.158844765343</v>
      </c>
      <c r="L5" s="46">
        <f>'IRP2016-Apr2016'!L5</f>
        <v>13666.722021660649</v>
      </c>
      <c r="M5" s="46">
        <f>'IRP2016-Apr2016'!M5</f>
        <v>0</v>
      </c>
      <c r="N5" s="20">
        <f>N63/N61</f>
        <v>13249.550578533695</v>
      </c>
      <c r="O5" s="20">
        <f>'IRP2016-Apr2016'!O5</f>
        <v>19536.389891696752</v>
      </c>
      <c r="P5" s="20">
        <f>P63/P61</f>
        <v>9242.502916768095</v>
      </c>
      <c r="Q5" s="20">
        <f>'IRP2016-Apr2016'!Q5</f>
        <v>50374.570397111915</v>
      </c>
      <c r="R5" s="20">
        <f>'IRP2016-Apr2016'!R5</f>
        <v>86499.389891696745</v>
      </c>
      <c r="S5" s="20">
        <f>'IRP2016-Apr2016'!S5</f>
        <v>106787.26353790614</v>
      </c>
      <c r="T5" s="20">
        <f>'IRP2016-Apr2016'!T5</f>
        <v>131003.19855595668</v>
      </c>
      <c r="U5" s="20">
        <f>'IRP2016-Apr2016'!U5</f>
        <v>77184.054151624543</v>
      </c>
      <c r="V5" s="20">
        <f>'IRP2016-Apr2016'!V5</f>
        <v>94910.101083032496</v>
      </c>
      <c r="W5" s="20">
        <f>W63/W61</f>
        <v>93259.738365984609</v>
      </c>
      <c r="X5" s="19">
        <v>43893</v>
      </c>
      <c r="Y5" s="20">
        <f>'IRP2016-Apr2016'!Y5</f>
        <v>143003.96750902527</v>
      </c>
      <c r="Z5" s="20">
        <f>'IRP2016-Apr2016'!Z5</f>
        <v>31048.202166064981</v>
      </c>
      <c r="AA5" s="19">
        <v>12751</v>
      </c>
      <c r="AB5" s="20">
        <f>'IRP2016-Apr2016'!AB5</f>
        <v>17820.556678700359</v>
      </c>
      <c r="AC5" s="20">
        <f>'IRP2016-Apr2016'!AC5</f>
        <v>34165.273646209382</v>
      </c>
      <c r="AD5" s="20">
        <f>'IRP2016-Apr2016'!AD5</f>
        <v>45372.116967509028</v>
      </c>
      <c r="AE5" s="20">
        <f>'IRP2016-Apr2016'!AE5</f>
        <v>22325.740072202167</v>
      </c>
      <c r="AF5" s="20">
        <f>'IRP2016-Apr2016'!AF5</f>
        <v>9890.7075812274361</v>
      </c>
      <c r="AG5" s="20">
        <f>'IRP2016-Apr2016'!AG5</f>
        <v>24301.256317689531</v>
      </c>
      <c r="AH5" s="20">
        <f>'IRP2016-Apr2016'!AH5</f>
        <v>24491.58844765343</v>
      </c>
    </row>
    <row r="6" spans="2:34" ht="15" x14ac:dyDescent="0.25">
      <c r="B6" s="12" t="s">
        <v>9</v>
      </c>
      <c r="C6" s="12" t="s">
        <v>24</v>
      </c>
      <c r="D6" s="20">
        <f>'IRP2016-Apr2016'!D6</f>
        <v>9</v>
      </c>
      <c r="E6" s="20">
        <f>'IRP2016-Apr2016'!E6</f>
        <v>4</v>
      </c>
      <c r="F6" s="20">
        <f>'IRP2016-Apr2016'!F6</f>
        <v>9</v>
      </c>
      <c r="G6" s="20">
        <f>'IRP2016-Apr2016'!G6</f>
        <v>4</v>
      </c>
      <c r="H6" s="20">
        <f>'IRP2016-Apr2016'!H6</f>
        <v>8</v>
      </c>
      <c r="I6" s="20">
        <f>'IRP2016-Apr2016'!I6</f>
        <v>2</v>
      </c>
      <c r="J6" s="20">
        <f>'IRP2016-Apr2016'!J6</f>
        <v>3</v>
      </c>
      <c r="K6" s="20">
        <f>'IRP2016-Apr2016'!K6</f>
        <v>1</v>
      </c>
      <c r="L6" s="20">
        <f>'IRP2016-Apr2016'!L6</f>
        <v>1</v>
      </c>
      <c r="M6" s="20">
        <f>'IRP2016-Apr2016'!M6</f>
        <v>1</v>
      </c>
      <c r="N6" s="14"/>
      <c r="O6" s="14"/>
      <c r="P6" s="14"/>
      <c r="Q6" s="20">
        <f>'IRP2016-Apr2016'!Q6</f>
        <v>1</v>
      </c>
      <c r="R6" s="20">
        <f>'IRP2016-Apr2016'!R6</f>
        <v>4</v>
      </c>
      <c r="S6" s="20">
        <f>'IRP2016-Apr2016'!S6</f>
        <v>4</v>
      </c>
      <c r="T6" s="20">
        <f>'IRP2016-Apr2016'!T6</f>
        <v>4</v>
      </c>
      <c r="U6" s="20">
        <f>'IRP2016-Apr2016'!U6</f>
        <v>4</v>
      </c>
      <c r="V6" s="20">
        <f>'IRP2016-Apr2016'!V6</f>
        <v>4</v>
      </c>
      <c r="W6" s="14"/>
      <c r="X6" s="20">
        <f>'IRP2016-Apr2016'!X6</f>
        <v>4</v>
      </c>
      <c r="Y6" s="20">
        <f>'IRP2016-Apr2016'!Y6</f>
        <v>4</v>
      </c>
      <c r="Z6" s="20">
        <f>'IRP2016-Apr2016'!Z6</f>
        <v>1</v>
      </c>
      <c r="AA6" s="20">
        <f>'IRP2016-Apr2016'!AA6</f>
        <v>1</v>
      </c>
      <c r="AB6" s="20">
        <f>'IRP2016-Apr2016'!AB6</f>
        <v>2</v>
      </c>
      <c r="AC6" s="20">
        <f>'IRP2016-Apr2016'!AC6</f>
        <v>3</v>
      </c>
      <c r="AD6" s="20">
        <f>'IRP2016-Apr2016'!AD6</f>
        <v>8</v>
      </c>
      <c r="AE6" s="20">
        <f>'IRP2016-Apr2016'!AE6</f>
        <v>8</v>
      </c>
      <c r="AF6" s="20">
        <f>'IRP2016-Apr2016'!AF6</f>
        <v>1</v>
      </c>
      <c r="AG6" s="20">
        <f>'IRP2016-Apr2016'!AG6</f>
        <v>1</v>
      </c>
      <c r="AH6" s="20">
        <f>'IRP2016-Apr2016'!AH6</f>
        <v>4</v>
      </c>
    </row>
    <row r="7" spans="2:34" ht="15" x14ac:dyDescent="0.25">
      <c r="B7" s="12" t="s">
        <v>54</v>
      </c>
      <c r="C7" s="12" t="s">
        <v>55</v>
      </c>
      <c r="D7" s="47">
        <f>'IRP2016-Apr2016'!D7</f>
        <v>17850</v>
      </c>
      <c r="E7" s="47">
        <f>'IRP2016-Apr2016'!E7</f>
        <v>17850</v>
      </c>
      <c r="F7" s="47">
        <f>'IRP2016-Apr2016'!F7</f>
        <v>17850</v>
      </c>
      <c r="G7" s="47">
        <f>'IRP2016-Apr2016'!G7</f>
        <v>17850</v>
      </c>
      <c r="H7" s="47">
        <f>'IRP2016-Apr2016'!H7</f>
        <v>1299000000</v>
      </c>
      <c r="I7" s="47">
        <f>'IRP2016-Apr2016'!I7</f>
        <v>39.299999999999997</v>
      </c>
      <c r="J7" s="47">
        <f>'IRP2016-Apr2016'!J7</f>
        <v>39.299999999999997</v>
      </c>
      <c r="K7" s="47">
        <f>'IRP2016-Apr2016'!K7</f>
        <v>39.299999999999997</v>
      </c>
      <c r="L7" s="47">
        <f>'IRP2016-Apr2016'!L7</f>
        <v>39.299999999999997</v>
      </c>
      <c r="M7" s="47">
        <f>'IRP2016-Apr2016'!M7</f>
        <v>0</v>
      </c>
      <c r="N7" s="14"/>
      <c r="O7" s="14"/>
      <c r="P7" s="14"/>
      <c r="Q7" s="20">
        <f>'IRP2016-Apr2016'!Q7</f>
        <v>0</v>
      </c>
      <c r="R7" s="20">
        <f>'IRP2016-Apr2016'!R7</f>
        <v>0</v>
      </c>
      <c r="S7" s="20">
        <f>'IRP2016-Apr2016'!S7</f>
        <v>0</v>
      </c>
      <c r="T7" s="20">
        <f>'IRP2016-Apr2016'!T7</f>
        <v>0</v>
      </c>
      <c r="U7" s="20">
        <f>'IRP2016-Apr2016'!U7</f>
        <v>0</v>
      </c>
      <c r="V7" s="20">
        <f>'IRP2016-Apr2016'!V7</f>
        <v>0</v>
      </c>
      <c r="W7" s="14"/>
      <c r="X7" s="20">
        <f>'IRP2016-Apr2016'!X7</f>
        <v>11763</v>
      </c>
      <c r="Y7" s="20">
        <f>'IRP2016-Apr2016'!Y7</f>
        <v>11388</v>
      </c>
      <c r="Z7" s="20">
        <f>'IRP2016-Apr2016'!Z7</f>
        <v>18.600000000000001</v>
      </c>
      <c r="AA7" s="20">
        <f>'IRP2016-Apr2016'!AA7</f>
        <v>18.600000000000001</v>
      </c>
      <c r="AB7" s="20">
        <f>'IRP2016-Apr2016'!AB7</f>
        <v>0</v>
      </c>
      <c r="AC7" s="20">
        <f>'IRP2016-Apr2016'!AC7</f>
        <v>0</v>
      </c>
      <c r="AD7" s="20">
        <f>'IRP2016-Apr2016'!AD7</f>
        <v>0</v>
      </c>
      <c r="AE7" s="20">
        <f>'IRP2016-Apr2016'!AE7</f>
        <v>0</v>
      </c>
      <c r="AF7" s="20">
        <f>'IRP2016-Apr2016'!AF7</f>
        <v>0</v>
      </c>
      <c r="AG7" s="20">
        <f>'IRP2016-Apr2016'!AG7</f>
        <v>0</v>
      </c>
      <c r="AH7" s="20">
        <f>'IRP2016-Apr2016'!AH7</f>
        <v>39.299999999999997</v>
      </c>
    </row>
    <row r="8" spans="2:34" ht="15" x14ac:dyDescent="0.25">
      <c r="B8" s="12" t="s">
        <v>56</v>
      </c>
      <c r="C8" s="12" t="s">
        <v>26</v>
      </c>
      <c r="D8" s="50">
        <f>'IRP2016-Apr2016'!D8</f>
        <v>27.346570397111915</v>
      </c>
      <c r="E8" s="50">
        <f>'IRP2016-Apr2016'!E8</f>
        <v>13.673285198555957</v>
      </c>
      <c r="F8" s="50">
        <f>'IRP2016-Apr2016'!F8</f>
        <v>27.346570397111915</v>
      </c>
      <c r="G8" s="50">
        <f>'IRP2016-Apr2016'!G8</f>
        <v>27.346570397111915</v>
      </c>
      <c r="H8" s="50">
        <f>'IRP2016-Apr2016'!H8</f>
        <v>8.0398916967509013</v>
      </c>
      <c r="I8" s="19">
        <v>150</v>
      </c>
      <c r="J8" s="19">
        <v>150</v>
      </c>
      <c r="K8" s="50">
        <f>'IRP2016-Apr2016'!K8</f>
        <v>126.34115523465704</v>
      </c>
      <c r="L8" s="50">
        <f>'IRP2016-Apr2016'!L8</f>
        <v>126.34115523465704</v>
      </c>
      <c r="M8" s="50">
        <f>'IRP2016-Apr2016'!M8</f>
        <v>0</v>
      </c>
      <c r="N8" s="14"/>
      <c r="O8" s="14"/>
      <c r="P8" s="14"/>
      <c r="Q8" s="20">
        <f>'IRP2016-Apr2016'!Q8</f>
        <v>0</v>
      </c>
      <c r="R8" s="20">
        <f>'IRP2016-Apr2016'!R8</f>
        <v>0</v>
      </c>
      <c r="S8" s="20">
        <f>'IRP2016-Apr2016'!S8</f>
        <v>0</v>
      </c>
      <c r="T8" s="20">
        <f>'IRP2016-Apr2016'!T8</f>
        <v>0</v>
      </c>
      <c r="U8" s="20">
        <f>'IRP2016-Apr2016'!U8</f>
        <v>0</v>
      </c>
      <c r="V8" s="20">
        <f>'IRP2016-Apr2016'!V8</f>
        <v>0</v>
      </c>
      <c r="W8" s="14"/>
      <c r="X8" s="20">
        <f>'IRP2016-Apr2016'!X8</f>
        <v>32.050180505415163</v>
      </c>
      <c r="Y8" s="20">
        <f>'IRP2016-Apr2016'!Y8</f>
        <v>0</v>
      </c>
      <c r="Z8" s="20">
        <f>'IRP2016-Apr2016'!Z8</f>
        <v>0</v>
      </c>
      <c r="AA8" s="19">
        <f>(-PMT(GeneralInputs!D8,AA13,0.5*('IRP2016-Apr2016'!AA5+'IRP2016-Apr2016'!AA10)-AA5-AA10))/(8.76*AA12)/(AA9/1000)</f>
        <v>113.83641407417755</v>
      </c>
      <c r="AB8" s="20">
        <f>'IRP2016-Apr2016'!AB8</f>
        <v>81.055234657039705</v>
      </c>
      <c r="AC8" s="20">
        <f>'IRP2016-Apr2016'!AC8</f>
        <v>81.055234657039705</v>
      </c>
      <c r="AD8" s="20">
        <f>'IRP2016-Apr2016'!AD8</f>
        <v>0</v>
      </c>
      <c r="AE8" s="20">
        <f>'IRP2016-Apr2016'!AE8</f>
        <v>0</v>
      </c>
      <c r="AF8" s="20">
        <f>'IRP2016-Apr2016'!AF8</f>
        <v>0</v>
      </c>
      <c r="AG8" s="20">
        <f>'IRP2016-Apr2016'!AG8</f>
        <v>0</v>
      </c>
      <c r="AH8" s="19">
        <v>150</v>
      </c>
    </row>
    <row r="9" spans="2:34" ht="15" x14ac:dyDescent="0.25">
      <c r="B9" s="12" t="s">
        <v>57</v>
      </c>
      <c r="C9" s="12" t="s">
        <v>58</v>
      </c>
      <c r="D9" s="50">
        <f>'IRP2016-Apr2016'!D9</f>
        <v>9812</v>
      </c>
      <c r="E9" s="50">
        <f>'IRP2016-Apr2016'!E9</f>
        <v>10788</v>
      </c>
      <c r="F9" s="50">
        <f>'IRP2016-Apr2016'!F9</f>
        <v>14106</v>
      </c>
      <c r="G9" s="50">
        <f>'IRP2016-Apr2016'!G9</f>
        <v>9758</v>
      </c>
      <c r="H9" s="50">
        <f>'IRP2016-Apr2016'!H9</f>
        <v>10657</v>
      </c>
      <c r="I9" s="50">
        <f>'IRP2016-Apr2016'!I9</f>
        <v>11519</v>
      </c>
      <c r="J9" s="50">
        <f>'IRP2016-Apr2016'!J9</f>
        <v>7395</v>
      </c>
      <c r="K9" s="50">
        <f>'IRP2016-Apr2016'!K9</f>
        <v>9477</v>
      </c>
      <c r="L9" s="50">
        <f>'IRP2016-Apr2016'!L9</f>
        <v>8780</v>
      </c>
      <c r="M9" s="50">
        <f>'IRP2016-Apr2016'!M9</f>
        <v>3.6</v>
      </c>
      <c r="N9" s="14"/>
      <c r="O9" s="14"/>
      <c r="P9" s="14"/>
      <c r="Q9" s="20">
        <f>'IRP2016-Apr2016'!Q9</f>
        <v>0</v>
      </c>
      <c r="R9" s="20">
        <f>'IRP2016-Apr2016'!R9</f>
        <v>0</v>
      </c>
      <c r="S9" s="20">
        <f>'IRP2016-Apr2016'!S9</f>
        <v>0</v>
      </c>
      <c r="T9" s="20">
        <f>'IRP2016-Apr2016'!T9</f>
        <v>0</v>
      </c>
      <c r="U9" s="20">
        <f>'IRP2016-Apr2016'!U9</f>
        <v>0</v>
      </c>
      <c r="V9" s="20">
        <f>'IRP2016-Apr2016'!V9</f>
        <v>0</v>
      </c>
      <c r="W9" s="14"/>
      <c r="X9" s="19">
        <v>12386</v>
      </c>
      <c r="Y9" s="20">
        <f>'IRP2016-Apr2016'!Y9</f>
        <v>18991</v>
      </c>
      <c r="Z9" s="20">
        <f>'IRP2016-Apr2016'!Z9</f>
        <v>12302</v>
      </c>
      <c r="AA9" s="20">
        <f>'IRP2016-Apr2016'!AA9</f>
        <v>11999</v>
      </c>
      <c r="AB9" s="20">
        <f>'IRP2016-Apr2016'!AB9</f>
        <v>26874</v>
      </c>
      <c r="AC9" s="20">
        <f>'IRP2016-Apr2016'!AC9</f>
        <v>19327</v>
      </c>
      <c r="AD9" s="20">
        <f>'IRP2016-Apr2016'!AD9</f>
        <v>0</v>
      </c>
      <c r="AE9" s="20">
        <f>'IRP2016-Apr2016'!AE9</f>
        <v>0</v>
      </c>
      <c r="AF9" s="20">
        <f>'IRP2016-Apr2016'!AF9</f>
        <v>4044.9438202247188</v>
      </c>
      <c r="AG9" s="20">
        <f>'IRP2016-Apr2016'!AG9</f>
        <v>4044.9438202247188</v>
      </c>
      <c r="AH9" s="20">
        <f>'IRP2016-Apr2016'!AH9</f>
        <v>4444.4444444444443</v>
      </c>
    </row>
    <row r="10" spans="2:34" ht="15" x14ac:dyDescent="0.25">
      <c r="B10" s="12" t="s">
        <v>10</v>
      </c>
      <c r="C10" s="12" t="s">
        <v>18</v>
      </c>
      <c r="D10" s="50">
        <f>'IRP2016-Apr2016'!D10</f>
        <v>924.31407942238263</v>
      </c>
      <c r="E10" s="50">
        <f>'IRP2016-Apr2016'!E10</f>
        <v>621.31407942238263</v>
      </c>
      <c r="F10" s="50">
        <f>'IRP2016-Apr2016'!F10</f>
        <v>1576.2563176895308</v>
      </c>
      <c r="G10" s="50">
        <f>'IRP2016-Apr2016'!G10</f>
        <v>1423.115523465704</v>
      </c>
      <c r="H10" s="50">
        <f>'IRP2016-Apr2016'!H10</f>
        <v>968.06859205776175</v>
      </c>
      <c r="I10" s="50">
        <f>'IRP2016-Apr2016'!I10</f>
        <v>160.79783393501805</v>
      </c>
      <c r="J10" s="50">
        <f>'IRP2016-Apr2016'!J10</f>
        <v>165.17328519855596</v>
      </c>
      <c r="K10" s="50">
        <f>'IRP2016-Apr2016'!K10</f>
        <v>422.23104693140795</v>
      </c>
      <c r="L10" s="50">
        <f>'IRP2016-Apr2016'!L10</f>
        <v>474.73646209386283</v>
      </c>
      <c r="M10" s="50">
        <f>'IRP2016-Apr2016'!M10</f>
        <v>8.7509025270758123</v>
      </c>
      <c r="N10" s="19">
        <v>500</v>
      </c>
      <c r="O10" s="20">
        <f>'IRP2016-Apr2016'!O10</f>
        <v>280.02888086642599</v>
      </c>
      <c r="P10" s="19">
        <v>200</v>
      </c>
      <c r="Q10" s="20">
        <f>'IRP2016-Apr2016'!Q10</f>
        <v>313.93862815884478</v>
      </c>
      <c r="R10" s="20">
        <f>'IRP2016-Apr2016'!R10</f>
        <v>1022.7617328519856</v>
      </c>
      <c r="S10" s="20">
        <f>'IRP2016-Apr2016'!S10</f>
        <v>1050.1083032490974</v>
      </c>
      <c r="T10" s="20">
        <f>'IRP2016-Apr2016'!T10</f>
        <v>1077.4548736462093</v>
      </c>
      <c r="U10" s="20">
        <f>'IRP2016-Apr2016'!U10</f>
        <v>940.72202166064983</v>
      </c>
      <c r="V10" s="20">
        <f>'IRP2016-Apr2016'!V10</f>
        <v>981.19494584837548</v>
      </c>
      <c r="W10" s="20">
        <f>'IRP2016-Apr2016'!W10</f>
        <v>1008.5415162454874</v>
      </c>
      <c r="X10" s="20">
        <f>'IRP2016-Apr2016'!X10</f>
        <v>1655.0144404332129</v>
      </c>
      <c r="Y10" s="20">
        <f>'IRP2016-Apr2016'!Y10</f>
        <v>6470.1985559566783</v>
      </c>
      <c r="Z10" s="20">
        <f>'IRP2016-Apr2016'!Z10</f>
        <v>2372.5884476534297</v>
      </c>
      <c r="AA10" s="19">
        <f>K10</f>
        <v>422.23104693140795</v>
      </c>
      <c r="AB10" s="20">
        <f>'IRP2016-Apr2016'!AB10</f>
        <v>171.62707581227437</v>
      </c>
      <c r="AC10" s="20">
        <f>'IRP2016-Apr2016'!AC10</f>
        <v>389.74332129963898</v>
      </c>
      <c r="AD10" s="20">
        <f>'IRP2016-Apr2016'!AD10</f>
        <v>907.44233935018053</v>
      </c>
      <c r="AE10" s="20">
        <f>'IRP2016-Apr2016'!AE10</f>
        <v>201.27075812274367</v>
      </c>
      <c r="AF10" s="20">
        <f>'IRP2016-Apr2016'!AF10</f>
        <v>618.03249097472928</v>
      </c>
      <c r="AG10" s="20">
        <f>'IRP2016-Apr2016'!AG10</f>
        <v>618.03249097472928</v>
      </c>
      <c r="AH10" s="20">
        <f>'IRP2016-Apr2016'!AH10</f>
        <v>212.20938628158845</v>
      </c>
    </row>
    <row r="11" spans="2:34" ht="15" x14ac:dyDescent="0.25">
      <c r="B11" s="12" t="s">
        <v>11</v>
      </c>
      <c r="C11" s="12" t="s">
        <v>25</v>
      </c>
      <c r="D11" s="50">
        <f>'IRP2016-Apr2016'!D11</f>
        <v>79.961371841155227</v>
      </c>
      <c r="E11" s="50">
        <f>'IRP2016-Apr2016'!E11</f>
        <v>173.04909747292419</v>
      </c>
      <c r="F11" s="50">
        <f>'IRP2016-Apr2016'!F11</f>
        <v>147.56209386281589</v>
      </c>
      <c r="G11" s="50">
        <f>'IRP2016-Apr2016'!G11</f>
        <v>75.476534296028888</v>
      </c>
      <c r="H11" s="50">
        <f>'IRP2016-Apr2016'!H11</f>
        <v>37.191335740072205</v>
      </c>
      <c r="I11" s="50">
        <f>'IRP2016-Apr2016'!I11</f>
        <v>2.4064981949458484</v>
      </c>
      <c r="J11" s="50">
        <f>'IRP2016-Apr2016'!J11</f>
        <v>21.877256317689529</v>
      </c>
      <c r="K11" s="50">
        <f>'IRP2016-Apr2016'!K11</f>
        <v>70.007220216606498</v>
      </c>
      <c r="L11" s="50">
        <f>'IRP2016-Apr2016'!L11</f>
        <v>120.43429602888087</v>
      </c>
      <c r="M11" s="50">
        <f>'IRP2016-Apr2016'!M11</f>
        <v>1440.6173285198556</v>
      </c>
      <c r="N11" s="14"/>
      <c r="O11" s="14"/>
      <c r="P11" s="14"/>
      <c r="Q11" s="20">
        <f>'IRP2016-Apr2016'!Q11</f>
        <v>0</v>
      </c>
      <c r="R11" s="20">
        <f>'IRP2016-Apr2016'!R11</f>
        <v>0.87509025270758123</v>
      </c>
      <c r="S11" s="20">
        <f>'IRP2016-Apr2016'!S11</f>
        <v>0.76570397111913358</v>
      </c>
      <c r="T11" s="20">
        <f>'IRP2016-Apr2016'!T11</f>
        <v>0.76570397111913358</v>
      </c>
      <c r="U11" s="20">
        <f>'IRP2016-Apr2016'!U11</f>
        <v>0.87509025270758123</v>
      </c>
      <c r="V11" s="20">
        <f>'IRP2016-Apr2016'!V11</f>
        <v>0.87509025270758123</v>
      </c>
      <c r="W11" s="14"/>
      <c r="X11" s="20">
        <f>'IRP2016-Apr2016'!X11</f>
        <v>66.178700361010826</v>
      </c>
      <c r="Y11" s="20">
        <f>'IRP2016-Apr2016'!Y11</f>
        <v>114.19927797833935</v>
      </c>
      <c r="Z11" s="20">
        <f>'IRP2016-Apr2016'!Z11</f>
        <v>61.803249097472921</v>
      </c>
      <c r="AA11" s="20">
        <f>'IRP2016-Apr2016'!AA11</f>
        <v>51.849097472924186</v>
      </c>
      <c r="AB11" s="20">
        <f>'IRP2016-Apr2016'!AB11</f>
        <v>8.8602888086642597</v>
      </c>
      <c r="AC11" s="20">
        <f>'IRP2016-Apr2016'!AC11</f>
        <v>26.909025270758125</v>
      </c>
      <c r="AD11" s="20">
        <f>'IRP2016-Apr2016'!AD11</f>
        <v>0</v>
      </c>
      <c r="AE11" s="20">
        <f>'IRP2016-Apr2016'!AE11</f>
        <v>0</v>
      </c>
      <c r="AF11" s="20">
        <f>'IRP2016-Apr2016'!AF11</f>
        <v>3.1722021660649817</v>
      </c>
      <c r="AG11" s="20">
        <f>'IRP2016-Apr2016'!AG11</f>
        <v>3.1722021660649817</v>
      </c>
      <c r="AH11" s="20">
        <f>'IRP2016-Apr2016'!AH11</f>
        <v>2.4064981949458484</v>
      </c>
    </row>
    <row r="12" spans="2:34" ht="15" x14ac:dyDescent="0.25">
      <c r="B12" s="12" t="s">
        <v>14</v>
      </c>
      <c r="C12" s="11" t="s">
        <v>27</v>
      </c>
      <c r="D12" s="48">
        <f>'IRP2016-Apr2016'!D12</f>
        <v>0.82</v>
      </c>
      <c r="E12" s="48">
        <f>'IRP2016-Apr2016'!E12</f>
        <v>0.82</v>
      </c>
      <c r="F12" s="48">
        <f>'IRP2016-Apr2016'!F12</f>
        <v>0.82</v>
      </c>
      <c r="G12" s="48">
        <f>'IRP2016-Apr2016'!G12</f>
        <v>0.82</v>
      </c>
      <c r="H12" s="48">
        <f>'IRP2016-Apr2016'!H12</f>
        <v>0.9</v>
      </c>
      <c r="I12" s="48">
        <f>'IRP2016-Apr2016'!I12</f>
        <v>0.06</v>
      </c>
      <c r="J12" s="48">
        <f>'IRP2016-Apr2016'!J12</f>
        <v>0.36</v>
      </c>
      <c r="K12" s="48">
        <f>'IRP2016-Apr2016'!K12</f>
        <v>0.36</v>
      </c>
      <c r="L12" s="48">
        <f>'IRP2016-Apr2016'!L12</f>
        <v>0.36</v>
      </c>
      <c r="M12" s="48">
        <f>'IRP2016-Apr2016'!M12</f>
        <v>1.4999999999999999E-2</v>
      </c>
      <c r="N12" s="26">
        <v>0.36103600000000002</v>
      </c>
      <c r="O12" s="26">
        <v>0.25</v>
      </c>
      <c r="P12" s="26">
        <v>0.204183</v>
      </c>
      <c r="Q12" s="27">
        <f>'IRP2016-Apr2016'!Q12</f>
        <v>0.3</v>
      </c>
      <c r="R12" s="27">
        <f>'IRP2016-Apr2016'!R12</f>
        <v>0.32</v>
      </c>
      <c r="S12" s="27">
        <f>'IRP2016-Apr2016'!S12</f>
        <v>0.38</v>
      </c>
      <c r="T12" s="27">
        <f>'IRP2016-Apr2016'!T12</f>
        <v>0.46</v>
      </c>
      <c r="U12" s="27">
        <f>'IRP2016-Apr2016'!U12</f>
        <v>0.38</v>
      </c>
      <c r="V12" s="27">
        <f>'IRP2016-Apr2016'!V12</f>
        <v>0.5</v>
      </c>
      <c r="W12" s="26">
        <v>0.6</v>
      </c>
      <c r="X12" s="27">
        <f>'IRP2016-Apr2016'!X12</f>
        <v>0.85</v>
      </c>
      <c r="Y12" s="27">
        <f>'IRP2016-Apr2016'!Y12</f>
        <v>0.85</v>
      </c>
      <c r="Z12" s="27">
        <f>'IRP2016-Apr2016'!Z12</f>
        <v>0.85</v>
      </c>
      <c r="AA12" s="26">
        <v>0.2</v>
      </c>
      <c r="AB12" s="27">
        <f>'IRP2016-Apr2016'!AB12</f>
        <v>0.55000000000000004</v>
      </c>
      <c r="AC12" s="27">
        <f>'IRP2016-Apr2016'!AC12</f>
        <v>0.5</v>
      </c>
      <c r="AD12" s="27">
        <f>'IRP2016-Apr2016'!AD12</f>
        <v>0.7</v>
      </c>
      <c r="AE12" s="27">
        <f>'IRP2016-Apr2016'!AE12</f>
        <v>0.33</v>
      </c>
      <c r="AF12" s="27">
        <f>'IRP2016-Apr2016'!AF12</f>
        <v>0.04</v>
      </c>
      <c r="AG12" s="27">
        <f>'IRP2016-Apr2016'!AG12</f>
        <v>0.12</v>
      </c>
      <c r="AH12" s="27">
        <f>'IRP2016-Apr2016'!AH12</f>
        <v>0.22</v>
      </c>
    </row>
    <row r="13" spans="2:34" ht="15" x14ac:dyDescent="0.25">
      <c r="B13" s="12" t="s">
        <v>8</v>
      </c>
      <c r="C13" s="12" t="s">
        <v>24</v>
      </c>
      <c r="D13" s="50">
        <f>'IRP2016-Apr2016'!D13</f>
        <v>30</v>
      </c>
      <c r="E13" s="50">
        <f>'IRP2016-Apr2016'!E13</f>
        <v>30</v>
      </c>
      <c r="F13" s="50">
        <f>'IRP2016-Apr2016'!F13</f>
        <v>30</v>
      </c>
      <c r="G13" s="50">
        <f>'IRP2016-Apr2016'!G13</f>
        <v>30</v>
      </c>
      <c r="H13" s="50">
        <f>'IRP2016-Apr2016'!H13</f>
        <v>60</v>
      </c>
      <c r="I13" s="50">
        <f>'IRP2016-Apr2016'!I13</f>
        <v>30</v>
      </c>
      <c r="J13" s="50">
        <f>'IRP2016-Apr2016'!J13</f>
        <v>30</v>
      </c>
      <c r="K13" s="50">
        <f>'IRP2016-Apr2016'!K13</f>
        <v>30</v>
      </c>
      <c r="L13" s="50">
        <f>'IRP2016-Apr2016'!L13</f>
        <v>30</v>
      </c>
      <c r="M13" s="50">
        <f>'IRP2016-Apr2016'!M13</f>
        <v>1</v>
      </c>
      <c r="N13" s="47">
        <f>'IRP2016-Apr2016'!N13</f>
        <v>20</v>
      </c>
      <c r="O13" s="47">
        <f>'IRP2016-Apr2016'!O13</f>
        <v>25</v>
      </c>
      <c r="P13" s="47">
        <f>'IRP2016-Apr2016'!P13</f>
        <v>25</v>
      </c>
      <c r="Q13" s="20">
        <f>'IRP2016-Apr2016'!Q13</f>
        <v>25</v>
      </c>
      <c r="R13" s="20">
        <f>'IRP2016-Apr2016'!R13</f>
        <v>30</v>
      </c>
      <c r="S13" s="20">
        <f>'IRP2016-Apr2016'!S13</f>
        <v>30</v>
      </c>
      <c r="T13" s="20">
        <f>'IRP2016-Apr2016'!T13</f>
        <v>30</v>
      </c>
      <c r="U13" s="20">
        <f>'IRP2016-Apr2016'!U13</f>
        <v>30</v>
      </c>
      <c r="V13" s="20">
        <f>'IRP2016-Apr2016'!V13</f>
        <v>30</v>
      </c>
      <c r="W13" s="20">
        <f>'IRP2016-Apr2016'!W13</f>
        <v>30</v>
      </c>
      <c r="X13" s="20">
        <f>'IRP2016-Apr2016'!X13</f>
        <v>30</v>
      </c>
      <c r="Y13" s="20">
        <f>'IRP2016-Apr2016'!Y13</f>
        <v>30</v>
      </c>
      <c r="Z13" s="20">
        <f>'IRP2016-Apr2016'!Z13</f>
        <v>30</v>
      </c>
      <c r="AA13" s="20">
        <f>'IRP2016-Apr2016'!AA13</f>
        <v>30</v>
      </c>
      <c r="AB13" s="20">
        <f>'IRP2016-Apr2016'!AB13</f>
        <v>30</v>
      </c>
      <c r="AC13" s="20">
        <f>'IRP2016-Apr2016'!AC13</f>
        <v>30</v>
      </c>
      <c r="AD13" s="20">
        <f>'IRP2016-Apr2016'!AD13</f>
        <v>60</v>
      </c>
      <c r="AE13" s="20">
        <f>'IRP2016-Apr2016'!AE13</f>
        <v>50</v>
      </c>
      <c r="AF13" s="20">
        <f>'IRP2016-Apr2016'!AF13</f>
        <v>20</v>
      </c>
      <c r="AG13" s="20">
        <f>'IRP2016-Apr2016'!AG13</f>
        <v>20</v>
      </c>
      <c r="AH13" s="20">
        <f>'IRP2016-Apr2016'!AH13</f>
        <v>40</v>
      </c>
    </row>
    <row r="14" spans="2:34" ht="15" x14ac:dyDescent="0.25">
      <c r="B14" s="12" t="s">
        <v>12</v>
      </c>
      <c r="C14" s="12" t="s">
        <v>28</v>
      </c>
      <c r="D14" s="50">
        <f>'IRP2016-Apr2016'!D14</f>
        <v>231</v>
      </c>
      <c r="E14" s="50">
        <f>'IRP2016-Apr2016'!E14</f>
        <v>33.299999999999997</v>
      </c>
      <c r="F14" s="50">
        <f>'IRP2016-Apr2016'!F14</f>
        <v>320</v>
      </c>
      <c r="G14" s="50">
        <f>'IRP2016-Apr2016'!G14</f>
        <v>256.7</v>
      </c>
      <c r="H14" s="50">
        <f>'IRP2016-Apr2016'!H14</f>
        <v>0</v>
      </c>
      <c r="I14" s="50">
        <f>'IRP2016-Apr2016'!I14</f>
        <v>0</v>
      </c>
      <c r="J14" s="50">
        <f>'IRP2016-Apr2016'!J14</f>
        <v>19.8</v>
      </c>
      <c r="K14" s="50">
        <f>'IRP2016-Apr2016'!K14</f>
        <v>0</v>
      </c>
      <c r="L14" s="50">
        <f>'IRP2016-Apr2016'!L14</f>
        <v>0</v>
      </c>
      <c r="M14" s="58">
        <f>'IRP2016-Apr2016'!M14</f>
        <v>0</v>
      </c>
      <c r="N14" s="56">
        <f>'IRP2016-Apr2016'!N14</f>
        <v>0</v>
      </c>
      <c r="O14" s="56">
        <f>'IRP2016-Apr2016'!O14</f>
        <v>0</v>
      </c>
      <c r="P14" s="56">
        <f>'IRP2016-Apr2016'!P14</f>
        <v>0</v>
      </c>
      <c r="Q14" s="57">
        <f>'IRP2016-Apr2016'!Q14</f>
        <v>16.2</v>
      </c>
      <c r="R14" s="20">
        <f>'IRP2016-Apr2016'!R14</f>
        <v>80.8</v>
      </c>
      <c r="S14" s="20">
        <f>'IRP2016-Apr2016'!S14</f>
        <v>78.599999999999994</v>
      </c>
      <c r="T14" s="20">
        <f>'IRP2016-Apr2016'!T14</f>
        <v>78.099999999999994</v>
      </c>
      <c r="U14" s="20">
        <f>'IRP2016-Apr2016'!U14</f>
        <v>81.900000000000006</v>
      </c>
      <c r="V14" s="20">
        <f>'IRP2016-Apr2016'!V14</f>
        <v>87.1</v>
      </c>
      <c r="W14" s="56">
        <f>'IRP2016-Apr2016'!W14</f>
        <v>86.3</v>
      </c>
      <c r="X14" s="56">
        <f>'IRP2016-Apr2016'!X14</f>
        <v>227</v>
      </c>
      <c r="Y14" s="56">
        <f>'IRP2016-Apr2016'!Y14</f>
        <v>227</v>
      </c>
      <c r="Z14" s="56">
        <f>'IRP2016-Apr2016'!Z14</f>
        <v>0</v>
      </c>
      <c r="AA14" s="56">
        <f>'IRP2016-Apr2016'!AA14</f>
        <v>0</v>
      </c>
      <c r="AB14" s="56">
        <f>'IRP2016-Apr2016'!AB14</f>
        <v>217</v>
      </c>
      <c r="AC14" s="56">
        <f>'IRP2016-Apr2016'!AC14</f>
        <v>217</v>
      </c>
      <c r="AD14" s="20">
        <f>'IRP2016-Apr2016'!AD14</f>
        <v>0</v>
      </c>
      <c r="AE14" s="20">
        <f>'IRP2016-Apr2016'!AE14</f>
        <v>0</v>
      </c>
      <c r="AF14" s="20">
        <f>'IRP2016-Apr2016'!AF14</f>
        <v>0</v>
      </c>
      <c r="AG14" s="20">
        <f>'IRP2016-Apr2016'!AG14</f>
        <v>0</v>
      </c>
      <c r="AH14" s="20">
        <f>'IRP2016-Apr2016'!AH14</f>
        <v>0</v>
      </c>
    </row>
    <row r="15" spans="2:34" ht="15" x14ac:dyDescent="0.25">
      <c r="B15" s="12" t="s">
        <v>13</v>
      </c>
      <c r="C15" s="25" t="s">
        <v>29</v>
      </c>
      <c r="D15" s="50">
        <f>'IRP2016-Apr2016'!D15</f>
        <v>947.3</v>
      </c>
      <c r="E15" s="50">
        <f>'IRP2016-Apr2016'!E15</f>
        <v>1003</v>
      </c>
      <c r="F15" s="50">
        <f>'IRP2016-Apr2016'!F15</f>
        <v>136.19999999999999</v>
      </c>
      <c r="G15" s="50">
        <f>'IRP2016-Apr2016'!G15</f>
        <v>930</v>
      </c>
      <c r="H15" s="50">
        <f>'IRP2016-Apr2016'!H15</f>
        <v>0</v>
      </c>
      <c r="I15" s="50">
        <f>'IRP2016-Apr2016'!I15</f>
        <v>574</v>
      </c>
      <c r="J15" s="50">
        <f>'IRP2016-Apr2016'!J15</f>
        <v>367</v>
      </c>
      <c r="K15" s="50">
        <f>'IRP2016-Apr2016'!K15</f>
        <v>491</v>
      </c>
      <c r="L15" s="50">
        <f>'IRP2016-Apr2016'!L15</f>
        <v>455</v>
      </c>
      <c r="M15" s="58">
        <f>'IRP2016-Apr2016'!M15</f>
        <v>0</v>
      </c>
      <c r="N15" s="56">
        <f>'IRP2016-Apr2016'!N15</f>
        <v>0</v>
      </c>
      <c r="O15" s="56">
        <f>'IRP2016-Apr2016'!O15</f>
        <v>0</v>
      </c>
      <c r="P15" s="56">
        <f>'IRP2016-Apr2016'!P15</f>
        <v>0</v>
      </c>
      <c r="Q15" s="57">
        <f>'IRP2016-Apr2016'!Q15</f>
        <v>0</v>
      </c>
      <c r="R15" s="20">
        <f>'IRP2016-Apr2016'!R15</f>
        <v>0</v>
      </c>
      <c r="S15" s="20">
        <f>'IRP2016-Apr2016'!S15</f>
        <v>0</v>
      </c>
      <c r="T15" s="20">
        <f>'IRP2016-Apr2016'!T15</f>
        <v>0</v>
      </c>
      <c r="U15" s="20">
        <f>'IRP2016-Apr2016'!U15</f>
        <v>0</v>
      </c>
      <c r="V15" s="20">
        <f>'IRP2016-Apr2016'!V15</f>
        <v>0</v>
      </c>
      <c r="W15" s="56">
        <f>'IRP2016-Apr2016'!W15</f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v>0</v>
      </c>
      <c r="AE15" s="20">
        <f>'IRP2016-Apr2016'!AE15</f>
        <v>0</v>
      </c>
      <c r="AF15" s="20">
        <f>'IRP2016-Apr2016'!AF15</f>
        <v>0</v>
      </c>
      <c r="AG15" s="20">
        <f>'IRP2016-Apr2016'!AG15</f>
        <v>0</v>
      </c>
      <c r="AH15" s="20">
        <f>'IRP2016-Apr2016'!AH15</f>
        <v>0</v>
      </c>
    </row>
    <row r="16" spans="2:34" ht="15" x14ac:dyDescent="0.25">
      <c r="B16" s="12" t="s">
        <v>59</v>
      </c>
      <c r="C16" s="25" t="s">
        <v>29</v>
      </c>
      <c r="D16" s="51">
        <f>'IRP2016-Apr2016'!D16</f>
        <v>0.5</v>
      </c>
      <c r="E16" s="51">
        <f>'IRP2016-Apr2016'!E16</f>
        <v>0.5</v>
      </c>
      <c r="F16" s="51">
        <f>'IRP2016-Apr2016'!F16</f>
        <v>0.7</v>
      </c>
      <c r="G16" s="51">
        <f>'IRP2016-Apr2016'!G16</f>
        <v>0.2</v>
      </c>
      <c r="H16" s="51">
        <f>'IRP2016-Apr2016'!H16</f>
        <v>0</v>
      </c>
      <c r="I16" s="51">
        <f>'IRP2016-Apr2016'!I16</f>
        <v>0</v>
      </c>
      <c r="J16" s="51">
        <f>'IRP2016-Apr2016'!J16</f>
        <v>0</v>
      </c>
      <c r="K16" s="51">
        <f>'IRP2016-Apr2016'!K16</f>
        <v>0</v>
      </c>
      <c r="L16" s="51">
        <f>'IRP2016-Apr2016'!L16</f>
        <v>0</v>
      </c>
      <c r="M16" s="59">
        <f>'IRP2016-Apr2016'!M16</f>
        <v>0</v>
      </c>
      <c r="N16" s="61">
        <f>'IRP2016-Apr2016'!N16</f>
        <v>0</v>
      </c>
      <c r="O16" s="61">
        <f>'IRP2016-Apr2016'!O16</f>
        <v>0</v>
      </c>
      <c r="P16" s="61">
        <f>'IRP2016-Apr2016'!P16</f>
        <v>0</v>
      </c>
      <c r="Q16" s="60">
        <f>'IRP2016-Apr2016'!Q16</f>
        <v>0</v>
      </c>
      <c r="R16" s="18">
        <f>'IRP2016-Apr2016'!R16</f>
        <v>0</v>
      </c>
      <c r="S16" s="18">
        <f>'IRP2016-Apr2016'!S16</f>
        <v>0</v>
      </c>
      <c r="T16" s="18">
        <f>'IRP2016-Apr2016'!T16</f>
        <v>0</v>
      </c>
      <c r="U16" s="18">
        <f>'IRP2016-Apr2016'!U16</f>
        <v>0</v>
      </c>
      <c r="V16" s="18">
        <f>'IRP2016-Apr2016'!V16</f>
        <v>0</v>
      </c>
      <c r="W16" s="61">
        <f>'IRP2016-Apr2016'!W16</f>
        <v>0</v>
      </c>
      <c r="X16" s="61">
        <f>'IRP2016-Apr2016'!X16</f>
        <v>0.8</v>
      </c>
      <c r="Y16" s="61">
        <f>'IRP2016-Apr2016'!Y16</f>
        <v>0.6</v>
      </c>
      <c r="Z16" s="61">
        <f>'IRP2016-Apr2016'!Z16</f>
        <v>0</v>
      </c>
      <c r="AA16" s="61">
        <f>'IRP2016-Apr2016'!AA16</f>
        <v>0</v>
      </c>
      <c r="AB16" s="61">
        <f>'IRP2016-Apr2016'!AB16</f>
        <v>0</v>
      </c>
      <c r="AC16" s="61">
        <f>'IRP2016-Apr2016'!AC16</f>
        <v>0</v>
      </c>
      <c r="AD16" s="18">
        <f>'IRP2016-Apr2016'!AD16</f>
        <v>0</v>
      </c>
      <c r="AE16" s="18">
        <f>'IRP2016-Apr2016'!AE16</f>
        <v>0</v>
      </c>
      <c r="AF16" s="18">
        <f>'IRP2016-Apr2016'!AF16</f>
        <v>0</v>
      </c>
      <c r="AG16" s="18">
        <f>'IRP2016-Apr2016'!AG16</f>
        <v>0</v>
      </c>
      <c r="AH16" s="18">
        <f>'IRP2016-Apr2016'!AH16</f>
        <v>0</v>
      </c>
    </row>
    <row r="17" spans="1:16383" ht="15" x14ac:dyDescent="0.25">
      <c r="B17" s="12" t="s">
        <v>60</v>
      </c>
      <c r="C17" s="25" t="s">
        <v>29</v>
      </c>
      <c r="D17" s="51">
        <f>'IRP2016-Apr2016'!D17</f>
        <v>1.9</v>
      </c>
      <c r="E17" s="51">
        <f>'IRP2016-Apr2016'!E17</f>
        <v>0.3</v>
      </c>
      <c r="F17" s="51">
        <f>'IRP2016-Apr2016'!F17</f>
        <v>0.4</v>
      </c>
      <c r="G17" s="51">
        <f>'IRP2016-Apr2016'!G17</f>
        <v>0.2</v>
      </c>
      <c r="H17" s="51">
        <f>'IRP2016-Apr2016'!H17</f>
        <v>0</v>
      </c>
      <c r="I17" s="51">
        <f>'IRP2016-Apr2016'!I17</f>
        <v>0.3</v>
      </c>
      <c r="J17" s="51">
        <f>'IRP2016-Apr2016'!J17</f>
        <v>0.2</v>
      </c>
      <c r="K17" s="51">
        <f>'IRP2016-Apr2016'!K17</f>
        <v>1.3</v>
      </c>
      <c r="L17" s="51">
        <f>'IRP2016-Apr2016'!L17</f>
        <v>0.1</v>
      </c>
      <c r="M17" s="59">
        <f>'IRP2016-Apr2016'!M17</f>
        <v>0</v>
      </c>
      <c r="N17" s="61">
        <f>'IRP2016-Apr2016'!N17</f>
        <v>0</v>
      </c>
      <c r="O17" s="61">
        <f>'IRP2016-Apr2016'!O17</f>
        <v>0</v>
      </c>
      <c r="P17" s="61">
        <f>'IRP2016-Apr2016'!P17</f>
        <v>0</v>
      </c>
      <c r="Q17" s="60">
        <f>'IRP2016-Apr2016'!Q17</f>
        <v>0</v>
      </c>
      <c r="R17" s="18">
        <f>'IRP2016-Apr2016'!R17</f>
        <v>0</v>
      </c>
      <c r="S17" s="18">
        <f>'IRP2016-Apr2016'!S17</f>
        <v>0</v>
      </c>
      <c r="T17" s="18">
        <f>'IRP2016-Apr2016'!T17</f>
        <v>0</v>
      </c>
      <c r="U17" s="18">
        <f>'IRP2016-Apr2016'!U17</f>
        <v>0</v>
      </c>
      <c r="V17" s="18">
        <f>'IRP2016-Apr2016'!V17</f>
        <v>0</v>
      </c>
      <c r="W17" s="61">
        <f>'IRP2016-Apr2016'!W17</f>
        <v>0</v>
      </c>
      <c r="X17" s="61">
        <f>'IRP2016-Apr2016'!X17</f>
        <v>0.6</v>
      </c>
      <c r="Y17" s="61">
        <f>'IRP2016-Apr2016'!Y17</f>
        <v>2.2000000000000002</v>
      </c>
      <c r="Z17" s="61">
        <f>'IRP2016-Apr2016'!Z17</f>
        <v>0.6</v>
      </c>
      <c r="AA17" s="61">
        <f>'IRP2016-Apr2016'!AA17</f>
        <v>0.6</v>
      </c>
      <c r="AB17" s="61">
        <f>'IRP2016-Apr2016'!AB17</f>
        <v>0</v>
      </c>
      <c r="AC17" s="61">
        <f>'IRP2016-Apr2016'!AC17</f>
        <v>0</v>
      </c>
      <c r="AD17" s="18">
        <f>'IRP2016-Apr2016'!AD17</f>
        <v>0</v>
      </c>
      <c r="AE17" s="18">
        <f>'IRP2016-Apr2016'!AE17</f>
        <v>0</v>
      </c>
      <c r="AF17" s="18">
        <f>'IRP2016-Apr2016'!AF17</f>
        <v>0</v>
      </c>
      <c r="AG17" s="18">
        <f>'IRP2016-Apr2016'!AG17</f>
        <v>0</v>
      </c>
      <c r="AH17" s="18">
        <f>'IRP2016-Apr2016'!AH17</f>
        <v>0.3</v>
      </c>
    </row>
    <row r="18" spans="1:16383" ht="15" x14ac:dyDescent="0.25">
      <c r="B18" s="12" t="s">
        <v>61</v>
      </c>
      <c r="C18" s="25" t="s">
        <v>29</v>
      </c>
      <c r="D18" s="51">
        <f>'IRP2016-Apr2016'!D18</f>
        <v>0.1</v>
      </c>
      <c r="E18" s="51">
        <f>'IRP2016-Apr2016'!E18</f>
        <v>0</v>
      </c>
      <c r="F18" s="51">
        <f>'IRP2016-Apr2016'!F18</f>
        <v>0</v>
      </c>
      <c r="G18" s="51">
        <f>'IRP2016-Apr2016'!G18</f>
        <v>0</v>
      </c>
      <c r="H18" s="51">
        <f>'IRP2016-Apr2016'!H18</f>
        <v>0</v>
      </c>
      <c r="I18" s="51">
        <f>'IRP2016-Apr2016'!I18</f>
        <v>0</v>
      </c>
      <c r="J18" s="51">
        <f>'IRP2016-Apr2016'!J18</f>
        <v>0</v>
      </c>
      <c r="K18" s="51">
        <f>'IRP2016-Apr2016'!K18</f>
        <v>0</v>
      </c>
      <c r="L18" s="51">
        <f>'IRP2016-Apr2016'!L18</f>
        <v>0</v>
      </c>
      <c r="M18" s="59">
        <f>'IRP2016-Apr2016'!M18</f>
        <v>0</v>
      </c>
      <c r="N18" s="61">
        <f>'IRP2016-Apr2016'!N18</f>
        <v>0</v>
      </c>
      <c r="O18" s="61">
        <f>'IRP2016-Apr2016'!O18</f>
        <v>0</v>
      </c>
      <c r="P18" s="61">
        <f>'IRP2016-Apr2016'!P18</f>
        <v>0</v>
      </c>
      <c r="Q18" s="60">
        <f>'IRP2016-Apr2016'!Q18</f>
        <v>0</v>
      </c>
      <c r="R18" s="18">
        <f>'IRP2016-Apr2016'!R18</f>
        <v>0</v>
      </c>
      <c r="S18" s="18">
        <f>'IRP2016-Apr2016'!S18</f>
        <v>0</v>
      </c>
      <c r="T18" s="18">
        <f>'IRP2016-Apr2016'!T18</f>
        <v>0</v>
      </c>
      <c r="U18" s="18">
        <f>'IRP2016-Apr2016'!U18</f>
        <v>0</v>
      </c>
      <c r="V18" s="18">
        <f>'IRP2016-Apr2016'!V18</f>
        <v>0</v>
      </c>
      <c r="W18" s="61">
        <f>'IRP2016-Apr2016'!W18</f>
        <v>0</v>
      </c>
      <c r="X18" s="61">
        <f>'IRP2016-Apr2016'!X18</f>
        <v>0</v>
      </c>
      <c r="Y18" s="61">
        <f>'IRP2016-Apr2016'!Y18</f>
        <v>0</v>
      </c>
      <c r="Z18" s="61">
        <f>'IRP2016-Apr2016'!Z18</f>
        <v>0</v>
      </c>
      <c r="AA18" s="61">
        <f>'IRP2016-Apr2016'!AA18</f>
        <v>0</v>
      </c>
      <c r="AB18" s="61">
        <f>'IRP2016-Apr2016'!AB18</f>
        <v>0</v>
      </c>
      <c r="AC18" s="61">
        <f>'IRP2016-Apr2016'!AC18</f>
        <v>0</v>
      </c>
      <c r="AD18" s="18">
        <f>'IRP2016-Apr2016'!AD18</f>
        <v>0</v>
      </c>
      <c r="AE18" s="18">
        <f>'IRP2016-Apr2016'!AE18</f>
        <v>0</v>
      </c>
      <c r="AF18" s="18">
        <f>'IRP2016-Apr2016'!AF18</f>
        <v>0</v>
      </c>
      <c r="AG18" s="18">
        <f>'IRP2016-Apr2016'!AG18</f>
        <v>0</v>
      </c>
      <c r="AH18" s="18">
        <f>'IRP2016-Apr2016'!AH18</f>
        <v>0</v>
      </c>
    </row>
    <row r="19" spans="1:16383" ht="15" x14ac:dyDescent="0.25">
      <c r="B19" s="12" t="s">
        <v>62</v>
      </c>
      <c r="C19" s="25" t="s">
        <v>29</v>
      </c>
      <c r="D19" s="51">
        <f>'IRP2016-Apr2016'!D19</f>
        <v>0.1</v>
      </c>
      <c r="E19" s="51">
        <f>'IRP2016-Apr2016'!E19</f>
        <v>0.1</v>
      </c>
      <c r="F19" s="51">
        <f>'IRP2016-Apr2016'!F19</f>
        <v>0.2</v>
      </c>
      <c r="G19" s="51">
        <f>'IRP2016-Apr2016'!G19</f>
        <v>0.4</v>
      </c>
      <c r="H19" s="51">
        <f>'IRP2016-Apr2016'!H19</f>
        <v>0</v>
      </c>
      <c r="I19" s="51">
        <f>'IRP2016-Apr2016'!I19</f>
        <v>0.1</v>
      </c>
      <c r="J19" s="51">
        <f>'IRP2016-Apr2016'!J19</f>
        <v>0</v>
      </c>
      <c r="K19" s="51">
        <f>'IRP2016-Apr2016'!K19</f>
        <v>0</v>
      </c>
      <c r="L19" s="51">
        <f>'IRP2016-Apr2016'!L19</f>
        <v>0</v>
      </c>
      <c r="M19" s="59">
        <f>'IRP2016-Apr2016'!M19</f>
        <v>0</v>
      </c>
      <c r="N19" s="61">
        <f>'IRP2016-Apr2016'!N19</f>
        <v>0</v>
      </c>
      <c r="O19" s="61">
        <f>'IRP2016-Apr2016'!O19</f>
        <v>0</v>
      </c>
      <c r="P19" s="61">
        <f>'IRP2016-Apr2016'!P19</f>
        <v>0</v>
      </c>
      <c r="Q19" s="60">
        <f>'IRP2016-Apr2016'!Q19</f>
        <v>0</v>
      </c>
      <c r="R19" s="18">
        <f>'IRP2016-Apr2016'!R19</f>
        <v>0</v>
      </c>
      <c r="S19" s="18">
        <f>'IRP2016-Apr2016'!S19</f>
        <v>0</v>
      </c>
      <c r="T19" s="18">
        <f>'IRP2016-Apr2016'!T19</f>
        <v>0</v>
      </c>
      <c r="U19" s="18">
        <f>'IRP2016-Apr2016'!U19</f>
        <v>0</v>
      </c>
      <c r="V19" s="18">
        <f>'IRP2016-Apr2016'!V19</f>
        <v>0</v>
      </c>
      <c r="W19" s="61">
        <f>'IRP2016-Apr2016'!W19</f>
        <v>0</v>
      </c>
      <c r="X19" s="61">
        <f>'IRP2016-Apr2016'!X19</f>
        <v>2.4</v>
      </c>
      <c r="Y19" s="61">
        <f>'IRP2016-Apr2016'!Y19</f>
        <v>5.6</v>
      </c>
      <c r="Z19" s="61">
        <f>'IRP2016-Apr2016'!Z19</f>
        <v>2.6</v>
      </c>
      <c r="AA19" s="61">
        <f>'IRP2016-Apr2016'!AA19</f>
        <v>2.2999999999999998</v>
      </c>
      <c r="AB19" s="61">
        <f>'IRP2016-Apr2016'!AB19</f>
        <v>0.8</v>
      </c>
      <c r="AC19" s="61">
        <f>'IRP2016-Apr2016'!AC19</f>
        <v>0.5</v>
      </c>
      <c r="AD19" s="18">
        <f>'IRP2016-Apr2016'!AD19</f>
        <v>0</v>
      </c>
      <c r="AE19" s="18">
        <f>'IRP2016-Apr2016'!AE19</f>
        <v>0</v>
      </c>
      <c r="AF19" s="18">
        <f>'IRP2016-Apr2016'!AF19</f>
        <v>0</v>
      </c>
      <c r="AG19" s="18">
        <f>'IRP2016-Apr2016'!AG19</f>
        <v>0</v>
      </c>
      <c r="AH19" s="18">
        <f>'IRP2016-Apr2016'!AH19</f>
        <v>0.1</v>
      </c>
    </row>
    <row r="20" spans="1:16383" ht="15" x14ac:dyDescent="0.25">
      <c r="B20" s="1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  <c r="BLV20" s="25"/>
      <c r="BLW20" s="25"/>
      <c r="BLX20" s="25"/>
      <c r="BLY20" s="25"/>
      <c r="BLZ20" s="25"/>
      <c r="BMA20" s="25"/>
      <c r="BMB20" s="25"/>
      <c r="BMC20" s="25"/>
      <c r="BMD20" s="25"/>
      <c r="BME20" s="25"/>
      <c r="BMF20" s="25"/>
      <c r="BMG20" s="25"/>
      <c r="BMH20" s="25"/>
      <c r="BMI20" s="25"/>
      <c r="BMJ20" s="25"/>
      <c r="BMK20" s="25"/>
      <c r="BML20" s="25"/>
      <c r="BMM20" s="25"/>
      <c r="BMN20" s="25"/>
      <c r="BMO20" s="25"/>
      <c r="BMP20" s="25"/>
      <c r="BMQ20" s="25"/>
      <c r="BMR20" s="25"/>
      <c r="BMS20" s="25"/>
      <c r="BMT20" s="25"/>
      <c r="BMU20" s="25"/>
      <c r="BMV20" s="25"/>
      <c r="BMW20" s="25"/>
      <c r="BMX20" s="25"/>
      <c r="BMY20" s="25"/>
      <c r="BMZ20" s="25"/>
      <c r="BNA20" s="25"/>
      <c r="BNB20" s="25"/>
      <c r="BNC20" s="25"/>
      <c r="BND20" s="25"/>
      <c r="BNE20" s="25"/>
      <c r="BNF20" s="25"/>
      <c r="BNG20" s="25"/>
      <c r="BNH20" s="25"/>
      <c r="BNI20" s="25"/>
      <c r="BNJ20" s="25"/>
      <c r="BNK20" s="25"/>
      <c r="BNL20" s="25"/>
      <c r="BNM20" s="25"/>
      <c r="BNN20" s="25"/>
      <c r="BNO20" s="25"/>
      <c r="BNP20" s="25"/>
      <c r="BNQ20" s="25"/>
      <c r="BNR20" s="25"/>
      <c r="BNS20" s="25"/>
      <c r="BNT20" s="25"/>
      <c r="BNU20" s="25"/>
      <c r="BNV20" s="25"/>
      <c r="BNW20" s="25"/>
      <c r="BNX20" s="25"/>
      <c r="BNY20" s="25"/>
      <c r="BNZ20" s="25"/>
      <c r="BOA20" s="25"/>
      <c r="BOB20" s="25"/>
      <c r="BOC20" s="25"/>
      <c r="BOD20" s="25"/>
      <c r="BOE20" s="25"/>
      <c r="BOF20" s="25"/>
      <c r="BOG20" s="25"/>
      <c r="BOH20" s="25"/>
      <c r="BOI20" s="25"/>
      <c r="BOJ20" s="25"/>
      <c r="BOK20" s="25"/>
      <c r="BOL20" s="25"/>
      <c r="BOM20" s="25"/>
      <c r="BON20" s="25"/>
      <c r="BOO20" s="25"/>
      <c r="BOP20" s="25"/>
      <c r="BOQ20" s="25"/>
      <c r="BOR20" s="25"/>
      <c r="BOS20" s="25"/>
      <c r="BOT20" s="25"/>
      <c r="BOU20" s="25"/>
      <c r="BOV20" s="25"/>
      <c r="BOW20" s="25"/>
      <c r="BOX20" s="25"/>
      <c r="BOY20" s="25"/>
      <c r="BOZ20" s="25"/>
      <c r="BPA20" s="25"/>
      <c r="BPB20" s="25"/>
      <c r="BPC20" s="25"/>
      <c r="BPD20" s="25"/>
      <c r="BPE20" s="25"/>
      <c r="BPF20" s="25"/>
      <c r="BPG20" s="25"/>
      <c r="BPH20" s="25"/>
      <c r="BPI20" s="25"/>
      <c r="BPJ20" s="25"/>
      <c r="BPK20" s="25"/>
      <c r="BPL20" s="25"/>
      <c r="BPM20" s="25"/>
      <c r="BPN20" s="25"/>
      <c r="BPO20" s="25"/>
      <c r="BPP20" s="25"/>
      <c r="BPQ20" s="25"/>
      <c r="BPR20" s="25"/>
      <c r="BPS20" s="25"/>
      <c r="BPT20" s="25"/>
      <c r="BPU20" s="25"/>
      <c r="BPV20" s="25"/>
      <c r="BPW20" s="25"/>
      <c r="BPX20" s="25"/>
      <c r="BPY20" s="25"/>
      <c r="BPZ20" s="25"/>
      <c r="BQA20" s="25"/>
      <c r="BQB20" s="25"/>
      <c r="BQC20" s="25"/>
      <c r="BQD20" s="25"/>
      <c r="BQE20" s="25"/>
      <c r="BQF20" s="25"/>
      <c r="BQG20" s="25"/>
      <c r="BQH20" s="25"/>
      <c r="BQI20" s="25"/>
      <c r="BQJ20" s="25"/>
      <c r="BQK20" s="25"/>
      <c r="BQL20" s="25"/>
      <c r="BQM20" s="25"/>
      <c r="BQN20" s="25"/>
      <c r="BQO20" s="25"/>
      <c r="BQP20" s="25"/>
      <c r="BQQ20" s="25"/>
      <c r="BQR20" s="25"/>
      <c r="BQS20" s="25"/>
      <c r="BQT20" s="25"/>
      <c r="BQU20" s="25"/>
      <c r="BQV20" s="25"/>
      <c r="BQW20" s="25"/>
      <c r="BQX20" s="25"/>
      <c r="BQY20" s="25"/>
      <c r="BQZ20" s="25"/>
      <c r="BRA20" s="25"/>
      <c r="BRB20" s="25"/>
      <c r="BRC20" s="25"/>
      <c r="BRD20" s="25"/>
      <c r="BRE20" s="25"/>
      <c r="BRF20" s="25"/>
      <c r="BRG20" s="25"/>
      <c r="BRH20" s="25"/>
      <c r="BRI20" s="25"/>
      <c r="BRJ20" s="25"/>
      <c r="BRK20" s="25"/>
      <c r="BRL20" s="25"/>
      <c r="BRM20" s="25"/>
      <c r="BRN20" s="25"/>
      <c r="BRO20" s="25"/>
      <c r="BRP20" s="25"/>
      <c r="BRQ20" s="25"/>
      <c r="BRR20" s="25"/>
      <c r="BRS20" s="25"/>
      <c r="BRT20" s="25"/>
      <c r="BRU20" s="25"/>
      <c r="BRV20" s="25"/>
      <c r="BRW20" s="25"/>
      <c r="BRX20" s="25"/>
      <c r="BRY20" s="25"/>
      <c r="BRZ20" s="25"/>
      <c r="BSA20" s="25"/>
      <c r="BSB20" s="25"/>
      <c r="BSC20" s="25"/>
      <c r="BSD20" s="25"/>
      <c r="BSE20" s="25"/>
      <c r="BSF20" s="25"/>
      <c r="BSG20" s="25"/>
      <c r="BSH20" s="25"/>
      <c r="BSI20" s="25"/>
      <c r="BSJ20" s="25"/>
      <c r="BSK20" s="25"/>
      <c r="BSL20" s="25"/>
      <c r="BSM20" s="25"/>
      <c r="BSN20" s="25"/>
      <c r="BSO20" s="25"/>
      <c r="BSP20" s="25"/>
      <c r="BSQ20" s="25"/>
      <c r="BSR20" s="25"/>
      <c r="BSS20" s="25"/>
      <c r="BST20" s="25"/>
      <c r="BSU20" s="25"/>
      <c r="BSV20" s="25"/>
      <c r="BSW20" s="25"/>
      <c r="BSX20" s="25"/>
      <c r="BSY20" s="25"/>
      <c r="BSZ20" s="25"/>
      <c r="BTA20" s="25"/>
      <c r="BTB20" s="25"/>
      <c r="BTC20" s="25"/>
      <c r="BTD20" s="25"/>
      <c r="BTE20" s="25"/>
      <c r="BTF20" s="25"/>
      <c r="BTG20" s="25"/>
      <c r="BTH20" s="25"/>
      <c r="BTI20" s="25"/>
      <c r="BTJ20" s="25"/>
      <c r="BTK20" s="25"/>
      <c r="BTL20" s="25"/>
      <c r="BTM20" s="25"/>
      <c r="BTN20" s="25"/>
      <c r="BTO20" s="25"/>
      <c r="BTP20" s="25"/>
      <c r="BTQ20" s="25"/>
      <c r="BTR20" s="25"/>
      <c r="BTS20" s="25"/>
      <c r="BTT20" s="25"/>
      <c r="BTU20" s="25"/>
      <c r="BTV20" s="25"/>
      <c r="BTW20" s="25"/>
      <c r="BTX20" s="25"/>
      <c r="BTY20" s="25"/>
      <c r="BTZ20" s="25"/>
      <c r="BUA20" s="25"/>
      <c r="BUB20" s="25"/>
      <c r="BUC20" s="25"/>
      <c r="BUD20" s="25"/>
      <c r="BUE20" s="25"/>
      <c r="BUF20" s="25"/>
      <c r="BUG20" s="25"/>
      <c r="BUH20" s="25"/>
      <c r="BUI20" s="25"/>
      <c r="BUJ20" s="25"/>
      <c r="BUK20" s="25"/>
      <c r="BUL20" s="25"/>
      <c r="BUM20" s="25"/>
      <c r="BUN20" s="25"/>
      <c r="BUO20" s="25"/>
      <c r="BUP20" s="25"/>
      <c r="BUQ20" s="25"/>
      <c r="BUR20" s="25"/>
      <c r="BUS20" s="25"/>
      <c r="BUT20" s="25"/>
      <c r="BUU20" s="25"/>
      <c r="BUV20" s="25"/>
      <c r="BUW20" s="25"/>
      <c r="BUX20" s="25"/>
      <c r="BUY20" s="25"/>
      <c r="BUZ20" s="25"/>
      <c r="BVA20" s="25"/>
      <c r="BVB20" s="25"/>
      <c r="BVC20" s="25"/>
      <c r="BVD20" s="25"/>
      <c r="BVE20" s="25"/>
      <c r="BVF20" s="25"/>
      <c r="BVG20" s="25"/>
      <c r="BVH20" s="25"/>
      <c r="BVI20" s="25"/>
      <c r="BVJ20" s="25"/>
      <c r="BVK20" s="25"/>
      <c r="BVL20" s="25"/>
      <c r="BVM20" s="25"/>
      <c r="BVN20" s="25"/>
      <c r="BVO20" s="25"/>
      <c r="BVP20" s="25"/>
      <c r="BVQ20" s="25"/>
      <c r="BVR20" s="25"/>
      <c r="BVS20" s="25"/>
      <c r="BVT20" s="25"/>
      <c r="BVU20" s="25"/>
      <c r="BVV20" s="25"/>
      <c r="BVW20" s="25"/>
      <c r="BVX20" s="25"/>
      <c r="BVY20" s="25"/>
      <c r="BVZ20" s="25"/>
      <c r="BWA20" s="25"/>
      <c r="BWB20" s="25"/>
      <c r="BWC20" s="25"/>
      <c r="BWD20" s="25"/>
      <c r="BWE20" s="25"/>
      <c r="BWF20" s="25"/>
      <c r="BWG20" s="25"/>
      <c r="BWH20" s="25"/>
      <c r="BWI20" s="25"/>
      <c r="BWJ20" s="25"/>
      <c r="BWK20" s="25"/>
      <c r="BWL20" s="25"/>
      <c r="BWM20" s="25"/>
      <c r="BWN20" s="25"/>
      <c r="BWO20" s="25"/>
      <c r="BWP20" s="25"/>
      <c r="BWQ20" s="25"/>
      <c r="BWR20" s="25"/>
      <c r="BWS20" s="25"/>
      <c r="BWT20" s="25"/>
      <c r="BWU20" s="25"/>
      <c r="BWV20" s="25"/>
      <c r="BWW20" s="25"/>
      <c r="BWX20" s="25"/>
      <c r="BWY20" s="25"/>
      <c r="BWZ20" s="25"/>
      <c r="BXA20" s="25"/>
      <c r="BXB20" s="25"/>
      <c r="BXC20" s="25"/>
      <c r="BXD20" s="25"/>
      <c r="BXE20" s="25"/>
      <c r="BXF20" s="25"/>
      <c r="BXG20" s="25"/>
      <c r="BXH20" s="25"/>
      <c r="BXI20" s="25"/>
      <c r="BXJ20" s="25"/>
      <c r="BXK20" s="25"/>
      <c r="BXL20" s="25"/>
      <c r="BXM20" s="25"/>
      <c r="BXN20" s="25"/>
      <c r="BXO20" s="25"/>
      <c r="BXP20" s="25"/>
      <c r="BXQ20" s="25"/>
      <c r="BXR20" s="25"/>
      <c r="BXS20" s="25"/>
      <c r="BXT20" s="25"/>
      <c r="BXU20" s="25"/>
      <c r="BXV20" s="25"/>
      <c r="BXW20" s="25"/>
      <c r="BXX20" s="25"/>
      <c r="BXY20" s="25"/>
      <c r="BXZ20" s="25"/>
      <c r="BYA20" s="25"/>
      <c r="BYB20" s="25"/>
      <c r="BYC20" s="25"/>
      <c r="BYD20" s="25"/>
      <c r="BYE20" s="25"/>
      <c r="BYF20" s="25"/>
      <c r="BYG20" s="25"/>
      <c r="BYH20" s="25"/>
      <c r="BYI20" s="25"/>
      <c r="BYJ20" s="25"/>
      <c r="BYK20" s="25"/>
      <c r="BYL20" s="25"/>
      <c r="BYM20" s="25"/>
      <c r="BYN20" s="25"/>
      <c r="BYO20" s="25"/>
      <c r="BYP20" s="25"/>
      <c r="BYQ20" s="25"/>
      <c r="BYR20" s="25"/>
      <c r="BYS20" s="25"/>
      <c r="BYT20" s="25"/>
      <c r="BYU20" s="25"/>
      <c r="BYV20" s="25"/>
      <c r="BYW20" s="25"/>
      <c r="BYX20" s="25"/>
      <c r="BYY20" s="25"/>
      <c r="BYZ20" s="25"/>
      <c r="BZA20" s="25"/>
      <c r="BZB20" s="25"/>
      <c r="BZC20" s="25"/>
      <c r="BZD20" s="25"/>
      <c r="BZE20" s="25"/>
      <c r="BZF20" s="25"/>
      <c r="BZG20" s="25"/>
      <c r="BZH20" s="25"/>
      <c r="BZI20" s="25"/>
      <c r="BZJ20" s="25"/>
      <c r="BZK20" s="25"/>
      <c r="BZL20" s="25"/>
      <c r="BZM20" s="25"/>
      <c r="BZN20" s="25"/>
      <c r="BZO20" s="25"/>
      <c r="BZP20" s="25"/>
      <c r="BZQ20" s="25"/>
      <c r="BZR20" s="25"/>
      <c r="BZS20" s="25"/>
      <c r="BZT20" s="25"/>
      <c r="BZU20" s="25"/>
      <c r="BZV20" s="25"/>
      <c r="BZW20" s="25"/>
      <c r="BZX20" s="25"/>
      <c r="BZY20" s="25"/>
      <c r="BZZ20" s="25"/>
      <c r="CAA20" s="25"/>
      <c r="CAB20" s="25"/>
      <c r="CAC20" s="25"/>
      <c r="CAD20" s="25"/>
      <c r="CAE20" s="25"/>
      <c r="CAF20" s="25"/>
      <c r="CAG20" s="25"/>
      <c r="CAH20" s="25"/>
      <c r="CAI20" s="25"/>
      <c r="CAJ20" s="25"/>
      <c r="CAK20" s="25"/>
      <c r="CAL20" s="25"/>
      <c r="CAM20" s="25"/>
      <c r="CAN20" s="25"/>
      <c r="CAO20" s="25"/>
      <c r="CAP20" s="25"/>
      <c r="CAQ20" s="25"/>
      <c r="CAR20" s="25"/>
      <c r="CAS20" s="25"/>
      <c r="CAT20" s="25"/>
      <c r="CAU20" s="25"/>
      <c r="CAV20" s="25"/>
      <c r="CAW20" s="25"/>
      <c r="CAX20" s="25"/>
      <c r="CAY20" s="25"/>
      <c r="CAZ20" s="25"/>
      <c r="CBA20" s="25"/>
      <c r="CBB20" s="25"/>
      <c r="CBC20" s="25"/>
      <c r="CBD20" s="25"/>
      <c r="CBE20" s="25"/>
      <c r="CBF20" s="25"/>
      <c r="CBG20" s="25"/>
      <c r="CBH20" s="25"/>
      <c r="CBI20" s="25"/>
      <c r="CBJ20" s="25"/>
      <c r="CBK20" s="25"/>
      <c r="CBL20" s="25"/>
      <c r="CBM20" s="25"/>
      <c r="CBN20" s="25"/>
      <c r="CBO20" s="25"/>
      <c r="CBP20" s="25"/>
      <c r="CBQ20" s="25"/>
      <c r="CBR20" s="25"/>
      <c r="CBS20" s="25"/>
      <c r="CBT20" s="25"/>
      <c r="CBU20" s="25"/>
      <c r="CBV20" s="25"/>
      <c r="CBW20" s="25"/>
      <c r="CBX20" s="25"/>
      <c r="CBY20" s="25"/>
      <c r="CBZ20" s="25"/>
      <c r="CCA20" s="25"/>
      <c r="CCB20" s="25"/>
      <c r="CCC20" s="25"/>
      <c r="CCD20" s="25"/>
      <c r="CCE20" s="25"/>
      <c r="CCF20" s="25"/>
      <c r="CCG20" s="25"/>
      <c r="CCH20" s="25"/>
      <c r="CCI20" s="25"/>
      <c r="CCJ20" s="25"/>
      <c r="CCK20" s="25"/>
      <c r="CCL20" s="25"/>
      <c r="CCM20" s="25"/>
      <c r="CCN20" s="25"/>
      <c r="CCO20" s="25"/>
      <c r="CCP20" s="25"/>
      <c r="CCQ20" s="25"/>
      <c r="CCR20" s="25"/>
      <c r="CCS20" s="25"/>
      <c r="CCT20" s="25"/>
      <c r="CCU20" s="25"/>
      <c r="CCV20" s="25"/>
      <c r="CCW20" s="25"/>
      <c r="CCX20" s="25"/>
      <c r="CCY20" s="25"/>
      <c r="CCZ20" s="25"/>
      <c r="CDA20" s="25"/>
      <c r="CDB20" s="25"/>
      <c r="CDC20" s="25"/>
      <c r="CDD20" s="25"/>
      <c r="CDE20" s="25"/>
      <c r="CDF20" s="25"/>
      <c r="CDG20" s="25"/>
      <c r="CDH20" s="25"/>
      <c r="CDI20" s="25"/>
      <c r="CDJ20" s="25"/>
      <c r="CDK20" s="25"/>
      <c r="CDL20" s="25"/>
      <c r="CDM20" s="25"/>
      <c r="CDN20" s="25"/>
      <c r="CDO20" s="25"/>
      <c r="CDP20" s="25"/>
      <c r="CDQ20" s="25"/>
      <c r="CDR20" s="25"/>
      <c r="CDS20" s="25"/>
      <c r="CDT20" s="25"/>
      <c r="CDU20" s="25"/>
      <c r="CDV20" s="25"/>
      <c r="CDW20" s="25"/>
      <c r="CDX20" s="25"/>
      <c r="CDY20" s="25"/>
      <c r="CDZ20" s="25"/>
      <c r="CEA20" s="25"/>
      <c r="CEB20" s="25"/>
      <c r="CEC20" s="25"/>
      <c r="CED20" s="25"/>
      <c r="CEE20" s="25"/>
      <c r="CEF20" s="25"/>
      <c r="CEG20" s="25"/>
      <c r="CEH20" s="25"/>
      <c r="CEI20" s="25"/>
      <c r="CEJ20" s="25"/>
      <c r="CEK20" s="25"/>
      <c r="CEL20" s="25"/>
      <c r="CEM20" s="25"/>
      <c r="CEN20" s="25"/>
      <c r="CEO20" s="25"/>
      <c r="CEP20" s="25"/>
      <c r="CEQ20" s="25"/>
      <c r="CER20" s="25"/>
      <c r="CES20" s="25"/>
      <c r="CET20" s="25"/>
      <c r="CEU20" s="25"/>
      <c r="CEV20" s="25"/>
      <c r="CEW20" s="25"/>
      <c r="CEX20" s="25"/>
      <c r="CEY20" s="25"/>
      <c r="CEZ20" s="25"/>
      <c r="CFA20" s="25"/>
      <c r="CFB20" s="25"/>
      <c r="CFC20" s="25"/>
      <c r="CFD20" s="25"/>
      <c r="CFE20" s="25"/>
      <c r="CFF20" s="25"/>
      <c r="CFG20" s="25"/>
      <c r="CFH20" s="25"/>
      <c r="CFI20" s="25"/>
      <c r="CFJ20" s="25"/>
      <c r="CFK20" s="25"/>
      <c r="CFL20" s="25"/>
      <c r="CFM20" s="25"/>
      <c r="CFN20" s="25"/>
      <c r="CFO20" s="25"/>
      <c r="CFP20" s="25"/>
      <c r="CFQ20" s="25"/>
      <c r="CFR20" s="25"/>
      <c r="CFS20" s="25"/>
      <c r="CFT20" s="25"/>
      <c r="CFU20" s="25"/>
      <c r="CFV20" s="25"/>
      <c r="CFW20" s="25"/>
      <c r="CFX20" s="25"/>
      <c r="CFY20" s="25"/>
      <c r="CFZ20" s="25"/>
      <c r="CGA20" s="25"/>
      <c r="CGB20" s="25"/>
      <c r="CGC20" s="25"/>
      <c r="CGD20" s="25"/>
      <c r="CGE20" s="25"/>
      <c r="CGF20" s="25"/>
      <c r="CGG20" s="25"/>
      <c r="CGH20" s="25"/>
      <c r="CGI20" s="25"/>
      <c r="CGJ20" s="25"/>
      <c r="CGK20" s="25"/>
      <c r="CGL20" s="25"/>
      <c r="CGM20" s="25"/>
      <c r="CGN20" s="25"/>
      <c r="CGO20" s="25"/>
      <c r="CGP20" s="25"/>
      <c r="CGQ20" s="25"/>
      <c r="CGR20" s="25"/>
      <c r="CGS20" s="25"/>
      <c r="CGT20" s="25"/>
      <c r="CGU20" s="25"/>
      <c r="CGV20" s="25"/>
      <c r="CGW20" s="25"/>
      <c r="CGX20" s="25"/>
      <c r="CGY20" s="25"/>
      <c r="CGZ20" s="25"/>
      <c r="CHA20" s="25"/>
      <c r="CHB20" s="25"/>
      <c r="CHC20" s="25"/>
      <c r="CHD20" s="25"/>
      <c r="CHE20" s="25"/>
      <c r="CHF20" s="25"/>
      <c r="CHG20" s="25"/>
      <c r="CHH20" s="25"/>
      <c r="CHI20" s="25"/>
      <c r="CHJ20" s="25"/>
      <c r="CHK20" s="25"/>
      <c r="CHL20" s="25"/>
      <c r="CHM20" s="25"/>
      <c r="CHN20" s="25"/>
      <c r="CHO20" s="25"/>
      <c r="CHP20" s="25"/>
      <c r="CHQ20" s="25"/>
      <c r="CHR20" s="25"/>
      <c r="CHS20" s="25"/>
      <c r="CHT20" s="25"/>
      <c r="CHU20" s="25"/>
      <c r="CHV20" s="25"/>
      <c r="CHW20" s="25"/>
      <c r="CHX20" s="25"/>
      <c r="CHY20" s="25"/>
      <c r="CHZ20" s="25"/>
      <c r="CIA20" s="25"/>
      <c r="CIB20" s="25"/>
      <c r="CIC20" s="25"/>
      <c r="CID20" s="25"/>
      <c r="CIE20" s="25"/>
      <c r="CIF20" s="25"/>
      <c r="CIG20" s="25"/>
      <c r="CIH20" s="25"/>
      <c r="CII20" s="25"/>
      <c r="CIJ20" s="25"/>
      <c r="CIK20" s="25"/>
      <c r="CIL20" s="25"/>
      <c r="CIM20" s="25"/>
      <c r="CIN20" s="25"/>
      <c r="CIO20" s="25"/>
      <c r="CIP20" s="25"/>
      <c r="CIQ20" s="25"/>
      <c r="CIR20" s="25"/>
      <c r="CIS20" s="25"/>
      <c r="CIT20" s="25"/>
      <c r="CIU20" s="25"/>
      <c r="CIV20" s="25"/>
      <c r="CIW20" s="25"/>
      <c r="CIX20" s="25"/>
      <c r="CIY20" s="25"/>
      <c r="CIZ20" s="25"/>
      <c r="CJA20" s="25"/>
      <c r="CJB20" s="25"/>
      <c r="CJC20" s="25"/>
      <c r="CJD20" s="25"/>
      <c r="CJE20" s="25"/>
      <c r="CJF20" s="25"/>
      <c r="CJG20" s="25"/>
      <c r="CJH20" s="25"/>
      <c r="CJI20" s="25"/>
      <c r="CJJ20" s="25"/>
      <c r="CJK20" s="25"/>
      <c r="CJL20" s="25"/>
      <c r="CJM20" s="25"/>
      <c r="CJN20" s="25"/>
      <c r="CJO20" s="25"/>
      <c r="CJP20" s="25"/>
      <c r="CJQ20" s="25"/>
      <c r="CJR20" s="25"/>
      <c r="CJS20" s="25"/>
      <c r="CJT20" s="25"/>
      <c r="CJU20" s="25"/>
      <c r="CJV20" s="25"/>
      <c r="CJW20" s="25"/>
      <c r="CJX20" s="25"/>
      <c r="CJY20" s="25"/>
      <c r="CJZ20" s="25"/>
      <c r="CKA20" s="25"/>
      <c r="CKB20" s="25"/>
      <c r="CKC20" s="25"/>
      <c r="CKD20" s="25"/>
      <c r="CKE20" s="25"/>
      <c r="CKF20" s="25"/>
      <c r="CKG20" s="25"/>
      <c r="CKH20" s="25"/>
      <c r="CKI20" s="25"/>
      <c r="CKJ20" s="25"/>
      <c r="CKK20" s="25"/>
      <c r="CKL20" s="25"/>
      <c r="CKM20" s="25"/>
      <c r="CKN20" s="25"/>
      <c r="CKO20" s="25"/>
      <c r="CKP20" s="25"/>
      <c r="CKQ20" s="25"/>
      <c r="CKR20" s="25"/>
      <c r="CKS20" s="25"/>
      <c r="CKT20" s="25"/>
      <c r="CKU20" s="25"/>
      <c r="CKV20" s="25"/>
      <c r="CKW20" s="25"/>
      <c r="CKX20" s="25"/>
      <c r="CKY20" s="25"/>
      <c r="CKZ20" s="25"/>
      <c r="CLA20" s="25"/>
      <c r="CLB20" s="25"/>
      <c r="CLC20" s="25"/>
      <c r="CLD20" s="25"/>
      <c r="CLE20" s="25"/>
      <c r="CLF20" s="25"/>
      <c r="CLG20" s="25"/>
      <c r="CLH20" s="25"/>
      <c r="CLI20" s="25"/>
      <c r="CLJ20" s="25"/>
      <c r="CLK20" s="25"/>
      <c r="CLL20" s="25"/>
      <c r="CLM20" s="25"/>
      <c r="CLN20" s="25"/>
      <c r="CLO20" s="25"/>
      <c r="CLP20" s="25"/>
      <c r="CLQ20" s="25"/>
      <c r="CLR20" s="25"/>
      <c r="CLS20" s="25"/>
      <c r="CLT20" s="25"/>
      <c r="CLU20" s="25"/>
      <c r="CLV20" s="25"/>
      <c r="CLW20" s="25"/>
      <c r="CLX20" s="25"/>
      <c r="CLY20" s="25"/>
      <c r="CLZ20" s="25"/>
      <c r="CMA20" s="25"/>
      <c r="CMB20" s="25"/>
      <c r="CMC20" s="25"/>
      <c r="CMD20" s="25"/>
      <c r="CME20" s="25"/>
      <c r="CMF20" s="25"/>
      <c r="CMG20" s="25"/>
      <c r="CMH20" s="25"/>
      <c r="CMI20" s="25"/>
      <c r="CMJ20" s="25"/>
      <c r="CMK20" s="25"/>
      <c r="CML20" s="25"/>
      <c r="CMM20" s="25"/>
      <c r="CMN20" s="25"/>
      <c r="CMO20" s="25"/>
      <c r="CMP20" s="25"/>
      <c r="CMQ20" s="25"/>
      <c r="CMR20" s="25"/>
      <c r="CMS20" s="25"/>
      <c r="CMT20" s="25"/>
      <c r="CMU20" s="25"/>
      <c r="CMV20" s="25"/>
      <c r="CMW20" s="25"/>
      <c r="CMX20" s="25"/>
      <c r="CMY20" s="25"/>
      <c r="CMZ20" s="25"/>
      <c r="CNA20" s="25"/>
      <c r="CNB20" s="25"/>
      <c r="CNC20" s="25"/>
      <c r="CND20" s="25"/>
      <c r="CNE20" s="25"/>
      <c r="CNF20" s="25"/>
      <c r="CNG20" s="25"/>
      <c r="CNH20" s="25"/>
      <c r="CNI20" s="25"/>
      <c r="CNJ20" s="25"/>
      <c r="CNK20" s="25"/>
      <c r="CNL20" s="25"/>
      <c r="CNM20" s="25"/>
      <c r="CNN20" s="25"/>
      <c r="CNO20" s="25"/>
      <c r="CNP20" s="25"/>
      <c r="CNQ20" s="25"/>
      <c r="CNR20" s="25"/>
      <c r="CNS20" s="25"/>
      <c r="CNT20" s="25"/>
      <c r="CNU20" s="25"/>
      <c r="CNV20" s="25"/>
      <c r="CNW20" s="25"/>
      <c r="CNX20" s="25"/>
      <c r="CNY20" s="25"/>
      <c r="CNZ20" s="25"/>
      <c r="COA20" s="25"/>
      <c r="COB20" s="25"/>
      <c r="COC20" s="25"/>
      <c r="COD20" s="25"/>
      <c r="COE20" s="25"/>
      <c r="COF20" s="25"/>
      <c r="COG20" s="25"/>
      <c r="COH20" s="25"/>
      <c r="COI20" s="25"/>
      <c r="COJ20" s="25"/>
      <c r="COK20" s="25"/>
      <c r="COL20" s="25"/>
      <c r="COM20" s="25"/>
      <c r="CON20" s="25"/>
      <c r="COO20" s="25"/>
      <c r="COP20" s="25"/>
      <c r="COQ20" s="25"/>
      <c r="COR20" s="25"/>
      <c r="COS20" s="25"/>
      <c r="COT20" s="25"/>
      <c r="COU20" s="25"/>
      <c r="COV20" s="25"/>
      <c r="COW20" s="25"/>
      <c r="COX20" s="25"/>
      <c r="COY20" s="25"/>
      <c r="COZ20" s="25"/>
      <c r="CPA20" s="25"/>
      <c r="CPB20" s="25"/>
      <c r="CPC20" s="25"/>
      <c r="CPD20" s="25"/>
      <c r="CPE20" s="25"/>
      <c r="CPF20" s="25"/>
      <c r="CPG20" s="25"/>
      <c r="CPH20" s="25"/>
      <c r="CPI20" s="25"/>
      <c r="CPJ20" s="25"/>
      <c r="CPK20" s="25"/>
      <c r="CPL20" s="25"/>
      <c r="CPM20" s="25"/>
      <c r="CPN20" s="25"/>
      <c r="CPO20" s="25"/>
      <c r="CPP20" s="25"/>
      <c r="CPQ20" s="25"/>
      <c r="CPR20" s="25"/>
      <c r="CPS20" s="25"/>
      <c r="CPT20" s="25"/>
      <c r="CPU20" s="25"/>
      <c r="CPV20" s="25"/>
      <c r="CPW20" s="25"/>
      <c r="CPX20" s="25"/>
      <c r="CPY20" s="25"/>
      <c r="CPZ20" s="25"/>
      <c r="CQA20" s="25"/>
      <c r="CQB20" s="25"/>
      <c r="CQC20" s="25"/>
      <c r="CQD20" s="25"/>
      <c r="CQE20" s="25"/>
      <c r="CQF20" s="25"/>
      <c r="CQG20" s="25"/>
      <c r="CQH20" s="25"/>
      <c r="CQI20" s="25"/>
      <c r="CQJ20" s="25"/>
      <c r="CQK20" s="25"/>
      <c r="CQL20" s="25"/>
      <c r="CQM20" s="25"/>
      <c r="CQN20" s="25"/>
      <c r="CQO20" s="25"/>
      <c r="CQP20" s="25"/>
      <c r="CQQ20" s="25"/>
      <c r="CQR20" s="25"/>
      <c r="CQS20" s="25"/>
      <c r="CQT20" s="25"/>
      <c r="CQU20" s="25"/>
      <c r="CQV20" s="25"/>
      <c r="CQW20" s="25"/>
      <c r="CQX20" s="25"/>
      <c r="CQY20" s="25"/>
      <c r="CQZ20" s="25"/>
      <c r="CRA20" s="25"/>
      <c r="CRB20" s="25"/>
      <c r="CRC20" s="25"/>
      <c r="CRD20" s="25"/>
      <c r="CRE20" s="25"/>
      <c r="CRF20" s="25"/>
      <c r="CRG20" s="25"/>
      <c r="CRH20" s="25"/>
      <c r="CRI20" s="25"/>
      <c r="CRJ20" s="25"/>
      <c r="CRK20" s="25"/>
      <c r="CRL20" s="25"/>
      <c r="CRM20" s="25"/>
      <c r="CRN20" s="25"/>
      <c r="CRO20" s="25"/>
      <c r="CRP20" s="25"/>
      <c r="CRQ20" s="25"/>
      <c r="CRR20" s="25"/>
      <c r="CRS20" s="25"/>
      <c r="CRT20" s="25"/>
      <c r="CRU20" s="25"/>
      <c r="CRV20" s="25"/>
      <c r="CRW20" s="25"/>
      <c r="CRX20" s="25"/>
      <c r="CRY20" s="25"/>
      <c r="CRZ20" s="25"/>
      <c r="CSA20" s="25"/>
      <c r="CSB20" s="25"/>
      <c r="CSC20" s="25"/>
      <c r="CSD20" s="25"/>
      <c r="CSE20" s="25"/>
      <c r="CSF20" s="25"/>
      <c r="CSG20" s="25"/>
      <c r="CSH20" s="25"/>
      <c r="CSI20" s="25"/>
      <c r="CSJ20" s="25"/>
      <c r="CSK20" s="25"/>
      <c r="CSL20" s="25"/>
      <c r="CSM20" s="25"/>
      <c r="CSN20" s="25"/>
      <c r="CSO20" s="25"/>
      <c r="CSP20" s="25"/>
      <c r="CSQ20" s="25"/>
      <c r="CSR20" s="25"/>
      <c r="CSS20" s="25"/>
      <c r="CST20" s="25"/>
      <c r="CSU20" s="25"/>
      <c r="CSV20" s="25"/>
      <c r="CSW20" s="25"/>
      <c r="CSX20" s="25"/>
      <c r="CSY20" s="25"/>
      <c r="CSZ20" s="25"/>
      <c r="CTA20" s="25"/>
      <c r="CTB20" s="25"/>
      <c r="CTC20" s="25"/>
      <c r="CTD20" s="25"/>
      <c r="CTE20" s="25"/>
      <c r="CTF20" s="25"/>
      <c r="CTG20" s="25"/>
      <c r="CTH20" s="25"/>
      <c r="CTI20" s="25"/>
      <c r="CTJ20" s="25"/>
      <c r="CTK20" s="25"/>
      <c r="CTL20" s="25"/>
      <c r="CTM20" s="25"/>
      <c r="CTN20" s="25"/>
      <c r="CTO20" s="25"/>
      <c r="CTP20" s="25"/>
      <c r="CTQ20" s="25"/>
      <c r="CTR20" s="25"/>
      <c r="CTS20" s="25"/>
      <c r="CTT20" s="25"/>
      <c r="CTU20" s="25"/>
      <c r="CTV20" s="25"/>
      <c r="CTW20" s="25"/>
      <c r="CTX20" s="25"/>
      <c r="CTY20" s="25"/>
      <c r="CTZ20" s="25"/>
      <c r="CUA20" s="25"/>
      <c r="CUB20" s="25"/>
      <c r="CUC20" s="25"/>
      <c r="CUD20" s="25"/>
      <c r="CUE20" s="25"/>
      <c r="CUF20" s="25"/>
      <c r="CUG20" s="25"/>
      <c r="CUH20" s="25"/>
      <c r="CUI20" s="25"/>
      <c r="CUJ20" s="25"/>
      <c r="CUK20" s="25"/>
      <c r="CUL20" s="25"/>
      <c r="CUM20" s="25"/>
      <c r="CUN20" s="25"/>
      <c r="CUO20" s="25"/>
      <c r="CUP20" s="25"/>
      <c r="CUQ20" s="25"/>
      <c r="CUR20" s="25"/>
      <c r="CUS20" s="25"/>
      <c r="CUT20" s="25"/>
      <c r="CUU20" s="25"/>
      <c r="CUV20" s="25"/>
      <c r="CUW20" s="25"/>
      <c r="CUX20" s="25"/>
      <c r="CUY20" s="25"/>
      <c r="CUZ20" s="25"/>
      <c r="CVA20" s="25"/>
      <c r="CVB20" s="25"/>
      <c r="CVC20" s="25"/>
      <c r="CVD20" s="25"/>
      <c r="CVE20" s="25"/>
      <c r="CVF20" s="25"/>
      <c r="CVG20" s="25"/>
      <c r="CVH20" s="25"/>
      <c r="CVI20" s="25"/>
      <c r="CVJ20" s="25"/>
      <c r="CVK20" s="25"/>
      <c r="CVL20" s="25"/>
      <c r="CVM20" s="25"/>
      <c r="CVN20" s="25"/>
      <c r="CVO20" s="25"/>
      <c r="CVP20" s="25"/>
      <c r="CVQ20" s="25"/>
      <c r="CVR20" s="25"/>
      <c r="CVS20" s="25"/>
      <c r="CVT20" s="25"/>
      <c r="CVU20" s="25"/>
      <c r="CVV20" s="25"/>
      <c r="CVW20" s="25"/>
      <c r="CVX20" s="25"/>
      <c r="CVY20" s="25"/>
      <c r="CVZ20" s="25"/>
      <c r="CWA20" s="25"/>
      <c r="CWB20" s="25"/>
      <c r="CWC20" s="25"/>
      <c r="CWD20" s="25"/>
      <c r="CWE20" s="25"/>
      <c r="CWF20" s="25"/>
      <c r="CWG20" s="25"/>
      <c r="CWH20" s="25"/>
      <c r="CWI20" s="25"/>
      <c r="CWJ20" s="25"/>
      <c r="CWK20" s="25"/>
      <c r="CWL20" s="25"/>
      <c r="CWM20" s="25"/>
      <c r="CWN20" s="25"/>
      <c r="CWO20" s="25"/>
      <c r="CWP20" s="25"/>
      <c r="CWQ20" s="25"/>
      <c r="CWR20" s="25"/>
      <c r="CWS20" s="25"/>
      <c r="CWT20" s="25"/>
      <c r="CWU20" s="25"/>
      <c r="CWV20" s="25"/>
      <c r="CWW20" s="25"/>
      <c r="CWX20" s="25"/>
      <c r="CWY20" s="25"/>
      <c r="CWZ20" s="25"/>
      <c r="CXA20" s="25"/>
      <c r="CXB20" s="25"/>
      <c r="CXC20" s="25"/>
      <c r="CXD20" s="25"/>
      <c r="CXE20" s="25"/>
      <c r="CXF20" s="25"/>
      <c r="CXG20" s="25"/>
      <c r="CXH20" s="25"/>
      <c r="CXI20" s="25"/>
      <c r="CXJ20" s="25"/>
      <c r="CXK20" s="25"/>
      <c r="CXL20" s="25"/>
      <c r="CXM20" s="25"/>
      <c r="CXN20" s="25"/>
      <c r="CXO20" s="25"/>
      <c r="CXP20" s="25"/>
      <c r="CXQ20" s="25"/>
      <c r="CXR20" s="25"/>
      <c r="CXS20" s="25"/>
      <c r="CXT20" s="25"/>
      <c r="CXU20" s="25"/>
      <c r="CXV20" s="25"/>
      <c r="CXW20" s="25"/>
      <c r="CXX20" s="25"/>
      <c r="CXY20" s="25"/>
      <c r="CXZ20" s="25"/>
      <c r="CYA20" s="25"/>
      <c r="CYB20" s="25"/>
      <c r="CYC20" s="25"/>
      <c r="CYD20" s="25"/>
      <c r="CYE20" s="25"/>
      <c r="CYF20" s="25"/>
      <c r="CYG20" s="25"/>
      <c r="CYH20" s="25"/>
      <c r="CYI20" s="25"/>
      <c r="CYJ20" s="25"/>
      <c r="CYK20" s="25"/>
      <c r="CYL20" s="25"/>
      <c r="CYM20" s="25"/>
      <c r="CYN20" s="25"/>
      <c r="CYO20" s="25"/>
      <c r="CYP20" s="25"/>
      <c r="CYQ20" s="25"/>
      <c r="CYR20" s="25"/>
      <c r="CYS20" s="25"/>
      <c r="CYT20" s="25"/>
      <c r="CYU20" s="25"/>
      <c r="CYV20" s="25"/>
      <c r="CYW20" s="25"/>
      <c r="CYX20" s="25"/>
      <c r="CYY20" s="25"/>
      <c r="CYZ20" s="25"/>
      <c r="CZA20" s="25"/>
      <c r="CZB20" s="25"/>
      <c r="CZC20" s="25"/>
      <c r="CZD20" s="25"/>
      <c r="CZE20" s="25"/>
      <c r="CZF20" s="25"/>
      <c r="CZG20" s="25"/>
      <c r="CZH20" s="25"/>
      <c r="CZI20" s="25"/>
      <c r="CZJ20" s="25"/>
      <c r="CZK20" s="25"/>
      <c r="CZL20" s="25"/>
      <c r="CZM20" s="25"/>
      <c r="CZN20" s="25"/>
      <c r="CZO20" s="25"/>
      <c r="CZP20" s="25"/>
      <c r="CZQ20" s="25"/>
      <c r="CZR20" s="25"/>
      <c r="CZS20" s="25"/>
      <c r="CZT20" s="25"/>
      <c r="CZU20" s="25"/>
      <c r="CZV20" s="25"/>
      <c r="CZW20" s="25"/>
      <c r="CZX20" s="25"/>
      <c r="CZY20" s="25"/>
      <c r="CZZ20" s="25"/>
      <c r="DAA20" s="25"/>
      <c r="DAB20" s="25"/>
      <c r="DAC20" s="25"/>
      <c r="DAD20" s="25"/>
      <c r="DAE20" s="25"/>
      <c r="DAF20" s="25"/>
      <c r="DAG20" s="25"/>
      <c r="DAH20" s="25"/>
      <c r="DAI20" s="25"/>
      <c r="DAJ20" s="25"/>
      <c r="DAK20" s="25"/>
      <c r="DAL20" s="25"/>
      <c r="DAM20" s="25"/>
      <c r="DAN20" s="25"/>
      <c r="DAO20" s="25"/>
      <c r="DAP20" s="25"/>
      <c r="DAQ20" s="25"/>
      <c r="DAR20" s="25"/>
      <c r="DAS20" s="25"/>
      <c r="DAT20" s="25"/>
      <c r="DAU20" s="25"/>
      <c r="DAV20" s="25"/>
      <c r="DAW20" s="25"/>
      <c r="DAX20" s="25"/>
      <c r="DAY20" s="25"/>
      <c r="DAZ20" s="25"/>
      <c r="DBA20" s="25"/>
      <c r="DBB20" s="25"/>
      <c r="DBC20" s="25"/>
      <c r="DBD20" s="25"/>
      <c r="DBE20" s="25"/>
      <c r="DBF20" s="25"/>
      <c r="DBG20" s="25"/>
      <c r="DBH20" s="25"/>
      <c r="DBI20" s="25"/>
      <c r="DBJ20" s="25"/>
      <c r="DBK20" s="25"/>
      <c r="DBL20" s="25"/>
      <c r="DBM20" s="25"/>
      <c r="DBN20" s="25"/>
      <c r="DBO20" s="25"/>
      <c r="DBP20" s="25"/>
      <c r="DBQ20" s="25"/>
      <c r="DBR20" s="25"/>
      <c r="DBS20" s="25"/>
      <c r="DBT20" s="25"/>
      <c r="DBU20" s="25"/>
      <c r="DBV20" s="25"/>
      <c r="DBW20" s="25"/>
      <c r="DBX20" s="25"/>
      <c r="DBY20" s="25"/>
      <c r="DBZ20" s="25"/>
      <c r="DCA20" s="25"/>
      <c r="DCB20" s="25"/>
      <c r="DCC20" s="25"/>
      <c r="DCD20" s="25"/>
      <c r="DCE20" s="25"/>
      <c r="DCF20" s="25"/>
      <c r="DCG20" s="25"/>
      <c r="DCH20" s="25"/>
      <c r="DCI20" s="25"/>
      <c r="DCJ20" s="25"/>
      <c r="DCK20" s="25"/>
      <c r="DCL20" s="25"/>
      <c r="DCM20" s="25"/>
      <c r="DCN20" s="25"/>
      <c r="DCO20" s="25"/>
      <c r="DCP20" s="25"/>
      <c r="DCQ20" s="25"/>
      <c r="DCR20" s="25"/>
      <c r="DCS20" s="25"/>
      <c r="DCT20" s="25"/>
      <c r="DCU20" s="25"/>
      <c r="DCV20" s="25"/>
      <c r="DCW20" s="25"/>
      <c r="DCX20" s="25"/>
      <c r="DCY20" s="25"/>
      <c r="DCZ20" s="25"/>
      <c r="DDA20" s="25"/>
      <c r="DDB20" s="25"/>
      <c r="DDC20" s="25"/>
      <c r="DDD20" s="25"/>
      <c r="DDE20" s="25"/>
      <c r="DDF20" s="25"/>
      <c r="DDG20" s="25"/>
      <c r="DDH20" s="25"/>
      <c r="DDI20" s="25"/>
      <c r="DDJ20" s="25"/>
      <c r="DDK20" s="25"/>
      <c r="DDL20" s="25"/>
      <c r="DDM20" s="25"/>
      <c r="DDN20" s="25"/>
      <c r="DDO20" s="25"/>
      <c r="DDP20" s="25"/>
      <c r="DDQ20" s="25"/>
      <c r="DDR20" s="25"/>
      <c r="DDS20" s="25"/>
      <c r="DDT20" s="25"/>
      <c r="DDU20" s="25"/>
      <c r="DDV20" s="25"/>
      <c r="DDW20" s="25"/>
      <c r="DDX20" s="25"/>
      <c r="DDY20" s="25"/>
      <c r="DDZ20" s="25"/>
      <c r="DEA20" s="25"/>
      <c r="DEB20" s="25"/>
      <c r="DEC20" s="25"/>
      <c r="DED20" s="25"/>
      <c r="DEE20" s="25"/>
      <c r="DEF20" s="25"/>
      <c r="DEG20" s="25"/>
      <c r="DEH20" s="25"/>
      <c r="DEI20" s="25"/>
      <c r="DEJ20" s="25"/>
      <c r="DEK20" s="25"/>
      <c r="DEL20" s="25"/>
      <c r="DEM20" s="25"/>
      <c r="DEN20" s="25"/>
      <c r="DEO20" s="25"/>
      <c r="DEP20" s="25"/>
      <c r="DEQ20" s="25"/>
      <c r="DER20" s="25"/>
      <c r="DES20" s="25"/>
      <c r="DET20" s="25"/>
      <c r="DEU20" s="25"/>
      <c r="DEV20" s="25"/>
      <c r="DEW20" s="25"/>
      <c r="DEX20" s="25"/>
      <c r="DEY20" s="25"/>
      <c r="DEZ20" s="25"/>
      <c r="DFA20" s="25"/>
      <c r="DFB20" s="25"/>
      <c r="DFC20" s="25"/>
      <c r="DFD20" s="25"/>
      <c r="DFE20" s="25"/>
      <c r="DFF20" s="25"/>
      <c r="DFG20" s="25"/>
      <c r="DFH20" s="25"/>
      <c r="DFI20" s="25"/>
      <c r="DFJ20" s="25"/>
      <c r="DFK20" s="25"/>
      <c r="DFL20" s="25"/>
      <c r="DFM20" s="25"/>
      <c r="DFN20" s="25"/>
      <c r="DFO20" s="25"/>
      <c r="DFP20" s="25"/>
      <c r="DFQ20" s="25"/>
      <c r="DFR20" s="25"/>
      <c r="DFS20" s="25"/>
      <c r="DFT20" s="25"/>
      <c r="DFU20" s="25"/>
      <c r="DFV20" s="25"/>
      <c r="DFW20" s="25"/>
      <c r="DFX20" s="25"/>
      <c r="DFY20" s="25"/>
      <c r="DFZ20" s="25"/>
      <c r="DGA20" s="25"/>
      <c r="DGB20" s="25"/>
      <c r="DGC20" s="25"/>
      <c r="DGD20" s="25"/>
      <c r="DGE20" s="25"/>
      <c r="DGF20" s="25"/>
      <c r="DGG20" s="25"/>
      <c r="DGH20" s="25"/>
      <c r="DGI20" s="25"/>
      <c r="DGJ20" s="25"/>
      <c r="DGK20" s="25"/>
      <c r="DGL20" s="25"/>
      <c r="DGM20" s="25"/>
      <c r="DGN20" s="25"/>
      <c r="DGO20" s="25"/>
      <c r="DGP20" s="25"/>
      <c r="DGQ20" s="25"/>
      <c r="DGR20" s="25"/>
      <c r="DGS20" s="25"/>
      <c r="DGT20" s="25"/>
      <c r="DGU20" s="25"/>
      <c r="DGV20" s="25"/>
      <c r="DGW20" s="25"/>
      <c r="DGX20" s="25"/>
      <c r="DGY20" s="25"/>
      <c r="DGZ20" s="25"/>
      <c r="DHA20" s="25"/>
      <c r="DHB20" s="25"/>
      <c r="DHC20" s="25"/>
      <c r="DHD20" s="25"/>
      <c r="DHE20" s="25"/>
      <c r="DHF20" s="25"/>
      <c r="DHG20" s="25"/>
      <c r="DHH20" s="25"/>
      <c r="DHI20" s="25"/>
      <c r="DHJ20" s="25"/>
      <c r="DHK20" s="25"/>
      <c r="DHL20" s="25"/>
      <c r="DHM20" s="25"/>
      <c r="DHN20" s="25"/>
      <c r="DHO20" s="25"/>
      <c r="DHP20" s="25"/>
      <c r="DHQ20" s="25"/>
      <c r="DHR20" s="25"/>
      <c r="DHS20" s="25"/>
      <c r="DHT20" s="25"/>
      <c r="DHU20" s="25"/>
      <c r="DHV20" s="25"/>
      <c r="DHW20" s="25"/>
      <c r="DHX20" s="25"/>
      <c r="DHY20" s="25"/>
      <c r="DHZ20" s="25"/>
      <c r="DIA20" s="25"/>
      <c r="DIB20" s="25"/>
      <c r="DIC20" s="25"/>
      <c r="DID20" s="25"/>
      <c r="DIE20" s="25"/>
      <c r="DIF20" s="25"/>
      <c r="DIG20" s="25"/>
      <c r="DIH20" s="25"/>
      <c r="DII20" s="25"/>
      <c r="DIJ20" s="25"/>
      <c r="DIK20" s="25"/>
      <c r="DIL20" s="25"/>
      <c r="DIM20" s="25"/>
      <c r="DIN20" s="25"/>
      <c r="DIO20" s="25"/>
      <c r="DIP20" s="25"/>
      <c r="DIQ20" s="25"/>
      <c r="DIR20" s="25"/>
      <c r="DIS20" s="25"/>
      <c r="DIT20" s="25"/>
      <c r="DIU20" s="25"/>
      <c r="DIV20" s="25"/>
      <c r="DIW20" s="25"/>
      <c r="DIX20" s="25"/>
      <c r="DIY20" s="25"/>
      <c r="DIZ20" s="25"/>
      <c r="DJA20" s="25"/>
      <c r="DJB20" s="25"/>
      <c r="DJC20" s="25"/>
      <c r="DJD20" s="25"/>
      <c r="DJE20" s="25"/>
      <c r="DJF20" s="25"/>
      <c r="DJG20" s="25"/>
      <c r="DJH20" s="25"/>
      <c r="DJI20" s="25"/>
      <c r="DJJ20" s="25"/>
      <c r="DJK20" s="25"/>
      <c r="DJL20" s="25"/>
      <c r="DJM20" s="25"/>
      <c r="DJN20" s="25"/>
      <c r="DJO20" s="25"/>
      <c r="DJP20" s="25"/>
      <c r="DJQ20" s="25"/>
      <c r="DJR20" s="25"/>
      <c r="DJS20" s="25"/>
      <c r="DJT20" s="25"/>
      <c r="DJU20" s="25"/>
      <c r="DJV20" s="25"/>
      <c r="DJW20" s="25"/>
      <c r="DJX20" s="25"/>
      <c r="DJY20" s="25"/>
      <c r="DJZ20" s="25"/>
      <c r="DKA20" s="25"/>
      <c r="DKB20" s="25"/>
      <c r="DKC20" s="25"/>
      <c r="DKD20" s="25"/>
      <c r="DKE20" s="25"/>
      <c r="DKF20" s="25"/>
      <c r="DKG20" s="25"/>
      <c r="DKH20" s="25"/>
      <c r="DKI20" s="25"/>
      <c r="DKJ20" s="25"/>
      <c r="DKK20" s="25"/>
      <c r="DKL20" s="25"/>
      <c r="DKM20" s="25"/>
      <c r="DKN20" s="25"/>
      <c r="DKO20" s="25"/>
      <c r="DKP20" s="25"/>
      <c r="DKQ20" s="25"/>
      <c r="DKR20" s="25"/>
      <c r="DKS20" s="25"/>
      <c r="DKT20" s="25"/>
      <c r="DKU20" s="25"/>
      <c r="DKV20" s="25"/>
      <c r="DKW20" s="25"/>
      <c r="DKX20" s="25"/>
      <c r="DKY20" s="25"/>
      <c r="DKZ20" s="25"/>
      <c r="DLA20" s="25"/>
      <c r="DLB20" s="25"/>
      <c r="DLC20" s="25"/>
      <c r="DLD20" s="25"/>
      <c r="DLE20" s="25"/>
      <c r="DLF20" s="25"/>
      <c r="DLG20" s="25"/>
      <c r="DLH20" s="25"/>
      <c r="DLI20" s="25"/>
      <c r="DLJ20" s="25"/>
      <c r="DLK20" s="25"/>
      <c r="DLL20" s="25"/>
      <c r="DLM20" s="25"/>
      <c r="DLN20" s="25"/>
      <c r="DLO20" s="25"/>
      <c r="DLP20" s="25"/>
      <c r="DLQ20" s="25"/>
      <c r="DLR20" s="25"/>
      <c r="DLS20" s="25"/>
      <c r="DLT20" s="25"/>
      <c r="DLU20" s="25"/>
      <c r="DLV20" s="25"/>
      <c r="DLW20" s="25"/>
      <c r="DLX20" s="25"/>
      <c r="DLY20" s="25"/>
      <c r="DLZ20" s="25"/>
      <c r="DMA20" s="25"/>
      <c r="DMB20" s="25"/>
      <c r="DMC20" s="25"/>
      <c r="DMD20" s="25"/>
      <c r="DME20" s="25"/>
      <c r="DMF20" s="25"/>
      <c r="DMG20" s="25"/>
      <c r="DMH20" s="25"/>
      <c r="DMI20" s="25"/>
      <c r="DMJ20" s="25"/>
      <c r="DMK20" s="25"/>
      <c r="DML20" s="25"/>
      <c r="DMM20" s="25"/>
      <c r="DMN20" s="25"/>
      <c r="DMO20" s="25"/>
      <c r="DMP20" s="25"/>
      <c r="DMQ20" s="25"/>
      <c r="DMR20" s="25"/>
      <c r="DMS20" s="25"/>
      <c r="DMT20" s="25"/>
      <c r="DMU20" s="25"/>
      <c r="DMV20" s="25"/>
      <c r="DMW20" s="25"/>
      <c r="DMX20" s="25"/>
      <c r="DMY20" s="25"/>
      <c r="DMZ20" s="25"/>
      <c r="DNA20" s="25"/>
      <c r="DNB20" s="25"/>
      <c r="DNC20" s="25"/>
      <c r="DND20" s="25"/>
      <c r="DNE20" s="25"/>
      <c r="DNF20" s="25"/>
      <c r="DNG20" s="25"/>
      <c r="DNH20" s="25"/>
      <c r="DNI20" s="25"/>
      <c r="DNJ20" s="25"/>
      <c r="DNK20" s="25"/>
      <c r="DNL20" s="25"/>
      <c r="DNM20" s="25"/>
      <c r="DNN20" s="25"/>
      <c r="DNO20" s="25"/>
      <c r="DNP20" s="25"/>
      <c r="DNQ20" s="25"/>
      <c r="DNR20" s="25"/>
      <c r="DNS20" s="25"/>
      <c r="DNT20" s="25"/>
      <c r="DNU20" s="25"/>
      <c r="DNV20" s="25"/>
      <c r="DNW20" s="25"/>
      <c r="DNX20" s="25"/>
      <c r="DNY20" s="25"/>
      <c r="DNZ20" s="25"/>
      <c r="DOA20" s="25"/>
      <c r="DOB20" s="25"/>
      <c r="DOC20" s="25"/>
      <c r="DOD20" s="25"/>
      <c r="DOE20" s="25"/>
      <c r="DOF20" s="25"/>
      <c r="DOG20" s="25"/>
      <c r="DOH20" s="25"/>
      <c r="DOI20" s="25"/>
      <c r="DOJ20" s="25"/>
      <c r="DOK20" s="25"/>
      <c r="DOL20" s="25"/>
      <c r="DOM20" s="25"/>
      <c r="DON20" s="25"/>
      <c r="DOO20" s="25"/>
      <c r="DOP20" s="25"/>
      <c r="DOQ20" s="25"/>
      <c r="DOR20" s="25"/>
      <c r="DOS20" s="25"/>
      <c r="DOT20" s="25"/>
      <c r="DOU20" s="25"/>
      <c r="DOV20" s="25"/>
      <c r="DOW20" s="25"/>
      <c r="DOX20" s="25"/>
      <c r="DOY20" s="25"/>
      <c r="DOZ20" s="25"/>
      <c r="DPA20" s="25"/>
      <c r="DPB20" s="25"/>
      <c r="DPC20" s="25"/>
      <c r="DPD20" s="25"/>
      <c r="DPE20" s="25"/>
      <c r="DPF20" s="25"/>
      <c r="DPG20" s="25"/>
      <c r="DPH20" s="25"/>
      <c r="DPI20" s="25"/>
      <c r="DPJ20" s="25"/>
      <c r="DPK20" s="25"/>
      <c r="DPL20" s="25"/>
      <c r="DPM20" s="25"/>
      <c r="DPN20" s="25"/>
      <c r="DPO20" s="25"/>
      <c r="DPP20" s="25"/>
      <c r="DPQ20" s="25"/>
      <c r="DPR20" s="25"/>
      <c r="DPS20" s="25"/>
      <c r="DPT20" s="25"/>
      <c r="DPU20" s="25"/>
      <c r="DPV20" s="25"/>
      <c r="DPW20" s="25"/>
      <c r="DPX20" s="25"/>
      <c r="DPY20" s="25"/>
      <c r="DPZ20" s="25"/>
      <c r="DQA20" s="25"/>
      <c r="DQB20" s="25"/>
      <c r="DQC20" s="25"/>
      <c r="DQD20" s="25"/>
      <c r="DQE20" s="25"/>
      <c r="DQF20" s="25"/>
      <c r="DQG20" s="25"/>
      <c r="DQH20" s="25"/>
      <c r="DQI20" s="25"/>
      <c r="DQJ20" s="25"/>
      <c r="DQK20" s="25"/>
      <c r="DQL20" s="25"/>
      <c r="DQM20" s="25"/>
      <c r="DQN20" s="25"/>
      <c r="DQO20" s="25"/>
      <c r="DQP20" s="25"/>
      <c r="DQQ20" s="25"/>
      <c r="DQR20" s="25"/>
      <c r="DQS20" s="25"/>
      <c r="DQT20" s="25"/>
      <c r="DQU20" s="25"/>
      <c r="DQV20" s="25"/>
      <c r="DQW20" s="25"/>
      <c r="DQX20" s="25"/>
      <c r="DQY20" s="25"/>
      <c r="DQZ20" s="25"/>
      <c r="DRA20" s="25"/>
      <c r="DRB20" s="25"/>
      <c r="DRC20" s="25"/>
      <c r="DRD20" s="25"/>
      <c r="DRE20" s="25"/>
      <c r="DRF20" s="25"/>
      <c r="DRG20" s="25"/>
      <c r="DRH20" s="25"/>
      <c r="DRI20" s="25"/>
      <c r="DRJ20" s="25"/>
      <c r="DRK20" s="25"/>
      <c r="DRL20" s="25"/>
      <c r="DRM20" s="25"/>
      <c r="DRN20" s="25"/>
      <c r="DRO20" s="25"/>
      <c r="DRP20" s="25"/>
      <c r="DRQ20" s="25"/>
      <c r="DRR20" s="25"/>
      <c r="DRS20" s="25"/>
      <c r="DRT20" s="25"/>
      <c r="DRU20" s="25"/>
      <c r="DRV20" s="25"/>
      <c r="DRW20" s="25"/>
      <c r="DRX20" s="25"/>
      <c r="DRY20" s="25"/>
      <c r="DRZ20" s="25"/>
      <c r="DSA20" s="25"/>
      <c r="DSB20" s="25"/>
      <c r="DSC20" s="25"/>
      <c r="DSD20" s="25"/>
      <c r="DSE20" s="25"/>
      <c r="DSF20" s="25"/>
      <c r="DSG20" s="25"/>
      <c r="DSH20" s="25"/>
      <c r="DSI20" s="25"/>
      <c r="DSJ20" s="25"/>
      <c r="DSK20" s="25"/>
      <c r="DSL20" s="25"/>
      <c r="DSM20" s="25"/>
      <c r="DSN20" s="25"/>
      <c r="DSO20" s="25"/>
      <c r="DSP20" s="25"/>
      <c r="DSQ20" s="25"/>
      <c r="DSR20" s="25"/>
      <c r="DSS20" s="25"/>
      <c r="DST20" s="25"/>
      <c r="DSU20" s="25"/>
      <c r="DSV20" s="25"/>
      <c r="DSW20" s="25"/>
      <c r="DSX20" s="25"/>
      <c r="DSY20" s="25"/>
      <c r="DSZ20" s="25"/>
      <c r="DTA20" s="25"/>
      <c r="DTB20" s="25"/>
      <c r="DTC20" s="25"/>
      <c r="DTD20" s="25"/>
      <c r="DTE20" s="25"/>
      <c r="DTF20" s="25"/>
      <c r="DTG20" s="25"/>
      <c r="DTH20" s="25"/>
      <c r="DTI20" s="25"/>
      <c r="DTJ20" s="25"/>
      <c r="DTK20" s="25"/>
      <c r="DTL20" s="25"/>
      <c r="DTM20" s="25"/>
      <c r="DTN20" s="25"/>
      <c r="DTO20" s="25"/>
      <c r="DTP20" s="25"/>
      <c r="DTQ20" s="25"/>
      <c r="DTR20" s="25"/>
      <c r="DTS20" s="25"/>
      <c r="DTT20" s="25"/>
      <c r="DTU20" s="25"/>
      <c r="DTV20" s="25"/>
      <c r="DTW20" s="25"/>
      <c r="DTX20" s="25"/>
      <c r="DTY20" s="25"/>
      <c r="DTZ20" s="25"/>
      <c r="DUA20" s="25"/>
      <c r="DUB20" s="25"/>
      <c r="DUC20" s="25"/>
      <c r="DUD20" s="25"/>
      <c r="DUE20" s="25"/>
      <c r="DUF20" s="25"/>
      <c r="DUG20" s="25"/>
      <c r="DUH20" s="25"/>
      <c r="DUI20" s="25"/>
      <c r="DUJ20" s="25"/>
      <c r="DUK20" s="25"/>
      <c r="DUL20" s="25"/>
      <c r="DUM20" s="25"/>
      <c r="DUN20" s="25"/>
      <c r="DUO20" s="25"/>
      <c r="DUP20" s="25"/>
      <c r="DUQ20" s="25"/>
      <c r="DUR20" s="25"/>
      <c r="DUS20" s="25"/>
      <c r="DUT20" s="25"/>
      <c r="DUU20" s="25"/>
      <c r="DUV20" s="25"/>
      <c r="DUW20" s="25"/>
      <c r="DUX20" s="25"/>
      <c r="DUY20" s="25"/>
      <c r="DUZ20" s="25"/>
      <c r="DVA20" s="25"/>
      <c r="DVB20" s="25"/>
      <c r="DVC20" s="25"/>
      <c r="DVD20" s="25"/>
      <c r="DVE20" s="25"/>
      <c r="DVF20" s="25"/>
      <c r="DVG20" s="25"/>
      <c r="DVH20" s="25"/>
      <c r="DVI20" s="25"/>
      <c r="DVJ20" s="25"/>
      <c r="DVK20" s="25"/>
      <c r="DVL20" s="25"/>
      <c r="DVM20" s="25"/>
      <c r="DVN20" s="25"/>
      <c r="DVO20" s="25"/>
      <c r="DVP20" s="25"/>
      <c r="DVQ20" s="25"/>
      <c r="DVR20" s="25"/>
      <c r="DVS20" s="25"/>
      <c r="DVT20" s="25"/>
      <c r="DVU20" s="25"/>
      <c r="DVV20" s="25"/>
      <c r="DVW20" s="25"/>
      <c r="DVX20" s="25"/>
      <c r="DVY20" s="25"/>
      <c r="DVZ20" s="25"/>
      <c r="DWA20" s="25"/>
      <c r="DWB20" s="25"/>
      <c r="DWC20" s="25"/>
      <c r="DWD20" s="25"/>
      <c r="DWE20" s="25"/>
      <c r="DWF20" s="25"/>
      <c r="DWG20" s="25"/>
      <c r="DWH20" s="25"/>
      <c r="DWI20" s="25"/>
      <c r="DWJ20" s="25"/>
      <c r="DWK20" s="25"/>
      <c r="DWL20" s="25"/>
      <c r="DWM20" s="25"/>
      <c r="DWN20" s="25"/>
      <c r="DWO20" s="25"/>
      <c r="DWP20" s="25"/>
      <c r="DWQ20" s="25"/>
      <c r="DWR20" s="25"/>
      <c r="DWS20" s="25"/>
      <c r="DWT20" s="25"/>
      <c r="DWU20" s="25"/>
      <c r="DWV20" s="25"/>
      <c r="DWW20" s="25"/>
      <c r="DWX20" s="25"/>
      <c r="DWY20" s="25"/>
      <c r="DWZ20" s="25"/>
      <c r="DXA20" s="25"/>
      <c r="DXB20" s="25"/>
      <c r="DXC20" s="25"/>
      <c r="DXD20" s="25"/>
      <c r="DXE20" s="25"/>
      <c r="DXF20" s="25"/>
      <c r="DXG20" s="25"/>
      <c r="DXH20" s="25"/>
      <c r="DXI20" s="25"/>
      <c r="DXJ20" s="25"/>
      <c r="DXK20" s="25"/>
      <c r="DXL20" s="25"/>
      <c r="DXM20" s="25"/>
      <c r="DXN20" s="25"/>
      <c r="DXO20" s="25"/>
      <c r="DXP20" s="25"/>
      <c r="DXQ20" s="25"/>
      <c r="DXR20" s="25"/>
      <c r="DXS20" s="25"/>
      <c r="DXT20" s="25"/>
      <c r="DXU20" s="25"/>
      <c r="DXV20" s="25"/>
      <c r="DXW20" s="25"/>
      <c r="DXX20" s="25"/>
      <c r="DXY20" s="25"/>
      <c r="DXZ20" s="25"/>
      <c r="DYA20" s="25"/>
      <c r="DYB20" s="25"/>
      <c r="DYC20" s="25"/>
      <c r="DYD20" s="25"/>
      <c r="DYE20" s="25"/>
      <c r="DYF20" s="25"/>
      <c r="DYG20" s="25"/>
      <c r="DYH20" s="25"/>
      <c r="DYI20" s="25"/>
      <c r="DYJ20" s="25"/>
      <c r="DYK20" s="25"/>
      <c r="DYL20" s="25"/>
      <c r="DYM20" s="25"/>
      <c r="DYN20" s="25"/>
      <c r="DYO20" s="25"/>
      <c r="DYP20" s="25"/>
      <c r="DYQ20" s="25"/>
      <c r="DYR20" s="25"/>
      <c r="DYS20" s="25"/>
      <c r="DYT20" s="25"/>
      <c r="DYU20" s="25"/>
      <c r="DYV20" s="25"/>
      <c r="DYW20" s="25"/>
      <c r="DYX20" s="25"/>
      <c r="DYY20" s="25"/>
      <c r="DYZ20" s="25"/>
      <c r="DZA20" s="25"/>
      <c r="DZB20" s="25"/>
      <c r="DZC20" s="25"/>
      <c r="DZD20" s="25"/>
      <c r="DZE20" s="25"/>
      <c r="DZF20" s="25"/>
      <c r="DZG20" s="25"/>
      <c r="DZH20" s="25"/>
      <c r="DZI20" s="25"/>
      <c r="DZJ20" s="25"/>
      <c r="DZK20" s="25"/>
      <c r="DZL20" s="25"/>
      <c r="DZM20" s="25"/>
      <c r="DZN20" s="25"/>
      <c r="DZO20" s="25"/>
      <c r="DZP20" s="25"/>
      <c r="DZQ20" s="25"/>
      <c r="DZR20" s="25"/>
      <c r="DZS20" s="25"/>
      <c r="DZT20" s="25"/>
      <c r="DZU20" s="25"/>
      <c r="DZV20" s="25"/>
      <c r="DZW20" s="25"/>
      <c r="DZX20" s="25"/>
      <c r="DZY20" s="25"/>
      <c r="DZZ20" s="25"/>
      <c r="EAA20" s="25"/>
      <c r="EAB20" s="25"/>
      <c r="EAC20" s="25"/>
      <c r="EAD20" s="25"/>
      <c r="EAE20" s="25"/>
      <c r="EAF20" s="25"/>
      <c r="EAG20" s="25"/>
      <c r="EAH20" s="25"/>
      <c r="EAI20" s="25"/>
      <c r="EAJ20" s="25"/>
      <c r="EAK20" s="25"/>
      <c r="EAL20" s="25"/>
      <c r="EAM20" s="25"/>
      <c r="EAN20" s="25"/>
      <c r="EAO20" s="25"/>
      <c r="EAP20" s="25"/>
      <c r="EAQ20" s="25"/>
      <c r="EAR20" s="25"/>
      <c r="EAS20" s="25"/>
      <c r="EAT20" s="25"/>
      <c r="EAU20" s="25"/>
      <c r="EAV20" s="25"/>
      <c r="EAW20" s="25"/>
      <c r="EAX20" s="25"/>
      <c r="EAY20" s="25"/>
      <c r="EAZ20" s="25"/>
      <c r="EBA20" s="25"/>
      <c r="EBB20" s="25"/>
      <c r="EBC20" s="25"/>
      <c r="EBD20" s="25"/>
      <c r="EBE20" s="25"/>
      <c r="EBF20" s="25"/>
      <c r="EBG20" s="25"/>
      <c r="EBH20" s="25"/>
      <c r="EBI20" s="25"/>
      <c r="EBJ20" s="25"/>
      <c r="EBK20" s="25"/>
      <c r="EBL20" s="25"/>
      <c r="EBM20" s="25"/>
      <c r="EBN20" s="25"/>
      <c r="EBO20" s="25"/>
      <c r="EBP20" s="25"/>
      <c r="EBQ20" s="25"/>
      <c r="EBR20" s="25"/>
      <c r="EBS20" s="25"/>
      <c r="EBT20" s="25"/>
      <c r="EBU20" s="25"/>
      <c r="EBV20" s="25"/>
      <c r="EBW20" s="25"/>
      <c r="EBX20" s="25"/>
      <c r="EBY20" s="25"/>
      <c r="EBZ20" s="25"/>
      <c r="ECA20" s="25"/>
      <c r="ECB20" s="25"/>
      <c r="ECC20" s="25"/>
      <c r="ECD20" s="25"/>
      <c r="ECE20" s="25"/>
      <c r="ECF20" s="25"/>
      <c r="ECG20" s="25"/>
      <c r="ECH20" s="25"/>
      <c r="ECI20" s="25"/>
      <c r="ECJ20" s="25"/>
      <c r="ECK20" s="25"/>
      <c r="ECL20" s="25"/>
      <c r="ECM20" s="25"/>
      <c r="ECN20" s="25"/>
      <c r="ECO20" s="25"/>
      <c r="ECP20" s="25"/>
      <c r="ECQ20" s="25"/>
      <c r="ECR20" s="25"/>
      <c r="ECS20" s="25"/>
      <c r="ECT20" s="25"/>
      <c r="ECU20" s="25"/>
      <c r="ECV20" s="25"/>
      <c r="ECW20" s="25"/>
      <c r="ECX20" s="25"/>
      <c r="ECY20" s="25"/>
      <c r="ECZ20" s="25"/>
      <c r="EDA20" s="25"/>
      <c r="EDB20" s="25"/>
      <c r="EDC20" s="25"/>
      <c r="EDD20" s="25"/>
      <c r="EDE20" s="25"/>
      <c r="EDF20" s="25"/>
      <c r="EDG20" s="25"/>
      <c r="EDH20" s="25"/>
      <c r="EDI20" s="25"/>
      <c r="EDJ20" s="25"/>
      <c r="EDK20" s="25"/>
      <c r="EDL20" s="25"/>
      <c r="EDM20" s="25"/>
      <c r="EDN20" s="25"/>
      <c r="EDO20" s="25"/>
      <c r="EDP20" s="25"/>
      <c r="EDQ20" s="25"/>
      <c r="EDR20" s="25"/>
      <c r="EDS20" s="25"/>
      <c r="EDT20" s="25"/>
      <c r="EDU20" s="25"/>
      <c r="EDV20" s="25"/>
      <c r="EDW20" s="25"/>
      <c r="EDX20" s="25"/>
      <c r="EDY20" s="25"/>
      <c r="EDZ20" s="25"/>
      <c r="EEA20" s="25"/>
      <c r="EEB20" s="25"/>
      <c r="EEC20" s="25"/>
      <c r="EED20" s="25"/>
      <c r="EEE20" s="25"/>
      <c r="EEF20" s="25"/>
      <c r="EEG20" s="25"/>
      <c r="EEH20" s="25"/>
      <c r="EEI20" s="25"/>
      <c r="EEJ20" s="25"/>
      <c r="EEK20" s="25"/>
      <c r="EEL20" s="25"/>
      <c r="EEM20" s="25"/>
      <c r="EEN20" s="25"/>
      <c r="EEO20" s="25"/>
      <c r="EEP20" s="25"/>
      <c r="EEQ20" s="25"/>
      <c r="EER20" s="25"/>
      <c r="EES20" s="25"/>
      <c r="EET20" s="25"/>
      <c r="EEU20" s="25"/>
      <c r="EEV20" s="25"/>
      <c r="EEW20" s="25"/>
      <c r="EEX20" s="25"/>
      <c r="EEY20" s="25"/>
      <c r="EEZ20" s="25"/>
      <c r="EFA20" s="25"/>
      <c r="EFB20" s="25"/>
      <c r="EFC20" s="25"/>
      <c r="EFD20" s="25"/>
      <c r="EFE20" s="25"/>
      <c r="EFF20" s="25"/>
      <c r="EFG20" s="25"/>
      <c r="EFH20" s="25"/>
      <c r="EFI20" s="25"/>
      <c r="EFJ20" s="25"/>
      <c r="EFK20" s="25"/>
      <c r="EFL20" s="25"/>
      <c r="EFM20" s="25"/>
      <c r="EFN20" s="25"/>
      <c r="EFO20" s="25"/>
      <c r="EFP20" s="25"/>
      <c r="EFQ20" s="25"/>
      <c r="EFR20" s="25"/>
      <c r="EFS20" s="25"/>
      <c r="EFT20" s="25"/>
      <c r="EFU20" s="25"/>
      <c r="EFV20" s="25"/>
      <c r="EFW20" s="25"/>
      <c r="EFX20" s="25"/>
      <c r="EFY20" s="25"/>
      <c r="EFZ20" s="25"/>
      <c r="EGA20" s="25"/>
      <c r="EGB20" s="25"/>
      <c r="EGC20" s="25"/>
      <c r="EGD20" s="25"/>
      <c r="EGE20" s="25"/>
      <c r="EGF20" s="25"/>
      <c r="EGG20" s="25"/>
      <c r="EGH20" s="25"/>
      <c r="EGI20" s="25"/>
      <c r="EGJ20" s="25"/>
      <c r="EGK20" s="25"/>
      <c r="EGL20" s="25"/>
      <c r="EGM20" s="25"/>
      <c r="EGN20" s="25"/>
      <c r="EGO20" s="25"/>
      <c r="EGP20" s="25"/>
      <c r="EGQ20" s="25"/>
      <c r="EGR20" s="25"/>
      <c r="EGS20" s="25"/>
      <c r="EGT20" s="25"/>
      <c r="EGU20" s="25"/>
      <c r="EGV20" s="25"/>
      <c r="EGW20" s="25"/>
      <c r="EGX20" s="25"/>
      <c r="EGY20" s="25"/>
      <c r="EGZ20" s="25"/>
      <c r="EHA20" s="25"/>
      <c r="EHB20" s="25"/>
      <c r="EHC20" s="25"/>
      <c r="EHD20" s="25"/>
      <c r="EHE20" s="25"/>
      <c r="EHF20" s="25"/>
      <c r="EHG20" s="25"/>
      <c r="EHH20" s="25"/>
      <c r="EHI20" s="25"/>
      <c r="EHJ20" s="25"/>
      <c r="EHK20" s="25"/>
      <c r="EHL20" s="25"/>
      <c r="EHM20" s="25"/>
      <c r="EHN20" s="25"/>
      <c r="EHO20" s="25"/>
      <c r="EHP20" s="25"/>
      <c r="EHQ20" s="25"/>
      <c r="EHR20" s="25"/>
      <c r="EHS20" s="25"/>
      <c r="EHT20" s="25"/>
      <c r="EHU20" s="25"/>
      <c r="EHV20" s="25"/>
      <c r="EHW20" s="25"/>
      <c r="EHX20" s="25"/>
      <c r="EHY20" s="25"/>
      <c r="EHZ20" s="25"/>
      <c r="EIA20" s="25"/>
      <c r="EIB20" s="25"/>
      <c r="EIC20" s="25"/>
      <c r="EID20" s="25"/>
      <c r="EIE20" s="25"/>
      <c r="EIF20" s="25"/>
      <c r="EIG20" s="25"/>
      <c r="EIH20" s="25"/>
      <c r="EII20" s="25"/>
      <c r="EIJ20" s="25"/>
      <c r="EIK20" s="25"/>
      <c r="EIL20" s="25"/>
      <c r="EIM20" s="25"/>
      <c r="EIN20" s="25"/>
      <c r="EIO20" s="25"/>
      <c r="EIP20" s="25"/>
      <c r="EIQ20" s="25"/>
      <c r="EIR20" s="25"/>
      <c r="EIS20" s="25"/>
      <c r="EIT20" s="25"/>
      <c r="EIU20" s="25"/>
      <c r="EIV20" s="25"/>
      <c r="EIW20" s="25"/>
      <c r="EIX20" s="25"/>
      <c r="EIY20" s="25"/>
      <c r="EIZ20" s="25"/>
      <c r="EJA20" s="25"/>
      <c r="EJB20" s="25"/>
      <c r="EJC20" s="25"/>
      <c r="EJD20" s="25"/>
      <c r="EJE20" s="25"/>
      <c r="EJF20" s="25"/>
      <c r="EJG20" s="25"/>
      <c r="EJH20" s="25"/>
      <c r="EJI20" s="25"/>
      <c r="EJJ20" s="25"/>
      <c r="EJK20" s="25"/>
      <c r="EJL20" s="25"/>
      <c r="EJM20" s="25"/>
      <c r="EJN20" s="25"/>
      <c r="EJO20" s="25"/>
      <c r="EJP20" s="25"/>
      <c r="EJQ20" s="25"/>
      <c r="EJR20" s="25"/>
      <c r="EJS20" s="25"/>
      <c r="EJT20" s="25"/>
      <c r="EJU20" s="25"/>
      <c r="EJV20" s="25"/>
      <c r="EJW20" s="25"/>
      <c r="EJX20" s="25"/>
      <c r="EJY20" s="25"/>
      <c r="EJZ20" s="25"/>
      <c r="EKA20" s="25"/>
      <c r="EKB20" s="25"/>
      <c r="EKC20" s="25"/>
      <c r="EKD20" s="25"/>
      <c r="EKE20" s="25"/>
      <c r="EKF20" s="25"/>
      <c r="EKG20" s="25"/>
      <c r="EKH20" s="25"/>
      <c r="EKI20" s="25"/>
      <c r="EKJ20" s="25"/>
      <c r="EKK20" s="25"/>
      <c r="EKL20" s="25"/>
      <c r="EKM20" s="25"/>
      <c r="EKN20" s="25"/>
      <c r="EKO20" s="25"/>
      <c r="EKP20" s="25"/>
      <c r="EKQ20" s="25"/>
      <c r="EKR20" s="25"/>
      <c r="EKS20" s="25"/>
      <c r="EKT20" s="25"/>
      <c r="EKU20" s="25"/>
      <c r="EKV20" s="25"/>
      <c r="EKW20" s="25"/>
      <c r="EKX20" s="25"/>
      <c r="EKY20" s="25"/>
      <c r="EKZ20" s="25"/>
      <c r="ELA20" s="25"/>
      <c r="ELB20" s="25"/>
      <c r="ELC20" s="25"/>
      <c r="ELD20" s="25"/>
      <c r="ELE20" s="25"/>
      <c r="ELF20" s="25"/>
      <c r="ELG20" s="25"/>
      <c r="ELH20" s="25"/>
      <c r="ELI20" s="25"/>
      <c r="ELJ20" s="25"/>
      <c r="ELK20" s="25"/>
      <c r="ELL20" s="25"/>
      <c r="ELM20" s="25"/>
      <c r="ELN20" s="25"/>
      <c r="ELO20" s="25"/>
      <c r="ELP20" s="25"/>
      <c r="ELQ20" s="25"/>
      <c r="ELR20" s="25"/>
      <c r="ELS20" s="25"/>
      <c r="ELT20" s="25"/>
      <c r="ELU20" s="25"/>
      <c r="ELV20" s="25"/>
      <c r="ELW20" s="25"/>
      <c r="ELX20" s="25"/>
      <c r="ELY20" s="25"/>
      <c r="ELZ20" s="25"/>
      <c r="EMA20" s="25"/>
      <c r="EMB20" s="25"/>
      <c r="EMC20" s="25"/>
      <c r="EMD20" s="25"/>
      <c r="EME20" s="25"/>
      <c r="EMF20" s="25"/>
      <c r="EMG20" s="25"/>
      <c r="EMH20" s="25"/>
      <c r="EMI20" s="25"/>
      <c r="EMJ20" s="25"/>
      <c r="EMK20" s="25"/>
      <c r="EML20" s="25"/>
      <c r="EMM20" s="25"/>
      <c r="EMN20" s="25"/>
      <c r="EMO20" s="25"/>
      <c r="EMP20" s="25"/>
      <c r="EMQ20" s="25"/>
      <c r="EMR20" s="25"/>
      <c r="EMS20" s="25"/>
      <c r="EMT20" s="25"/>
      <c r="EMU20" s="25"/>
      <c r="EMV20" s="25"/>
      <c r="EMW20" s="25"/>
      <c r="EMX20" s="25"/>
      <c r="EMY20" s="25"/>
      <c r="EMZ20" s="25"/>
      <c r="ENA20" s="25"/>
      <c r="ENB20" s="25"/>
      <c r="ENC20" s="25"/>
      <c r="END20" s="25"/>
      <c r="ENE20" s="25"/>
      <c r="ENF20" s="25"/>
      <c r="ENG20" s="25"/>
      <c r="ENH20" s="25"/>
      <c r="ENI20" s="25"/>
      <c r="ENJ20" s="25"/>
      <c r="ENK20" s="25"/>
      <c r="ENL20" s="25"/>
      <c r="ENM20" s="25"/>
      <c r="ENN20" s="25"/>
      <c r="ENO20" s="25"/>
      <c r="ENP20" s="25"/>
      <c r="ENQ20" s="25"/>
      <c r="ENR20" s="25"/>
      <c r="ENS20" s="25"/>
      <c r="ENT20" s="25"/>
      <c r="ENU20" s="25"/>
      <c r="ENV20" s="25"/>
      <c r="ENW20" s="25"/>
      <c r="ENX20" s="25"/>
      <c r="ENY20" s="25"/>
      <c r="ENZ20" s="25"/>
      <c r="EOA20" s="25"/>
      <c r="EOB20" s="25"/>
      <c r="EOC20" s="25"/>
      <c r="EOD20" s="25"/>
      <c r="EOE20" s="25"/>
      <c r="EOF20" s="25"/>
      <c r="EOG20" s="25"/>
      <c r="EOH20" s="25"/>
      <c r="EOI20" s="25"/>
      <c r="EOJ20" s="25"/>
      <c r="EOK20" s="25"/>
      <c r="EOL20" s="25"/>
      <c r="EOM20" s="25"/>
      <c r="EON20" s="25"/>
      <c r="EOO20" s="25"/>
      <c r="EOP20" s="25"/>
      <c r="EOQ20" s="25"/>
      <c r="EOR20" s="25"/>
      <c r="EOS20" s="25"/>
      <c r="EOT20" s="25"/>
      <c r="EOU20" s="25"/>
      <c r="EOV20" s="25"/>
      <c r="EOW20" s="25"/>
      <c r="EOX20" s="25"/>
      <c r="EOY20" s="25"/>
      <c r="EOZ20" s="25"/>
      <c r="EPA20" s="25"/>
      <c r="EPB20" s="25"/>
      <c r="EPC20" s="25"/>
      <c r="EPD20" s="25"/>
      <c r="EPE20" s="25"/>
      <c r="EPF20" s="25"/>
      <c r="EPG20" s="25"/>
      <c r="EPH20" s="25"/>
      <c r="EPI20" s="25"/>
      <c r="EPJ20" s="25"/>
      <c r="EPK20" s="25"/>
      <c r="EPL20" s="25"/>
      <c r="EPM20" s="25"/>
      <c r="EPN20" s="25"/>
      <c r="EPO20" s="25"/>
      <c r="EPP20" s="25"/>
      <c r="EPQ20" s="25"/>
      <c r="EPR20" s="25"/>
      <c r="EPS20" s="25"/>
      <c r="EPT20" s="25"/>
      <c r="EPU20" s="25"/>
      <c r="EPV20" s="25"/>
      <c r="EPW20" s="25"/>
      <c r="EPX20" s="25"/>
      <c r="EPY20" s="25"/>
      <c r="EPZ20" s="25"/>
      <c r="EQA20" s="25"/>
      <c r="EQB20" s="25"/>
      <c r="EQC20" s="25"/>
      <c r="EQD20" s="25"/>
      <c r="EQE20" s="25"/>
      <c r="EQF20" s="25"/>
      <c r="EQG20" s="25"/>
      <c r="EQH20" s="25"/>
      <c r="EQI20" s="25"/>
      <c r="EQJ20" s="25"/>
      <c r="EQK20" s="25"/>
      <c r="EQL20" s="25"/>
      <c r="EQM20" s="25"/>
      <c r="EQN20" s="25"/>
      <c r="EQO20" s="25"/>
      <c r="EQP20" s="25"/>
      <c r="EQQ20" s="25"/>
      <c r="EQR20" s="25"/>
      <c r="EQS20" s="25"/>
      <c r="EQT20" s="25"/>
      <c r="EQU20" s="25"/>
      <c r="EQV20" s="25"/>
      <c r="EQW20" s="25"/>
      <c r="EQX20" s="25"/>
      <c r="EQY20" s="25"/>
      <c r="EQZ20" s="25"/>
      <c r="ERA20" s="25"/>
      <c r="ERB20" s="25"/>
      <c r="ERC20" s="25"/>
      <c r="ERD20" s="25"/>
      <c r="ERE20" s="25"/>
      <c r="ERF20" s="25"/>
      <c r="ERG20" s="25"/>
      <c r="ERH20" s="25"/>
      <c r="ERI20" s="25"/>
      <c r="ERJ20" s="25"/>
      <c r="ERK20" s="25"/>
      <c r="ERL20" s="25"/>
      <c r="ERM20" s="25"/>
      <c r="ERN20" s="25"/>
      <c r="ERO20" s="25"/>
      <c r="ERP20" s="25"/>
      <c r="ERQ20" s="25"/>
      <c r="ERR20" s="25"/>
      <c r="ERS20" s="25"/>
      <c r="ERT20" s="25"/>
      <c r="ERU20" s="25"/>
      <c r="ERV20" s="25"/>
      <c r="ERW20" s="25"/>
      <c r="ERX20" s="25"/>
      <c r="ERY20" s="25"/>
      <c r="ERZ20" s="25"/>
      <c r="ESA20" s="25"/>
      <c r="ESB20" s="25"/>
      <c r="ESC20" s="25"/>
      <c r="ESD20" s="25"/>
      <c r="ESE20" s="25"/>
      <c r="ESF20" s="25"/>
      <c r="ESG20" s="25"/>
      <c r="ESH20" s="25"/>
      <c r="ESI20" s="25"/>
      <c r="ESJ20" s="25"/>
      <c r="ESK20" s="25"/>
      <c r="ESL20" s="25"/>
      <c r="ESM20" s="25"/>
      <c r="ESN20" s="25"/>
      <c r="ESO20" s="25"/>
      <c r="ESP20" s="25"/>
      <c r="ESQ20" s="25"/>
      <c r="ESR20" s="25"/>
      <c r="ESS20" s="25"/>
      <c r="EST20" s="25"/>
      <c r="ESU20" s="25"/>
      <c r="ESV20" s="25"/>
      <c r="ESW20" s="25"/>
      <c r="ESX20" s="25"/>
      <c r="ESY20" s="25"/>
      <c r="ESZ20" s="25"/>
      <c r="ETA20" s="25"/>
      <c r="ETB20" s="25"/>
      <c r="ETC20" s="25"/>
      <c r="ETD20" s="25"/>
      <c r="ETE20" s="25"/>
      <c r="ETF20" s="25"/>
      <c r="ETG20" s="25"/>
      <c r="ETH20" s="25"/>
      <c r="ETI20" s="25"/>
      <c r="ETJ20" s="25"/>
      <c r="ETK20" s="25"/>
      <c r="ETL20" s="25"/>
      <c r="ETM20" s="25"/>
      <c r="ETN20" s="25"/>
      <c r="ETO20" s="25"/>
      <c r="ETP20" s="25"/>
      <c r="ETQ20" s="25"/>
      <c r="ETR20" s="25"/>
      <c r="ETS20" s="25"/>
      <c r="ETT20" s="25"/>
      <c r="ETU20" s="25"/>
      <c r="ETV20" s="25"/>
      <c r="ETW20" s="25"/>
      <c r="ETX20" s="25"/>
      <c r="ETY20" s="25"/>
      <c r="ETZ20" s="25"/>
      <c r="EUA20" s="25"/>
      <c r="EUB20" s="25"/>
      <c r="EUC20" s="25"/>
      <c r="EUD20" s="25"/>
      <c r="EUE20" s="25"/>
      <c r="EUF20" s="25"/>
      <c r="EUG20" s="25"/>
      <c r="EUH20" s="25"/>
      <c r="EUI20" s="25"/>
      <c r="EUJ20" s="25"/>
      <c r="EUK20" s="25"/>
      <c r="EUL20" s="25"/>
      <c r="EUM20" s="25"/>
      <c r="EUN20" s="25"/>
      <c r="EUO20" s="25"/>
      <c r="EUP20" s="25"/>
      <c r="EUQ20" s="25"/>
      <c r="EUR20" s="25"/>
      <c r="EUS20" s="25"/>
      <c r="EUT20" s="25"/>
      <c r="EUU20" s="25"/>
      <c r="EUV20" s="25"/>
      <c r="EUW20" s="25"/>
      <c r="EUX20" s="25"/>
      <c r="EUY20" s="25"/>
      <c r="EUZ20" s="25"/>
      <c r="EVA20" s="25"/>
      <c r="EVB20" s="25"/>
      <c r="EVC20" s="25"/>
      <c r="EVD20" s="25"/>
      <c r="EVE20" s="25"/>
      <c r="EVF20" s="25"/>
      <c r="EVG20" s="25"/>
      <c r="EVH20" s="25"/>
      <c r="EVI20" s="25"/>
      <c r="EVJ20" s="25"/>
      <c r="EVK20" s="25"/>
      <c r="EVL20" s="25"/>
      <c r="EVM20" s="25"/>
      <c r="EVN20" s="25"/>
      <c r="EVO20" s="25"/>
      <c r="EVP20" s="25"/>
      <c r="EVQ20" s="25"/>
      <c r="EVR20" s="25"/>
      <c r="EVS20" s="25"/>
      <c r="EVT20" s="25"/>
      <c r="EVU20" s="25"/>
      <c r="EVV20" s="25"/>
      <c r="EVW20" s="25"/>
      <c r="EVX20" s="25"/>
      <c r="EVY20" s="25"/>
      <c r="EVZ20" s="25"/>
      <c r="EWA20" s="25"/>
      <c r="EWB20" s="25"/>
      <c r="EWC20" s="25"/>
      <c r="EWD20" s="25"/>
      <c r="EWE20" s="25"/>
      <c r="EWF20" s="25"/>
      <c r="EWG20" s="25"/>
      <c r="EWH20" s="25"/>
      <c r="EWI20" s="25"/>
      <c r="EWJ20" s="25"/>
      <c r="EWK20" s="25"/>
      <c r="EWL20" s="25"/>
      <c r="EWM20" s="25"/>
      <c r="EWN20" s="25"/>
      <c r="EWO20" s="25"/>
      <c r="EWP20" s="25"/>
      <c r="EWQ20" s="25"/>
      <c r="EWR20" s="25"/>
      <c r="EWS20" s="25"/>
      <c r="EWT20" s="25"/>
      <c r="EWU20" s="25"/>
      <c r="EWV20" s="25"/>
      <c r="EWW20" s="25"/>
      <c r="EWX20" s="25"/>
      <c r="EWY20" s="25"/>
      <c r="EWZ20" s="25"/>
      <c r="EXA20" s="25"/>
      <c r="EXB20" s="25"/>
      <c r="EXC20" s="25"/>
      <c r="EXD20" s="25"/>
      <c r="EXE20" s="25"/>
      <c r="EXF20" s="25"/>
      <c r="EXG20" s="25"/>
      <c r="EXH20" s="25"/>
      <c r="EXI20" s="25"/>
      <c r="EXJ20" s="25"/>
      <c r="EXK20" s="25"/>
      <c r="EXL20" s="25"/>
      <c r="EXM20" s="25"/>
      <c r="EXN20" s="25"/>
      <c r="EXO20" s="25"/>
      <c r="EXP20" s="25"/>
      <c r="EXQ20" s="25"/>
      <c r="EXR20" s="25"/>
      <c r="EXS20" s="25"/>
      <c r="EXT20" s="25"/>
      <c r="EXU20" s="25"/>
      <c r="EXV20" s="25"/>
      <c r="EXW20" s="25"/>
      <c r="EXX20" s="25"/>
      <c r="EXY20" s="25"/>
      <c r="EXZ20" s="25"/>
      <c r="EYA20" s="25"/>
      <c r="EYB20" s="25"/>
      <c r="EYC20" s="25"/>
      <c r="EYD20" s="25"/>
      <c r="EYE20" s="25"/>
      <c r="EYF20" s="25"/>
      <c r="EYG20" s="25"/>
      <c r="EYH20" s="25"/>
      <c r="EYI20" s="25"/>
      <c r="EYJ20" s="25"/>
      <c r="EYK20" s="25"/>
      <c r="EYL20" s="25"/>
      <c r="EYM20" s="25"/>
      <c r="EYN20" s="25"/>
      <c r="EYO20" s="25"/>
      <c r="EYP20" s="25"/>
      <c r="EYQ20" s="25"/>
      <c r="EYR20" s="25"/>
      <c r="EYS20" s="25"/>
      <c r="EYT20" s="25"/>
      <c r="EYU20" s="25"/>
      <c r="EYV20" s="25"/>
      <c r="EYW20" s="25"/>
      <c r="EYX20" s="25"/>
      <c r="EYY20" s="25"/>
      <c r="EYZ20" s="25"/>
      <c r="EZA20" s="25"/>
      <c r="EZB20" s="25"/>
      <c r="EZC20" s="25"/>
      <c r="EZD20" s="25"/>
      <c r="EZE20" s="25"/>
      <c r="EZF20" s="25"/>
      <c r="EZG20" s="25"/>
      <c r="EZH20" s="25"/>
      <c r="EZI20" s="25"/>
      <c r="EZJ20" s="25"/>
      <c r="EZK20" s="25"/>
      <c r="EZL20" s="25"/>
      <c r="EZM20" s="25"/>
      <c r="EZN20" s="25"/>
      <c r="EZO20" s="25"/>
      <c r="EZP20" s="25"/>
      <c r="EZQ20" s="25"/>
      <c r="EZR20" s="25"/>
      <c r="EZS20" s="25"/>
      <c r="EZT20" s="25"/>
      <c r="EZU20" s="25"/>
      <c r="EZV20" s="25"/>
      <c r="EZW20" s="25"/>
      <c r="EZX20" s="25"/>
      <c r="EZY20" s="25"/>
      <c r="EZZ20" s="25"/>
      <c r="FAA20" s="25"/>
      <c r="FAB20" s="25"/>
      <c r="FAC20" s="25"/>
      <c r="FAD20" s="25"/>
      <c r="FAE20" s="25"/>
      <c r="FAF20" s="25"/>
      <c r="FAG20" s="25"/>
      <c r="FAH20" s="25"/>
      <c r="FAI20" s="25"/>
      <c r="FAJ20" s="25"/>
      <c r="FAK20" s="25"/>
      <c r="FAL20" s="25"/>
      <c r="FAM20" s="25"/>
      <c r="FAN20" s="25"/>
      <c r="FAO20" s="25"/>
      <c r="FAP20" s="25"/>
      <c r="FAQ20" s="25"/>
      <c r="FAR20" s="25"/>
      <c r="FAS20" s="25"/>
      <c r="FAT20" s="25"/>
      <c r="FAU20" s="25"/>
      <c r="FAV20" s="25"/>
      <c r="FAW20" s="25"/>
      <c r="FAX20" s="25"/>
      <c r="FAY20" s="25"/>
      <c r="FAZ20" s="25"/>
      <c r="FBA20" s="25"/>
      <c r="FBB20" s="25"/>
      <c r="FBC20" s="25"/>
      <c r="FBD20" s="25"/>
      <c r="FBE20" s="25"/>
      <c r="FBF20" s="25"/>
      <c r="FBG20" s="25"/>
      <c r="FBH20" s="25"/>
      <c r="FBI20" s="25"/>
      <c r="FBJ20" s="25"/>
      <c r="FBK20" s="25"/>
      <c r="FBL20" s="25"/>
      <c r="FBM20" s="25"/>
      <c r="FBN20" s="25"/>
      <c r="FBO20" s="25"/>
      <c r="FBP20" s="25"/>
      <c r="FBQ20" s="25"/>
      <c r="FBR20" s="25"/>
      <c r="FBS20" s="25"/>
      <c r="FBT20" s="25"/>
      <c r="FBU20" s="25"/>
      <c r="FBV20" s="25"/>
      <c r="FBW20" s="25"/>
      <c r="FBX20" s="25"/>
      <c r="FBY20" s="25"/>
      <c r="FBZ20" s="25"/>
      <c r="FCA20" s="25"/>
      <c r="FCB20" s="25"/>
      <c r="FCC20" s="25"/>
      <c r="FCD20" s="25"/>
      <c r="FCE20" s="25"/>
      <c r="FCF20" s="25"/>
      <c r="FCG20" s="25"/>
      <c r="FCH20" s="25"/>
      <c r="FCI20" s="25"/>
      <c r="FCJ20" s="25"/>
      <c r="FCK20" s="25"/>
      <c r="FCL20" s="25"/>
      <c r="FCM20" s="25"/>
      <c r="FCN20" s="25"/>
      <c r="FCO20" s="25"/>
      <c r="FCP20" s="25"/>
      <c r="FCQ20" s="25"/>
      <c r="FCR20" s="25"/>
      <c r="FCS20" s="25"/>
      <c r="FCT20" s="25"/>
      <c r="FCU20" s="25"/>
      <c r="FCV20" s="25"/>
      <c r="FCW20" s="25"/>
      <c r="FCX20" s="25"/>
      <c r="FCY20" s="25"/>
      <c r="FCZ20" s="25"/>
      <c r="FDA20" s="25"/>
      <c r="FDB20" s="25"/>
      <c r="FDC20" s="25"/>
      <c r="FDD20" s="25"/>
      <c r="FDE20" s="25"/>
      <c r="FDF20" s="25"/>
      <c r="FDG20" s="25"/>
      <c r="FDH20" s="25"/>
      <c r="FDI20" s="25"/>
      <c r="FDJ20" s="25"/>
      <c r="FDK20" s="25"/>
      <c r="FDL20" s="25"/>
      <c r="FDM20" s="25"/>
      <c r="FDN20" s="25"/>
      <c r="FDO20" s="25"/>
      <c r="FDP20" s="25"/>
      <c r="FDQ20" s="25"/>
      <c r="FDR20" s="25"/>
      <c r="FDS20" s="25"/>
      <c r="FDT20" s="25"/>
      <c r="FDU20" s="25"/>
      <c r="FDV20" s="25"/>
      <c r="FDW20" s="25"/>
      <c r="FDX20" s="25"/>
      <c r="FDY20" s="25"/>
      <c r="FDZ20" s="25"/>
      <c r="FEA20" s="25"/>
      <c r="FEB20" s="25"/>
      <c r="FEC20" s="25"/>
      <c r="FED20" s="25"/>
      <c r="FEE20" s="25"/>
      <c r="FEF20" s="25"/>
      <c r="FEG20" s="25"/>
      <c r="FEH20" s="25"/>
      <c r="FEI20" s="25"/>
      <c r="FEJ20" s="25"/>
      <c r="FEK20" s="25"/>
      <c r="FEL20" s="25"/>
      <c r="FEM20" s="25"/>
      <c r="FEN20" s="25"/>
      <c r="FEO20" s="25"/>
      <c r="FEP20" s="25"/>
      <c r="FEQ20" s="25"/>
      <c r="FER20" s="25"/>
      <c r="FES20" s="25"/>
      <c r="FET20" s="25"/>
      <c r="FEU20" s="25"/>
      <c r="FEV20" s="25"/>
      <c r="FEW20" s="25"/>
      <c r="FEX20" s="25"/>
      <c r="FEY20" s="25"/>
      <c r="FEZ20" s="25"/>
      <c r="FFA20" s="25"/>
      <c r="FFB20" s="25"/>
      <c r="FFC20" s="25"/>
      <c r="FFD20" s="25"/>
      <c r="FFE20" s="25"/>
      <c r="FFF20" s="25"/>
      <c r="FFG20" s="25"/>
      <c r="FFH20" s="25"/>
      <c r="FFI20" s="25"/>
      <c r="FFJ20" s="25"/>
      <c r="FFK20" s="25"/>
      <c r="FFL20" s="25"/>
      <c r="FFM20" s="25"/>
      <c r="FFN20" s="25"/>
      <c r="FFO20" s="25"/>
      <c r="FFP20" s="25"/>
      <c r="FFQ20" s="25"/>
      <c r="FFR20" s="25"/>
      <c r="FFS20" s="25"/>
      <c r="FFT20" s="25"/>
      <c r="FFU20" s="25"/>
      <c r="FFV20" s="25"/>
      <c r="FFW20" s="25"/>
      <c r="FFX20" s="25"/>
      <c r="FFY20" s="25"/>
      <c r="FFZ20" s="25"/>
      <c r="FGA20" s="25"/>
      <c r="FGB20" s="25"/>
      <c r="FGC20" s="25"/>
      <c r="FGD20" s="25"/>
      <c r="FGE20" s="25"/>
      <c r="FGF20" s="25"/>
      <c r="FGG20" s="25"/>
      <c r="FGH20" s="25"/>
      <c r="FGI20" s="25"/>
      <c r="FGJ20" s="25"/>
      <c r="FGK20" s="25"/>
      <c r="FGL20" s="25"/>
      <c r="FGM20" s="25"/>
      <c r="FGN20" s="25"/>
      <c r="FGO20" s="25"/>
      <c r="FGP20" s="25"/>
      <c r="FGQ20" s="25"/>
      <c r="FGR20" s="25"/>
      <c r="FGS20" s="25"/>
      <c r="FGT20" s="25"/>
      <c r="FGU20" s="25"/>
      <c r="FGV20" s="25"/>
      <c r="FGW20" s="25"/>
      <c r="FGX20" s="25"/>
      <c r="FGY20" s="25"/>
      <c r="FGZ20" s="25"/>
      <c r="FHA20" s="25"/>
      <c r="FHB20" s="25"/>
      <c r="FHC20" s="25"/>
      <c r="FHD20" s="25"/>
      <c r="FHE20" s="25"/>
      <c r="FHF20" s="25"/>
      <c r="FHG20" s="25"/>
      <c r="FHH20" s="25"/>
      <c r="FHI20" s="25"/>
      <c r="FHJ20" s="25"/>
      <c r="FHK20" s="25"/>
      <c r="FHL20" s="25"/>
      <c r="FHM20" s="25"/>
      <c r="FHN20" s="25"/>
      <c r="FHO20" s="25"/>
      <c r="FHP20" s="25"/>
      <c r="FHQ20" s="25"/>
      <c r="FHR20" s="25"/>
      <c r="FHS20" s="25"/>
      <c r="FHT20" s="25"/>
      <c r="FHU20" s="25"/>
      <c r="FHV20" s="25"/>
      <c r="FHW20" s="25"/>
      <c r="FHX20" s="25"/>
      <c r="FHY20" s="25"/>
      <c r="FHZ20" s="25"/>
      <c r="FIA20" s="25"/>
      <c r="FIB20" s="25"/>
      <c r="FIC20" s="25"/>
      <c r="FID20" s="25"/>
      <c r="FIE20" s="25"/>
      <c r="FIF20" s="25"/>
      <c r="FIG20" s="25"/>
      <c r="FIH20" s="25"/>
      <c r="FII20" s="25"/>
      <c r="FIJ20" s="25"/>
      <c r="FIK20" s="25"/>
      <c r="FIL20" s="25"/>
      <c r="FIM20" s="25"/>
      <c r="FIN20" s="25"/>
      <c r="FIO20" s="25"/>
      <c r="FIP20" s="25"/>
      <c r="FIQ20" s="25"/>
      <c r="FIR20" s="25"/>
      <c r="FIS20" s="25"/>
      <c r="FIT20" s="25"/>
      <c r="FIU20" s="25"/>
      <c r="FIV20" s="25"/>
      <c r="FIW20" s="25"/>
      <c r="FIX20" s="25"/>
      <c r="FIY20" s="25"/>
      <c r="FIZ20" s="25"/>
      <c r="FJA20" s="25"/>
      <c r="FJB20" s="25"/>
      <c r="FJC20" s="25"/>
      <c r="FJD20" s="25"/>
      <c r="FJE20" s="25"/>
      <c r="FJF20" s="25"/>
      <c r="FJG20" s="25"/>
      <c r="FJH20" s="25"/>
      <c r="FJI20" s="25"/>
      <c r="FJJ20" s="25"/>
      <c r="FJK20" s="25"/>
      <c r="FJL20" s="25"/>
      <c r="FJM20" s="25"/>
      <c r="FJN20" s="25"/>
      <c r="FJO20" s="25"/>
      <c r="FJP20" s="25"/>
      <c r="FJQ20" s="25"/>
      <c r="FJR20" s="25"/>
      <c r="FJS20" s="25"/>
      <c r="FJT20" s="25"/>
      <c r="FJU20" s="25"/>
      <c r="FJV20" s="25"/>
      <c r="FJW20" s="25"/>
      <c r="FJX20" s="25"/>
      <c r="FJY20" s="25"/>
      <c r="FJZ20" s="25"/>
      <c r="FKA20" s="25"/>
      <c r="FKB20" s="25"/>
      <c r="FKC20" s="25"/>
      <c r="FKD20" s="25"/>
      <c r="FKE20" s="25"/>
      <c r="FKF20" s="25"/>
      <c r="FKG20" s="25"/>
      <c r="FKH20" s="25"/>
      <c r="FKI20" s="25"/>
      <c r="FKJ20" s="25"/>
      <c r="FKK20" s="25"/>
      <c r="FKL20" s="25"/>
      <c r="FKM20" s="25"/>
      <c r="FKN20" s="25"/>
      <c r="FKO20" s="25"/>
      <c r="FKP20" s="25"/>
      <c r="FKQ20" s="25"/>
      <c r="FKR20" s="25"/>
      <c r="FKS20" s="25"/>
      <c r="FKT20" s="25"/>
      <c r="FKU20" s="25"/>
      <c r="FKV20" s="25"/>
      <c r="FKW20" s="25"/>
      <c r="FKX20" s="25"/>
      <c r="FKY20" s="25"/>
      <c r="FKZ20" s="25"/>
      <c r="FLA20" s="25"/>
      <c r="FLB20" s="25"/>
      <c r="FLC20" s="25"/>
      <c r="FLD20" s="25"/>
      <c r="FLE20" s="25"/>
      <c r="FLF20" s="25"/>
      <c r="FLG20" s="25"/>
      <c r="FLH20" s="25"/>
      <c r="FLI20" s="25"/>
      <c r="FLJ20" s="25"/>
      <c r="FLK20" s="25"/>
      <c r="FLL20" s="25"/>
      <c r="FLM20" s="25"/>
      <c r="FLN20" s="25"/>
      <c r="FLO20" s="25"/>
      <c r="FLP20" s="25"/>
      <c r="FLQ20" s="25"/>
      <c r="FLR20" s="25"/>
      <c r="FLS20" s="25"/>
      <c r="FLT20" s="25"/>
      <c r="FLU20" s="25"/>
      <c r="FLV20" s="25"/>
      <c r="FLW20" s="25"/>
      <c r="FLX20" s="25"/>
      <c r="FLY20" s="25"/>
      <c r="FLZ20" s="25"/>
      <c r="FMA20" s="25"/>
      <c r="FMB20" s="25"/>
      <c r="FMC20" s="25"/>
      <c r="FMD20" s="25"/>
      <c r="FME20" s="25"/>
      <c r="FMF20" s="25"/>
      <c r="FMG20" s="25"/>
      <c r="FMH20" s="25"/>
      <c r="FMI20" s="25"/>
      <c r="FMJ20" s="25"/>
      <c r="FMK20" s="25"/>
      <c r="FML20" s="25"/>
      <c r="FMM20" s="25"/>
      <c r="FMN20" s="25"/>
      <c r="FMO20" s="25"/>
      <c r="FMP20" s="25"/>
      <c r="FMQ20" s="25"/>
      <c r="FMR20" s="25"/>
      <c r="FMS20" s="25"/>
      <c r="FMT20" s="25"/>
      <c r="FMU20" s="25"/>
      <c r="FMV20" s="25"/>
      <c r="FMW20" s="25"/>
      <c r="FMX20" s="25"/>
      <c r="FMY20" s="25"/>
      <c r="FMZ20" s="25"/>
      <c r="FNA20" s="25"/>
      <c r="FNB20" s="25"/>
      <c r="FNC20" s="25"/>
      <c r="FND20" s="25"/>
      <c r="FNE20" s="25"/>
      <c r="FNF20" s="25"/>
      <c r="FNG20" s="25"/>
      <c r="FNH20" s="25"/>
      <c r="FNI20" s="25"/>
      <c r="FNJ20" s="25"/>
      <c r="FNK20" s="25"/>
      <c r="FNL20" s="25"/>
      <c r="FNM20" s="25"/>
      <c r="FNN20" s="25"/>
      <c r="FNO20" s="25"/>
      <c r="FNP20" s="25"/>
      <c r="FNQ20" s="25"/>
      <c r="FNR20" s="25"/>
      <c r="FNS20" s="25"/>
      <c r="FNT20" s="25"/>
      <c r="FNU20" s="25"/>
      <c r="FNV20" s="25"/>
      <c r="FNW20" s="25"/>
      <c r="FNX20" s="25"/>
      <c r="FNY20" s="25"/>
      <c r="FNZ20" s="25"/>
      <c r="FOA20" s="25"/>
      <c r="FOB20" s="25"/>
      <c r="FOC20" s="25"/>
      <c r="FOD20" s="25"/>
      <c r="FOE20" s="25"/>
      <c r="FOF20" s="25"/>
      <c r="FOG20" s="25"/>
      <c r="FOH20" s="25"/>
      <c r="FOI20" s="25"/>
      <c r="FOJ20" s="25"/>
      <c r="FOK20" s="25"/>
      <c r="FOL20" s="25"/>
      <c r="FOM20" s="25"/>
      <c r="FON20" s="25"/>
      <c r="FOO20" s="25"/>
      <c r="FOP20" s="25"/>
      <c r="FOQ20" s="25"/>
      <c r="FOR20" s="25"/>
      <c r="FOS20" s="25"/>
      <c r="FOT20" s="25"/>
      <c r="FOU20" s="25"/>
      <c r="FOV20" s="25"/>
      <c r="FOW20" s="25"/>
      <c r="FOX20" s="25"/>
      <c r="FOY20" s="25"/>
      <c r="FOZ20" s="25"/>
      <c r="FPA20" s="25"/>
      <c r="FPB20" s="25"/>
      <c r="FPC20" s="25"/>
      <c r="FPD20" s="25"/>
      <c r="FPE20" s="25"/>
      <c r="FPF20" s="25"/>
      <c r="FPG20" s="25"/>
      <c r="FPH20" s="25"/>
      <c r="FPI20" s="25"/>
      <c r="FPJ20" s="25"/>
      <c r="FPK20" s="25"/>
      <c r="FPL20" s="25"/>
      <c r="FPM20" s="25"/>
      <c r="FPN20" s="25"/>
      <c r="FPO20" s="25"/>
      <c r="FPP20" s="25"/>
      <c r="FPQ20" s="25"/>
      <c r="FPR20" s="25"/>
      <c r="FPS20" s="25"/>
      <c r="FPT20" s="25"/>
      <c r="FPU20" s="25"/>
      <c r="FPV20" s="25"/>
      <c r="FPW20" s="25"/>
      <c r="FPX20" s="25"/>
      <c r="FPY20" s="25"/>
      <c r="FPZ20" s="25"/>
      <c r="FQA20" s="25"/>
      <c r="FQB20" s="25"/>
      <c r="FQC20" s="25"/>
      <c r="FQD20" s="25"/>
      <c r="FQE20" s="25"/>
      <c r="FQF20" s="25"/>
      <c r="FQG20" s="25"/>
      <c r="FQH20" s="25"/>
      <c r="FQI20" s="25"/>
      <c r="FQJ20" s="25"/>
      <c r="FQK20" s="25"/>
      <c r="FQL20" s="25"/>
      <c r="FQM20" s="25"/>
      <c r="FQN20" s="25"/>
      <c r="FQO20" s="25"/>
      <c r="FQP20" s="25"/>
      <c r="FQQ20" s="25"/>
      <c r="FQR20" s="25"/>
      <c r="FQS20" s="25"/>
      <c r="FQT20" s="25"/>
      <c r="FQU20" s="25"/>
      <c r="FQV20" s="25"/>
      <c r="FQW20" s="25"/>
      <c r="FQX20" s="25"/>
      <c r="FQY20" s="25"/>
      <c r="FQZ20" s="25"/>
      <c r="FRA20" s="25"/>
      <c r="FRB20" s="25"/>
      <c r="FRC20" s="25"/>
      <c r="FRD20" s="25"/>
      <c r="FRE20" s="25"/>
      <c r="FRF20" s="25"/>
      <c r="FRG20" s="25"/>
      <c r="FRH20" s="25"/>
      <c r="FRI20" s="25"/>
      <c r="FRJ20" s="25"/>
      <c r="FRK20" s="25"/>
      <c r="FRL20" s="25"/>
      <c r="FRM20" s="25"/>
      <c r="FRN20" s="25"/>
      <c r="FRO20" s="25"/>
      <c r="FRP20" s="25"/>
      <c r="FRQ20" s="25"/>
      <c r="FRR20" s="25"/>
      <c r="FRS20" s="25"/>
      <c r="FRT20" s="25"/>
      <c r="FRU20" s="25"/>
      <c r="FRV20" s="25"/>
      <c r="FRW20" s="25"/>
      <c r="FRX20" s="25"/>
      <c r="FRY20" s="25"/>
      <c r="FRZ20" s="25"/>
      <c r="FSA20" s="25"/>
      <c r="FSB20" s="25"/>
      <c r="FSC20" s="25"/>
      <c r="FSD20" s="25"/>
      <c r="FSE20" s="25"/>
      <c r="FSF20" s="25"/>
      <c r="FSG20" s="25"/>
      <c r="FSH20" s="25"/>
      <c r="FSI20" s="25"/>
      <c r="FSJ20" s="25"/>
      <c r="FSK20" s="25"/>
      <c r="FSL20" s="25"/>
      <c r="FSM20" s="25"/>
      <c r="FSN20" s="25"/>
      <c r="FSO20" s="25"/>
      <c r="FSP20" s="25"/>
      <c r="FSQ20" s="25"/>
      <c r="FSR20" s="25"/>
      <c r="FSS20" s="25"/>
      <c r="FST20" s="25"/>
      <c r="FSU20" s="25"/>
      <c r="FSV20" s="25"/>
      <c r="FSW20" s="25"/>
      <c r="FSX20" s="25"/>
      <c r="FSY20" s="25"/>
      <c r="FSZ20" s="25"/>
      <c r="FTA20" s="25"/>
      <c r="FTB20" s="25"/>
      <c r="FTC20" s="25"/>
      <c r="FTD20" s="25"/>
      <c r="FTE20" s="25"/>
      <c r="FTF20" s="25"/>
      <c r="FTG20" s="25"/>
      <c r="FTH20" s="25"/>
      <c r="FTI20" s="25"/>
      <c r="FTJ20" s="25"/>
      <c r="FTK20" s="25"/>
      <c r="FTL20" s="25"/>
      <c r="FTM20" s="25"/>
      <c r="FTN20" s="25"/>
      <c r="FTO20" s="25"/>
      <c r="FTP20" s="25"/>
      <c r="FTQ20" s="25"/>
      <c r="FTR20" s="25"/>
      <c r="FTS20" s="25"/>
      <c r="FTT20" s="25"/>
      <c r="FTU20" s="25"/>
      <c r="FTV20" s="25"/>
      <c r="FTW20" s="25"/>
      <c r="FTX20" s="25"/>
      <c r="FTY20" s="25"/>
      <c r="FTZ20" s="25"/>
      <c r="FUA20" s="25"/>
      <c r="FUB20" s="25"/>
      <c r="FUC20" s="25"/>
      <c r="FUD20" s="25"/>
      <c r="FUE20" s="25"/>
      <c r="FUF20" s="25"/>
      <c r="FUG20" s="25"/>
      <c r="FUH20" s="25"/>
      <c r="FUI20" s="25"/>
      <c r="FUJ20" s="25"/>
      <c r="FUK20" s="25"/>
      <c r="FUL20" s="25"/>
      <c r="FUM20" s="25"/>
      <c r="FUN20" s="25"/>
      <c r="FUO20" s="25"/>
      <c r="FUP20" s="25"/>
      <c r="FUQ20" s="25"/>
      <c r="FUR20" s="25"/>
      <c r="FUS20" s="25"/>
      <c r="FUT20" s="25"/>
      <c r="FUU20" s="25"/>
      <c r="FUV20" s="25"/>
      <c r="FUW20" s="25"/>
      <c r="FUX20" s="25"/>
      <c r="FUY20" s="25"/>
      <c r="FUZ20" s="25"/>
      <c r="FVA20" s="25"/>
      <c r="FVB20" s="25"/>
      <c r="FVC20" s="25"/>
      <c r="FVD20" s="25"/>
      <c r="FVE20" s="25"/>
      <c r="FVF20" s="25"/>
      <c r="FVG20" s="25"/>
      <c r="FVH20" s="25"/>
      <c r="FVI20" s="25"/>
      <c r="FVJ20" s="25"/>
      <c r="FVK20" s="25"/>
      <c r="FVL20" s="25"/>
      <c r="FVM20" s="25"/>
      <c r="FVN20" s="25"/>
      <c r="FVO20" s="25"/>
      <c r="FVP20" s="25"/>
      <c r="FVQ20" s="25"/>
      <c r="FVR20" s="25"/>
      <c r="FVS20" s="25"/>
      <c r="FVT20" s="25"/>
      <c r="FVU20" s="25"/>
      <c r="FVV20" s="25"/>
      <c r="FVW20" s="25"/>
      <c r="FVX20" s="25"/>
      <c r="FVY20" s="25"/>
      <c r="FVZ20" s="25"/>
      <c r="FWA20" s="25"/>
      <c r="FWB20" s="25"/>
      <c r="FWC20" s="25"/>
      <c r="FWD20" s="25"/>
      <c r="FWE20" s="25"/>
      <c r="FWF20" s="25"/>
      <c r="FWG20" s="25"/>
      <c r="FWH20" s="25"/>
      <c r="FWI20" s="25"/>
      <c r="FWJ20" s="25"/>
      <c r="FWK20" s="25"/>
      <c r="FWL20" s="25"/>
      <c r="FWM20" s="25"/>
      <c r="FWN20" s="25"/>
      <c r="FWO20" s="25"/>
      <c r="FWP20" s="25"/>
      <c r="FWQ20" s="25"/>
      <c r="FWR20" s="25"/>
      <c r="FWS20" s="25"/>
      <c r="FWT20" s="25"/>
      <c r="FWU20" s="25"/>
      <c r="FWV20" s="25"/>
      <c r="FWW20" s="25"/>
      <c r="FWX20" s="25"/>
      <c r="FWY20" s="25"/>
      <c r="FWZ20" s="25"/>
      <c r="FXA20" s="25"/>
      <c r="FXB20" s="25"/>
      <c r="FXC20" s="25"/>
      <c r="FXD20" s="25"/>
      <c r="FXE20" s="25"/>
      <c r="FXF20" s="25"/>
      <c r="FXG20" s="25"/>
      <c r="FXH20" s="25"/>
      <c r="FXI20" s="25"/>
      <c r="FXJ20" s="25"/>
      <c r="FXK20" s="25"/>
      <c r="FXL20" s="25"/>
      <c r="FXM20" s="25"/>
      <c r="FXN20" s="25"/>
      <c r="FXO20" s="25"/>
      <c r="FXP20" s="25"/>
      <c r="FXQ20" s="25"/>
      <c r="FXR20" s="25"/>
      <c r="FXS20" s="25"/>
      <c r="FXT20" s="25"/>
      <c r="FXU20" s="25"/>
      <c r="FXV20" s="25"/>
      <c r="FXW20" s="25"/>
      <c r="FXX20" s="25"/>
      <c r="FXY20" s="25"/>
      <c r="FXZ20" s="25"/>
      <c r="FYA20" s="25"/>
      <c r="FYB20" s="25"/>
      <c r="FYC20" s="25"/>
      <c r="FYD20" s="25"/>
      <c r="FYE20" s="25"/>
      <c r="FYF20" s="25"/>
      <c r="FYG20" s="25"/>
      <c r="FYH20" s="25"/>
      <c r="FYI20" s="25"/>
      <c r="FYJ20" s="25"/>
      <c r="FYK20" s="25"/>
      <c r="FYL20" s="25"/>
      <c r="FYM20" s="25"/>
      <c r="FYN20" s="25"/>
      <c r="FYO20" s="25"/>
      <c r="FYP20" s="25"/>
      <c r="FYQ20" s="25"/>
      <c r="FYR20" s="25"/>
      <c r="FYS20" s="25"/>
      <c r="FYT20" s="25"/>
      <c r="FYU20" s="25"/>
      <c r="FYV20" s="25"/>
      <c r="FYW20" s="25"/>
      <c r="FYX20" s="25"/>
      <c r="FYY20" s="25"/>
      <c r="FYZ20" s="25"/>
      <c r="FZA20" s="25"/>
      <c r="FZB20" s="25"/>
      <c r="FZC20" s="25"/>
      <c r="FZD20" s="25"/>
      <c r="FZE20" s="25"/>
      <c r="FZF20" s="25"/>
      <c r="FZG20" s="25"/>
      <c r="FZH20" s="25"/>
      <c r="FZI20" s="25"/>
      <c r="FZJ20" s="25"/>
      <c r="FZK20" s="25"/>
      <c r="FZL20" s="25"/>
      <c r="FZM20" s="25"/>
      <c r="FZN20" s="25"/>
      <c r="FZO20" s="25"/>
      <c r="FZP20" s="25"/>
      <c r="FZQ20" s="25"/>
      <c r="FZR20" s="25"/>
      <c r="FZS20" s="25"/>
      <c r="FZT20" s="25"/>
      <c r="FZU20" s="25"/>
      <c r="FZV20" s="25"/>
      <c r="FZW20" s="25"/>
      <c r="FZX20" s="25"/>
      <c r="FZY20" s="25"/>
      <c r="FZZ20" s="25"/>
      <c r="GAA20" s="25"/>
      <c r="GAB20" s="25"/>
      <c r="GAC20" s="25"/>
      <c r="GAD20" s="25"/>
      <c r="GAE20" s="25"/>
      <c r="GAF20" s="25"/>
      <c r="GAG20" s="25"/>
      <c r="GAH20" s="25"/>
      <c r="GAI20" s="25"/>
      <c r="GAJ20" s="25"/>
      <c r="GAK20" s="25"/>
      <c r="GAL20" s="25"/>
      <c r="GAM20" s="25"/>
      <c r="GAN20" s="25"/>
      <c r="GAO20" s="25"/>
      <c r="GAP20" s="25"/>
      <c r="GAQ20" s="25"/>
      <c r="GAR20" s="25"/>
      <c r="GAS20" s="25"/>
      <c r="GAT20" s="25"/>
      <c r="GAU20" s="25"/>
      <c r="GAV20" s="25"/>
      <c r="GAW20" s="25"/>
      <c r="GAX20" s="25"/>
      <c r="GAY20" s="25"/>
      <c r="GAZ20" s="25"/>
      <c r="GBA20" s="25"/>
      <c r="GBB20" s="25"/>
      <c r="GBC20" s="25"/>
      <c r="GBD20" s="25"/>
      <c r="GBE20" s="25"/>
      <c r="GBF20" s="25"/>
      <c r="GBG20" s="25"/>
      <c r="GBH20" s="25"/>
      <c r="GBI20" s="25"/>
      <c r="GBJ20" s="25"/>
      <c r="GBK20" s="25"/>
      <c r="GBL20" s="25"/>
      <c r="GBM20" s="25"/>
      <c r="GBN20" s="25"/>
      <c r="GBO20" s="25"/>
      <c r="GBP20" s="25"/>
      <c r="GBQ20" s="25"/>
      <c r="GBR20" s="25"/>
      <c r="GBS20" s="25"/>
      <c r="GBT20" s="25"/>
      <c r="GBU20" s="25"/>
      <c r="GBV20" s="25"/>
      <c r="GBW20" s="25"/>
      <c r="GBX20" s="25"/>
      <c r="GBY20" s="25"/>
      <c r="GBZ20" s="25"/>
      <c r="GCA20" s="25"/>
      <c r="GCB20" s="25"/>
      <c r="GCC20" s="25"/>
      <c r="GCD20" s="25"/>
      <c r="GCE20" s="25"/>
      <c r="GCF20" s="25"/>
      <c r="GCG20" s="25"/>
      <c r="GCH20" s="25"/>
      <c r="GCI20" s="25"/>
      <c r="GCJ20" s="25"/>
      <c r="GCK20" s="25"/>
      <c r="GCL20" s="25"/>
      <c r="GCM20" s="25"/>
      <c r="GCN20" s="25"/>
      <c r="GCO20" s="25"/>
      <c r="GCP20" s="25"/>
      <c r="GCQ20" s="25"/>
      <c r="GCR20" s="25"/>
      <c r="GCS20" s="25"/>
      <c r="GCT20" s="25"/>
      <c r="GCU20" s="25"/>
      <c r="GCV20" s="25"/>
      <c r="GCW20" s="25"/>
      <c r="GCX20" s="25"/>
      <c r="GCY20" s="25"/>
      <c r="GCZ20" s="25"/>
      <c r="GDA20" s="25"/>
      <c r="GDB20" s="25"/>
      <c r="GDC20" s="25"/>
      <c r="GDD20" s="25"/>
      <c r="GDE20" s="25"/>
      <c r="GDF20" s="25"/>
      <c r="GDG20" s="25"/>
      <c r="GDH20" s="25"/>
      <c r="GDI20" s="25"/>
      <c r="GDJ20" s="25"/>
      <c r="GDK20" s="25"/>
      <c r="GDL20" s="25"/>
      <c r="GDM20" s="25"/>
      <c r="GDN20" s="25"/>
      <c r="GDO20" s="25"/>
      <c r="GDP20" s="25"/>
      <c r="GDQ20" s="25"/>
      <c r="GDR20" s="25"/>
      <c r="GDS20" s="25"/>
      <c r="GDT20" s="25"/>
      <c r="GDU20" s="25"/>
      <c r="GDV20" s="25"/>
      <c r="GDW20" s="25"/>
      <c r="GDX20" s="25"/>
      <c r="GDY20" s="25"/>
      <c r="GDZ20" s="25"/>
      <c r="GEA20" s="25"/>
      <c r="GEB20" s="25"/>
      <c r="GEC20" s="25"/>
      <c r="GED20" s="25"/>
      <c r="GEE20" s="25"/>
      <c r="GEF20" s="25"/>
      <c r="GEG20" s="25"/>
      <c r="GEH20" s="25"/>
      <c r="GEI20" s="25"/>
      <c r="GEJ20" s="25"/>
      <c r="GEK20" s="25"/>
      <c r="GEL20" s="25"/>
      <c r="GEM20" s="25"/>
      <c r="GEN20" s="25"/>
      <c r="GEO20" s="25"/>
      <c r="GEP20" s="25"/>
      <c r="GEQ20" s="25"/>
      <c r="GER20" s="25"/>
      <c r="GES20" s="25"/>
      <c r="GET20" s="25"/>
      <c r="GEU20" s="25"/>
      <c r="GEV20" s="25"/>
      <c r="GEW20" s="25"/>
      <c r="GEX20" s="25"/>
      <c r="GEY20" s="25"/>
      <c r="GEZ20" s="25"/>
      <c r="GFA20" s="25"/>
      <c r="GFB20" s="25"/>
      <c r="GFC20" s="25"/>
      <c r="GFD20" s="25"/>
      <c r="GFE20" s="25"/>
      <c r="GFF20" s="25"/>
      <c r="GFG20" s="25"/>
      <c r="GFH20" s="25"/>
      <c r="GFI20" s="25"/>
      <c r="GFJ20" s="25"/>
      <c r="GFK20" s="25"/>
      <c r="GFL20" s="25"/>
      <c r="GFM20" s="25"/>
      <c r="GFN20" s="25"/>
      <c r="GFO20" s="25"/>
      <c r="GFP20" s="25"/>
      <c r="GFQ20" s="25"/>
      <c r="GFR20" s="25"/>
      <c r="GFS20" s="25"/>
      <c r="GFT20" s="25"/>
      <c r="GFU20" s="25"/>
      <c r="GFV20" s="25"/>
      <c r="GFW20" s="25"/>
      <c r="GFX20" s="25"/>
      <c r="GFY20" s="25"/>
      <c r="GFZ20" s="25"/>
      <c r="GGA20" s="25"/>
      <c r="GGB20" s="25"/>
      <c r="GGC20" s="25"/>
      <c r="GGD20" s="25"/>
      <c r="GGE20" s="25"/>
      <c r="GGF20" s="25"/>
      <c r="GGG20" s="25"/>
      <c r="GGH20" s="25"/>
      <c r="GGI20" s="25"/>
      <c r="GGJ20" s="25"/>
      <c r="GGK20" s="25"/>
      <c r="GGL20" s="25"/>
      <c r="GGM20" s="25"/>
      <c r="GGN20" s="25"/>
      <c r="GGO20" s="25"/>
      <c r="GGP20" s="25"/>
      <c r="GGQ20" s="25"/>
      <c r="GGR20" s="25"/>
      <c r="GGS20" s="25"/>
      <c r="GGT20" s="25"/>
      <c r="GGU20" s="25"/>
      <c r="GGV20" s="25"/>
      <c r="GGW20" s="25"/>
      <c r="GGX20" s="25"/>
      <c r="GGY20" s="25"/>
      <c r="GGZ20" s="25"/>
      <c r="GHA20" s="25"/>
      <c r="GHB20" s="25"/>
      <c r="GHC20" s="25"/>
      <c r="GHD20" s="25"/>
      <c r="GHE20" s="25"/>
      <c r="GHF20" s="25"/>
      <c r="GHG20" s="25"/>
      <c r="GHH20" s="25"/>
      <c r="GHI20" s="25"/>
      <c r="GHJ20" s="25"/>
      <c r="GHK20" s="25"/>
      <c r="GHL20" s="25"/>
      <c r="GHM20" s="25"/>
      <c r="GHN20" s="25"/>
      <c r="GHO20" s="25"/>
      <c r="GHP20" s="25"/>
      <c r="GHQ20" s="25"/>
      <c r="GHR20" s="25"/>
      <c r="GHS20" s="25"/>
      <c r="GHT20" s="25"/>
      <c r="GHU20" s="25"/>
      <c r="GHV20" s="25"/>
      <c r="GHW20" s="25"/>
      <c r="GHX20" s="25"/>
      <c r="GHY20" s="25"/>
      <c r="GHZ20" s="25"/>
      <c r="GIA20" s="25"/>
      <c r="GIB20" s="25"/>
      <c r="GIC20" s="25"/>
      <c r="GID20" s="25"/>
      <c r="GIE20" s="25"/>
      <c r="GIF20" s="25"/>
      <c r="GIG20" s="25"/>
      <c r="GIH20" s="25"/>
      <c r="GII20" s="25"/>
      <c r="GIJ20" s="25"/>
      <c r="GIK20" s="25"/>
      <c r="GIL20" s="25"/>
      <c r="GIM20" s="25"/>
      <c r="GIN20" s="25"/>
      <c r="GIO20" s="25"/>
      <c r="GIP20" s="25"/>
      <c r="GIQ20" s="25"/>
      <c r="GIR20" s="25"/>
      <c r="GIS20" s="25"/>
      <c r="GIT20" s="25"/>
      <c r="GIU20" s="25"/>
      <c r="GIV20" s="25"/>
      <c r="GIW20" s="25"/>
      <c r="GIX20" s="25"/>
      <c r="GIY20" s="25"/>
      <c r="GIZ20" s="25"/>
      <c r="GJA20" s="25"/>
      <c r="GJB20" s="25"/>
      <c r="GJC20" s="25"/>
      <c r="GJD20" s="25"/>
      <c r="GJE20" s="25"/>
      <c r="GJF20" s="25"/>
      <c r="GJG20" s="25"/>
      <c r="GJH20" s="25"/>
      <c r="GJI20" s="25"/>
      <c r="GJJ20" s="25"/>
      <c r="GJK20" s="25"/>
      <c r="GJL20" s="25"/>
      <c r="GJM20" s="25"/>
      <c r="GJN20" s="25"/>
      <c r="GJO20" s="25"/>
      <c r="GJP20" s="25"/>
      <c r="GJQ20" s="25"/>
      <c r="GJR20" s="25"/>
      <c r="GJS20" s="25"/>
      <c r="GJT20" s="25"/>
      <c r="GJU20" s="25"/>
      <c r="GJV20" s="25"/>
      <c r="GJW20" s="25"/>
      <c r="GJX20" s="25"/>
      <c r="GJY20" s="25"/>
      <c r="GJZ20" s="25"/>
      <c r="GKA20" s="25"/>
      <c r="GKB20" s="25"/>
      <c r="GKC20" s="25"/>
      <c r="GKD20" s="25"/>
      <c r="GKE20" s="25"/>
      <c r="GKF20" s="25"/>
      <c r="GKG20" s="25"/>
      <c r="GKH20" s="25"/>
      <c r="GKI20" s="25"/>
      <c r="GKJ20" s="25"/>
      <c r="GKK20" s="25"/>
      <c r="GKL20" s="25"/>
      <c r="GKM20" s="25"/>
      <c r="GKN20" s="25"/>
      <c r="GKO20" s="25"/>
      <c r="GKP20" s="25"/>
      <c r="GKQ20" s="25"/>
      <c r="GKR20" s="25"/>
      <c r="GKS20" s="25"/>
      <c r="GKT20" s="25"/>
      <c r="GKU20" s="25"/>
      <c r="GKV20" s="25"/>
      <c r="GKW20" s="25"/>
      <c r="GKX20" s="25"/>
      <c r="GKY20" s="25"/>
      <c r="GKZ20" s="25"/>
      <c r="GLA20" s="25"/>
      <c r="GLB20" s="25"/>
      <c r="GLC20" s="25"/>
      <c r="GLD20" s="25"/>
      <c r="GLE20" s="25"/>
      <c r="GLF20" s="25"/>
      <c r="GLG20" s="25"/>
      <c r="GLH20" s="25"/>
      <c r="GLI20" s="25"/>
      <c r="GLJ20" s="25"/>
      <c r="GLK20" s="25"/>
      <c r="GLL20" s="25"/>
      <c r="GLM20" s="25"/>
      <c r="GLN20" s="25"/>
      <c r="GLO20" s="25"/>
      <c r="GLP20" s="25"/>
      <c r="GLQ20" s="25"/>
      <c r="GLR20" s="25"/>
      <c r="GLS20" s="25"/>
      <c r="GLT20" s="25"/>
      <c r="GLU20" s="25"/>
      <c r="GLV20" s="25"/>
      <c r="GLW20" s="25"/>
      <c r="GLX20" s="25"/>
      <c r="GLY20" s="25"/>
      <c r="GLZ20" s="25"/>
      <c r="GMA20" s="25"/>
      <c r="GMB20" s="25"/>
      <c r="GMC20" s="25"/>
      <c r="GMD20" s="25"/>
      <c r="GME20" s="25"/>
      <c r="GMF20" s="25"/>
      <c r="GMG20" s="25"/>
      <c r="GMH20" s="25"/>
      <c r="GMI20" s="25"/>
      <c r="GMJ20" s="25"/>
      <c r="GMK20" s="25"/>
      <c r="GML20" s="25"/>
      <c r="GMM20" s="25"/>
      <c r="GMN20" s="25"/>
      <c r="GMO20" s="25"/>
      <c r="GMP20" s="25"/>
      <c r="GMQ20" s="25"/>
      <c r="GMR20" s="25"/>
      <c r="GMS20" s="25"/>
      <c r="GMT20" s="25"/>
      <c r="GMU20" s="25"/>
      <c r="GMV20" s="25"/>
      <c r="GMW20" s="25"/>
      <c r="GMX20" s="25"/>
      <c r="GMY20" s="25"/>
      <c r="GMZ20" s="25"/>
      <c r="GNA20" s="25"/>
      <c r="GNB20" s="25"/>
      <c r="GNC20" s="25"/>
      <c r="GND20" s="25"/>
      <c r="GNE20" s="25"/>
      <c r="GNF20" s="25"/>
      <c r="GNG20" s="25"/>
      <c r="GNH20" s="25"/>
      <c r="GNI20" s="25"/>
      <c r="GNJ20" s="25"/>
      <c r="GNK20" s="25"/>
      <c r="GNL20" s="25"/>
      <c r="GNM20" s="25"/>
      <c r="GNN20" s="25"/>
      <c r="GNO20" s="25"/>
      <c r="GNP20" s="25"/>
      <c r="GNQ20" s="25"/>
      <c r="GNR20" s="25"/>
      <c r="GNS20" s="25"/>
      <c r="GNT20" s="25"/>
      <c r="GNU20" s="25"/>
      <c r="GNV20" s="25"/>
      <c r="GNW20" s="25"/>
      <c r="GNX20" s="25"/>
      <c r="GNY20" s="25"/>
      <c r="GNZ20" s="25"/>
      <c r="GOA20" s="25"/>
      <c r="GOB20" s="25"/>
      <c r="GOC20" s="25"/>
      <c r="GOD20" s="25"/>
      <c r="GOE20" s="25"/>
      <c r="GOF20" s="25"/>
      <c r="GOG20" s="25"/>
      <c r="GOH20" s="25"/>
      <c r="GOI20" s="25"/>
      <c r="GOJ20" s="25"/>
      <c r="GOK20" s="25"/>
      <c r="GOL20" s="25"/>
      <c r="GOM20" s="25"/>
      <c r="GON20" s="25"/>
      <c r="GOO20" s="25"/>
      <c r="GOP20" s="25"/>
      <c r="GOQ20" s="25"/>
      <c r="GOR20" s="25"/>
      <c r="GOS20" s="25"/>
      <c r="GOT20" s="25"/>
      <c r="GOU20" s="25"/>
      <c r="GOV20" s="25"/>
      <c r="GOW20" s="25"/>
      <c r="GOX20" s="25"/>
      <c r="GOY20" s="25"/>
      <c r="GOZ20" s="25"/>
      <c r="GPA20" s="25"/>
      <c r="GPB20" s="25"/>
      <c r="GPC20" s="25"/>
      <c r="GPD20" s="25"/>
      <c r="GPE20" s="25"/>
      <c r="GPF20" s="25"/>
      <c r="GPG20" s="25"/>
      <c r="GPH20" s="25"/>
      <c r="GPI20" s="25"/>
      <c r="GPJ20" s="25"/>
      <c r="GPK20" s="25"/>
      <c r="GPL20" s="25"/>
      <c r="GPM20" s="25"/>
      <c r="GPN20" s="25"/>
      <c r="GPO20" s="25"/>
      <c r="GPP20" s="25"/>
      <c r="GPQ20" s="25"/>
      <c r="GPR20" s="25"/>
      <c r="GPS20" s="25"/>
      <c r="GPT20" s="25"/>
      <c r="GPU20" s="25"/>
      <c r="GPV20" s="25"/>
      <c r="GPW20" s="25"/>
      <c r="GPX20" s="25"/>
      <c r="GPY20" s="25"/>
      <c r="GPZ20" s="25"/>
      <c r="GQA20" s="25"/>
      <c r="GQB20" s="25"/>
      <c r="GQC20" s="25"/>
      <c r="GQD20" s="25"/>
      <c r="GQE20" s="25"/>
      <c r="GQF20" s="25"/>
      <c r="GQG20" s="25"/>
      <c r="GQH20" s="25"/>
      <c r="GQI20" s="25"/>
      <c r="GQJ20" s="25"/>
      <c r="GQK20" s="25"/>
      <c r="GQL20" s="25"/>
      <c r="GQM20" s="25"/>
      <c r="GQN20" s="25"/>
      <c r="GQO20" s="25"/>
      <c r="GQP20" s="25"/>
      <c r="GQQ20" s="25"/>
      <c r="GQR20" s="25"/>
      <c r="GQS20" s="25"/>
      <c r="GQT20" s="25"/>
      <c r="GQU20" s="25"/>
      <c r="GQV20" s="25"/>
      <c r="GQW20" s="25"/>
      <c r="GQX20" s="25"/>
      <c r="GQY20" s="25"/>
      <c r="GQZ20" s="25"/>
      <c r="GRA20" s="25"/>
      <c r="GRB20" s="25"/>
      <c r="GRC20" s="25"/>
      <c r="GRD20" s="25"/>
      <c r="GRE20" s="25"/>
      <c r="GRF20" s="25"/>
      <c r="GRG20" s="25"/>
      <c r="GRH20" s="25"/>
      <c r="GRI20" s="25"/>
      <c r="GRJ20" s="25"/>
      <c r="GRK20" s="25"/>
      <c r="GRL20" s="25"/>
      <c r="GRM20" s="25"/>
      <c r="GRN20" s="25"/>
      <c r="GRO20" s="25"/>
      <c r="GRP20" s="25"/>
      <c r="GRQ20" s="25"/>
      <c r="GRR20" s="25"/>
      <c r="GRS20" s="25"/>
      <c r="GRT20" s="25"/>
      <c r="GRU20" s="25"/>
      <c r="GRV20" s="25"/>
      <c r="GRW20" s="25"/>
      <c r="GRX20" s="25"/>
      <c r="GRY20" s="25"/>
      <c r="GRZ20" s="25"/>
      <c r="GSA20" s="25"/>
      <c r="GSB20" s="25"/>
      <c r="GSC20" s="25"/>
      <c r="GSD20" s="25"/>
      <c r="GSE20" s="25"/>
      <c r="GSF20" s="25"/>
      <c r="GSG20" s="25"/>
      <c r="GSH20" s="25"/>
      <c r="GSI20" s="25"/>
      <c r="GSJ20" s="25"/>
      <c r="GSK20" s="25"/>
      <c r="GSL20" s="25"/>
      <c r="GSM20" s="25"/>
      <c r="GSN20" s="25"/>
      <c r="GSO20" s="25"/>
      <c r="GSP20" s="25"/>
      <c r="GSQ20" s="25"/>
      <c r="GSR20" s="25"/>
      <c r="GSS20" s="25"/>
      <c r="GST20" s="25"/>
      <c r="GSU20" s="25"/>
      <c r="GSV20" s="25"/>
      <c r="GSW20" s="25"/>
      <c r="GSX20" s="25"/>
      <c r="GSY20" s="25"/>
      <c r="GSZ20" s="25"/>
      <c r="GTA20" s="25"/>
      <c r="GTB20" s="25"/>
      <c r="GTC20" s="25"/>
      <c r="GTD20" s="25"/>
      <c r="GTE20" s="25"/>
      <c r="GTF20" s="25"/>
      <c r="GTG20" s="25"/>
      <c r="GTH20" s="25"/>
      <c r="GTI20" s="25"/>
      <c r="GTJ20" s="25"/>
      <c r="GTK20" s="25"/>
      <c r="GTL20" s="25"/>
      <c r="GTM20" s="25"/>
      <c r="GTN20" s="25"/>
      <c r="GTO20" s="25"/>
      <c r="GTP20" s="25"/>
      <c r="GTQ20" s="25"/>
      <c r="GTR20" s="25"/>
      <c r="GTS20" s="25"/>
      <c r="GTT20" s="25"/>
      <c r="GTU20" s="25"/>
      <c r="GTV20" s="25"/>
      <c r="GTW20" s="25"/>
      <c r="GTX20" s="25"/>
      <c r="GTY20" s="25"/>
      <c r="GTZ20" s="25"/>
      <c r="GUA20" s="25"/>
      <c r="GUB20" s="25"/>
      <c r="GUC20" s="25"/>
      <c r="GUD20" s="25"/>
      <c r="GUE20" s="25"/>
      <c r="GUF20" s="25"/>
      <c r="GUG20" s="25"/>
      <c r="GUH20" s="25"/>
      <c r="GUI20" s="25"/>
      <c r="GUJ20" s="25"/>
      <c r="GUK20" s="25"/>
      <c r="GUL20" s="25"/>
      <c r="GUM20" s="25"/>
      <c r="GUN20" s="25"/>
      <c r="GUO20" s="25"/>
      <c r="GUP20" s="25"/>
      <c r="GUQ20" s="25"/>
      <c r="GUR20" s="25"/>
      <c r="GUS20" s="25"/>
      <c r="GUT20" s="25"/>
      <c r="GUU20" s="25"/>
      <c r="GUV20" s="25"/>
      <c r="GUW20" s="25"/>
      <c r="GUX20" s="25"/>
      <c r="GUY20" s="25"/>
      <c r="GUZ20" s="25"/>
      <c r="GVA20" s="25"/>
      <c r="GVB20" s="25"/>
      <c r="GVC20" s="25"/>
      <c r="GVD20" s="25"/>
      <c r="GVE20" s="25"/>
      <c r="GVF20" s="25"/>
      <c r="GVG20" s="25"/>
      <c r="GVH20" s="25"/>
      <c r="GVI20" s="25"/>
      <c r="GVJ20" s="25"/>
      <c r="GVK20" s="25"/>
      <c r="GVL20" s="25"/>
      <c r="GVM20" s="25"/>
      <c r="GVN20" s="25"/>
      <c r="GVO20" s="25"/>
      <c r="GVP20" s="25"/>
      <c r="GVQ20" s="25"/>
      <c r="GVR20" s="25"/>
      <c r="GVS20" s="25"/>
      <c r="GVT20" s="25"/>
      <c r="GVU20" s="25"/>
      <c r="GVV20" s="25"/>
      <c r="GVW20" s="25"/>
      <c r="GVX20" s="25"/>
      <c r="GVY20" s="25"/>
      <c r="GVZ20" s="25"/>
      <c r="GWA20" s="25"/>
      <c r="GWB20" s="25"/>
      <c r="GWC20" s="25"/>
      <c r="GWD20" s="25"/>
      <c r="GWE20" s="25"/>
      <c r="GWF20" s="25"/>
      <c r="GWG20" s="25"/>
      <c r="GWH20" s="25"/>
      <c r="GWI20" s="25"/>
      <c r="GWJ20" s="25"/>
      <c r="GWK20" s="25"/>
      <c r="GWL20" s="25"/>
      <c r="GWM20" s="25"/>
      <c r="GWN20" s="25"/>
      <c r="GWO20" s="25"/>
      <c r="GWP20" s="25"/>
      <c r="GWQ20" s="25"/>
      <c r="GWR20" s="25"/>
      <c r="GWS20" s="25"/>
      <c r="GWT20" s="25"/>
      <c r="GWU20" s="25"/>
      <c r="GWV20" s="25"/>
      <c r="GWW20" s="25"/>
      <c r="GWX20" s="25"/>
      <c r="GWY20" s="25"/>
      <c r="GWZ20" s="25"/>
      <c r="GXA20" s="25"/>
      <c r="GXB20" s="25"/>
      <c r="GXC20" s="25"/>
      <c r="GXD20" s="25"/>
      <c r="GXE20" s="25"/>
      <c r="GXF20" s="25"/>
      <c r="GXG20" s="25"/>
      <c r="GXH20" s="25"/>
      <c r="GXI20" s="25"/>
      <c r="GXJ20" s="25"/>
      <c r="GXK20" s="25"/>
      <c r="GXL20" s="25"/>
      <c r="GXM20" s="25"/>
      <c r="GXN20" s="25"/>
      <c r="GXO20" s="25"/>
      <c r="GXP20" s="25"/>
      <c r="GXQ20" s="25"/>
      <c r="GXR20" s="25"/>
      <c r="GXS20" s="25"/>
      <c r="GXT20" s="25"/>
      <c r="GXU20" s="25"/>
      <c r="GXV20" s="25"/>
      <c r="GXW20" s="25"/>
      <c r="GXX20" s="25"/>
      <c r="GXY20" s="25"/>
      <c r="GXZ20" s="25"/>
      <c r="GYA20" s="25"/>
      <c r="GYB20" s="25"/>
      <c r="GYC20" s="25"/>
      <c r="GYD20" s="25"/>
      <c r="GYE20" s="25"/>
      <c r="GYF20" s="25"/>
      <c r="GYG20" s="25"/>
      <c r="GYH20" s="25"/>
      <c r="GYI20" s="25"/>
      <c r="GYJ20" s="25"/>
      <c r="GYK20" s="25"/>
      <c r="GYL20" s="25"/>
      <c r="GYM20" s="25"/>
      <c r="GYN20" s="25"/>
      <c r="GYO20" s="25"/>
      <c r="GYP20" s="25"/>
      <c r="GYQ20" s="25"/>
      <c r="GYR20" s="25"/>
      <c r="GYS20" s="25"/>
      <c r="GYT20" s="25"/>
      <c r="GYU20" s="25"/>
      <c r="GYV20" s="25"/>
      <c r="GYW20" s="25"/>
      <c r="GYX20" s="25"/>
      <c r="GYY20" s="25"/>
      <c r="GYZ20" s="25"/>
      <c r="GZA20" s="25"/>
      <c r="GZB20" s="25"/>
      <c r="GZC20" s="25"/>
      <c r="GZD20" s="25"/>
      <c r="GZE20" s="25"/>
      <c r="GZF20" s="25"/>
      <c r="GZG20" s="25"/>
      <c r="GZH20" s="25"/>
      <c r="GZI20" s="25"/>
      <c r="GZJ20" s="25"/>
      <c r="GZK20" s="25"/>
      <c r="GZL20" s="25"/>
      <c r="GZM20" s="25"/>
      <c r="GZN20" s="25"/>
      <c r="GZO20" s="25"/>
      <c r="GZP20" s="25"/>
      <c r="GZQ20" s="25"/>
      <c r="GZR20" s="25"/>
      <c r="GZS20" s="25"/>
      <c r="GZT20" s="25"/>
      <c r="GZU20" s="25"/>
      <c r="GZV20" s="25"/>
      <c r="GZW20" s="25"/>
      <c r="GZX20" s="25"/>
      <c r="GZY20" s="25"/>
      <c r="GZZ20" s="25"/>
      <c r="HAA20" s="25"/>
      <c r="HAB20" s="25"/>
      <c r="HAC20" s="25"/>
      <c r="HAD20" s="25"/>
      <c r="HAE20" s="25"/>
      <c r="HAF20" s="25"/>
      <c r="HAG20" s="25"/>
      <c r="HAH20" s="25"/>
      <c r="HAI20" s="25"/>
      <c r="HAJ20" s="25"/>
      <c r="HAK20" s="25"/>
      <c r="HAL20" s="25"/>
      <c r="HAM20" s="25"/>
      <c r="HAN20" s="25"/>
      <c r="HAO20" s="25"/>
      <c r="HAP20" s="25"/>
      <c r="HAQ20" s="25"/>
      <c r="HAR20" s="25"/>
      <c r="HAS20" s="25"/>
      <c r="HAT20" s="25"/>
      <c r="HAU20" s="25"/>
      <c r="HAV20" s="25"/>
      <c r="HAW20" s="25"/>
      <c r="HAX20" s="25"/>
      <c r="HAY20" s="25"/>
      <c r="HAZ20" s="25"/>
      <c r="HBA20" s="25"/>
      <c r="HBB20" s="25"/>
      <c r="HBC20" s="25"/>
      <c r="HBD20" s="25"/>
      <c r="HBE20" s="25"/>
      <c r="HBF20" s="25"/>
      <c r="HBG20" s="25"/>
      <c r="HBH20" s="25"/>
      <c r="HBI20" s="25"/>
      <c r="HBJ20" s="25"/>
      <c r="HBK20" s="25"/>
      <c r="HBL20" s="25"/>
      <c r="HBM20" s="25"/>
      <c r="HBN20" s="25"/>
      <c r="HBO20" s="25"/>
      <c r="HBP20" s="25"/>
      <c r="HBQ20" s="25"/>
      <c r="HBR20" s="25"/>
      <c r="HBS20" s="25"/>
      <c r="HBT20" s="25"/>
      <c r="HBU20" s="25"/>
      <c r="HBV20" s="25"/>
      <c r="HBW20" s="25"/>
      <c r="HBX20" s="25"/>
      <c r="HBY20" s="25"/>
      <c r="HBZ20" s="25"/>
      <c r="HCA20" s="25"/>
      <c r="HCB20" s="25"/>
      <c r="HCC20" s="25"/>
      <c r="HCD20" s="25"/>
      <c r="HCE20" s="25"/>
      <c r="HCF20" s="25"/>
      <c r="HCG20" s="25"/>
      <c r="HCH20" s="25"/>
      <c r="HCI20" s="25"/>
      <c r="HCJ20" s="25"/>
      <c r="HCK20" s="25"/>
      <c r="HCL20" s="25"/>
      <c r="HCM20" s="25"/>
      <c r="HCN20" s="25"/>
      <c r="HCO20" s="25"/>
      <c r="HCP20" s="25"/>
      <c r="HCQ20" s="25"/>
      <c r="HCR20" s="25"/>
      <c r="HCS20" s="25"/>
      <c r="HCT20" s="25"/>
      <c r="HCU20" s="25"/>
      <c r="HCV20" s="25"/>
      <c r="HCW20" s="25"/>
      <c r="HCX20" s="25"/>
      <c r="HCY20" s="25"/>
      <c r="HCZ20" s="25"/>
      <c r="HDA20" s="25"/>
      <c r="HDB20" s="25"/>
      <c r="HDC20" s="25"/>
      <c r="HDD20" s="25"/>
      <c r="HDE20" s="25"/>
      <c r="HDF20" s="25"/>
      <c r="HDG20" s="25"/>
      <c r="HDH20" s="25"/>
      <c r="HDI20" s="25"/>
      <c r="HDJ20" s="25"/>
      <c r="HDK20" s="25"/>
      <c r="HDL20" s="25"/>
      <c r="HDM20" s="25"/>
      <c r="HDN20" s="25"/>
      <c r="HDO20" s="25"/>
      <c r="HDP20" s="25"/>
      <c r="HDQ20" s="25"/>
      <c r="HDR20" s="25"/>
      <c r="HDS20" s="25"/>
      <c r="HDT20" s="25"/>
      <c r="HDU20" s="25"/>
      <c r="HDV20" s="25"/>
      <c r="HDW20" s="25"/>
      <c r="HDX20" s="25"/>
      <c r="HDY20" s="25"/>
      <c r="HDZ20" s="25"/>
      <c r="HEA20" s="25"/>
      <c r="HEB20" s="25"/>
      <c r="HEC20" s="25"/>
      <c r="HED20" s="25"/>
      <c r="HEE20" s="25"/>
      <c r="HEF20" s="25"/>
      <c r="HEG20" s="25"/>
      <c r="HEH20" s="25"/>
      <c r="HEI20" s="25"/>
      <c r="HEJ20" s="25"/>
      <c r="HEK20" s="25"/>
      <c r="HEL20" s="25"/>
      <c r="HEM20" s="25"/>
      <c r="HEN20" s="25"/>
      <c r="HEO20" s="25"/>
      <c r="HEP20" s="25"/>
      <c r="HEQ20" s="25"/>
      <c r="HER20" s="25"/>
      <c r="HES20" s="25"/>
      <c r="HET20" s="25"/>
      <c r="HEU20" s="25"/>
      <c r="HEV20" s="25"/>
      <c r="HEW20" s="25"/>
      <c r="HEX20" s="25"/>
      <c r="HEY20" s="25"/>
      <c r="HEZ20" s="25"/>
      <c r="HFA20" s="25"/>
      <c r="HFB20" s="25"/>
      <c r="HFC20" s="25"/>
      <c r="HFD20" s="25"/>
      <c r="HFE20" s="25"/>
      <c r="HFF20" s="25"/>
      <c r="HFG20" s="25"/>
      <c r="HFH20" s="25"/>
      <c r="HFI20" s="25"/>
      <c r="HFJ20" s="25"/>
      <c r="HFK20" s="25"/>
      <c r="HFL20" s="25"/>
      <c r="HFM20" s="25"/>
      <c r="HFN20" s="25"/>
      <c r="HFO20" s="25"/>
      <c r="HFP20" s="25"/>
      <c r="HFQ20" s="25"/>
      <c r="HFR20" s="25"/>
      <c r="HFS20" s="25"/>
      <c r="HFT20" s="25"/>
      <c r="HFU20" s="25"/>
      <c r="HFV20" s="25"/>
      <c r="HFW20" s="25"/>
      <c r="HFX20" s="25"/>
      <c r="HFY20" s="25"/>
      <c r="HFZ20" s="25"/>
      <c r="HGA20" s="25"/>
      <c r="HGB20" s="25"/>
      <c r="HGC20" s="25"/>
      <c r="HGD20" s="25"/>
      <c r="HGE20" s="25"/>
      <c r="HGF20" s="25"/>
      <c r="HGG20" s="25"/>
      <c r="HGH20" s="25"/>
      <c r="HGI20" s="25"/>
      <c r="HGJ20" s="25"/>
      <c r="HGK20" s="25"/>
      <c r="HGL20" s="25"/>
      <c r="HGM20" s="25"/>
      <c r="HGN20" s="25"/>
      <c r="HGO20" s="25"/>
      <c r="HGP20" s="25"/>
      <c r="HGQ20" s="25"/>
      <c r="HGR20" s="25"/>
      <c r="HGS20" s="25"/>
      <c r="HGT20" s="25"/>
      <c r="HGU20" s="25"/>
      <c r="HGV20" s="25"/>
      <c r="HGW20" s="25"/>
      <c r="HGX20" s="25"/>
      <c r="HGY20" s="25"/>
      <c r="HGZ20" s="25"/>
      <c r="HHA20" s="25"/>
      <c r="HHB20" s="25"/>
      <c r="HHC20" s="25"/>
      <c r="HHD20" s="25"/>
      <c r="HHE20" s="25"/>
      <c r="HHF20" s="25"/>
      <c r="HHG20" s="25"/>
      <c r="HHH20" s="25"/>
      <c r="HHI20" s="25"/>
      <c r="HHJ20" s="25"/>
      <c r="HHK20" s="25"/>
      <c r="HHL20" s="25"/>
      <c r="HHM20" s="25"/>
      <c r="HHN20" s="25"/>
      <c r="HHO20" s="25"/>
      <c r="HHP20" s="25"/>
      <c r="HHQ20" s="25"/>
      <c r="HHR20" s="25"/>
      <c r="HHS20" s="25"/>
      <c r="HHT20" s="25"/>
      <c r="HHU20" s="25"/>
      <c r="HHV20" s="25"/>
      <c r="HHW20" s="25"/>
      <c r="HHX20" s="25"/>
      <c r="HHY20" s="25"/>
      <c r="HHZ20" s="25"/>
      <c r="HIA20" s="25"/>
      <c r="HIB20" s="25"/>
      <c r="HIC20" s="25"/>
      <c r="HID20" s="25"/>
      <c r="HIE20" s="25"/>
      <c r="HIF20" s="25"/>
      <c r="HIG20" s="25"/>
      <c r="HIH20" s="25"/>
      <c r="HII20" s="25"/>
      <c r="HIJ20" s="25"/>
      <c r="HIK20" s="25"/>
      <c r="HIL20" s="25"/>
      <c r="HIM20" s="25"/>
      <c r="HIN20" s="25"/>
      <c r="HIO20" s="25"/>
      <c r="HIP20" s="25"/>
      <c r="HIQ20" s="25"/>
      <c r="HIR20" s="25"/>
      <c r="HIS20" s="25"/>
      <c r="HIT20" s="25"/>
      <c r="HIU20" s="25"/>
      <c r="HIV20" s="25"/>
      <c r="HIW20" s="25"/>
      <c r="HIX20" s="25"/>
      <c r="HIY20" s="25"/>
      <c r="HIZ20" s="25"/>
      <c r="HJA20" s="25"/>
      <c r="HJB20" s="25"/>
      <c r="HJC20" s="25"/>
      <c r="HJD20" s="25"/>
      <c r="HJE20" s="25"/>
      <c r="HJF20" s="25"/>
      <c r="HJG20" s="25"/>
      <c r="HJH20" s="25"/>
      <c r="HJI20" s="25"/>
      <c r="HJJ20" s="25"/>
      <c r="HJK20" s="25"/>
      <c r="HJL20" s="25"/>
      <c r="HJM20" s="25"/>
      <c r="HJN20" s="25"/>
      <c r="HJO20" s="25"/>
      <c r="HJP20" s="25"/>
      <c r="HJQ20" s="25"/>
      <c r="HJR20" s="25"/>
      <c r="HJS20" s="25"/>
      <c r="HJT20" s="25"/>
      <c r="HJU20" s="25"/>
      <c r="HJV20" s="25"/>
      <c r="HJW20" s="25"/>
      <c r="HJX20" s="25"/>
      <c r="HJY20" s="25"/>
      <c r="HJZ20" s="25"/>
      <c r="HKA20" s="25"/>
      <c r="HKB20" s="25"/>
      <c r="HKC20" s="25"/>
      <c r="HKD20" s="25"/>
      <c r="HKE20" s="25"/>
      <c r="HKF20" s="25"/>
      <c r="HKG20" s="25"/>
      <c r="HKH20" s="25"/>
      <c r="HKI20" s="25"/>
      <c r="HKJ20" s="25"/>
      <c r="HKK20" s="25"/>
      <c r="HKL20" s="25"/>
      <c r="HKM20" s="25"/>
      <c r="HKN20" s="25"/>
      <c r="HKO20" s="25"/>
      <c r="HKP20" s="25"/>
      <c r="HKQ20" s="25"/>
      <c r="HKR20" s="25"/>
      <c r="HKS20" s="25"/>
      <c r="HKT20" s="25"/>
      <c r="HKU20" s="25"/>
      <c r="HKV20" s="25"/>
      <c r="HKW20" s="25"/>
      <c r="HKX20" s="25"/>
      <c r="HKY20" s="25"/>
      <c r="HKZ20" s="25"/>
      <c r="HLA20" s="25"/>
      <c r="HLB20" s="25"/>
      <c r="HLC20" s="25"/>
      <c r="HLD20" s="25"/>
      <c r="HLE20" s="25"/>
      <c r="HLF20" s="25"/>
      <c r="HLG20" s="25"/>
      <c r="HLH20" s="25"/>
      <c r="HLI20" s="25"/>
      <c r="HLJ20" s="25"/>
      <c r="HLK20" s="25"/>
      <c r="HLL20" s="25"/>
      <c r="HLM20" s="25"/>
      <c r="HLN20" s="25"/>
      <c r="HLO20" s="25"/>
      <c r="HLP20" s="25"/>
      <c r="HLQ20" s="25"/>
      <c r="HLR20" s="25"/>
      <c r="HLS20" s="25"/>
      <c r="HLT20" s="25"/>
      <c r="HLU20" s="25"/>
      <c r="HLV20" s="25"/>
      <c r="HLW20" s="25"/>
      <c r="HLX20" s="25"/>
      <c r="HLY20" s="25"/>
      <c r="HLZ20" s="25"/>
      <c r="HMA20" s="25"/>
      <c r="HMB20" s="25"/>
      <c r="HMC20" s="25"/>
      <c r="HMD20" s="25"/>
      <c r="HME20" s="25"/>
      <c r="HMF20" s="25"/>
      <c r="HMG20" s="25"/>
      <c r="HMH20" s="25"/>
      <c r="HMI20" s="25"/>
      <c r="HMJ20" s="25"/>
      <c r="HMK20" s="25"/>
      <c r="HML20" s="25"/>
      <c r="HMM20" s="25"/>
      <c r="HMN20" s="25"/>
      <c r="HMO20" s="25"/>
      <c r="HMP20" s="25"/>
      <c r="HMQ20" s="25"/>
      <c r="HMR20" s="25"/>
      <c r="HMS20" s="25"/>
      <c r="HMT20" s="25"/>
      <c r="HMU20" s="25"/>
      <c r="HMV20" s="25"/>
      <c r="HMW20" s="25"/>
      <c r="HMX20" s="25"/>
      <c r="HMY20" s="25"/>
      <c r="HMZ20" s="25"/>
      <c r="HNA20" s="25"/>
      <c r="HNB20" s="25"/>
      <c r="HNC20" s="25"/>
      <c r="HND20" s="25"/>
      <c r="HNE20" s="25"/>
      <c r="HNF20" s="25"/>
      <c r="HNG20" s="25"/>
      <c r="HNH20" s="25"/>
      <c r="HNI20" s="25"/>
      <c r="HNJ20" s="25"/>
      <c r="HNK20" s="25"/>
      <c r="HNL20" s="25"/>
      <c r="HNM20" s="25"/>
      <c r="HNN20" s="25"/>
      <c r="HNO20" s="25"/>
      <c r="HNP20" s="25"/>
      <c r="HNQ20" s="25"/>
      <c r="HNR20" s="25"/>
      <c r="HNS20" s="25"/>
      <c r="HNT20" s="25"/>
      <c r="HNU20" s="25"/>
      <c r="HNV20" s="25"/>
      <c r="HNW20" s="25"/>
      <c r="HNX20" s="25"/>
      <c r="HNY20" s="25"/>
      <c r="HNZ20" s="25"/>
      <c r="HOA20" s="25"/>
      <c r="HOB20" s="25"/>
      <c r="HOC20" s="25"/>
      <c r="HOD20" s="25"/>
      <c r="HOE20" s="25"/>
      <c r="HOF20" s="25"/>
      <c r="HOG20" s="25"/>
      <c r="HOH20" s="25"/>
      <c r="HOI20" s="25"/>
      <c r="HOJ20" s="25"/>
      <c r="HOK20" s="25"/>
      <c r="HOL20" s="25"/>
      <c r="HOM20" s="25"/>
      <c r="HON20" s="25"/>
      <c r="HOO20" s="25"/>
      <c r="HOP20" s="25"/>
      <c r="HOQ20" s="25"/>
      <c r="HOR20" s="25"/>
      <c r="HOS20" s="25"/>
      <c r="HOT20" s="25"/>
      <c r="HOU20" s="25"/>
      <c r="HOV20" s="25"/>
      <c r="HOW20" s="25"/>
      <c r="HOX20" s="25"/>
      <c r="HOY20" s="25"/>
      <c r="HOZ20" s="25"/>
      <c r="HPA20" s="25"/>
      <c r="HPB20" s="25"/>
      <c r="HPC20" s="25"/>
      <c r="HPD20" s="25"/>
      <c r="HPE20" s="25"/>
      <c r="HPF20" s="25"/>
      <c r="HPG20" s="25"/>
      <c r="HPH20" s="25"/>
      <c r="HPI20" s="25"/>
      <c r="HPJ20" s="25"/>
      <c r="HPK20" s="25"/>
      <c r="HPL20" s="25"/>
      <c r="HPM20" s="25"/>
      <c r="HPN20" s="25"/>
      <c r="HPO20" s="25"/>
      <c r="HPP20" s="25"/>
      <c r="HPQ20" s="25"/>
      <c r="HPR20" s="25"/>
      <c r="HPS20" s="25"/>
      <c r="HPT20" s="25"/>
      <c r="HPU20" s="25"/>
      <c r="HPV20" s="25"/>
      <c r="HPW20" s="25"/>
      <c r="HPX20" s="25"/>
      <c r="HPY20" s="25"/>
      <c r="HPZ20" s="25"/>
      <c r="HQA20" s="25"/>
      <c r="HQB20" s="25"/>
      <c r="HQC20" s="25"/>
      <c r="HQD20" s="25"/>
      <c r="HQE20" s="25"/>
      <c r="HQF20" s="25"/>
      <c r="HQG20" s="25"/>
      <c r="HQH20" s="25"/>
      <c r="HQI20" s="25"/>
      <c r="HQJ20" s="25"/>
      <c r="HQK20" s="25"/>
      <c r="HQL20" s="25"/>
      <c r="HQM20" s="25"/>
      <c r="HQN20" s="25"/>
      <c r="HQO20" s="25"/>
      <c r="HQP20" s="25"/>
      <c r="HQQ20" s="25"/>
      <c r="HQR20" s="25"/>
      <c r="HQS20" s="25"/>
      <c r="HQT20" s="25"/>
      <c r="HQU20" s="25"/>
      <c r="HQV20" s="25"/>
      <c r="HQW20" s="25"/>
      <c r="HQX20" s="25"/>
      <c r="HQY20" s="25"/>
      <c r="HQZ20" s="25"/>
      <c r="HRA20" s="25"/>
      <c r="HRB20" s="25"/>
      <c r="HRC20" s="25"/>
      <c r="HRD20" s="25"/>
      <c r="HRE20" s="25"/>
      <c r="HRF20" s="25"/>
      <c r="HRG20" s="25"/>
      <c r="HRH20" s="25"/>
      <c r="HRI20" s="25"/>
      <c r="HRJ20" s="25"/>
      <c r="HRK20" s="25"/>
      <c r="HRL20" s="25"/>
      <c r="HRM20" s="25"/>
      <c r="HRN20" s="25"/>
      <c r="HRO20" s="25"/>
      <c r="HRP20" s="25"/>
      <c r="HRQ20" s="25"/>
      <c r="HRR20" s="25"/>
      <c r="HRS20" s="25"/>
      <c r="HRT20" s="25"/>
      <c r="HRU20" s="25"/>
      <c r="HRV20" s="25"/>
      <c r="HRW20" s="25"/>
      <c r="HRX20" s="25"/>
      <c r="HRY20" s="25"/>
      <c r="HRZ20" s="25"/>
      <c r="HSA20" s="25"/>
      <c r="HSB20" s="25"/>
      <c r="HSC20" s="25"/>
      <c r="HSD20" s="25"/>
      <c r="HSE20" s="25"/>
      <c r="HSF20" s="25"/>
      <c r="HSG20" s="25"/>
      <c r="HSH20" s="25"/>
      <c r="HSI20" s="25"/>
      <c r="HSJ20" s="25"/>
      <c r="HSK20" s="25"/>
      <c r="HSL20" s="25"/>
      <c r="HSM20" s="25"/>
      <c r="HSN20" s="25"/>
      <c r="HSO20" s="25"/>
      <c r="HSP20" s="25"/>
      <c r="HSQ20" s="25"/>
      <c r="HSR20" s="25"/>
      <c r="HSS20" s="25"/>
      <c r="HST20" s="25"/>
      <c r="HSU20" s="25"/>
      <c r="HSV20" s="25"/>
      <c r="HSW20" s="25"/>
      <c r="HSX20" s="25"/>
      <c r="HSY20" s="25"/>
      <c r="HSZ20" s="25"/>
      <c r="HTA20" s="25"/>
      <c r="HTB20" s="25"/>
      <c r="HTC20" s="25"/>
      <c r="HTD20" s="25"/>
      <c r="HTE20" s="25"/>
      <c r="HTF20" s="25"/>
      <c r="HTG20" s="25"/>
      <c r="HTH20" s="25"/>
      <c r="HTI20" s="25"/>
      <c r="HTJ20" s="25"/>
      <c r="HTK20" s="25"/>
      <c r="HTL20" s="25"/>
      <c r="HTM20" s="25"/>
      <c r="HTN20" s="25"/>
      <c r="HTO20" s="25"/>
      <c r="HTP20" s="25"/>
      <c r="HTQ20" s="25"/>
      <c r="HTR20" s="25"/>
      <c r="HTS20" s="25"/>
      <c r="HTT20" s="25"/>
      <c r="HTU20" s="25"/>
      <c r="HTV20" s="25"/>
      <c r="HTW20" s="25"/>
      <c r="HTX20" s="25"/>
      <c r="HTY20" s="25"/>
      <c r="HTZ20" s="25"/>
      <c r="HUA20" s="25"/>
      <c r="HUB20" s="25"/>
      <c r="HUC20" s="25"/>
      <c r="HUD20" s="25"/>
      <c r="HUE20" s="25"/>
      <c r="HUF20" s="25"/>
      <c r="HUG20" s="25"/>
      <c r="HUH20" s="25"/>
      <c r="HUI20" s="25"/>
      <c r="HUJ20" s="25"/>
      <c r="HUK20" s="25"/>
      <c r="HUL20" s="25"/>
      <c r="HUM20" s="25"/>
      <c r="HUN20" s="25"/>
      <c r="HUO20" s="25"/>
      <c r="HUP20" s="25"/>
      <c r="HUQ20" s="25"/>
      <c r="HUR20" s="25"/>
      <c r="HUS20" s="25"/>
      <c r="HUT20" s="25"/>
      <c r="HUU20" s="25"/>
      <c r="HUV20" s="25"/>
      <c r="HUW20" s="25"/>
      <c r="HUX20" s="25"/>
      <c r="HUY20" s="25"/>
      <c r="HUZ20" s="25"/>
      <c r="HVA20" s="25"/>
      <c r="HVB20" s="25"/>
      <c r="HVC20" s="25"/>
      <c r="HVD20" s="25"/>
      <c r="HVE20" s="25"/>
      <c r="HVF20" s="25"/>
      <c r="HVG20" s="25"/>
      <c r="HVH20" s="25"/>
      <c r="HVI20" s="25"/>
      <c r="HVJ20" s="25"/>
      <c r="HVK20" s="25"/>
      <c r="HVL20" s="25"/>
      <c r="HVM20" s="25"/>
      <c r="HVN20" s="25"/>
      <c r="HVO20" s="25"/>
      <c r="HVP20" s="25"/>
      <c r="HVQ20" s="25"/>
      <c r="HVR20" s="25"/>
      <c r="HVS20" s="25"/>
      <c r="HVT20" s="25"/>
      <c r="HVU20" s="25"/>
      <c r="HVV20" s="25"/>
      <c r="HVW20" s="25"/>
      <c r="HVX20" s="25"/>
      <c r="HVY20" s="25"/>
      <c r="HVZ20" s="25"/>
      <c r="HWA20" s="25"/>
      <c r="HWB20" s="25"/>
      <c r="HWC20" s="25"/>
      <c r="HWD20" s="25"/>
      <c r="HWE20" s="25"/>
      <c r="HWF20" s="25"/>
      <c r="HWG20" s="25"/>
      <c r="HWH20" s="25"/>
      <c r="HWI20" s="25"/>
      <c r="HWJ20" s="25"/>
      <c r="HWK20" s="25"/>
      <c r="HWL20" s="25"/>
      <c r="HWM20" s="25"/>
      <c r="HWN20" s="25"/>
      <c r="HWO20" s="25"/>
      <c r="HWP20" s="25"/>
      <c r="HWQ20" s="25"/>
      <c r="HWR20" s="25"/>
      <c r="HWS20" s="25"/>
      <c r="HWT20" s="25"/>
      <c r="HWU20" s="25"/>
      <c r="HWV20" s="25"/>
      <c r="HWW20" s="25"/>
      <c r="HWX20" s="25"/>
      <c r="HWY20" s="25"/>
      <c r="HWZ20" s="25"/>
      <c r="HXA20" s="25"/>
      <c r="HXB20" s="25"/>
      <c r="HXC20" s="25"/>
      <c r="HXD20" s="25"/>
      <c r="HXE20" s="25"/>
      <c r="HXF20" s="25"/>
      <c r="HXG20" s="25"/>
      <c r="HXH20" s="25"/>
      <c r="HXI20" s="25"/>
      <c r="HXJ20" s="25"/>
      <c r="HXK20" s="25"/>
      <c r="HXL20" s="25"/>
      <c r="HXM20" s="25"/>
      <c r="HXN20" s="25"/>
      <c r="HXO20" s="25"/>
      <c r="HXP20" s="25"/>
      <c r="HXQ20" s="25"/>
      <c r="HXR20" s="25"/>
      <c r="HXS20" s="25"/>
      <c r="HXT20" s="25"/>
      <c r="HXU20" s="25"/>
      <c r="HXV20" s="25"/>
      <c r="HXW20" s="25"/>
      <c r="HXX20" s="25"/>
      <c r="HXY20" s="25"/>
      <c r="HXZ20" s="25"/>
      <c r="HYA20" s="25"/>
      <c r="HYB20" s="25"/>
      <c r="HYC20" s="25"/>
      <c r="HYD20" s="25"/>
      <c r="HYE20" s="25"/>
      <c r="HYF20" s="25"/>
      <c r="HYG20" s="25"/>
      <c r="HYH20" s="25"/>
      <c r="HYI20" s="25"/>
      <c r="HYJ20" s="25"/>
      <c r="HYK20" s="25"/>
      <c r="HYL20" s="25"/>
      <c r="HYM20" s="25"/>
      <c r="HYN20" s="25"/>
      <c r="HYO20" s="25"/>
      <c r="HYP20" s="25"/>
      <c r="HYQ20" s="25"/>
      <c r="HYR20" s="25"/>
      <c r="HYS20" s="25"/>
      <c r="HYT20" s="25"/>
      <c r="HYU20" s="25"/>
      <c r="HYV20" s="25"/>
      <c r="HYW20" s="25"/>
      <c r="HYX20" s="25"/>
      <c r="HYY20" s="25"/>
      <c r="HYZ20" s="25"/>
      <c r="HZA20" s="25"/>
      <c r="HZB20" s="25"/>
      <c r="HZC20" s="25"/>
      <c r="HZD20" s="25"/>
      <c r="HZE20" s="25"/>
      <c r="HZF20" s="25"/>
      <c r="HZG20" s="25"/>
      <c r="HZH20" s="25"/>
      <c r="HZI20" s="25"/>
      <c r="HZJ20" s="25"/>
      <c r="HZK20" s="25"/>
      <c r="HZL20" s="25"/>
      <c r="HZM20" s="25"/>
      <c r="HZN20" s="25"/>
      <c r="HZO20" s="25"/>
      <c r="HZP20" s="25"/>
      <c r="HZQ20" s="25"/>
      <c r="HZR20" s="25"/>
      <c r="HZS20" s="25"/>
      <c r="HZT20" s="25"/>
      <c r="HZU20" s="25"/>
      <c r="HZV20" s="25"/>
      <c r="HZW20" s="25"/>
      <c r="HZX20" s="25"/>
      <c r="HZY20" s="25"/>
      <c r="HZZ20" s="25"/>
      <c r="IAA20" s="25"/>
      <c r="IAB20" s="25"/>
      <c r="IAC20" s="25"/>
      <c r="IAD20" s="25"/>
      <c r="IAE20" s="25"/>
      <c r="IAF20" s="25"/>
      <c r="IAG20" s="25"/>
      <c r="IAH20" s="25"/>
      <c r="IAI20" s="25"/>
      <c r="IAJ20" s="25"/>
      <c r="IAK20" s="25"/>
      <c r="IAL20" s="25"/>
      <c r="IAM20" s="25"/>
      <c r="IAN20" s="25"/>
      <c r="IAO20" s="25"/>
      <c r="IAP20" s="25"/>
      <c r="IAQ20" s="25"/>
      <c r="IAR20" s="25"/>
      <c r="IAS20" s="25"/>
      <c r="IAT20" s="25"/>
      <c r="IAU20" s="25"/>
      <c r="IAV20" s="25"/>
      <c r="IAW20" s="25"/>
      <c r="IAX20" s="25"/>
      <c r="IAY20" s="25"/>
      <c r="IAZ20" s="25"/>
      <c r="IBA20" s="25"/>
      <c r="IBB20" s="25"/>
      <c r="IBC20" s="25"/>
      <c r="IBD20" s="25"/>
      <c r="IBE20" s="25"/>
      <c r="IBF20" s="25"/>
      <c r="IBG20" s="25"/>
      <c r="IBH20" s="25"/>
      <c r="IBI20" s="25"/>
      <c r="IBJ20" s="25"/>
      <c r="IBK20" s="25"/>
      <c r="IBL20" s="25"/>
      <c r="IBM20" s="25"/>
      <c r="IBN20" s="25"/>
      <c r="IBO20" s="25"/>
      <c r="IBP20" s="25"/>
      <c r="IBQ20" s="25"/>
      <c r="IBR20" s="25"/>
      <c r="IBS20" s="25"/>
      <c r="IBT20" s="25"/>
      <c r="IBU20" s="25"/>
      <c r="IBV20" s="25"/>
      <c r="IBW20" s="25"/>
      <c r="IBX20" s="25"/>
      <c r="IBY20" s="25"/>
      <c r="IBZ20" s="25"/>
      <c r="ICA20" s="25"/>
      <c r="ICB20" s="25"/>
      <c r="ICC20" s="25"/>
      <c r="ICD20" s="25"/>
      <c r="ICE20" s="25"/>
      <c r="ICF20" s="25"/>
      <c r="ICG20" s="25"/>
      <c r="ICH20" s="25"/>
      <c r="ICI20" s="25"/>
      <c r="ICJ20" s="25"/>
      <c r="ICK20" s="25"/>
      <c r="ICL20" s="25"/>
      <c r="ICM20" s="25"/>
      <c r="ICN20" s="25"/>
      <c r="ICO20" s="25"/>
      <c r="ICP20" s="25"/>
      <c r="ICQ20" s="25"/>
      <c r="ICR20" s="25"/>
      <c r="ICS20" s="25"/>
      <c r="ICT20" s="25"/>
      <c r="ICU20" s="25"/>
      <c r="ICV20" s="25"/>
      <c r="ICW20" s="25"/>
      <c r="ICX20" s="25"/>
      <c r="ICY20" s="25"/>
      <c r="ICZ20" s="25"/>
      <c r="IDA20" s="25"/>
      <c r="IDB20" s="25"/>
      <c r="IDC20" s="25"/>
      <c r="IDD20" s="25"/>
      <c r="IDE20" s="25"/>
      <c r="IDF20" s="25"/>
      <c r="IDG20" s="25"/>
      <c r="IDH20" s="25"/>
      <c r="IDI20" s="25"/>
      <c r="IDJ20" s="25"/>
      <c r="IDK20" s="25"/>
      <c r="IDL20" s="25"/>
      <c r="IDM20" s="25"/>
      <c r="IDN20" s="25"/>
      <c r="IDO20" s="25"/>
      <c r="IDP20" s="25"/>
      <c r="IDQ20" s="25"/>
      <c r="IDR20" s="25"/>
      <c r="IDS20" s="25"/>
      <c r="IDT20" s="25"/>
      <c r="IDU20" s="25"/>
      <c r="IDV20" s="25"/>
      <c r="IDW20" s="25"/>
      <c r="IDX20" s="25"/>
      <c r="IDY20" s="25"/>
      <c r="IDZ20" s="25"/>
      <c r="IEA20" s="25"/>
      <c r="IEB20" s="25"/>
      <c r="IEC20" s="25"/>
      <c r="IED20" s="25"/>
      <c r="IEE20" s="25"/>
      <c r="IEF20" s="25"/>
      <c r="IEG20" s="25"/>
      <c r="IEH20" s="25"/>
      <c r="IEI20" s="25"/>
      <c r="IEJ20" s="25"/>
      <c r="IEK20" s="25"/>
      <c r="IEL20" s="25"/>
      <c r="IEM20" s="25"/>
      <c r="IEN20" s="25"/>
      <c r="IEO20" s="25"/>
      <c r="IEP20" s="25"/>
      <c r="IEQ20" s="25"/>
      <c r="IER20" s="25"/>
      <c r="IES20" s="25"/>
      <c r="IET20" s="25"/>
      <c r="IEU20" s="25"/>
      <c r="IEV20" s="25"/>
      <c r="IEW20" s="25"/>
      <c r="IEX20" s="25"/>
      <c r="IEY20" s="25"/>
      <c r="IEZ20" s="25"/>
      <c r="IFA20" s="25"/>
      <c r="IFB20" s="25"/>
      <c r="IFC20" s="25"/>
      <c r="IFD20" s="25"/>
      <c r="IFE20" s="25"/>
      <c r="IFF20" s="25"/>
      <c r="IFG20" s="25"/>
      <c r="IFH20" s="25"/>
      <c r="IFI20" s="25"/>
      <c r="IFJ20" s="25"/>
      <c r="IFK20" s="25"/>
      <c r="IFL20" s="25"/>
      <c r="IFM20" s="25"/>
      <c r="IFN20" s="25"/>
      <c r="IFO20" s="25"/>
      <c r="IFP20" s="25"/>
      <c r="IFQ20" s="25"/>
      <c r="IFR20" s="25"/>
      <c r="IFS20" s="25"/>
      <c r="IFT20" s="25"/>
      <c r="IFU20" s="25"/>
      <c r="IFV20" s="25"/>
      <c r="IFW20" s="25"/>
      <c r="IFX20" s="25"/>
      <c r="IFY20" s="25"/>
      <c r="IFZ20" s="25"/>
      <c r="IGA20" s="25"/>
      <c r="IGB20" s="25"/>
      <c r="IGC20" s="25"/>
      <c r="IGD20" s="25"/>
      <c r="IGE20" s="25"/>
      <c r="IGF20" s="25"/>
      <c r="IGG20" s="25"/>
      <c r="IGH20" s="25"/>
      <c r="IGI20" s="25"/>
      <c r="IGJ20" s="25"/>
      <c r="IGK20" s="25"/>
      <c r="IGL20" s="25"/>
      <c r="IGM20" s="25"/>
      <c r="IGN20" s="25"/>
      <c r="IGO20" s="25"/>
      <c r="IGP20" s="25"/>
      <c r="IGQ20" s="25"/>
      <c r="IGR20" s="25"/>
      <c r="IGS20" s="25"/>
      <c r="IGT20" s="25"/>
      <c r="IGU20" s="25"/>
      <c r="IGV20" s="25"/>
      <c r="IGW20" s="25"/>
      <c r="IGX20" s="25"/>
      <c r="IGY20" s="25"/>
      <c r="IGZ20" s="25"/>
      <c r="IHA20" s="25"/>
      <c r="IHB20" s="25"/>
      <c r="IHC20" s="25"/>
      <c r="IHD20" s="25"/>
      <c r="IHE20" s="25"/>
      <c r="IHF20" s="25"/>
      <c r="IHG20" s="25"/>
      <c r="IHH20" s="25"/>
      <c r="IHI20" s="25"/>
      <c r="IHJ20" s="25"/>
      <c r="IHK20" s="25"/>
      <c r="IHL20" s="25"/>
      <c r="IHM20" s="25"/>
      <c r="IHN20" s="25"/>
      <c r="IHO20" s="25"/>
      <c r="IHP20" s="25"/>
      <c r="IHQ20" s="25"/>
      <c r="IHR20" s="25"/>
      <c r="IHS20" s="25"/>
      <c r="IHT20" s="25"/>
      <c r="IHU20" s="25"/>
      <c r="IHV20" s="25"/>
      <c r="IHW20" s="25"/>
      <c r="IHX20" s="25"/>
      <c r="IHY20" s="25"/>
      <c r="IHZ20" s="25"/>
      <c r="IIA20" s="25"/>
      <c r="IIB20" s="25"/>
      <c r="IIC20" s="25"/>
      <c r="IID20" s="25"/>
      <c r="IIE20" s="25"/>
      <c r="IIF20" s="25"/>
      <c r="IIG20" s="25"/>
      <c r="IIH20" s="25"/>
      <c r="III20" s="25"/>
      <c r="IIJ20" s="25"/>
      <c r="IIK20" s="25"/>
      <c r="IIL20" s="25"/>
      <c r="IIM20" s="25"/>
      <c r="IIN20" s="25"/>
      <c r="IIO20" s="25"/>
      <c r="IIP20" s="25"/>
      <c r="IIQ20" s="25"/>
      <c r="IIR20" s="25"/>
      <c r="IIS20" s="25"/>
      <c r="IIT20" s="25"/>
      <c r="IIU20" s="25"/>
      <c r="IIV20" s="25"/>
      <c r="IIW20" s="25"/>
      <c r="IIX20" s="25"/>
      <c r="IIY20" s="25"/>
      <c r="IIZ20" s="25"/>
      <c r="IJA20" s="25"/>
      <c r="IJB20" s="25"/>
      <c r="IJC20" s="25"/>
      <c r="IJD20" s="25"/>
      <c r="IJE20" s="25"/>
      <c r="IJF20" s="25"/>
      <c r="IJG20" s="25"/>
      <c r="IJH20" s="25"/>
      <c r="IJI20" s="25"/>
      <c r="IJJ20" s="25"/>
      <c r="IJK20" s="25"/>
      <c r="IJL20" s="25"/>
      <c r="IJM20" s="25"/>
      <c r="IJN20" s="25"/>
      <c r="IJO20" s="25"/>
      <c r="IJP20" s="25"/>
      <c r="IJQ20" s="25"/>
      <c r="IJR20" s="25"/>
      <c r="IJS20" s="25"/>
      <c r="IJT20" s="25"/>
      <c r="IJU20" s="25"/>
      <c r="IJV20" s="25"/>
      <c r="IJW20" s="25"/>
      <c r="IJX20" s="25"/>
      <c r="IJY20" s="25"/>
      <c r="IJZ20" s="25"/>
      <c r="IKA20" s="25"/>
      <c r="IKB20" s="25"/>
      <c r="IKC20" s="25"/>
      <c r="IKD20" s="25"/>
      <c r="IKE20" s="25"/>
      <c r="IKF20" s="25"/>
      <c r="IKG20" s="25"/>
      <c r="IKH20" s="25"/>
      <c r="IKI20" s="25"/>
      <c r="IKJ20" s="25"/>
      <c r="IKK20" s="25"/>
      <c r="IKL20" s="25"/>
      <c r="IKM20" s="25"/>
      <c r="IKN20" s="25"/>
      <c r="IKO20" s="25"/>
      <c r="IKP20" s="25"/>
      <c r="IKQ20" s="25"/>
      <c r="IKR20" s="25"/>
      <c r="IKS20" s="25"/>
      <c r="IKT20" s="25"/>
      <c r="IKU20" s="25"/>
      <c r="IKV20" s="25"/>
      <c r="IKW20" s="25"/>
      <c r="IKX20" s="25"/>
      <c r="IKY20" s="25"/>
      <c r="IKZ20" s="25"/>
      <c r="ILA20" s="25"/>
      <c r="ILB20" s="25"/>
      <c r="ILC20" s="25"/>
      <c r="ILD20" s="25"/>
      <c r="ILE20" s="25"/>
      <c r="ILF20" s="25"/>
      <c r="ILG20" s="25"/>
      <c r="ILH20" s="25"/>
      <c r="ILI20" s="25"/>
      <c r="ILJ20" s="25"/>
      <c r="ILK20" s="25"/>
      <c r="ILL20" s="25"/>
      <c r="ILM20" s="25"/>
      <c r="ILN20" s="25"/>
      <c r="ILO20" s="25"/>
      <c r="ILP20" s="25"/>
      <c r="ILQ20" s="25"/>
      <c r="ILR20" s="25"/>
      <c r="ILS20" s="25"/>
      <c r="ILT20" s="25"/>
      <c r="ILU20" s="25"/>
      <c r="ILV20" s="25"/>
      <c r="ILW20" s="25"/>
      <c r="ILX20" s="25"/>
      <c r="ILY20" s="25"/>
      <c r="ILZ20" s="25"/>
      <c r="IMA20" s="25"/>
      <c r="IMB20" s="25"/>
      <c r="IMC20" s="25"/>
      <c r="IMD20" s="25"/>
      <c r="IME20" s="25"/>
      <c r="IMF20" s="25"/>
      <c r="IMG20" s="25"/>
      <c r="IMH20" s="25"/>
      <c r="IMI20" s="25"/>
      <c r="IMJ20" s="25"/>
      <c r="IMK20" s="25"/>
      <c r="IML20" s="25"/>
      <c r="IMM20" s="25"/>
      <c r="IMN20" s="25"/>
      <c r="IMO20" s="25"/>
      <c r="IMP20" s="25"/>
      <c r="IMQ20" s="25"/>
      <c r="IMR20" s="25"/>
      <c r="IMS20" s="25"/>
      <c r="IMT20" s="25"/>
      <c r="IMU20" s="25"/>
      <c r="IMV20" s="25"/>
      <c r="IMW20" s="25"/>
      <c r="IMX20" s="25"/>
      <c r="IMY20" s="25"/>
      <c r="IMZ20" s="25"/>
      <c r="INA20" s="25"/>
      <c r="INB20" s="25"/>
      <c r="INC20" s="25"/>
      <c r="IND20" s="25"/>
      <c r="INE20" s="25"/>
      <c r="INF20" s="25"/>
      <c r="ING20" s="25"/>
      <c r="INH20" s="25"/>
      <c r="INI20" s="25"/>
      <c r="INJ20" s="25"/>
      <c r="INK20" s="25"/>
      <c r="INL20" s="25"/>
      <c r="INM20" s="25"/>
      <c r="INN20" s="25"/>
      <c r="INO20" s="25"/>
      <c r="INP20" s="25"/>
      <c r="INQ20" s="25"/>
      <c r="INR20" s="25"/>
      <c r="INS20" s="25"/>
      <c r="INT20" s="25"/>
      <c r="INU20" s="25"/>
      <c r="INV20" s="25"/>
      <c r="INW20" s="25"/>
      <c r="INX20" s="25"/>
      <c r="INY20" s="25"/>
      <c r="INZ20" s="25"/>
      <c r="IOA20" s="25"/>
      <c r="IOB20" s="25"/>
      <c r="IOC20" s="25"/>
      <c r="IOD20" s="25"/>
      <c r="IOE20" s="25"/>
      <c r="IOF20" s="25"/>
      <c r="IOG20" s="25"/>
      <c r="IOH20" s="25"/>
      <c r="IOI20" s="25"/>
      <c r="IOJ20" s="25"/>
      <c r="IOK20" s="25"/>
      <c r="IOL20" s="25"/>
      <c r="IOM20" s="25"/>
      <c r="ION20" s="25"/>
      <c r="IOO20" s="25"/>
      <c r="IOP20" s="25"/>
      <c r="IOQ20" s="25"/>
      <c r="IOR20" s="25"/>
      <c r="IOS20" s="25"/>
      <c r="IOT20" s="25"/>
      <c r="IOU20" s="25"/>
      <c r="IOV20" s="25"/>
      <c r="IOW20" s="25"/>
      <c r="IOX20" s="25"/>
      <c r="IOY20" s="25"/>
      <c r="IOZ20" s="25"/>
      <c r="IPA20" s="25"/>
      <c r="IPB20" s="25"/>
      <c r="IPC20" s="25"/>
      <c r="IPD20" s="25"/>
      <c r="IPE20" s="25"/>
      <c r="IPF20" s="25"/>
      <c r="IPG20" s="25"/>
      <c r="IPH20" s="25"/>
      <c r="IPI20" s="25"/>
      <c r="IPJ20" s="25"/>
      <c r="IPK20" s="25"/>
      <c r="IPL20" s="25"/>
      <c r="IPM20" s="25"/>
      <c r="IPN20" s="25"/>
      <c r="IPO20" s="25"/>
      <c r="IPP20" s="25"/>
      <c r="IPQ20" s="25"/>
      <c r="IPR20" s="25"/>
      <c r="IPS20" s="25"/>
      <c r="IPT20" s="25"/>
      <c r="IPU20" s="25"/>
      <c r="IPV20" s="25"/>
      <c r="IPW20" s="25"/>
      <c r="IPX20" s="25"/>
      <c r="IPY20" s="25"/>
      <c r="IPZ20" s="25"/>
      <c r="IQA20" s="25"/>
      <c r="IQB20" s="25"/>
      <c r="IQC20" s="25"/>
      <c r="IQD20" s="25"/>
      <c r="IQE20" s="25"/>
      <c r="IQF20" s="25"/>
      <c r="IQG20" s="25"/>
      <c r="IQH20" s="25"/>
      <c r="IQI20" s="25"/>
      <c r="IQJ20" s="25"/>
      <c r="IQK20" s="25"/>
      <c r="IQL20" s="25"/>
      <c r="IQM20" s="25"/>
      <c r="IQN20" s="25"/>
      <c r="IQO20" s="25"/>
      <c r="IQP20" s="25"/>
      <c r="IQQ20" s="25"/>
      <c r="IQR20" s="25"/>
      <c r="IQS20" s="25"/>
      <c r="IQT20" s="25"/>
      <c r="IQU20" s="25"/>
      <c r="IQV20" s="25"/>
      <c r="IQW20" s="25"/>
      <c r="IQX20" s="25"/>
      <c r="IQY20" s="25"/>
      <c r="IQZ20" s="25"/>
      <c r="IRA20" s="25"/>
      <c r="IRB20" s="25"/>
      <c r="IRC20" s="25"/>
      <c r="IRD20" s="25"/>
      <c r="IRE20" s="25"/>
      <c r="IRF20" s="25"/>
      <c r="IRG20" s="25"/>
      <c r="IRH20" s="25"/>
      <c r="IRI20" s="25"/>
      <c r="IRJ20" s="25"/>
      <c r="IRK20" s="25"/>
      <c r="IRL20" s="25"/>
      <c r="IRM20" s="25"/>
      <c r="IRN20" s="25"/>
      <c r="IRO20" s="25"/>
      <c r="IRP20" s="25"/>
      <c r="IRQ20" s="25"/>
      <c r="IRR20" s="25"/>
      <c r="IRS20" s="25"/>
      <c r="IRT20" s="25"/>
      <c r="IRU20" s="25"/>
      <c r="IRV20" s="25"/>
      <c r="IRW20" s="25"/>
      <c r="IRX20" s="25"/>
      <c r="IRY20" s="25"/>
      <c r="IRZ20" s="25"/>
      <c r="ISA20" s="25"/>
      <c r="ISB20" s="25"/>
      <c r="ISC20" s="25"/>
      <c r="ISD20" s="25"/>
      <c r="ISE20" s="25"/>
      <c r="ISF20" s="25"/>
      <c r="ISG20" s="25"/>
      <c r="ISH20" s="25"/>
      <c r="ISI20" s="25"/>
      <c r="ISJ20" s="25"/>
      <c r="ISK20" s="25"/>
      <c r="ISL20" s="25"/>
      <c r="ISM20" s="25"/>
      <c r="ISN20" s="25"/>
      <c r="ISO20" s="25"/>
      <c r="ISP20" s="25"/>
      <c r="ISQ20" s="25"/>
      <c r="ISR20" s="25"/>
      <c r="ISS20" s="25"/>
      <c r="IST20" s="25"/>
      <c r="ISU20" s="25"/>
      <c r="ISV20" s="25"/>
      <c r="ISW20" s="25"/>
      <c r="ISX20" s="25"/>
      <c r="ISY20" s="25"/>
      <c r="ISZ20" s="25"/>
      <c r="ITA20" s="25"/>
      <c r="ITB20" s="25"/>
      <c r="ITC20" s="25"/>
      <c r="ITD20" s="25"/>
      <c r="ITE20" s="25"/>
      <c r="ITF20" s="25"/>
      <c r="ITG20" s="25"/>
      <c r="ITH20" s="25"/>
      <c r="ITI20" s="25"/>
      <c r="ITJ20" s="25"/>
      <c r="ITK20" s="25"/>
      <c r="ITL20" s="25"/>
      <c r="ITM20" s="25"/>
      <c r="ITN20" s="25"/>
      <c r="ITO20" s="25"/>
      <c r="ITP20" s="25"/>
      <c r="ITQ20" s="25"/>
      <c r="ITR20" s="25"/>
      <c r="ITS20" s="25"/>
      <c r="ITT20" s="25"/>
      <c r="ITU20" s="25"/>
      <c r="ITV20" s="25"/>
      <c r="ITW20" s="25"/>
      <c r="ITX20" s="25"/>
      <c r="ITY20" s="25"/>
      <c r="ITZ20" s="25"/>
      <c r="IUA20" s="25"/>
      <c r="IUB20" s="25"/>
      <c r="IUC20" s="25"/>
      <c r="IUD20" s="25"/>
      <c r="IUE20" s="25"/>
      <c r="IUF20" s="25"/>
      <c r="IUG20" s="25"/>
      <c r="IUH20" s="25"/>
      <c r="IUI20" s="25"/>
      <c r="IUJ20" s="25"/>
      <c r="IUK20" s="25"/>
      <c r="IUL20" s="25"/>
      <c r="IUM20" s="25"/>
      <c r="IUN20" s="25"/>
      <c r="IUO20" s="25"/>
      <c r="IUP20" s="25"/>
      <c r="IUQ20" s="25"/>
      <c r="IUR20" s="25"/>
      <c r="IUS20" s="25"/>
      <c r="IUT20" s="25"/>
      <c r="IUU20" s="25"/>
      <c r="IUV20" s="25"/>
      <c r="IUW20" s="25"/>
      <c r="IUX20" s="25"/>
      <c r="IUY20" s="25"/>
      <c r="IUZ20" s="25"/>
      <c r="IVA20" s="25"/>
      <c r="IVB20" s="25"/>
      <c r="IVC20" s="25"/>
      <c r="IVD20" s="25"/>
      <c r="IVE20" s="25"/>
      <c r="IVF20" s="25"/>
      <c r="IVG20" s="25"/>
      <c r="IVH20" s="25"/>
      <c r="IVI20" s="25"/>
      <c r="IVJ20" s="25"/>
      <c r="IVK20" s="25"/>
      <c r="IVL20" s="25"/>
      <c r="IVM20" s="25"/>
      <c r="IVN20" s="25"/>
      <c r="IVO20" s="25"/>
      <c r="IVP20" s="25"/>
      <c r="IVQ20" s="25"/>
      <c r="IVR20" s="25"/>
      <c r="IVS20" s="25"/>
      <c r="IVT20" s="25"/>
      <c r="IVU20" s="25"/>
      <c r="IVV20" s="25"/>
      <c r="IVW20" s="25"/>
      <c r="IVX20" s="25"/>
      <c r="IVY20" s="25"/>
      <c r="IVZ20" s="25"/>
      <c r="IWA20" s="25"/>
      <c r="IWB20" s="25"/>
      <c r="IWC20" s="25"/>
      <c r="IWD20" s="25"/>
      <c r="IWE20" s="25"/>
      <c r="IWF20" s="25"/>
      <c r="IWG20" s="25"/>
      <c r="IWH20" s="25"/>
      <c r="IWI20" s="25"/>
      <c r="IWJ20" s="25"/>
      <c r="IWK20" s="25"/>
      <c r="IWL20" s="25"/>
      <c r="IWM20" s="25"/>
      <c r="IWN20" s="25"/>
      <c r="IWO20" s="25"/>
      <c r="IWP20" s="25"/>
      <c r="IWQ20" s="25"/>
      <c r="IWR20" s="25"/>
      <c r="IWS20" s="25"/>
      <c r="IWT20" s="25"/>
      <c r="IWU20" s="25"/>
      <c r="IWV20" s="25"/>
      <c r="IWW20" s="25"/>
      <c r="IWX20" s="25"/>
      <c r="IWY20" s="25"/>
      <c r="IWZ20" s="25"/>
      <c r="IXA20" s="25"/>
      <c r="IXB20" s="25"/>
      <c r="IXC20" s="25"/>
      <c r="IXD20" s="25"/>
      <c r="IXE20" s="25"/>
      <c r="IXF20" s="25"/>
      <c r="IXG20" s="25"/>
      <c r="IXH20" s="25"/>
      <c r="IXI20" s="25"/>
      <c r="IXJ20" s="25"/>
      <c r="IXK20" s="25"/>
      <c r="IXL20" s="25"/>
      <c r="IXM20" s="25"/>
      <c r="IXN20" s="25"/>
      <c r="IXO20" s="25"/>
      <c r="IXP20" s="25"/>
      <c r="IXQ20" s="25"/>
      <c r="IXR20" s="25"/>
      <c r="IXS20" s="25"/>
      <c r="IXT20" s="25"/>
      <c r="IXU20" s="25"/>
      <c r="IXV20" s="25"/>
      <c r="IXW20" s="25"/>
      <c r="IXX20" s="25"/>
      <c r="IXY20" s="25"/>
      <c r="IXZ20" s="25"/>
      <c r="IYA20" s="25"/>
      <c r="IYB20" s="25"/>
      <c r="IYC20" s="25"/>
      <c r="IYD20" s="25"/>
      <c r="IYE20" s="25"/>
      <c r="IYF20" s="25"/>
      <c r="IYG20" s="25"/>
      <c r="IYH20" s="25"/>
      <c r="IYI20" s="25"/>
      <c r="IYJ20" s="25"/>
      <c r="IYK20" s="25"/>
      <c r="IYL20" s="25"/>
      <c r="IYM20" s="25"/>
      <c r="IYN20" s="25"/>
      <c r="IYO20" s="25"/>
      <c r="IYP20" s="25"/>
      <c r="IYQ20" s="25"/>
      <c r="IYR20" s="25"/>
      <c r="IYS20" s="25"/>
      <c r="IYT20" s="25"/>
      <c r="IYU20" s="25"/>
      <c r="IYV20" s="25"/>
      <c r="IYW20" s="25"/>
      <c r="IYX20" s="25"/>
      <c r="IYY20" s="25"/>
      <c r="IYZ20" s="25"/>
      <c r="IZA20" s="25"/>
      <c r="IZB20" s="25"/>
      <c r="IZC20" s="25"/>
      <c r="IZD20" s="25"/>
      <c r="IZE20" s="25"/>
      <c r="IZF20" s="25"/>
      <c r="IZG20" s="25"/>
      <c r="IZH20" s="25"/>
      <c r="IZI20" s="25"/>
      <c r="IZJ20" s="25"/>
      <c r="IZK20" s="25"/>
      <c r="IZL20" s="25"/>
      <c r="IZM20" s="25"/>
      <c r="IZN20" s="25"/>
      <c r="IZO20" s="25"/>
      <c r="IZP20" s="25"/>
      <c r="IZQ20" s="25"/>
      <c r="IZR20" s="25"/>
      <c r="IZS20" s="25"/>
      <c r="IZT20" s="25"/>
      <c r="IZU20" s="25"/>
      <c r="IZV20" s="25"/>
      <c r="IZW20" s="25"/>
      <c r="IZX20" s="25"/>
      <c r="IZY20" s="25"/>
      <c r="IZZ20" s="25"/>
      <c r="JAA20" s="25"/>
      <c r="JAB20" s="25"/>
      <c r="JAC20" s="25"/>
      <c r="JAD20" s="25"/>
      <c r="JAE20" s="25"/>
      <c r="JAF20" s="25"/>
      <c r="JAG20" s="25"/>
      <c r="JAH20" s="25"/>
      <c r="JAI20" s="25"/>
      <c r="JAJ20" s="25"/>
      <c r="JAK20" s="25"/>
      <c r="JAL20" s="25"/>
      <c r="JAM20" s="25"/>
      <c r="JAN20" s="25"/>
      <c r="JAO20" s="25"/>
      <c r="JAP20" s="25"/>
      <c r="JAQ20" s="25"/>
      <c r="JAR20" s="25"/>
      <c r="JAS20" s="25"/>
      <c r="JAT20" s="25"/>
      <c r="JAU20" s="25"/>
      <c r="JAV20" s="25"/>
      <c r="JAW20" s="25"/>
      <c r="JAX20" s="25"/>
      <c r="JAY20" s="25"/>
      <c r="JAZ20" s="25"/>
      <c r="JBA20" s="25"/>
      <c r="JBB20" s="25"/>
      <c r="JBC20" s="25"/>
      <c r="JBD20" s="25"/>
      <c r="JBE20" s="25"/>
      <c r="JBF20" s="25"/>
      <c r="JBG20" s="25"/>
      <c r="JBH20" s="25"/>
      <c r="JBI20" s="25"/>
      <c r="JBJ20" s="25"/>
      <c r="JBK20" s="25"/>
      <c r="JBL20" s="25"/>
      <c r="JBM20" s="25"/>
      <c r="JBN20" s="25"/>
      <c r="JBO20" s="25"/>
      <c r="JBP20" s="25"/>
      <c r="JBQ20" s="25"/>
      <c r="JBR20" s="25"/>
      <c r="JBS20" s="25"/>
      <c r="JBT20" s="25"/>
      <c r="JBU20" s="25"/>
      <c r="JBV20" s="25"/>
      <c r="JBW20" s="25"/>
      <c r="JBX20" s="25"/>
      <c r="JBY20" s="25"/>
      <c r="JBZ20" s="25"/>
      <c r="JCA20" s="25"/>
      <c r="JCB20" s="25"/>
      <c r="JCC20" s="25"/>
      <c r="JCD20" s="25"/>
      <c r="JCE20" s="25"/>
      <c r="JCF20" s="25"/>
      <c r="JCG20" s="25"/>
      <c r="JCH20" s="25"/>
      <c r="JCI20" s="25"/>
      <c r="JCJ20" s="25"/>
      <c r="JCK20" s="25"/>
      <c r="JCL20" s="25"/>
      <c r="JCM20" s="25"/>
      <c r="JCN20" s="25"/>
      <c r="JCO20" s="25"/>
      <c r="JCP20" s="25"/>
      <c r="JCQ20" s="25"/>
      <c r="JCR20" s="25"/>
      <c r="JCS20" s="25"/>
      <c r="JCT20" s="25"/>
      <c r="JCU20" s="25"/>
      <c r="JCV20" s="25"/>
      <c r="JCW20" s="25"/>
      <c r="JCX20" s="25"/>
      <c r="JCY20" s="25"/>
      <c r="JCZ20" s="25"/>
      <c r="JDA20" s="25"/>
      <c r="JDB20" s="25"/>
      <c r="JDC20" s="25"/>
      <c r="JDD20" s="25"/>
      <c r="JDE20" s="25"/>
      <c r="JDF20" s="25"/>
      <c r="JDG20" s="25"/>
      <c r="JDH20" s="25"/>
      <c r="JDI20" s="25"/>
      <c r="JDJ20" s="25"/>
      <c r="JDK20" s="25"/>
      <c r="JDL20" s="25"/>
      <c r="JDM20" s="25"/>
      <c r="JDN20" s="25"/>
      <c r="JDO20" s="25"/>
      <c r="JDP20" s="25"/>
      <c r="JDQ20" s="25"/>
      <c r="JDR20" s="25"/>
      <c r="JDS20" s="25"/>
      <c r="JDT20" s="25"/>
      <c r="JDU20" s="25"/>
      <c r="JDV20" s="25"/>
      <c r="JDW20" s="25"/>
      <c r="JDX20" s="25"/>
      <c r="JDY20" s="25"/>
      <c r="JDZ20" s="25"/>
      <c r="JEA20" s="25"/>
      <c r="JEB20" s="25"/>
      <c r="JEC20" s="25"/>
      <c r="JED20" s="25"/>
      <c r="JEE20" s="25"/>
      <c r="JEF20" s="25"/>
      <c r="JEG20" s="25"/>
      <c r="JEH20" s="25"/>
      <c r="JEI20" s="25"/>
      <c r="JEJ20" s="25"/>
      <c r="JEK20" s="25"/>
      <c r="JEL20" s="25"/>
      <c r="JEM20" s="25"/>
      <c r="JEN20" s="25"/>
      <c r="JEO20" s="25"/>
      <c r="JEP20" s="25"/>
      <c r="JEQ20" s="25"/>
      <c r="JER20" s="25"/>
      <c r="JES20" s="25"/>
      <c r="JET20" s="25"/>
      <c r="JEU20" s="25"/>
      <c r="JEV20" s="25"/>
      <c r="JEW20" s="25"/>
      <c r="JEX20" s="25"/>
      <c r="JEY20" s="25"/>
      <c r="JEZ20" s="25"/>
      <c r="JFA20" s="25"/>
      <c r="JFB20" s="25"/>
      <c r="JFC20" s="25"/>
      <c r="JFD20" s="25"/>
      <c r="JFE20" s="25"/>
      <c r="JFF20" s="25"/>
      <c r="JFG20" s="25"/>
      <c r="JFH20" s="25"/>
      <c r="JFI20" s="25"/>
      <c r="JFJ20" s="25"/>
      <c r="JFK20" s="25"/>
      <c r="JFL20" s="25"/>
      <c r="JFM20" s="25"/>
      <c r="JFN20" s="25"/>
      <c r="JFO20" s="25"/>
      <c r="JFP20" s="25"/>
      <c r="JFQ20" s="25"/>
      <c r="JFR20" s="25"/>
      <c r="JFS20" s="25"/>
      <c r="JFT20" s="25"/>
      <c r="JFU20" s="25"/>
      <c r="JFV20" s="25"/>
      <c r="JFW20" s="25"/>
      <c r="JFX20" s="25"/>
      <c r="JFY20" s="25"/>
      <c r="JFZ20" s="25"/>
      <c r="JGA20" s="25"/>
      <c r="JGB20" s="25"/>
      <c r="JGC20" s="25"/>
      <c r="JGD20" s="25"/>
      <c r="JGE20" s="25"/>
      <c r="JGF20" s="25"/>
      <c r="JGG20" s="25"/>
      <c r="JGH20" s="25"/>
      <c r="JGI20" s="25"/>
      <c r="JGJ20" s="25"/>
      <c r="JGK20" s="25"/>
      <c r="JGL20" s="25"/>
      <c r="JGM20" s="25"/>
      <c r="JGN20" s="25"/>
      <c r="JGO20" s="25"/>
      <c r="JGP20" s="25"/>
      <c r="JGQ20" s="25"/>
      <c r="JGR20" s="25"/>
      <c r="JGS20" s="25"/>
      <c r="JGT20" s="25"/>
      <c r="JGU20" s="25"/>
      <c r="JGV20" s="25"/>
      <c r="JGW20" s="25"/>
      <c r="JGX20" s="25"/>
      <c r="JGY20" s="25"/>
      <c r="JGZ20" s="25"/>
      <c r="JHA20" s="25"/>
      <c r="JHB20" s="25"/>
      <c r="JHC20" s="25"/>
      <c r="JHD20" s="25"/>
      <c r="JHE20" s="25"/>
      <c r="JHF20" s="25"/>
      <c r="JHG20" s="25"/>
      <c r="JHH20" s="25"/>
      <c r="JHI20" s="25"/>
      <c r="JHJ20" s="25"/>
      <c r="JHK20" s="25"/>
      <c r="JHL20" s="25"/>
      <c r="JHM20" s="25"/>
      <c r="JHN20" s="25"/>
      <c r="JHO20" s="25"/>
      <c r="JHP20" s="25"/>
      <c r="JHQ20" s="25"/>
      <c r="JHR20" s="25"/>
      <c r="JHS20" s="25"/>
      <c r="JHT20" s="25"/>
      <c r="JHU20" s="25"/>
      <c r="JHV20" s="25"/>
      <c r="JHW20" s="25"/>
      <c r="JHX20" s="25"/>
      <c r="JHY20" s="25"/>
      <c r="JHZ20" s="25"/>
      <c r="JIA20" s="25"/>
      <c r="JIB20" s="25"/>
      <c r="JIC20" s="25"/>
      <c r="JID20" s="25"/>
      <c r="JIE20" s="25"/>
      <c r="JIF20" s="25"/>
      <c r="JIG20" s="25"/>
      <c r="JIH20" s="25"/>
      <c r="JII20" s="25"/>
      <c r="JIJ20" s="25"/>
      <c r="JIK20" s="25"/>
      <c r="JIL20" s="25"/>
      <c r="JIM20" s="25"/>
      <c r="JIN20" s="25"/>
      <c r="JIO20" s="25"/>
      <c r="JIP20" s="25"/>
      <c r="JIQ20" s="25"/>
      <c r="JIR20" s="25"/>
      <c r="JIS20" s="25"/>
      <c r="JIT20" s="25"/>
      <c r="JIU20" s="25"/>
      <c r="JIV20" s="25"/>
      <c r="JIW20" s="25"/>
      <c r="JIX20" s="25"/>
      <c r="JIY20" s="25"/>
      <c r="JIZ20" s="25"/>
      <c r="JJA20" s="25"/>
      <c r="JJB20" s="25"/>
      <c r="JJC20" s="25"/>
      <c r="JJD20" s="25"/>
      <c r="JJE20" s="25"/>
      <c r="JJF20" s="25"/>
      <c r="JJG20" s="25"/>
      <c r="JJH20" s="25"/>
      <c r="JJI20" s="25"/>
      <c r="JJJ20" s="25"/>
      <c r="JJK20" s="25"/>
      <c r="JJL20" s="25"/>
      <c r="JJM20" s="25"/>
      <c r="JJN20" s="25"/>
      <c r="JJO20" s="25"/>
      <c r="JJP20" s="25"/>
      <c r="JJQ20" s="25"/>
      <c r="JJR20" s="25"/>
      <c r="JJS20" s="25"/>
      <c r="JJT20" s="25"/>
      <c r="JJU20" s="25"/>
      <c r="JJV20" s="25"/>
      <c r="JJW20" s="25"/>
      <c r="JJX20" s="25"/>
      <c r="JJY20" s="25"/>
      <c r="JJZ20" s="25"/>
      <c r="JKA20" s="25"/>
      <c r="JKB20" s="25"/>
      <c r="JKC20" s="25"/>
      <c r="JKD20" s="25"/>
      <c r="JKE20" s="25"/>
      <c r="JKF20" s="25"/>
      <c r="JKG20" s="25"/>
      <c r="JKH20" s="25"/>
      <c r="JKI20" s="25"/>
      <c r="JKJ20" s="25"/>
      <c r="JKK20" s="25"/>
      <c r="JKL20" s="25"/>
      <c r="JKM20" s="25"/>
      <c r="JKN20" s="25"/>
      <c r="JKO20" s="25"/>
      <c r="JKP20" s="25"/>
      <c r="JKQ20" s="25"/>
      <c r="JKR20" s="25"/>
      <c r="JKS20" s="25"/>
      <c r="JKT20" s="25"/>
      <c r="JKU20" s="25"/>
      <c r="JKV20" s="25"/>
      <c r="JKW20" s="25"/>
      <c r="JKX20" s="25"/>
      <c r="JKY20" s="25"/>
      <c r="JKZ20" s="25"/>
      <c r="JLA20" s="25"/>
      <c r="JLB20" s="25"/>
      <c r="JLC20" s="25"/>
      <c r="JLD20" s="25"/>
      <c r="JLE20" s="25"/>
      <c r="JLF20" s="25"/>
      <c r="JLG20" s="25"/>
      <c r="JLH20" s="25"/>
      <c r="JLI20" s="25"/>
      <c r="JLJ20" s="25"/>
      <c r="JLK20" s="25"/>
      <c r="JLL20" s="25"/>
      <c r="JLM20" s="25"/>
      <c r="JLN20" s="25"/>
      <c r="JLO20" s="25"/>
      <c r="JLP20" s="25"/>
      <c r="JLQ20" s="25"/>
      <c r="JLR20" s="25"/>
      <c r="JLS20" s="25"/>
      <c r="JLT20" s="25"/>
      <c r="JLU20" s="25"/>
      <c r="JLV20" s="25"/>
      <c r="JLW20" s="25"/>
      <c r="JLX20" s="25"/>
      <c r="JLY20" s="25"/>
      <c r="JLZ20" s="25"/>
      <c r="JMA20" s="25"/>
      <c r="JMB20" s="25"/>
      <c r="JMC20" s="25"/>
      <c r="JMD20" s="25"/>
      <c r="JME20" s="25"/>
      <c r="JMF20" s="25"/>
      <c r="JMG20" s="25"/>
      <c r="JMH20" s="25"/>
      <c r="JMI20" s="25"/>
      <c r="JMJ20" s="25"/>
      <c r="JMK20" s="25"/>
      <c r="JML20" s="25"/>
      <c r="JMM20" s="25"/>
      <c r="JMN20" s="25"/>
      <c r="JMO20" s="25"/>
      <c r="JMP20" s="25"/>
      <c r="JMQ20" s="25"/>
      <c r="JMR20" s="25"/>
      <c r="JMS20" s="25"/>
      <c r="JMT20" s="25"/>
      <c r="JMU20" s="25"/>
      <c r="JMV20" s="25"/>
      <c r="JMW20" s="25"/>
      <c r="JMX20" s="25"/>
      <c r="JMY20" s="25"/>
      <c r="JMZ20" s="25"/>
      <c r="JNA20" s="25"/>
      <c r="JNB20" s="25"/>
      <c r="JNC20" s="25"/>
      <c r="JND20" s="25"/>
      <c r="JNE20" s="25"/>
      <c r="JNF20" s="25"/>
      <c r="JNG20" s="25"/>
      <c r="JNH20" s="25"/>
      <c r="JNI20" s="25"/>
      <c r="JNJ20" s="25"/>
      <c r="JNK20" s="25"/>
      <c r="JNL20" s="25"/>
      <c r="JNM20" s="25"/>
      <c r="JNN20" s="25"/>
      <c r="JNO20" s="25"/>
      <c r="JNP20" s="25"/>
      <c r="JNQ20" s="25"/>
      <c r="JNR20" s="25"/>
      <c r="JNS20" s="25"/>
      <c r="JNT20" s="25"/>
      <c r="JNU20" s="25"/>
      <c r="JNV20" s="25"/>
      <c r="JNW20" s="25"/>
      <c r="JNX20" s="25"/>
      <c r="JNY20" s="25"/>
      <c r="JNZ20" s="25"/>
      <c r="JOA20" s="25"/>
      <c r="JOB20" s="25"/>
      <c r="JOC20" s="25"/>
      <c r="JOD20" s="25"/>
      <c r="JOE20" s="25"/>
      <c r="JOF20" s="25"/>
      <c r="JOG20" s="25"/>
      <c r="JOH20" s="25"/>
      <c r="JOI20" s="25"/>
      <c r="JOJ20" s="25"/>
      <c r="JOK20" s="25"/>
      <c r="JOL20" s="25"/>
      <c r="JOM20" s="25"/>
      <c r="JON20" s="25"/>
      <c r="JOO20" s="25"/>
      <c r="JOP20" s="25"/>
      <c r="JOQ20" s="25"/>
      <c r="JOR20" s="25"/>
      <c r="JOS20" s="25"/>
      <c r="JOT20" s="25"/>
      <c r="JOU20" s="25"/>
      <c r="JOV20" s="25"/>
      <c r="JOW20" s="25"/>
      <c r="JOX20" s="25"/>
      <c r="JOY20" s="25"/>
      <c r="JOZ20" s="25"/>
      <c r="JPA20" s="25"/>
      <c r="JPB20" s="25"/>
      <c r="JPC20" s="25"/>
      <c r="JPD20" s="25"/>
      <c r="JPE20" s="25"/>
      <c r="JPF20" s="25"/>
      <c r="JPG20" s="25"/>
      <c r="JPH20" s="25"/>
      <c r="JPI20" s="25"/>
      <c r="JPJ20" s="25"/>
      <c r="JPK20" s="25"/>
      <c r="JPL20" s="25"/>
      <c r="JPM20" s="25"/>
      <c r="JPN20" s="25"/>
      <c r="JPO20" s="25"/>
      <c r="JPP20" s="25"/>
      <c r="JPQ20" s="25"/>
      <c r="JPR20" s="25"/>
      <c r="JPS20" s="25"/>
      <c r="JPT20" s="25"/>
      <c r="JPU20" s="25"/>
      <c r="JPV20" s="25"/>
      <c r="JPW20" s="25"/>
      <c r="JPX20" s="25"/>
      <c r="JPY20" s="25"/>
      <c r="JPZ20" s="25"/>
      <c r="JQA20" s="25"/>
      <c r="JQB20" s="25"/>
      <c r="JQC20" s="25"/>
      <c r="JQD20" s="25"/>
      <c r="JQE20" s="25"/>
      <c r="JQF20" s="25"/>
      <c r="JQG20" s="25"/>
      <c r="JQH20" s="25"/>
      <c r="JQI20" s="25"/>
      <c r="JQJ20" s="25"/>
      <c r="JQK20" s="25"/>
      <c r="JQL20" s="25"/>
      <c r="JQM20" s="25"/>
      <c r="JQN20" s="25"/>
      <c r="JQO20" s="25"/>
      <c r="JQP20" s="25"/>
      <c r="JQQ20" s="25"/>
      <c r="JQR20" s="25"/>
      <c r="JQS20" s="25"/>
      <c r="JQT20" s="25"/>
      <c r="JQU20" s="25"/>
      <c r="JQV20" s="25"/>
      <c r="JQW20" s="25"/>
      <c r="JQX20" s="25"/>
      <c r="JQY20" s="25"/>
      <c r="JQZ20" s="25"/>
      <c r="JRA20" s="25"/>
      <c r="JRB20" s="25"/>
      <c r="JRC20" s="25"/>
      <c r="JRD20" s="25"/>
      <c r="JRE20" s="25"/>
      <c r="JRF20" s="25"/>
      <c r="JRG20" s="25"/>
      <c r="JRH20" s="25"/>
      <c r="JRI20" s="25"/>
      <c r="JRJ20" s="25"/>
      <c r="JRK20" s="25"/>
      <c r="JRL20" s="25"/>
      <c r="JRM20" s="25"/>
      <c r="JRN20" s="25"/>
      <c r="JRO20" s="25"/>
      <c r="JRP20" s="25"/>
      <c r="JRQ20" s="25"/>
      <c r="JRR20" s="25"/>
      <c r="JRS20" s="25"/>
      <c r="JRT20" s="25"/>
      <c r="JRU20" s="25"/>
      <c r="JRV20" s="25"/>
      <c r="JRW20" s="25"/>
      <c r="JRX20" s="25"/>
      <c r="JRY20" s="25"/>
      <c r="JRZ20" s="25"/>
      <c r="JSA20" s="25"/>
      <c r="JSB20" s="25"/>
      <c r="JSC20" s="25"/>
      <c r="JSD20" s="25"/>
      <c r="JSE20" s="25"/>
      <c r="JSF20" s="25"/>
      <c r="JSG20" s="25"/>
      <c r="JSH20" s="25"/>
      <c r="JSI20" s="25"/>
      <c r="JSJ20" s="25"/>
      <c r="JSK20" s="25"/>
      <c r="JSL20" s="25"/>
      <c r="JSM20" s="25"/>
      <c r="JSN20" s="25"/>
      <c r="JSO20" s="25"/>
      <c r="JSP20" s="25"/>
      <c r="JSQ20" s="25"/>
      <c r="JSR20" s="25"/>
      <c r="JSS20" s="25"/>
      <c r="JST20" s="25"/>
      <c r="JSU20" s="25"/>
      <c r="JSV20" s="25"/>
      <c r="JSW20" s="25"/>
      <c r="JSX20" s="25"/>
      <c r="JSY20" s="25"/>
      <c r="JSZ20" s="25"/>
      <c r="JTA20" s="25"/>
      <c r="JTB20" s="25"/>
      <c r="JTC20" s="25"/>
      <c r="JTD20" s="25"/>
      <c r="JTE20" s="25"/>
      <c r="JTF20" s="25"/>
      <c r="JTG20" s="25"/>
      <c r="JTH20" s="25"/>
      <c r="JTI20" s="25"/>
      <c r="JTJ20" s="25"/>
      <c r="JTK20" s="25"/>
      <c r="JTL20" s="25"/>
      <c r="JTM20" s="25"/>
      <c r="JTN20" s="25"/>
      <c r="JTO20" s="25"/>
      <c r="JTP20" s="25"/>
      <c r="JTQ20" s="25"/>
      <c r="JTR20" s="25"/>
      <c r="JTS20" s="25"/>
      <c r="JTT20" s="25"/>
      <c r="JTU20" s="25"/>
      <c r="JTV20" s="25"/>
      <c r="JTW20" s="25"/>
      <c r="JTX20" s="25"/>
      <c r="JTY20" s="25"/>
      <c r="JTZ20" s="25"/>
      <c r="JUA20" s="25"/>
      <c r="JUB20" s="25"/>
      <c r="JUC20" s="25"/>
      <c r="JUD20" s="25"/>
      <c r="JUE20" s="25"/>
      <c r="JUF20" s="25"/>
      <c r="JUG20" s="25"/>
      <c r="JUH20" s="25"/>
      <c r="JUI20" s="25"/>
      <c r="JUJ20" s="25"/>
      <c r="JUK20" s="25"/>
      <c r="JUL20" s="25"/>
      <c r="JUM20" s="25"/>
      <c r="JUN20" s="25"/>
      <c r="JUO20" s="25"/>
      <c r="JUP20" s="25"/>
      <c r="JUQ20" s="25"/>
      <c r="JUR20" s="25"/>
      <c r="JUS20" s="25"/>
      <c r="JUT20" s="25"/>
      <c r="JUU20" s="25"/>
      <c r="JUV20" s="25"/>
      <c r="JUW20" s="25"/>
      <c r="JUX20" s="25"/>
      <c r="JUY20" s="25"/>
      <c r="JUZ20" s="25"/>
      <c r="JVA20" s="25"/>
      <c r="JVB20" s="25"/>
      <c r="JVC20" s="25"/>
      <c r="JVD20" s="25"/>
      <c r="JVE20" s="25"/>
      <c r="JVF20" s="25"/>
      <c r="JVG20" s="25"/>
      <c r="JVH20" s="25"/>
      <c r="JVI20" s="25"/>
      <c r="JVJ20" s="25"/>
      <c r="JVK20" s="25"/>
      <c r="JVL20" s="25"/>
      <c r="JVM20" s="25"/>
      <c r="JVN20" s="25"/>
      <c r="JVO20" s="25"/>
      <c r="JVP20" s="25"/>
      <c r="JVQ20" s="25"/>
      <c r="JVR20" s="25"/>
      <c r="JVS20" s="25"/>
      <c r="JVT20" s="25"/>
      <c r="JVU20" s="25"/>
      <c r="JVV20" s="25"/>
      <c r="JVW20" s="25"/>
      <c r="JVX20" s="25"/>
      <c r="JVY20" s="25"/>
      <c r="JVZ20" s="25"/>
      <c r="JWA20" s="25"/>
      <c r="JWB20" s="25"/>
      <c r="JWC20" s="25"/>
      <c r="JWD20" s="25"/>
      <c r="JWE20" s="25"/>
      <c r="JWF20" s="25"/>
      <c r="JWG20" s="25"/>
      <c r="JWH20" s="25"/>
      <c r="JWI20" s="25"/>
      <c r="JWJ20" s="25"/>
      <c r="JWK20" s="25"/>
      <c r="JWL20" s="25"/>
      <c r="JWM20" s="25"/>
      <c r="JWN20" s="25"/>
      <c r="JWO20" s="25"/>
      <c r="JWP20" s="25"/>
      <c r="JWQ20" s="25"/>
      <c r="JWR20" s="25"/>
      <c r="JWS20" s="25"/>
      <c r="JWT20" s="25"/>
      <c r="JWU20" s="25"/>
      <c r="JWV20" s="25"/>
      <c r="JWW20" s="25"/>
      <c r="JWX20" s="25"/>
      <c r="JWY20" s="25"/>
      <c r="JWZ20" s="25"/>
      <c r="JXA20" s="25"/>
      <c r="JXB20" s="25"/>
      <c r="JXC20" s="25"/>
      <c r="JXD20" s="25"/>
      <c r="JXE20" s="25"/>
      <c r="JXF20" s="25"/>
      <c r="JXG20" s="25"/>
      <c r="JXH20" s="25"/>
      <c r="JXI20" s="25"/>
      <c r="JXJ20" s="25"/>
      <c r="JXK20" s="25"/>
      <c r="JXL20" s="25"/>
      <c r="JXM20" s="25"/>
      <c r="JXN20" s="25"/>
      <c r="JXO20" s="25"/>
      <c r="JXP20" s="25"/>
      <c r="JXQ20" s="25"/>
      <c r="JXR20" s="25"/>
      <c r="JXS20" s="25"/>
      <c r="JXT20" s="25"/>
      <c r="JXU20" s="25"/>
      <c r="JXV20" s="25"/>
      <c r="JXW20" s="25"/>
      <c r="JXX20" s="25"/>
      <c r="JXY20" s="25"/>
      <c r="JXZ20" s="25"/>
      <c r="JYA20" s="25"/>
      <c r="JYB20" s="25"/>
      <c r="JYC20" s="25"/>
      <c r="JYD20" s="25"/>
      <c r="JYE20" s="25"/>
      <c r="JYF20" s="25"/>
      <c r="JYG20" s="25"/>
      <c r="JYH20" s="25"/>
      <c r="JYI20" s="25"/>
      <c r="JYJ20" s="25"/>
      <c r="JYK20" s="25"/>
      <c r="JYL20" s="25"/>
      <c r="JYM20" s="25"/>
      <c r="JYN20" s="25"/>
      <c r="JYO20" s="25"/>
      <c r="JYP20" s="25"/>
      <c r="JYQ20" s="25"/>
      <c r="JYR20" s="25"/>
      <c r="JYS20" s="25"/>
      <c r="JYT20" s="25"/>
      <c r="JYU20" s="25"/>
      <c r="JYV20" s="25"/>
      <c r="JYW20" s="25"/>
      <c r="JYX20" s="25"/>
      <c r="JYY20" s="25"/>
      <c r="JYZ20" s="25"/>
      <c r="JZA20" s="25"/>
      <c r="JZB20" s="25"/>
      <c r="JZC20" s="25"/>
      <c r="JZD20" s="25"/>
      <c r="JZE20" s="25"/>
      <c r="JZF20" s="25"/>
      <c r="JZG20" s="25"/>
      <c r="JZH20" s="25"/>
      <c r="JZI20" s="25"/>
      <c r="JZJ20" s="25"/>
      <c r="JZK20" s="25"/>
      <c r="JZL20" s="25"/>
      <c r="JZM20" s="25"/>
      <c r="JZN20" s="25"/>
      <c r="JZO20" s="25"/>
      <c r="JZP20" s="25"/>
      <c r="JZQ20" s="25"/>
      <c r="JZR20" s="25"/>
      <c r="JZS20" s="25"/>
      <c r="JZT20" s="25"/>
      <c r="JZU20" s="25"/>
      <c r="JZV20" s="25"/>
      <c r="JZW20" s="25"/>
      <c r="JZX20" s="25"/>
      <c r="JZY20" s="25"/>
      <c r="JZZ20" s="25"/>
      <c r="KAA20" s="25"/>
      <c r="KAB20" s="25"/>
      <c r="KAC20" s="25"/>
      <c r="KAD20" s="25"/>
      <c r="KAE20" s="25"/>
      <c r="KAF20" s="25"/>
      <c r="KAG20" s="25"/>
      <c r="KAH20" s="25"/>
      <c r="KAI20" s="25"/>
      <c r="KAJ20" s="25"/>
      <c r="KAK20" s="25"/>
      <c r="KAL20" s="25"/>
      <c r="KAM20" s="25"/>
      <c r="KAN20" s="25"/>
      <c r="KAO20" s="25"/>
      <c r="KAP20" s="25"/>
      <c r="KAQ20" s="25"/>
      <c r="KAR20" s="25"/>
      <c r="KAS20" s="25"/>
      <c r="KAT20" s="25"/>
      <c r="KAU20" s="25"/>
      <c r="KAV20" s="25"/>
      <c r="KAW20" s="25"/>
      <c r="KAX20" s="25"/>
      <c r="KAY20" s="25"/>
      <c r="KAZ20" s="25"/>
      <c r="KBA20" s="25"/>
      <c r="KBB20" s="25"/>
      <c r="KBC20" s="25"/>
      <c r="KBD20" s="25"/>
      <c r="KBE20" s="25"/>
      <c r="KBF20" s="25"/>
      <c r="KBG20" s="25"/>
      <c r="KBH20" s="25"/>
      <c r="KBI20" s="25"/>
      <c r="KBJ20" s="25"/>
      <c r="KBK20" s="25"/>
      <c r="KBL20" s="25"/>
      <c r="KBM20" s="25"/>
      <c r="KBN20" s="25"/>
      <c r="KBO20" s="25"/>
      <c r="KBP20" s="25"/>
      <c r="KBQ20" s="25"/>
      <c r="KBR20" s="25"/>
      <c r="KBS20" s="25"/>
      <c r="KBT20" s="25"/>
      <c r="KBU20" s="25"/>
      <c r="KBV20" s="25"/>
      <c r="KBW20" s="25"/>
      <c r="KBX20" s="25"/>
      <c r="KBY20" s="25"/>
      <c r="KBZ20" s="25"/>
      <c r="KCA20" s="25"/>
      <c r="KCB20" s="25"/>
      <c r="KCC20" s="25"/>
      <c r="KCD20" s="25"/>
      <c r="KCE20" s="25"/>
      <c r="KCF20" s="25"/>
      <c r="KCG20" s="25"/>
      <c r="KCH20" s="25"/>
      <c r="KCI20" s="25"/>
      <c r="KCJ20" s="25"/>
      <c r="KCK20" s="25"/>
      <c r="KCL20" s="25"/>
      <c r="KCM20" s="25"/>
      <c r="KCN20" s="25"/>
      <c r="KCO20" s="25"/>
      <c r="KCP20" s="25"/>
      <c r="KCQ20" s="25"/>
      <c r="KCR20" s="25"/>
      <c r="KCS20" s="25"/>
      <c r="KCT20" s="25"/>
      <c r="KCU20" s="25"/>
      <c r="KCV20" s="25"/>
      <c r="KCW20" s="25"/>
      <c r="KCX20" s="25"/>
      <c r="KCY20" s="25"/>
      <c r="KCZ20" s="25"/>
      <c r="KDA20" s="25"/>
      <c r="KDB20" s="25"/>
      <c r="KDC20" s="25"/>
      <c r="KDD20" s="25"/>
      <c r="KDE20" s="25"/>
      <c r="KDF20" s="25"/>
      <c r="KDG20" s="25"/>
      <c r="KDH20" s="25"/>
      <c r="KDI20" s="25"/>
      <c r="KDJ20" s="25"/>
      <c r="KDK20" s="25"/>
      <c r="KDL20" s="25"/>
      <c r="KDM20" s="25"/>
      <c r="KDN20" s="25"/>
      <c r="KDO20" s="25"/>
      <c r="KDP20" s="25"/>
      <c r="KDQ20" s="25"/>
      <c r="KDR20" s="25"/>
      <c r="KDS20" s="25"/>
      <c r="KDT20" s="25"/>
      <c r="KDU20" s="25"/>
      <c r="KDV20" s="25"/>
      <c r="KDW20" s="25"/>
      <c r="KDX20" s="25"/>
      <c r="KDY20" s="25"/>
      <c r="KDZ20" s="25"/>
      <c r="KEA20" s="25"/>
      <c r="KEB20" s="25"/>
      <c r="KEC20" s="25"/>
      <c r="KED20" s="25"/>
      <c r="KEE20" s="25"/>
      <c r="KEF20" s="25"/>
      <c r="KEG20" s="25"/>
      <c r="KEH20" s="25"/>
      <c r="KEI20" s="25"/>
      <c r="KEJ20" s="25"/>
      <c r="KEK20" s="25"/>
      <c r="KEL20" s="25"/>
      <c r="KEM20" s="25"/>
      <c r="KEN20" s="25"/>
      <c r="KEO20" s="25"/>
      <c r="KEP20" s="25"/>
      <c r="KEQ20" s="25"/>
      <c r="KER20" s="25"/>
      <c r="KES20" s="25"/>
      <c r="KET20" s="25"/>
      <c r="KEU20" s="25"/>
      <c r="KEV20" s="25"/>
      <c r="KEW20" s="25"/>
      <c r="KEX20" s="25"/>
      <c r="KEY20" s="25"/>
      <c r="KEZ20" s="25"/>
      <c r="KFA20" s="25"/>
      <c r="KFB20" s="25"/>
      <c r="KFC20" s="25"/>
      <c r="KFD20" s="25"/>
      <c r="KFE20" s="25"/>
      <c r="KFF20" s="25"/>
      <c r="KFG20" s="25"/>
      <c r="KFH20" s="25"/>
      <c r="KFI20" s="25"/>
      <c r="KFJ20" s="25"/>
      <c r="KFK20" s="25"/>
      <c r="KFL20" s="25"/>
      <c r="KFM20" s="25"/>
      <c r="KFN20" s="25"/>
      <c r="KFO20" s="25"/>
      <c r="KFP20" s="25"/>
      <c r="KFQ20" s="25"/>
      <c r="KFR20" s="25"/>
      <c r="KFS20" s="25"/>
      <c r="KFT20" s="25"/>
      <c r="KFU20" s="25"/>
      <c r="KFV20" s="25"/>
      <c r="KFW20" s="25"/>
      <c r="KFX20" s="25"/>
      <c r="KFY20" s="25"/>
      <c r="KFZ20" s="25"/>
      <c r="KGA20" s="25"/>
      <c r="KGB20" s="25"/>
      <c r="KGC20" s="25"/>
      <c r="KGD20" s="25"/>
      <c r="KGE20" s="25"/>
      <c r="KGF20" s="25"/>
      <c r="KGG20" s="25"/>
      <c r="KGH20" s="25"/>
      <c r="KGI20" s="25"/>
      <c r="KGJ20" s="25"/>
      <c r="KGK20" s="25"/>
      <c r="KGL20" s="25"/>
      <c r="KGM20" s="25"/>
      <c r="KGN20" s="25"/>
      <c r="KGO20" s="25"/>
      <c r="KGP20" s="25"/>
      <c r="KGQ20" s="25"/>
      <c r="KGR20" s="25"/>
      <c r="KGS20" s="25"/>
      <c r="KGT20" s="25"/>
      <c r="KGU20" s="25"/>
      <c r="KGV20" s="25"/>
      <c r="KGW20" s="25"/>
      <c r="KGX20" s="25"/>
      <c r="KGY20" s="25"/>
      <c r="KGZ20" s="25"/>
      <c r="KHA20" s="25"/>
      <c r="KHB20" s="25"/>
      <c r="KHC20" s="25"/>
      <c r="KHD20" s="25"/>
      <c r="KHE20" s="25"/>
      <c r="KHF20" s="25"/>
      <c r="KHG20" s="25"/>
      <c r="KHH20" s="25"/>
      <c r="KHI20" s="25"/>
      <c r="KHJ20" s="25"/>
      <c r="KHK20" s="25"/>
      <c r="KHL20" s="25"/>
      <c r="KHM20" s="25"/>
      <c r="KHN20" s="25"/>
      <c r="KHO20" s="25"/>
      <c r="KHP20" s="25"/>
      <c r="KHQ20" s="25"/>
      <c r="KHR20" s="25"/>
      <c r="KHS20" s="25"/>
      <c r="KHT20" s="25"/>
      <c r="KHU20" s="25"/>
      <c r="KHV20" s="25"/>
      <c r="KHW20" s="25"/>
      <c r="KHX20" s="25"/>
      <c r="KHY20" s="25"/>
      <c r="KHZ20" s="25"/>
      <c r="KIA20" s="25"/>
      <c r="KIB20" s="25"/>
      <c r="KIC20" s="25"/>
      <c r="KID20" s="25"/>
      <c r="KIE20" s="25"/>
      <c r="KIF20" s="25"/>
      <c r="KIG20" s="25"/>
      <c r="KIH20" s="25"/>
      <c r="KII20" s="25"/>
      <c r="KIJ20" s="25"/>
      <c r="KIK20" s="25"/>
      <c r="KIL20" s="25"/>
      <c r="KIM20" s="25"/>
      <c r="KIN20" s="25"/>
      <c r="KIO20" s="25"/>
      <c r="KIP20" s="25"/>
      <c r="KIQ20" s="25"/>
      <c r="KIR20" s="25"/>
      <c r="KIS20" s="25"/>
      <c r="KIT20" s="25"/>
      <c r="KIU20" s="25"/>
      <c r="KIV20" s="25"/>
      <c r="KIW20" s="25"/>
      <c r="KIX20" s="25"/>
      <c r="KIY20" s="25"/>
      <c r="KIZ20" s="25"/>
      <c r="KJA20" s="25"/>
      <c r="KJB20" s="25"/>
      <c r="KJC20" s="25"/>
      <c r="KJD20" s="25"/>
      <c r="KJE20" s="25"/>
      <c r="KJF20" s="25"/>
      <c r="KJG20" s="25"/>
      <c r="KJH20" s="25"/>
      <c r="KJI20" s="25"/>
      <c r="KJJ20" s="25"/>
      <c r="KJK20" s="25"/>
      <c r="KJL20" s="25"/>
      <c r="KJM20" s="25"/>
      <c r="KJN20" s="25"/>
      <c r="KJO20" s="25"/>
      <c r="KJP20" s="25"/>
      <c r="KJQ20" s="25"/>
      <c r="KJR20" s="25"/>
      <c r="KJS20" s="25"/>
      <c r="KJT20" s="25"/>
      <c r="KJU20" s="25"/>
      <c r="KJV20" s="25"/>
      <c r="KJW20" s="25"/>
      <c r="KJX20" s="25"/>
      <c r="KJY20" s="25"/>
      <c r="KJZ20" s="25"/>
      <c r="KKA20" s="25"/>
      <c r="KKB20" s="25"/>
      <c r="KKC20" s="25"/>
      <c r="KKD20" s="25"/>
      <c r="KKE20" s="25"/>
      <c r="KKF20" s="25"/>
      <c r="KKG20" s="25"/>
      <c r="KKH20" s="25"/>
      <c r="KKI20" s="25"/>
      <c r="KKJ20" s="25"/>
      <c r="KKK20" s="25"/>
      <c r="KKL20" s="25"/>
      <c r="KKM20" s="25"/>
      <c r="KKN20" s="25"/>
      <c r="KKO20" s="25"/>
      <c r="KKP20" s="25"/>
      <c r="KKQ20" s="25"/>
      <c r="KKR20" s="25"/>
      <c r="KKS20" s="25"/>
      <c r="KKT20" s="25"/>
      <c r="KKU20" s="25"/>
      <c r="KKV20" s="25"/>
      <c r="KKW20" s="25"/>
      <c r="KKX20" s="25"/>
      <c r="KKY20" s="25"/>
      <c r="KKZ20" s="25"/>
      <c r="KLA20" s="25"/>
      <c r="KLB20" s="25"/>
      <c r="KLC20" s="25"/>
      <c r="KLD20" s="25"/>
      <c r="KLE20" s="25"/>
      <c r="KLF20" s="25"/>
      <c r="KLG20" s="25"/>
      <c r="KLH20" s="25"/>
      <c r="KLI20" s="25"/>
      <c r="KLJ20" s="25"/>
      <c r="KLK20" s="25"/>
      <c r="KLL20" s="25"/>
      <c r="KLM20" s="25"/>
      <c r="KLN20" s="25"/>
      <c r="KLO20" s="25"/>
      <c r="KLP20" s="25"/>
      <c r="KLQ20" s="25"/>
      <c r="KLR20" s="25"/>
      <c r="KLS20" s="25"/>
      <c r="KLT20" s="25"/>
      <c r="KLU20" s="25"/>
      <c r="KLV20" s="25"/>
      <c r="KLW20" s="25"/>
      <c r="KLX20" s="25"/>
      <c r="KLY20" s="25"/>
      <c r="KLZ20" s="25"/>
      <c r="KMA20" s="25"/>
      <c r="KMB20" s="25"/>
      <c r="KMC20" s="25"/>
      <c r="KMD20" s="25"/>
      <c r="KME20" s="25"/>
      <c r="KMF20" s="25"/>
      <c r="KMG20" s="25"/>
      <c r="KMH20" s="25"/>
      <c r="KMI20" s="25"/>
      <c r="KMJ20" s="25"/>
      <c r="KMK20" s="25"/>
      <c r="KML20" s="25"/>
      <c r="KMM20" s="25"/>
      <c r="KMN20" s="25"/>
      <c r="KMO20" s="25"/>
      <c r="KMP20" s="25"/>
      <c r="KMQ20" s="25"/>
      <c r="KMR20" s="25"/>
      <c r="KMS20" s="25"/>
      <c r="KMT20" s="25"/>
      <c r="KMU20" s="25"/>
      <c r="KMV20" s="25"/>
      <c r="KMW20" s="25"/>
      <c r="KMX20" s="25"/>
      <c r="KMY20" s="25"/>
      <c r="KMZ20" s="25"/>
      <c r="KNA20" s="25"/>
      <c r="KNB20" s="25"/>
      <c r="KNC20" s="25"/>
      <c r="KND20" s="25"/>
      <c r="KNE20" s="25"/>
      <c r="KNF20" s="25"/>
      <c r="KNG20" s="25"/>
      <c r="KNH20" s="25"/>
      <c r="KNI20" s="25"/>
      <c r="KNJ20" s="25"/>
      <c r="KNK20" s="25"/>
      <c r="KNL20" s="25"/>
      <c r="KNM20" s="25"/>
      <c r="KNN20" s="25"/>
      <c r="KNO20" s="25"/>
      <c r="KNP20" s="25"/>
      <c r="KNQ20" s="25"/>
      <c r="KNR20" s="25"/>
      <c r="KNS20" s="25"/>
      <c r="KNT20" s="25"/>
      <c r="KNU20" s="25"/>
      <c r="KNV20" s="25"/>
      <c r="KNW20" s="25"/>
      <c r="KNX20" s="25"/>
      <c r="KNY20" s="25"/>
      <c r="KNZ20" s="25"/>
      <c r="KOA20" s="25"/>
      <c r="KOB20" s="25"/>
      <c r="KOC20" s="25"/>
      <c r="KOD20" s="25"/>
      <c r="KOE20" s="25"/>
      <c r="KOF20" s="25"/>
      <c r="KOG20" s="25"/>
      <c r="KOH20" s="25"/>
      <c r="KOI20" s="25"/>
      <c r="KOJ20" s="25"/>
      <c r="KOK20" s="25"/>
      <c r="KOL20" s="25"/>
      <c r="KOM20" s="25"/>
      <c r="KON20" s="25"/>
      <c r="KOO20" s="25"/>
      <c r="KOP20" s="25"/>
      <c r="KOQ20" s="25"/>
      <c r="KOR20" s="25"/>
      <c r="KOS20" s="25"/>
      <c r="KOT20" s="25"/>
      <c r="KOU20" s="25"/>
      <c r="KOV20" s="25"/>
      <c r="KOW20" s="25"/>
      <c r="KOX20" s="25"/>
      <c r="KOY20" s="25"/>
      <c r="KOZ20" s="25"/>
      <c r="KPA20" s="25"/>
      <c r="KPB20" s="25"/>
      <c r="KPC20" s="25"/>
      <c r="KPD20" s="25"/>
      <c r="KPE20" s="25"/>
      <c r="KPF20" s="25"/>
      <c r="KPG20" s="25"/>
      <c r="KPH20" s="25"/>
      <c r="KPI20" s="25"/>
      <c r="KPJ20" s="25"/>
      <c r="KPK20" s="25"/>
      <c r="KPL20" s="25"/>
      <c r="KPM20" s="25"/>
      <c r="KPN20" s="25"/>
      <c r="KPO20" s="25"/>
      <c r="KPP20" s="25"/>
      <c r="KPQ20" s="25"/>
      <c r="KPR20" s="25"/>
      <c r="KPS20" s="25"/>
      <c r="KPT20" s="25"/>
      <c r="KPU20" s="25"/>
      <c r="KPV20" s="25"/>
      <c r="KPW20" s="25"/>
      <c r="KPX20" s="25"/>
      <c r="KPY20" s="25"/>
      <c r="KPZ20" s="25"/>
      <c r="KQA20" s="25"/>
      <c r="KQB20" s="25"/>
      <c r="KQC20" s="25"/>
      <c r="KQD20" s="25"/>
      <c r="KQE20" s="25"/>
      <c r="KQF20" s="25"/>
      <c r="KQG20" s="25"/>
      <c r="KQH20" s="25"/>
      <c r="KQI20" s="25"/>
      <c r="KQJ20" s="25"/>
      <c r="KQK20" s="25"/>
      <c r="KQL20" s="25"/>
      <c r="KQM20" s="25"/>
      <c r="KQN20" s="25"/>
      <c r="KQO20" s="25"/>
      <c r="KQP20" s="25"/>
      <c r="KQQ20" s="25"/>
      <c r="KQR20" s="25"/>
      <c r="KQS20" s="25"/>
      <c r="KQT20" s="25"/>
      <c r="KQU20" s="25"/>
      <c r="KQV20" s="25"/>
      <c r="KQW20" s="25"/>
      <c r="KQX20" s="25"/>
      <c r="KQY20" s="25"/>
      <c r="KQZ20" s="25"/>
      <c r="KRA20" s="25"/>
      <c r="KRB20" s="25"/>
      <c r="KRC20" s="25"/>
      <c r="KRD20" s="25"/>
      <c r="KRE20" s="25"/>
      <c r="KRF20" s="25"/>
      <c r="KRG20" s="25"/>
      <c r="KRH20" s="25"/>
      <c r="KRI20" s="25"/>
      <c r="KRJ20" s="25"/>
      <c r="KRK20" s="25"/>
      <c r="KRL20" s="25"/>
      <c r="KRM20" s="25"/>
      <c r="KRN20" s="25"/>
      <c r="KRO20" s="25"/>
      <c r="KRP20" s="25"/>
      <c r="KRQ20" s="25"/>
      <c r="KRR20" s="25"/>
      <c r="KRS20" s="25"/>
      <c r="KRT20" s="25"/>
      <c r="KRU20" s="25"/>
      <c r="KRV20" s="25"/>
      <c r="KRW20" s="25"/>
      <c r="KRX20" s="25"/>
      <c r="KRY20" s="25"/>
      <c r="KRZ20" s="25"/>
      <c r="KSA20" s="25"/>
      <c r="KSB20" s="25"/>
      <c r="KSC20" s="25"/>
      <c r="KSD20" s="25"/>
      <c r="KSE20" s="25"/>
      <c r="KSF20" s="25"/>
      <c r="KSG20" s="25"/>
      <c r="KSH20" s="25"/>
      <c r="KSI20" s="25"/>
      <c r="KSJ20" s="25"/>
      <c r="KSK20" s="25"/>
      <c r="KSL20" s="25"/>
      <c r="KSM20" s="25"/>
      <c r="KSN20" s="25"/>
      <c r="KSO20" s="25"/>
      <c r="KSP20" s="25"/>
      <c r="KSQ20" s="25"/>
      <c r="KSR20" s="25"/>
      <c r="KSS20" s="25"/>
      <c r="KST20" s="25"/>
      <c r="KSU20" s="25"/>
      <c r="KSV20" s="25"/>
      <c r="KSW20" s="25"/>
      <c r="KSX20" s="25"/>
      <c r="KSY20" s="25"/>
      <c r="KSZ20" s="25"/>
      <c r="KTA20" s="25"/>
      <c r="KTB20" s="25"/>
      <c r="KTC20" s="25"/>
      <c r="KTD20" s="25"/>
      <c r="KTE20" s="25"/>
      <c r="KTF20" s="25"/>
      <c r="KTG20" s="25"/>
      <c r="KTH20" s="25"/>
      <c r="KTI20" s="25"/>
      <c r="KTJ20" s="25"/>
      <c r="KTK20" s="25"/>
      <c r="KTL20" s="25"/>
      <c r="KTM20" s="25"/>
      <c r="KTN20" s="25"/>
      <c r="KTO20" s="25"/>
      <c r="KTP20" s="25"/>
      <c r="KTQ20" s="25"/>
      <c r="KTR20" s="25"/>
      <c r="KTS20" s="25"/>
      <c r="KTT20" s="25"/>
      <c r="KTU20" s="25"/>
      <c r="KTV20" s="25"/>
      <c r="KTW20" s="25"/>
      <c r="KTX20" s="25"/>
      <c r="KTY20" s="25"/>
      <c r="KTZ20" s="25"/>
      <c r="KUA20" s="25"/>
      <c r="KUB20" s="25"/>
      <c r="KUC20" s="25"/>
      <c r="KUD20" s="25"/>
      <c r="KUE20" s="25"/>
      <c r="KUF20" s="25"/>
      <c r="KUG20" s="25"/>
      <c r="KUH20" s="25"/>
      <c r="KUI20" s="25"/>
      <c r="KUJ20" s="25"/>
      <c r="KUK20" s="25"/>
      <c r="KUL20" s="25"/>
      <c r="KUM20" s="25"/>
      <c r="KUN20" s="25"/>
      <c r="KUO20" s="25"/>
      <c r="KUP20" s="25"/>
      <c r="KUQ20" s="25"/>
      <c r="KUR20" s="25"/>
      <c r="KUS20" s="25"/>
      <c r="KUT20" s="25"/>
      <c r="KUU20" s="25"/>
      <c r="KUV20" s="25"/>
      <c r="KUW20" s="25"/>
      <c r="KUX20" s="25"/>
      <c r="KUY20" s="25"/>
      <c r="KUZ20" s="25"/>
      <c r="KVA20" s="25"/>
      <c r="KVB20" s="25"/>
      <c r="KVC20" s="25"/>
      <c r="KVD20" s="25"/>
      <c r="KVE20" s="25"/>
      <c r="KVF20" s="25"/>
      <c r="KVG20" s="25"/>
      <c r="KVH20" s="25"/>
      <c r="KVI20" s="25"/>
      <c r="KVJ20" s="25"/>
      <c r="KVK20" s="25"/>
      <c r="KVL20" s="25"/>
      <c r="KVM20" s="25"/>
      <c r="KVN20" s="25"/>
      <c r="KVO20" s="25"/>
      <c r="KVP20" s="25"/>
      <c r="KVQ20" s="25"/>
      <c r="KVR20" s="25"/>
      <c r="KVS20" s="25"/>
      <c r="KVT20" s="25"/>
      <c r="KVU20" s="25"/>
      <c r="KVV20" s="25"/>
      <c r="KVW20" s="25"/>
      <c r="KVX20" s="25"/>
      <c r="KVY20" s="25"/>
      <c r="KVZ20" s="25"/>
      <c r="KWA20" s="25"/>
      <c r="KWB20" s="25"/>
      <c r="KWC20" s="25"/>
      <c r="KWD20" s="25"/>
      <c r="KWE20" s="25"/>
      <c r="KWF20" s="25"/>
      <c r="KWG20" s="25"/>
      <c r="KWH20" s="25"/>
      <c r="KWI20" s="25"/>
      <c r="KWJ20" s="25"/>
      <c r="KWK20" s="25"/>
      <c r="KWL20" s="25"/>
      <c r="KWM20" s="25"/>
      <c r="KWN20" s="25"/>
      <c r="KWO20" s="25"/>
      <c r="KWP20" s="25"/>
      <c r="KWQ20" s="25"/>
      <c r="KWR20" s="25"/>
      <c r="KWS20" s="25"/>
      <c r="KWT20" s="25"/>
      <c r="KWU20" s="25"/>
      <c r="KWV20" s="25"/>
      <c r="KWW20" s="25"/>
      <c r="KWX20" s="25"/>
      <c r="KWY20" s="25"/>
      <c r="KWZ20" s="25"/>
      <c r="KXA20" s="25"/>
      <c r="KXB20" s="25"/>
      <c r="KXC20" s="25"/>
      <c r="KXD20" s="25"/>
      <c r="KXE20" s="25"/>
      <c r="KXF20" s="25"/>
      <c r="KXG20" s="25"/>
      <c r="KXH20" s="25"/>
      <c r="KXI20" s="25"/>
      <c r="KXJ20" s="25"/>
      <c r="KXK20" s="25"/>
      <c r="KXL20" s="25"/>
      <c r="KXM20" s="25"/>
      <c r="KXN20" s="25"/>
      <c r="KXO20" s="25"/>
      <c r="KXP20" s="25"/>
      <c r="KXQ20" s="25"/>
      <c r="KXR20" s="25"/>
      <c r="KXS20" s="25"/>
      <c r="KXT20" s="25"/>
      <c r="KXU20" s="25"/>
      <c r="KXV20" s="25"/>
      <c r="KXW20" s="25"/>
      <c r="KXX20" s="25"/>
      <c r="KXY20" s="25"/>
      <c r="KXZ20" s="25"/>
      <c r="KYA20" s="25"/>
      <c r="KYB20" s="25"/>
      <c r="KYC20" s="25"/>
      <c r="KYD20" s="25"/>
      <c r="KYE20" s="25"/>
      <c r="KYF20" s="25"/>
      <c r="KYG20" s="25"/>
      <c r="KYH20" s="25"/>
      <c r="KYI20" s="25"/>
      <c r="KYJ20" s="25"/>
      <c r="KYK20" s="25"/>
      <c r="KYL20" s="25"/>
      <c r="KYM20" s="25"/>
      <c r="KYN20" s="25"/>
      <c r="KYO20" s="25"/>
      <c r="KYP20" s="25"/>
      <c r="KYQ20" s="25"/>
      <c r="KYR20" s="25"/>
      <c r="KYS20" s="25"/>
      <c r="KYT20" s="25"/>
      <c r="KYU20" s="25"/>
      <c r="KYV20" s="25"/>
      <c r="KYW20" s="25"/>
      <c r="KYX20" s="25"/>
      <c r="KYY20" s="25"/>
      <c r="KYZ20" s="25"/>
      <c r="KZA20" s="25"/>
      <c r="KZB20" s="25"/>
      <c r="KZC20" s="25"/>
      <c r="KZD20" s="25"/>
      <c r="KZE20" s="25"/>
      <c r="KZF20" s="25"/>
      <c r="KZG20" s="25"/>
      <c r="KZH20" s="25"/>
      <c r="KZI20" s="25"/>
      <c r="KZJ20" s="25"/>
      <c r="KZK20" s="25"/>
      <c r="KZL20" s="25"/>
      <c r="KZM20" s="25"/>
      <c r="KZN20" s="25"/>
      <c r="KZO20" s="25"/>
      <c r="KZP20" s="25"/>
      <c r="KZQ20" s="25"/>
      <c r="KZR20" s="25"/>
      <c r="KZS20" s="25"/>
      <c r="KZT20" s="25"/>
      <c r="KZU20" s="25"/>
      <c r="KZV20" s="25"/>
      <c r="KZW20" s="25"/>
      <c r="KZX20" s="25"/>
      <c r="KZY20" s="25"/>
      <c r="KZZ20" s="25"/>
      <c r="LAA20" s="25"/>
      <c r="LAB20" s="25"/>
      <c r="LAC20" s="25"/>
      <c r="LAD20" s="25"/>
      <c r="LAE20" s="25"/>
      <c r="LAF20" s="25"/>
      <c r="LAG20" s="25"/>
      <c r="LAH20" s="25"/>
      <c r="LAI20" s="25"/>
      <c r="LAJ20" s="25"/>
      <c r="LAK20" s="25"/>
      <c r="LAL20" s="25"/>
      <c r="LAM20" s="25"/>
      <c r="LAN20" s="25"/>
      <c r="LAO20" s="25"/>
      <c r="LAP20" s="25"/>
      <c r="LAQ20" s="25"/>
      <c r="LAR20" s="25"/>
      <c r="LAS20" s="25"/>
      <c r="LAT20" s="25"/>
      <c r="LAU20" s="25"/>
      <c r="LAV20" s="25"/>
      <c r="LAW20" s="25"/>
      <c r="LAX20" s="25"/>
      <c r="LAY20" s="25"/>
      <c r="LAZ20" s="25"/>
      <c r="LBA20" s="25"/>
      <c r="LBB20" s="25"/>
      <c r="LBC20" s="25"/>
      <c r="LBD20" s="25"/>
      <c r="LBE20" s="25"/>
      <c r="LBF20" s="25"/>
      <c r="LBG20" s="25"/>
      <c r="LBH20" s="25"/>
      <c r="LBI20" s="25"/>
      <c r="LBJ20" s="25"/>
      <c r="LBK20" s="25"/>
      <c r="LBL20" s="25"/>
      <c r="LBM20" s="25"/>
      <c r="LBN20" s="25"/>
      <c r="LBO20" s="25"/>
      <c r="LBP20" s="25"/>
      <c r="LBQ20" s="25"/>
      <c r="LBR20" s="25"/>
      <c r="LBS20" s="25"/>
      <c r="LBT20" s="25"/>
      <c r="LBU20" s="25"/>
      <c r="LBV20" s="25"/>
      <c r="LBW20" s="25"/>
      <c r="LBX20" s="25"/>
      <c r="LBY20" s="25"/>
      <c r="LBZ20" s="25"/>
      <c r="LCA20" s="25"/>
      <c r="LCB20" s="25"/>
      <c r="LCC20" s="25"/>
      <c r="LCD20" s="25"/>
      <c r="LCE20" s="25"/>
      <c r="LCF20" s="25"/>
      <c r="LCG20" s="25"/>
      <c r="LCH20" s="25"/>
      <c r="LCI20" s="25"/>
      <c r="LCJ20" s="25"/>
      <c r="LCK20" s="25"/>
      <c r="LCL20" s="25"/>
      <c r="LCM20" s="25"/>
      <c r="LCN20" s="25"/>
      <c r="LCO20" s="25"/>
      <c r="LCP20" s="25"/>
      <c r="LCQ20" s="25"/>
      <c r="LCR20" s="25"/>
      <c r="LCS20" s="25"/>
      <c r="LCT20" s="25"/>
      <c r="LCU20" s="25"/>
      <c r="LCV20" s="25"/>
      <c r="LCW20" s="25"/>
      <c r="LCX20" s="25"/>
      <c r="LCY20" s="25"/>
      <c r="LCZ20" s="25"/>
      <c r="LDA20" s="25"/>
      <c r="LDB20" s="25"/>
      <c r="LDC20" s="25"/>
      <c r="LDD20" s="25"/>
      <c r="LDE20" s="25"/>
      <c r="LDF20" s="25"/>
      <c r="LDG20" s="25"/>
      <c r="LDH20" s="25"/>
      <c r="LDI20" s="25"/>
      <c r="LDJ20" s="25"/>
      <c r="LDK20" s="25"/>
      <c r="LDL20" s="25"/>
      <c r="LDM20" s="25"/>
      <c r="LDN20" s="25"/>
      <c r="LDO20" s="25"/>
      <c r="LDP20" s="25"/>
      <c r="LDQ20" s="25"/>
      <c r="LDR20" s="25"/>
      <c r="LDS20" s="25"/>
      <c r="LDT20" s="25"/>
      <c r="LDU20" s="25"/>
      <c r="LDV20" s="25"/>
      <c r="LDW20" s="25"/>
      <c r="LDX20" s="25"/>
      <c r="LDY20" s="25"/>
      <c r="LDZ20" s="25"/>
      <c r="LEA20" s="25"/>
      <c r="LEB20" s="25"/>
      <c r="LEC20" s="25"/>
      <c r="LED20" s="25"/>
      <c r="LEE20" s="25"/>
      <c r="LEF20" s="25"/>
      <c r="LEG20" s="25"/>
      <c r="LEH20" s="25"/>
      <c r="LEI20" s="25"/>
      <c r="LEJ20" s="25"/>
      <c r="LEK20" s="25"/>
      <c r="LEL20" s="25"/>
      <c r="LEM20" s="25"/>
      <c r="LEN20" s="25"/>
      <c r="LEO20" s="25"/>
      <c r="LEP20" s="25"/>
      <c r="LEQ20" s="25"/>
      <c r="LER20" s="25"/>
      <c r="LES20" s="25"/>
      <c r="LET20" s="25"/>
      <c r="LEU20" s="25"/>
      <c r="LEV20" s="25"/>
      <c r="LEW20" s="25"/>
      <c r="LEX20" s="25"/>
      <c r="LEY20" s="25"/>
      <c r="LEZ20" s="25"/>
      <c r="LFA20" s="25"/>
      <c r="LFB20" s="25"/>
      <c r="LFC20" s="25"/>
      <c r="LFD20" s="25"/>
      <c r="LFE20" s="25"/>
      <c r="LFF20" s="25"/>
      <c r="LFG20" s="25"/>
      <c r="LFH20" s="25"/>
      <c r="LFI20" s="25"/>
      <c r="LFJ20" s="25"/>
      <c r="LFK20" s="25"/>
      <c r="LFL20" s="25"/>
      <c r="LFM20" s="25"/>
      <c r="LFN20" s="25"/>
      <c r="LFO20" s="25"/>
      <c r="LFP20" s="25"/>
      <c r="LFQ20" s="25"/>
      <c r="LFR20" s="25"/>
      <c r="LFS20" s="25"/>
      <c r="LFT20" s="25"/>
      <c r="LFU20" s="25"/>
      <c r="LFV20" s="25"/>
      <c r="LFW20" s="25"/>
      <c r="LFX20" s="25"/>
      <c r="LFY20" s="25"/>
      <c r="LFZ20" s="25"/>
      <c r="LGA20" s="25"/>
      <c r="LGB20" s="25"/>
      <c r="LGC20" s="25"/>
      <c r="LGD20" s="25"/>
      <c r="LGE20" s="25"/>
      <c r="LGF20" s="25"/>
      <c r="LGG20" s="25"/>
      <c r="LGH20" s="25"/>
      <c r="LGI20" s="25"/>
      <c r="LGJ20" s="25"/>
      <c r="LGK20" s="25"/>
      <c r="LGL20" s="25"/>
      <c r="LGM20" s="25"/>
      <c r="LGN20" s="25"/>
      <c r="LGO20" s="25"/>
      <c r="LGP20" s="25"/>
      <c r="LGQ20" s="25"/>
      <c r="LGR20" s="25"/>
      <c r="LGS20" s="25"/>
      <c r="LGT20" s="25"/>
      <c r="LGU20" s="25"/>
      <c r="LGV20" s="25"/>
      <c r="LGW20" s="25"/>
      <c r="LGX20" s="25"/>
      <c r="LGY20" s="25"/>
      <c r="LGZ20" s="25"/>
      <c r="LHA20" s="25"/>
      <c r="LHB20" s="25"/>
      <c r="LHC20" s="25"/>
      <c r="LHD20" s="25"/>
      <c r="LHE20" s="25"/>
      <c r="LHF20" s="25"/>
      <c r="LHG20" s="25"/>
      <c r="LHH20" s="25"/>
      <c r="LHI20" s="25"/>
      <c r="LHJ20" s="25"/>
      <c r="LHK20" s="25"/>
      <c r="LHL20" s="25"/>
      <c r="LHM20" s="25"/>
      <c r="LHN20" s="25"/>
      <c r="LHO20" s="25"/>
      <c r="LHP20" s="25"/>
      <c r="LHQ20" s="25"/>
      <c r="LHR20" s="25"/>
      <c r="LHS20" s="25"/>
      <c r="LHT20" s="25"/>
      <c r="LHU20" s="25"/>
      <c r="LHV20" s="25"/>
      <c r="LHW20" s="25"/>
      <c r="LHX20" s="25"/>
      <c r="LHY20" s="25"/>
      <c r="LHZ20" s="25"/>
      <c r="LIA20" s="25"/>
      <c r="LIB20" s="25"/>
      <c r="LIC20" s="25"/>
      <c r="LID20" s="25"/>
      <c r="LIE20" s="25"/>
      <c r="LIF20" s="25"/>
      <c r="LIG20" s="25"/>
      <c r="LIH20" s="25"/>
      <c r="LII20" s="25"/>
      <c r="LIJ20" s="25"/>
      <c r="LIK20" s="25"/>
      <c r="LIL20" s="25"/>
      <c r="LIM20" s="25"/>
      <c r="LIN20" s="25"/>
      <c r="LIO20" s="25"/>
      <c r="LIP20" s="25"/>
      <c r="LIQ20" s="25"/>
      <c r="LIR20" s="25"/>
      <c r="LIS20" s="25"/>
      <c r="LIT20" s="25"/>
      <c r="LIU20" s="25"/>
      <c r="LIV20" s="25"/>
      <c r="LIW20" s="25"/>
      <c r="LIX20" s="25"/>
      <c r="LIY20" s="25"/>
      <c r="LIZ20" s="25"/>
      <c r="LJA20" s="25"/>
      <c r="LJB20" s="25"/>
      <c r="LJC20" s="25"/>
      <c r="LJD20" s="25"/>
      <c r="LJE20" s="25"/>
      <c r="LJF20" s="25"/>
      <c r="LJG20" s="25"/>
      <c r="LJH20" s="25"/>
      <c r="LJI20" s="25"/>
      <c r="LJJ20" s="25"/>
      <c r="LJK20" s="25"/>
      <c r="LJL20" s="25"/>
      <c r="LJM20" s="25"/>
      <c r="LJN20" s="25"/>
      <c r="LJO20" s="25"/>
      <c r="LJP20" s="25"/>
      <c r="LJQ20" s="25"/>
      <c r="LJR20" s="25"/>
      <c r="LJS20" s="25"/>
      <c r="LJT20" s="25"/>
      <c r="LJU20" s="25"/>
      <c r="LJV20" s="25"/>
      <c r="LJW20" s="25"/>
      <c r="LJX20" s="25"/>
      <c r="LJY20" s="25"/>
      <c r="LJZ20" s="25"/>
      <c r="LKA20" s="25"/>
      <c r="LKB20" s="25"/>
      <c r="LKC20" s="25"/>
      <c r="LKD20" s="25"/>
      <c r="LKE20" s="25"/>
      <c r="LKF20" s="25"/>
      <c r="LKG20" s="25"/>
      <c r="LKH20" s="25"/>
      <c r="LKI20" s="25"/>
      <c r="LKJ20" s="25"/>
      <c r="LKK20" s="25"/>
      <c r="LKL20" s="25"/>
      <c r="LKM20" s="25"/>
      <c r="LKN20" s="25"/>
      <c r="LKO20" s="25"/>
      <c r="LKP20" s="25"/>
      <c r="LKQ20" s="25"/>
      <c r="LKR20" s="25"/>
      <c r="LKS20" s="25"/>
      <c r="LKT20" s="25"/>
      <c r="LKU20" s="25"/>
      <c r="LKV20" s="25"/>
      <c r="LKW20" s="25"/>
      <c r="LKX20" s="25"/>
      <c r="LKY20" s="25"/>
      <c r="LKZ20" s="25"/>
      <c r="LLA20" s="25"/>
      <c r="LLB20" s="25"/>
      <c r="LLC20" s="25"/>
      <c r="LLD20" s="25"/>
      <c r="LLE20" s="25"/>
      <c r="LLF20" s="25"/>
      <c r="LLG20" s="25"/>
      <c r="LLH20" s="25"/>
      <c r="LLI20" s="25"/>
      <c r="LLJ20" s="25"/>
      <c r="LLK20" s="25"/>
      <c r="LLL20" s="25"/>
      <c r="LLM20" s="25"/>
      <c r="LLN20" s="25"/>
      <c r="LLO20" s="25"/>
      <c r="LLP20" s="25"/>
      <c r="LLQ20" s="25"/>
      <c r="LLR20" s="25"/>
      <c r="LLS20" s="25"/>
      <c r="LLT20" s="25"/>
      <c r="LLU20" s="25"/>
      <c r="LLV20" s="25"/>
      <c r="LLW20" s="25"/>
      <c r="LLX20" s="25"/>
      <c r="LLY20" s="25"/>
      <c r="LLZ20" s="25"/>
      <c r="LMA20" s="25"/>
      <c r="LMB20" s="25"/>
      <c r="LMC20" s="25"/>
      <c r="LMD20" s="25"/>
      <c r="LME20" s="25"/>
      <c r="LMF20" s="25"/>
      <c r="LMG20" s="25"/>
      <c r="LMH20" s="25"/>
      <c r="LMI20" s="25"/>
      <c r="LMJ20" s="25"/>
      <c r="LMK20" s="25"/>
      <c r="LML20" s="25"/>
      <c r="LMM20" s="25"/>
      <c r="LMN20" s="25"/>
      <c r="LMO20" s="25"/>
      <c r="LMP20" s="25"/>
      <c r="LMQ20" s="25"/>
      <c r="LMR20" s="25"/>
      <c r="LMS20" s="25"/>
      <c r="LMT20" s="25"/>
      <c r="LMU20" s="25"/>
      <c r="LMV20" s="25"/>
      <c r="LMW20" s="25"/>
      <c r="LMX20" s="25"/>
      <c r="LMY20" s="25"/>
      <c r="LMZ20" s="25"/>
      <c r="LNA20" s="25"/>
      <c r="LNB20" s="25"/>
      <c r="LNC20" s="25"/>
      <c r="LND20" s="25"/>
      <c r="LNE20" s="25"/>
      <c r="LNF20" s="25"/>
      <c r="LNG20" s="25"/>
      <c r="LNH20" s="25"/>
      <c r="LNI20" s="25"/>
      <c r="LNJ20" s="25"/>
      <c r="LNK20" s="25"/>
      <c r="LNL20" s="25"/>
      <c r="LNM20" s="25"/>
      <c r="LNN20" s="25"/>
      <c r="LNO20" s="25"/>
      <c r="LNP20" s="25"/>
      <c r="LNQ20" s="25"/>
      <c r="LNR20" s="25"/>
      <c r="LNS20" s="25"/>
      <c r="LNT20" s="25"/>
      <c r="LNU20" s="25"/>
      <c r="LNV20" s="25"/>
      <c r="LNW20" s="25"/>
      <c r="LNX20" s="25"/>
      <c r="LNY20" s="25"/>
      <c r="LNZ20" s="25"/>
      <c r="LOA20" s="25"/>
      <c r="LOB20" s="25"/>
      <c r="LOC20" s="25"/>
      <c r="LOD20" s="25"/>
      <c r="LOE20" s="25"/>
      <c r="LOF20" s="25"/>
      <c r="LOG20" s="25"/>
      <c r="LOH20" s="25"/>
      <c r="LOI20" s="25"/>
      <c r="LOJ20" s="25"/>
      <c r="LOK20" s="25"/>
      <c r="LOL20" s="25"/>
      <c r="LOM20" s="25"/>
      <c r="LON20" s="25"/>
      <c r="LOO20" s="25"/>
      <c r="LOP20" s="25"/>
      <c r="LOQ20" s="25"/>
      <c r="LOR20" s="25"/>
      <c r="LOS20" s="25"/>
      <c r="LOT20" s="25"/>
      <c r="LOU20" s="25"/>
      <c r="LOV20" s="25"/>
      <c r="LOW20" s="25"/>
      <c r="LOX20" s="25"/>
      <c r="LOY20" s="25"/>
      <c r="LOZ20" s="25"/>
      <c r="LPA20" s="25"/>
      <c r="LPB20" s="25"/>
      <c r="LPC20" s="25"/>
      <c r="LPD20" s="25"/>
      <c r="LPE20" s="25"/>
      <c r="LPF20" s="25"/>
      <c r="LPG20" s="25"/>
      <c r="LPH20" s="25"/>
      <c r="LPI20" s="25"/>
      <c r="LPJ20" s="25"/>
      <c r="LPK20" s="25"/>
      <c r="LPL20" s="25"/>
      <c r="LPM20" s="25"/>
      <c r="LPN20" s="25"/>
      <c r="LPO20" s="25"/>
      <c r="LPP20" s="25"/>
      <c r="LPQ20" s="25"/>
      <c r="LPR20" s="25"/>
      <c r="LPS20" s="25"/>
      <c r="LPT20" s="25"/>
      <c r="LPU20" s="25"/>
      <c r="LPV20" s="25"/>
      <c r="LPW20" s="25"/>
      <c r="LPX20" s="25"/>
      <c r="LPY20" s="25"/>
      <c r="LPZ20" s="25"/>
      <c r="LQA20" s="25"/>
      <c r="LQB20" s="25"/>
      <c r="LQC20" s="25"/>
      <c r="LQD20" s="25"/>
      <c r="LQE20" s="25"/>
      <c r="LQF20" s="25"/>
      <c r="LQG20" s="25"/>
      <c r="LQH20" s="25"/>
      <c r="LQI20" s="25"/>
      <c r="LQJ20" s="25"/>
      <c r="LQK20" s="25"/>
      <c r="LQL20" s="25"/>
      <c r="LQM20" s="25"/>
      <c r="LQN20" s="25"/>
      <c r="LQO20" s="25"/>
      <c r="LQP20" s="25"/>
      <c r="LQQ20" s="25"/>
      <c r="LQR20" s="25"/>
      <c r="LQS20" s="25"/>
      <c r="LQT20" s="25"/>
      <c r="LQU20" s="25"/>
      <c r="LQV20" s="25"/>
      <c r="LQW20" s="25"/>
      <c r="LQX20" s="25"/>
      <c r="LQY20" s="25"/>
      <c r="LQZ20" s="25"/>
      <c r="LRA20" s="25"/>
      <c r="LRB20" s="25"/>
      <c r="LRC20" s="25"/>
      <c r="LRD20" s="25"/>
      <c r="LRE20" s="25"/>
      <c r="LRF20" s="25"/>
      <c r="LRG20" s="25"/>
      <c r="LRH20" s="25"/>
      <c r="LRI20" s="25"/>
      <c r="LRJ20" s="25"/>
      <c r="LRK20" s="25"/>
      <c r="LRL20" s="25"/>
      <c r="LRM20" s="25"/>
      <c r="LRN20" s="25"/>
      <c r="LRO20" s="25"/>
      <c r="LRP20" s="25"/>
      <c r="LRQ20" s="25"/>
      <c r="LRR20" s="25"/>
      <c r="LRS20" s="25"/>
      <c r="LRT20" s="25"/>
      <c r="LRU20" s="25"/>
      <c r="LRV20" s="25"/>
      <c r="LRW20" s="25"/>
      <c r="LRX20" s="25"/>
      <c r="LRY20" s="25"/>
      <c r="LRZ20" s="25"/>
      <c r="LSA20" s="25"/>
      <c r="LSB20" s="25"/>
      <c r="LSC20" s="25"/>
      <c r="LSD20" s="25"/>
      <c r="LSE20" s="25"/>
      <c r="LSF20" s="25"/>
      <c r="LSG20" s="25"/>
      <c r="LSH20" s="25"/>
      <c r="LSI20" s="25"/>
      <c r="LSJ20" s="25"/>
      <c r="LSK20" s="25"/>
      <c r="LSL20" s="25"/>
      <c r="LSM20" s="25"/>
      <c r="LSN20" s="25"/>
      <c r="LSO20" s="25"/>
      <c r="LSP20" s="25"/>
      <c r="LSQ20" s="25"/>
      <c r="LSR20" s="25"/>
      <c r="LSS20" s="25"/>
      <c r="LST20" s="25"/>
      <c r="LSU20" s="25"/>
      <c r="LSV20" s="25"/>
      <c r="LSW20" s="25"/>
      <c r="LSX20" s="25"/>
      <c r="LSY20" s="25"/>
      <c r="LSZ20" s="25"/>
      <c r="LTA20" s="25"/>
      <c r="LTB20" s="25"/>
      <c r="LTC20" s="25"/>
      <c r="LTD20" s="25"/>
      <c r="LTE20" s="25"/>
      <c r="LTF20" s="25"/>
      <c r="LTG20" s="25"/>
      <c r="LTH20" s="25"/>
      <c r="LTI20" s="25"/>
      <c r="LTJ20" s="25"/>
      <c r="LTK20" s="25"/>
      <c r="LTL20" s="25"/>
      <c r="LTM20" s="25"/>
      <c r="LTN20" s="25"/>
      <c r="LTO20" s="25"/>
      <c r="LTP20" s="25"/>
      <c r="LTQ20" s="25"/>
      <c r="LTR20" s="25"/>
      <c r="LTS20" s="25"/>
      <c r="LTT20" s="25"/>
      <c r="LTU20" s="25"/>
      <c r="LTV20" s="25"/>
      <c r="LTW20" s="25"/>
      <c r="LTX20" s="25"/>
      <c r="LTY20" s="25"/>
      <c r="LTZ20" s="25"/>
      <c r="LUA20" s="25"/>
      <c r="LUB20" s="25"/>
      <c r="LUC20" s="25"/>
      <c r="LUD20" s="25"/>
      <c r="LUE20" s="25"/>
      <c r="LUF20" s="25"/>
      <c r="LUG20" s="25"/>
      <c r="LUH20" s="25"/>
      <c r="LUI20" s="25"/>
      <c r="LUJ20" s="25"/>
      <c r="LUK20" s="25"/>
      <c r="LUL20" s="25"/>
      <c r="LUM20" s="25"/>
      <c r="LUN20" s="25"/>
      <c r="LUO20" s="25"/>
      <c r="LUP20" s="25"/>
      <c r="LUQ20" s="25"/>
      <c r="LUR20" s="25"/>
      <c r="LUS20" s="25"/>
      <c r="LUT20" s="25"/>
      <c r="LUU20" s="25"/>
      <c r="LUV20" s="25"/>
      <c r="LUW20" s="25"/>
      <c r="LUX20" s="25"/>
      <c r="LUY20" s="25"/>
      <c r="LUZ20" s="25"/>
      <c r="LVA20" s="25"/>
      <c r="LVB20" s="25"/>
      <c r="LVC20" s="25"/>
      <c r="LVD20" s="25"/>
      <c r="LVE20" s="25"/>
      <c r="LVF20" s="25"/>
      <c r="LVG20" s="25"/>
      <c r="LVH20" s="25"/>
      <c r="LVI20" s="25"/>
      <c r="LVJ20" s="25"/>
      <c r="LVK20" s="25"/>
      <c r="LVL20" s="25"/>
      <c r="LVM20" s="25"/>
      <c r="LVN20" s="25"/>
      <c r="LVO20" s="25"/>
      <c r="LVP20" s="25"/>
      <c r="LVQ20" s="25"/>
      <c r="LVR20" s="25"/>
      <c r="LVS20" s="25"/>
      <c r="LVT20" s="25"/>
      <c r="LVU20" s="25"/>
      <c r="LVV20" s="25"/>
      <c r="LVW20" s="25"/>
      <c r="LVX20" s="25"/>
      <c r="LVY20" s="25"/>
      <c r="LVZ20" s="25"/>
      <c r="LWA20" s="25"/>
      <c r="LWB20" s="25"/>
      <c r="LWC20" s="25"/>
      <c r="LWD20" s="25"/>
      <c r="LWE20" s="25"/>
      <c r="LWF20" s="25"/>
      <c r="LWG20" s="25"/>
      <c r="LWH20" s="25"/>
      <c r="LWI20" s="25"/>
      <c r="LWJ20" s="25"/>
      <c r="LWK20" s="25"/>
      <c r="LWL20" s="25"/>
      <c r="LWM20" s="25"/>
      <c r="LWN20" s="25"/>
      <c r="LWO20" s="25"/>
      <c r="LWP20" s="25"/>
      <c r="LWQ20" s="25"/>
      <c r="LWR20" s="25"/>
      <c r="LWS20" s="25"/>
      <c r="LWT20" s="25"/>
      <c r="LWU20" s="25"/>
      <c r="LWV20" s="25"/>
      <c r="LWW20" s="25"/>
      <c r="LWX20" s="25"/>
      <c r="LWY20" s="25"/>
      <c r="LWZ20" s="25"/>
      <c r="LXA20" s="25"/>
      <c r="LXB20" s="25"/>
      <c r="LXC20" s="25"/>
      <c r="LXD20" s="25"/>
      <c r="LXE20" s="25"/>
      <c r="LXF20" s="25"/>
      <c r="LXG20" s="25"/>
      <c r="LXH20" s="25"/>
      <c r="LXI20" s="25"/>
      <c r="LXJ20" s="25"/>
      <c r="LXK20" s="25"/>
      <c r="LXL20" s="25"/>
      <c r="LXM20" s="25"/>
      <c r="LXN20" s="25"/>
      <c r="LXO20" s="25"/>
      <c r="LXP20" s="25"/>
      <c r="LXQ20" s="25"/>
      <c r="LXR20" s="25"/>
      <c r="LXS20" s="25"/>
      <c r="LXT20" s="25"/>
      <c r="LXU20" s="25"/>
      <c r="LXV20" s="25"/>
      <c r="LXW20" s="25"/>
      <c r="LXX20" s="25"/>
      <c r="LXY20" s="25"/>
      <c r="LXZ20" s="25"/>
      <c r="LYA20" s="25"/>
      <c r="LYB20" s="25"/>
      <c r="LYC20" s="25"/>
      <c r="LYD20" s="25"/>
      <c r="LYE20" s="25"/>
      <c r="LYF20" s="25"/>
      <c r="LYG20" s="25"/>
      <c r="LYH20" s="25"/>
      <c r="LYI20" s="25"/>
      <c r="LYJ20" s="25"/>
      <c r="LYK20" s="25"/>
      <c r="LYL20" s="25"/>
      <c r="LYM20" s="25"/>
      <c r="LYN20" s="25"/>
      <c r="LYO20" s="25"/>
      <c r="LYP20" s="25"/>
      <c r="LYQ20" s="25"/>
      <c r="LYR20" s="25"/>
      <c r="LYS20" s="25"/>
      <c r="LYT20" s="25"/>
      <c r="LYU20" s="25"/>
      <c r="LYV20" s="25"/>
      <c r="LYW20" s="25"/>
      <c r="LYX20" s="25"/>
      <c r="LYY20" s="25"/>
      <c r="LYZ20" s="25"/>
      <c r="LZA20" s="25"/>
      <c r="LZB20" s="25"/>
      <c r="LZC20" s="25"/>
      <c r="LZD20" s="25"/>
      <c r="LZE20" s="25"/>
      <c r="LZF20" s="25"/>
      <c r="LZG20" s="25"/>
      <c r="LZH20" s="25"/>
      <c r="LZI20" s="25"/>
      <c r="LZJ20" s="25"/>
      <c r="LZK20" s="25"/>
      <c r="LZL20" s="25"/>
      <c r="LZM20" s="25"/>
      <c r="LZN20" s="25"/>
      <c r="LZO20" s="25"/>
      <c r="LZP20" s="25"/>
      <c r="LZQ20" s="25"/>
      <c r="LZR20" s="25"/>
      <c r="LZS20" s="25"/>
      <c r="LZT20" s="25"/>
      <c r="LZU20" s="25"/>
      <c r="LZV20" s="25"/>
      <c r="LZW20" s="25"/>
      <c r="LZX20" s="25"/>
      <c r="LZY20" s="25"/>
      <c r="LZZ20" s="25"/>
      <c r="MAA20" s="25"/>
      <c r="MAB20" s="25"/>
      <c r="MAC20" s="25"/>
      <c r="MAD20" s="25"/>
      <c r="MAE20" s="25"/>
      <c r="MAF20" s="25"/>
      <c r="MAG20" s="25"/>
      <c r="MAH20" s="25"/>
      <c r="MAI20" s="25"/>
      <c r="MAJ20" s="25"/>
      <c r="MAK20" s="25"/>
      <c r="MAL20" s="25"/>
      <c r="MAM20" s="25"/>
      <c r="MAN20" s="25"/>
      <c r="MAO20" s="25"/>
      <c r="MAP20" s="25"/>
      <c r="MAQ20" s="25"/>
      <c r="MAR20" s="25"/>
      <c r="MAS20" s="25"/>
      <c r="MAT20" s="25"/>
      <c r="MAU20" s="25"/>
      <c r="MAV20" s="25"/>
      <c r="MAW20" s="25"/>
      <c r="MAX20" s="25"/>
      <c r="MAY20" s="25"/>
      <c r="MAZ20" s="25"/>
      <c r="MBA20" s="25"/>
      <c r="MBB20" s="25"/>
      <c r="MBC20" s="25"/>
      <c r="MBD20" s="25"/>
      <c r="MBE20" s="25"/>
      <c r="MBF20" s="25"/>
      <c r="MBG20" s="25"/>
      <c r="MBH20" s="25"/>
      <c r="MBI20" s="25"/>
      <c r="MBJ20" s="25"/>
      <c r="MBK20" s="25"/>
      <c r="MBL20" s="25"/>
      <c r="MBM20" s="25"/>
      <c r="MBN20" s="25"/>
      <c r="MBO20" s="25"/>
      <c r="MBP20" s="25"/>
      <c r="MBQ20" s="25"/>
      <c r="MBR20" s="25"/>
      <c r="MBS20" s="25"/>
      <c r="MBT20" s="25"/>
      <c r="MBU20" s="25"/>
      <c r="MBV20" s="25"/>
      <c r="MBW20" s="25"/>
      <c r="MBX20" s="25"/>
      <c r="MBY20" s="25"/>
      <c r="MBZ20" s="25"/>
      <c r="MCA20" s="25"/>
      <c r="MCB20" s="25"/>
      <c r="MCC20" s="25"/>
      <c r="MCD20" s="25"/>
      <c r="MCE20" s="25"/>
      <c r="MCF20" s="25"/>
      <c r="MCG20" s="25"/>
      <c r="MCH20" s="25"/>
      <c r="MCI20" s="25"/>
      <c r="MCJ20" s="25"/>
      <c r="MCK20" s="25"/>
      <c r="MCL20" s="25"/>
      <c r="MCM20" s="25"/>
      <c r="MCN20" s="25"/>
      <c r="MCO20" s="25"/>
      <c r="MCP20" s="25"/>
      <c r="MCQ20" s="25"/>
      <c r="MCR20" s="25"/>
      <c r="MCS20" s="25"/>
      <c r="MCT20" s="25"/>
      <c r="MCU20" s="25"/>
      <c r="MCV20" s="25"/>
      <c r="MCW20" s="25"/>
      <c r="MCX20" s="25"/>
      <c r="MCY20" s="25"/>
      <c r="MCZ20" s="25"/>
      <c r="MDA20" s="25"/>
      <c r="MDB20" s="25"/>
      <c r="MDC20" s="25"/>
      <c r="MDD20" s="25"/>
      <c r="MDE20" s="25"/>
      <c r="MDF20" s="25"/>
      <c r="MDG20" s="25"/>
      <c r="MDH20" s="25"/>
      <c r="MDI20" s="25"/>
      <c r="MDJ20" s="25"/>
      <c r="MDK20" s="25"/>
      <c r="MDL20" s="25"/>
      <c r="MDM20" s="25"/>
      <c r="MDN20" s="25"/>
      <c r="MDO20" s="25"/>
      <c r="MDP20" s="25"/>
      <c r="MDQ20" s="25"/>
      <c r="MDR20" s="25"/>
      <c r="MDS20" s="25"/>
      <c r="MDT20" s="25"/>
      <c r="MDU20" s="25"/>
      <c r="MDV20" s="25"/>
      <c r="MDW20" s="25"/>
      <c r="MDX20" s="25"/>
      <c r="MDY20" s="25"/>
      <c r="MDZ20" s="25"/>
      <c r="MEA20" s="25"/>
      <c r="MEB20" s="25"/>
      <c r="MEC20" s="25"/>
      <c r="MED20" s="25"/>
      <c r="MEE20" s="25"/>
      <c r="MEF20" s="25"/>
      <c r="MEG20" s="25"/>
      <c r="MEH20" s="25"/>
      <c r="MEI20" s="25"/>
      <c r="MEJ20" s="25"/>
      <c r="MEK20" s="25"/>
      <c r="MEL20" s="25"/>
      <c r="MEM20" s="25"/>
      <c r="MEN20" s="25"/>
      <c r="MEO20" s="25"/>
      <c r="MEP20" s="25"/>
      <c r="MEQ20" s="25"/>
      <c r="MER20" s="25"/>
      <c r="MES20" s="25"/>
      <c r="MET20" s="25"/>
      <c r="MEU20" s="25"/>
      <c r="MEV20" s="25"/>
      <c r="MEW20" s="25"/>
      <c r="MEX20" s="25"/>
      <c r="MEY20" s="25"/>
      <c r="MEZ20" s="25"/>
      <c r="MFA20" s="25"/>
      <c r="MFB20" s="25"/>
      <c r="MFC20" s="25"/>
      <c r="MFD20" s="25"/>
      <c r="MFE20" s="25"/>
      <c r="MFF20" s="25"/>
      <c r="MFG20" s="25"/>
      <c r="MFH20" s="25"/>
      <c r="MFI20" s="25"/>
      <c r="MFJ20" s="25"/>
      <c r="MFK20" s="25"/>
      <c r="MFL20" s="25"/>
      <c r="MFM20" s="25"/>
      <c r="MFN20" s="25"/>
      <c r="MFO20" s="25"/>
      <c r="MFP20" s="25"/>
      <c r="MFQ20" s="25"/>
      <c r="MFR20" s="25"/>
      <c r="MFS20" s="25"/>
      <c r="MFT20" s="25"/>
      <c r="MFU20" s="25"/>
      <c r="MFV20" s="25"/>
      <c r="MFW20" s="25"/>
      <c r="MFX20" s="25"/>
      <c r="MFY20" s="25"/>
      <c r="MFZ20" s="25"/>
      <c r="MGA20" s="25"/>
      <c r="MGB20" s="25"/>
      <c r="MGC20" s="25"/>
      <c r="MGD20" s="25"/>
      <c r="MGE20" s="25"/>
      <c r="MGF20" s="25"/>
      <c r="MGG20" s="25"/>
      <c r="MGH20" s="25"/>
      <c r="MGI20" s="25"/>
      <c r="MGJ20" s="25"/>
      <c r="MGK20" s="25"/>
      <c r="MGL20" s="25"/>
      <c r="MGM20" s="25"/>
      <c r="MGN20" s="25"/>
      <c r="MGO20" s="25"/>
      <c r="MGP20" s="25"/>
      <c r="MGQ20" s="25"/>
      <c r="MGR20" s="25"/>
      <c r="MGS20" s="25"/>
      <c r="MGT20" s="25"/>
      <c r="MGU20" s="25"/>
      <c r="MGV20" s="25"/>
      <c r="MGW20" s="25"/>
      <c r="MGX20" s="25"/>
      <c r="MGY20" s="25"/>
      <c r="MGZ20" s="25"/>
      <c r="MHA20" s="25"/>
      <c r="MHB20" s="25"/>
      <c r="MHC20" s="25"/>
      <c r="MHD20" s="25"/>
      <c r="MHE20" s="25"/>
      <c r="MHF20" s="25"/>
      <c r="MHG20" s="25"/>
      <c r="MHH20" s="25"/>
      <c r="MHI20" s="25"/>
      <c r="MHJ20" s="25"/>
      <c r="MHK20" s="25"/>
      <c r="MHL20" s="25"/>
      <c r="MHM20" s="25"/>
      <c r="MHN20" s="25"/>
      <c r="MHO20" s="25"/>
      <c r="MHP20" s="25"/>
      <c r="MHQ20" s="25"/>
      <c r="MHR20" s="25"/>
      <c r="MHS20" s="25"/>
      <c r="MHT20" s="25"/>
      <c r="MHU20" s="25"/>
      <c r="MHV20" s="25"/>
      <c r="MHW20" s="25"/>
      <c r="MHX20" s="25"/>
      <c r="MHY20" s="25"/>
      <c r="MHZ20" s="25"/>
      <c r="MIA20" s="25"/>
      <c r="MIB20" s="25"/>
      <c r="MIC20" s="25"/>
      <c r="MID20" s="25"/>
      <c r="MIE20" s="25"/>
      <c r="MIF20" s="25"/>
      <c r="MIG20" s="25"/>
      <c r="MIH20" s="25"/>
      <c r="MII20" s="25"/>
      <c r="MIJ20" s="25"/>
      <c r="MIK20" s="25"/>
      <c r="MIL20" s="25"/>
      <c r="MIM20" s="25"/>
      <c r="MIN20" s="25"/>
      <c r="MIO20" s="25"/>
      <c r="MIP20" s="25"/>
      <c r="MIQ20" s="25"/>
      <c r="MIR20" s="25"/>
      <c r="MIS20" s="25"/>
      <c r="MIT20" s="25"/>
      <c r="MIU20" s="25"/>
      <c r="MIV20" s="25"/>
      <c r="MIW20" s="25"/>
      <c r="MIX20" s="25"/>
      <c r="MIY20" s="25"/>
      <c r="MIZ20" s="25"/>
      <c r="MJA20" s="25"/>
      <c r="MJB20" s="25"/>
      <c r="MJC20" s="25"/>
      <c r="MJD20" s="25"/>
      <c r="MJE20" s="25"/>
      <c r="MJF20" s="25"/>
      <c r="MJG20" s="25"/>
      <c r="MJH20" s="25"/>
      <c r="MJI20" s="25"/>
      <c r="MJJ20" s="25"/>
      <c r="MJK20" s="25"/>
      <c r="MJL20" s="25"/>
      <c r="MJM20" s="25"/>
      <c r="MJN20" s="25"/>
      <c r="MJO20" s="25"/>
      <c r="MJP20" s="25"/>
      <c r="MJQ20" s="25"/>
      <c r="MJR20" s="25"/>
      <c r="MJS20" s="25"/>
      <c r="MJT20" s="25"/>
      <c r="MJU20" s="25"/>
      <c r="MJV20" s="25"/>
      <c r="MJW20" s="25"/>
      <c r="MJX20" s="25"/>
      <c r="MJY20" s="25"/>
      <c r="MJZ20" s="25"/>
      <c r="MKA20" s="25"/>
      <c r="MKB20" s="25"/>
      <c r="MKC20" s="25"/>
      <c r="MKD20" s="25"/>
      <c r="MKE20" s="25"/>
      <c r="MKF20" s="25"/>
      <c r="MKG20" s="25"/>
      <c r="MKH20" s="25"/>
      <c r="MKI20" s="25"/>
      <c r="MKJ20" s="25"/>
      <c r="MKK20" s="25"/>
      <c r="MKL20" s="25"/>
      <c r="MKM20" s="25"/>
      <c r="MKN20" s="25"/>
      <c r="MKO20" s="25"/>
      <c r="MKP20" s="25"/>
      <c r="MKQ20" s="25"/>
      <c r="MKR20" s="25"/>
      <c r="MKS20" s="25"/>
      <c r="MKT20" s="25"/>
      <c r="MKU20" s="25"/>
      <c r="MKV20" s="25"/>
      <c r="MKW20" s="25"/>
      <c r="MKX20" s="25"/>
      <c r="MKY20" s="25"/>
      <c r="MKZ20" s="25"/>
      <c r="MLA20" s="25"/>
      <c r="MLB20" s="25"/>
      <c r="MLC20" s="25"/>
      <c r="MLD20" s="25"/>
      <c r="MLE20" s="25"/>
      <c r="MLF20" s="25"/>
      <c r="MLG20" s="25"/>
      <c r="MLH20" s="25"/>
      <c r="MLI20" s="25"/>
      <c r="MLJ20" s="25"/>
      <c r="MLK20" s="25"/>
      <c r="MLL20" s="25"/>
      <c r="MLM20" s="25"/>
      <c r="MLN20" s="25"/>
      <c r="MLO20" s="25"/>
      <c r="MLP20" s="25"/>
      <c r="MLQ20" s="25"/>
      <c r="MLR20" s="25"/>
      <c r="MLS20" s="25"/>
      <c r="MLT20" s="25"/>
      <c r="MLU20" s="25"/>
      <c r="MLV20" s="25"/>
      <c r="MLW20" s="25"/>
      <c r="MLX20" s="25"/>
      <c r="MLY20" s="25"/>
      <c r="MLZ20" s="25"/>
      <c r="MMA20" s="25"/>
      <c r="MMB20" s="25"/>
      <c r="MMC20" s="25"/>
      <c r="MMD20" s="25"/>
      <c r="MME20" s="25"/>
      <c r="MMF20" s="25"/>
      <c r="MMG20" s="25"/>
      <c r="MMH20" s="25"/>
      <c r="MMI20" s="25"/>
      <c r="MMJ20" s="25"/>
      <c r="MMK20" s="25"/>
      <c r="MML20" s="25"/>
      <c r="MMM20" s="25"/>
      <c r="MMN20" s="25"/>
      <c r="MMO20" s="25"/>
      <c r="MMP20" s="25"/>
      <c r="MMQ20" s="25"/>
      <c r="MMR20" s="25"/>
      <c r="MMS20" s="25"/>
      <c r="MMT20" s="25"/>
      <c r="MMU20" s="25"/>
      <c r="MMV20" s="25"/>
      <c r="MMW20" s="25"/>
      <c r="MMX20" s="25"/>
      <c r="MMY20" s="25"/>
      <c r="MMZ20" s="25"/>
      <c r="MNA20" s="25"/>
      <c r="MNB20" s="25"/>
      <c r="MNC20" s="25"/>
      <c r="MND20" s="25"/>
      <c r="MNE20" s="25"/>
      <c r="MNF20" s="25"/>
      <c r="MNG20" s="25"/>
      <c r="MNH20" s="25"/>
      <c r="MNI20" s="25"/>
      <c r="MNJ20" s="25"/>
      <c r="MNK20" s="25"/>
      <c r="MNL20" s="25"/>
      <c r="MNM20" s="25"/>
      <c r="MNN20" s="25"/>
      <c r="MNO20" s="25"/>
      <c r="MNP20" s="25"/>
      <c r="MNQ20" s="25"/>
      <c r="MNR20" s="25"/>
      <c r="MNS20" s="25"/>
      <c r="MNT20" s="25"/>
      <c r="MNU20" s="25"/>
      <c r="MNV20" s="25"/>
      <c r="MNW20" s="25"/>
      <c r="MNX20" s="25"/>
      <c r="MNY20" s="25"/>
      <c r="MNZ20" s="25"/>
      <c r="MOA20" s="25"/>
      <c r="MOB20" s="25"/>
      <c r="MOC20" s="25"/>
      <c r="MOD20" s="25"/>
      <c r="MOE20" s="25"/>
      <c r="MOF20" s="25"/>
      <c r="MOG20" s="25"/>
      <c r="MOH20" s="25"/>
      <c r="MOI20" s="25"/>
      <c r="MOJ20" s="25"/>
      <c r="MOK20" s="25"/>
      <c r="MOL20" s="25"/>
      <c r="MOM20" s="25"/>
      <c r="MON20" s="25"/>
      <c r="MOO20" s="25"/>
      <c r="MOP20" s="25"/>
      <c r="MOQ20" s="25"/>
      <c r="MOR20" s="25"/>
      <c r="MOS20" s="25"/>
      <c r="MOT20" s="25"/>
      <c r="MOU20" s="25"/>
      <c r="MOV20" s="25"/>
      <c r="MOW20" s="25"/>
      <c r="MOX20" s="25"/>
      <c r="MOY20" s="25"/>
      <c r="MOZ20" s="25"/>
      <c r="MPA20" s="25"/>
      <c r="MPB20" s="25"/>
      <c r="MPC20" s="25"/>
      <c r="MPD20" s="25"/>
      <c r="MPE20" s="25"/>
      <c r="MPF20" s="25"/>
      <c r="MPG20" s="25"/>
      <c r="MPH20" s="25"/>
      <c r="MPI20" s="25"/>
      <c r="MPJ20" s="25"/>
      <c r="MPK20" s="25"/>
      <c r="MPL20" s="25"/>
      <c r="MPM20" s="25"/>
      <c r="MPN20" s="25"/>
      <c r="MPO20" s="25"/>
      <c r="MPP20" s="25"/>
      <c r="MPQ20" s="25"/>
      <c r="MPR20" s="25"/>
      <c r="MPS20" s="25"/>
      <c r="MPT20" s="25"/>
      <c r="MPU20" s="25"/>
      <c r="MPV20" s="25"/>
      <c r="MPW20" s="25"/>
      <c r="MPX20" s="25"/>
      <c r="MPY20" s="25"/>
      <c r="MPZ20" s="25"/>
      <c r="MQA20" s="25"/>
      <c r="MQB20" s="25"/>
      <c r="MQC20" s="25"/>
      <c r="MQD20" s="25"/>
      <c r="MQE20" s="25"/>
      <c r="MQF20" s="25"/>
      <c r="MQG20" s="25"/>
      <c r="MQH20" s="25"/>
      <c r="MQI20" s="25"/>
      <c r="MQJ20" s="25"/>
      <c r="MQK20" s="25"/>
      <c r="MQL20" s="25"/>
      <c r="MQM20" s="25"/>
      <c r="MQN20" s="25"/>
      <c r="MQO20" s="25"/>
      <c r="MQP20" s="25"/>
      <c r="MQQ20" s="25"/>
      <c r="MQR20" s="25"/>
      <c r="MQS20" s="25"/>
      <c r="MQT20" s="25"/>
      <c r="MQU20" s="25"/>
      <c r="MQV20" s="25"/>
      <c r="MQW20" s="25"/>
      <c r="MQX20" s="25"/>
      <c r="MQY20" s="25"/>
      <c r="MQZ20" s="25"/>
      <c r="MRA20" s="25"/>
      <c r="MRB20" s="25"/>
      <c r="MRC20" s="25"/>
      <c r="MRD20" s="25"/>
      <c r="MRE20" s="25"/>
      <c r="MRF20" s="25"/>
      <c r="MRG20" s="25"/>
      <c r="MRH20" s="25"/>
      <c r="MRI20" s="25"/>
      <c r="MRJ20" s="25"/>
      <c r="MRK20" s="25"/>
      <c r="MRL20" s="25"/>
      <c r="MRM20" s="25"/>
      <c r="MRN20" s="25"/>
      <c r="MRO20" s="25"/>
      <c r="MRP20" s="25"/>
      <c r="MRQ20" s="25"/>
      <c r="MRR20" s="25"/>
      <c r="MRS20" s="25"/>
      <c r="MRT20" s="25"/>
      <c r="MRU20" s="25"/>
      <c r="MRV20" s="25"/>
      <c r="MRW20" s="25"/>
      <c r="MRX20" s="25"/>
      <c r="MRY20" s="25"/>
      <c r="MRZ20" s="25"/>
      <c r="MSA20" s="25"/>
      <c r="MSB20" s="25"/>
      <c r="MSC20" s="25"/>
      <c r="MSD20" s="25"/>
      <c r="MSE20" s="25"/>
      <c r="MSF20" s="25"/>
      <c r="MSG20" s="25"/>
      <c r="MSH20" s="25"/>
      <c r="MSI20" s="25"/>
      <c r="MSJ20" s="25"/>
      <c r="MSK20" s="25"/>
      <c r="MSL20" s="25"/>
      <c r="MSM20" s="25"/>
      <c r="MSN20" s="25"/>
      <c r="MSO20" s="25"/>
      <c r="MSP20" s="25"/>
      <c r="MSQ20" s="25"/>
      <c r="MSR20" s="25"/>
      <c r="MSS20" s="25"/>
      <c r="MST20" s="25"/>
      <c r="MSU20" s="25"/>
      <c r="MSV20" s="25"/>
      <c r="MSW20" s="25"/>
      <c r="MSX20" s="25"/>
      <c r="MSY20" s="25"/>
      <c r="MSZ20" s="25"/>
      <c r="MTA20" s="25"/>
      <c r="MTB20" s="25"/>
      <c r="MTC20" s="25"/>
      <c r="MTD20" s="25"/>
      <c r="MTE20" s="25"/>
      <c r="MTF20" s="25"/>
      <c r="MTG20" s="25"/>
      <c r="MTH20" s="25"/>
      <c r="MTI20" s="25"/>
      <c r="MTJ20" s="25"/>
      <c r="MTK20" s="25"/>
      <c r="MTL20" s="25"/>
      <c r="MTM20" s="25"/>
      <c r="MTN20" s="25"/>
      <c r="MTO20" s="25"/>
      <c r="MTP20" s="25"/>
      <c r="MTQ20" s="25"/>
      <c r="MTR20" s="25"/>
      <c r="MTS20" s="25"/>
      <c r="MTT20" s="25"/>
      <c r="MTU20" s="25"/>
      <c r="MTV20" s="25"/>
      <c r="MTW20" s="25"/>
      <c r="MTX20" s="25"/>
      <c r="MTY20" s="25"/>
      <c r="MTZ20" s="25"/>
      <c r="MUA20" s="25"/>
      <c r="MUB20" s="25"/>
      <c r="MUC20" s="25"/>
      <c r="MUD20" s="25"/>
      <c r="MUE20" s="25"/>
      <c r="MUF20" s="25"/>
      <c r="MUG20" s="25"/>
      <c r="MUH20" s="25"/>
      <c r="MUI20" s="25"/>
      <c r="MUJ20" s="25"/>
      <c r="MUK20" s="25"/>
      <c r="MUL20" s="25"/>
      <c r="MUM20" s="25"/>
      <c r="MUN20" s="25"/>
      <c r="MUO20" s="25"/>
      <c r="MUP20" s="25"/>
      <c r="MUQ20" s="25"/>
      <c r="MUR20" s="25"/>
      <c r="MUS20" s="25"/>
      <c r="MUT20" s="25"/>
      <c r="MUU20" s="25"/>
      <c r="MUV20" s="25"/>
      <c r="MUW20" s="25"/>
      <c r="MUX20" s="25"/>
      <c r="MUY20" s="25"/>
      <c r="MUZ20" s="25"/>
      <c r="MVA20" s="25"/>
      <c r="MVB20" s="25"/>
      <c r="MVC20" s="25"/>
      <c r="MVD20" s="25"/>
      <c r="MVE20" s="25"/>
      <c r="MVF20" s="25"/>
      <c r="MVG20" s="25"/>
      <c r="MVH20" s="25"/>
      <c r="MVI20" s="25"/>
      <c r="MVJ20" s="25"/>
      <c r="MVK20" s="25"/>
      <c r="MVL20" s="25"/>
      <c r="MVM20" s="25"/>
      <c r="MVN20" s="25"/>
      <c r="MVO20" s="25"/>
      <c r="MVP20" s="25"/>
      <c r="MVQ20" s="25"/>
      <c r="MVR20" s="25"/>
      <c r="MVS20" s="25"/>
      <c r="MVT20" s="25"/>
      <c r="MVU20" s="25"/>
      <c r="MVV20" s="25"/>
      <c r="MVW20" s="25"/>
      <c r="MVX20" s="25"/>
      <c r="MVY20" s="25"/>
      <c r="MVZ20" s="25"/>
      <c r="MWA20" s="25"/>
      <c r="MWB20" s="25"/>
      <c r="MWC20" s="25"/>
      <c r="MWD20" s="25"/>
      <c r="MWE20" s="25"/>
      <c r="MWF20" s="25"/>
      <c r="MWG20" s="25"/>
      <c r="MWH20" s="25"/>
      <c r="MWI20" s="25"/>
      <c r="MWJ20" s="25"/>
      <c r="MWK20" s="25"/>
      <c r="MWL20" s="25"/>
      <c r="MWM20" s="25"/>
      <c r="MWN20" s="25"/>
      <c r="MWO20" s="25"/>
      <c r="MWP20" s="25"/>
      <c r="MWQ20" s="25"/>
      <c r="MWR20" s="25"/>
      <c r="MWS20" s="25"/>
      <c r="MWT20" s="25"/>
      <c r="MWU20" s="25"/>
      <c r="MWV20" s="25"/>
      <c r="MWW20" s="25"/>
      <c r="MWX20" s="25"/>
      <c r="MWY20" s="25"/>
      <c r="MWZ20" s="25"/>
      <c r="MXA20" s="25"/>
      <c r="MXB20" s="25"/>
      <c r="MXC20" s="25"/>
      <c r="MXD20" s="25"/>
      <c r="MXE20" s="25"/>
      <c r="MXF20" s="25"/>
      <c r="MXG20" s="25"/>
      <c r="MXH20" s="25"/>
      <c r="MXI20" s="25"/>
      <c r="MXJ20" s="25"/>
      <c r="MXK20" s="25"/>
      <c r="MXL20" s="25"/>
      <c r="MXM20" s="25"/>
      <c r="MXN20" s="25"/>
      <c r="MXO20" s="25"/>
      <c r="MXP20" s="25"/>
      <c r="MXQ20" s="25"/>
      <c r="MXR20" s="25"/>
      <c r="MXS20" s="25"/>
      <c r="MXT20" s="25"/>
      <c r="MXU20" s="25"/>
      <c r="MXV20" s="25"/>
      <c r="MXW20" s="25"/>
      <c r="MXX20" s="25"/>
      <c r="MXY20" s="25"/>
      <c r="MXZ20" s="25"/>
      <c r="MYA20" s="25"/>
      <c r="MYB20" s="25"/>
      <c r="MYC20" s="25"/>
      <c r="MYD20" s="25"/>
      <c r="MYE20" s="25"/>
      <c r="MYF20" s="25"/>
      <c r="MYG20" s="25"/>
      <c r="MYH20" s="25"/>
      <c r="MYI20" s="25"/>
      <c r="MYJ20" s="25"/>
      <c r="MYK20" s="25"/>
      <c r="MYL20" s="25"/>
      <c r="MYM20" s="25"/>
      <c r="MYN20" s="25"/>
      <c r="MYO20" s="25"/>
      <c r="MYP20" s="25"/>
      <c r="MYQ20" s="25"/>
      <c r="MYR20" s="25"/>
      <c r="MYS20" s="25"/>
      <c r="MYT20" s="25"/>
      <c r="MYU20" s="25"/>
      <c r="MYV20" s="25"/>
      <c r="MYW20" s="25"/>
      <c r="MYX20" s="25"/>
      <c r="MYY20" s="25"/>
      <c r="MYZ20" s="25"/>
      <c r="MZA20" s="25"/>
      <c r="MZB20" s="25"/>
      <c r="MZC20" s="25"/>
      <c r="MZD20" s="25"/>
      <c r="MZE20" s="25"/>
      <c r="MZF20" s="25"/>
      <c r="MZG20" s="25"/>
      <c r="MZH20" s="25"/>
      <c r="MZI20" s="25"/>
      <c r="MZJ20" s="25"/>
      <c r="MZK20" s="25"/>
      <c r="MZL20" s="25"/>
      <c r="MZM20" s="25"/>
      <c r="MZN20" s="25"/>
      <c r="MZO20" s="25"/>
      <c r="MZP20" s="25"/>
      <c r="MZQ20" s="25"/>
      <c r="MZR20" s="25"/>
      <c r="MZS20" s="25"/>
      <c r="MZT20" s="25"/>
      <c r="MZU20" s="25"/>
      <c r="MZV20" s="25"/>
      <c r="MZW20" s="25"/>
      <c r="MZX20" s="25"/>
      <c r="MZY20" s="25"/>
      <c r="MZZ20" s="25"/>
      <c r="NAA20" s="25"/>
      <c r="NAB20" s="25"/>
      <c r="NAC20" s="25"/>
      <c r="NAD20" s="25"/>
      <c r="NAE20" s="25"/>
      <c r="NAF20" s="25"/>
      <c r="NAG20" s="25"/>
      <c r="NAH20" s="25"/>
      <c r="NAI20" s="25"/>
      <c r="NAJ20" s="25"/>
      <c r="NAK20" s="25"/>
      <c r="NAL20" s="25"/>
      <c r="NAM20" s="25"/>
      <c r="NAN20" s="25"/>
      <c r="NAO20" s="25"/>
      <c r="NAP20" s="25"/>
      <c r="NAQ20" s="25"/>
      <c r="NAR20" s="25"/>
      <c r="NAS20" s="25"/>
      <c r="NAT20" s="25"/>
      <c r="NAU20" s="25"/>
      <c r="NAV20" s="25"/>
      <c r="NAW20" s="25"/>
      <c r="NAX20" s="25"/>
      <c r="NAY20" s="25"/>
      <c r="NAZ20" s="25"/>
      <c r="NBA20" s="25"/>
      <c r="NBB20" s="25"/>
      <c r="NBC20" s="25"/>
      <c r="NBD20" s="25"/>
      <c r="NBE20" s="25"/>
      <c r="NBF20" s="25"/>
      <c r="NBG20" s="25"/>
      <c r="NBH20" s="25"/>
      <c r="NBI20" s="25"/>
      <c r="NBJ20" s="25"/>
      <c r="NBK20" s="25"/>
      <c r="NBL20" s="25"/>
      <c r="NBM20" s="25"/>
      <c r="NBN20" s="25"/>
      <c r="NBO20" s="25"/>
      <c r="NBP20" s="25"/>
      <c r="NBQ20" s="25"/>
      <c r="NBR20" s="25"/>
      <c r="NBS20" s="25"/>
      <c r="NBT20" s="25"/>
      <c r="NBU20" s="25"/>
      <c r="NBV20" s="25"/>
      <c r="NBW20" s="25"/>
      <c r="NBX20" s="25"/>
      <c r="NBY20" s="25"/>
      <c r="NBZ20" s="25"/>
      <c r="NCA20" s="25"/>
      <c r="NCB20" s="25"/>
      <c r="NCC20" s="25"/>
      <c r="NCD20" s="25"/>
      <c r="NCE20" s="25"/>
      <c r="NCF20" s="25"/>
      <c r="NCG20" s="25"/>
      <c r="NCH20" s="25"/>
      <c r="NCI20" s="25"/>
      <c r="NCJ20" s="25"/>
      <c r="NCK20" s="25"/>
      <c r="NCL20" s="25"/>
      <c r="NCM20" s="25"/>
      <c r="NCN20" s="25"/>
      <c r="NCO20" s="25"/>
      <c r="NCP20" s="25"/>
      <c r="NCQ20" s="25"/>
      <c r="NCR20" s="25"/>
      <c r="NCS20" s="25"/>
      <c r="NCT20" s="25"/>
      <c r="NCU20" s="25"/>
      <c r="NCV20" s="25"/>
      <c r="NCW20" s="25"/>
      <c r="NCX20" s="25"/>
      <c r="NCY20" s="25"/>
      <c r="NCZ20" s="25"/>
      <c r="NDA20" s="25"/>
      <c r="NDB20" s="25"/>
      <c r="NDC20" s="25"/>
      <c r="NDD20" s="25"/>
      <c r="NDE20" s="25"/>
      <c r="NDF20" s="25"/>
      <c r="NDG20" s="25"/>
      <c r="NDH20" s="25"/>
      <c r="NDI20" s="25"/>
      <c r="NDJ20" s="25"/>
      <c r="NDK20" s="25"/>
      <c r="NDL20" s="25"/>
      <c r="NDM20" s="25"/>
      <c r="NDN20" s="25"/>
      <c r="NDO20" s="25"/>
      <c r="NDP20" s="25"/>
      <c r="NDQ20" s="25"/>
      <c r="NDR20" s="25"/>
      <c r="NDS20" s="25"/>
      <c r="NDT20" s="25"/>
      <c r="NDU20" s="25"/>
      <c r="NDV20" s="25"/>
      <c r="NDW20" s="25"/>
      <c r="NDX20" s="25"/>
      <c r="NDY20" s="25"/>
      <c r="NDZ20" s="25"/>
      <c r="NEA20" s="25"/>
      <c r="NEB20" s="25"/>
      <c r="NEC20" s="25"/>
      <c r="NED20" s="25"/>
      <c r="NEE20" s="25"/>
      <c r="NEF20" s="25"/>
      <c r="NEG20" s="25"/>
      <c r="NEH20" s="25"/>
      <c r="NEI20" s="25"/>
      <c r="NEJ20" s="25"/>
      <c r="NEK20" s="25"/>
      <c r="NEL20" s="25"/>
      <c r="NEM20" s="25"/>
      <c r="NEN20" s="25"/>
      <c r="NEO20" s="25"/>
      <c r="NEP20" s="25"/>
      <c r="NEQ20" s="25"/>
      <c r="NER20" s="25"/>
      <c r="NES20" s="25"/>
      <c r="NET20" s="25"/>
      <c r="NEU20" s="25"/>
      <c r="NEV20" s="25"/>
      <c r="NEW20" s="25"/>
      <c r="NEX20" s="25"/>
      <c r="NEY20" s="25"/>
      <c r="NEZ20" s="25"/>
      <c r="NFA20" s="25"/>
      <c r="NFB20" s="25"/>
      <c r="NFC20" s="25"/>
      <c r="NFD20" s="25"/>
      <c r="NFE20" s="25"/>
      <c r="NFF20" s="25"/>
      <c r="NFG20" s="25"/>
      <c r="NFH20" s="25"/>
      <c r="NFI20" s="25"/>
      <c r="NFJ20" s="25"/>
      <c r="NFK20" s="25"/>
      <c r="NFL20" s="25"/>
      <c r="NFM20" s="25"/>
      <c r="NFN20" s="25"/>
      <c r="NFO20" s="25"/>
      <c r="NFP20" s="25"/>
      <c r="NFQ20" s="25"/>
      <c r="NFR20" s="25"/>
      <c r="NFS20" s="25"/>
      <c r="NFT20" s="25"/>
      <c r="NFU20" s="25"/>
      <c r="NFV20" s="25"/>
      <c r="NFW20" s="25"/>
      <c r="NFX20" s="25"/>
      <c r="NFY20" s="25"/>
      <c r="NFZ20" s="25"/>
      <c r="NGA20" s="25"/>
      <c r="NGB20" s="25"/>
      <c r="NGC20" s="25"/>
      <c r="NGD20" s="25"/>
      <c r="NGE20" s="25"/>
      <c r="NGF20" s="25"/>
      <c r="NGG20" s="25"/>
      <c r="NGH20" s="25"/>
      <c r="NGI20" s="25"/>
      <c r="NGJ20" s="25"/>
      <c r="NGK20" s="25"/>
      <c r="NGL20" s="25"/>
      <c r="NGM20" s="25"/>
      <c r="NGN20" s="25"/>
      <c r="NGO20" s="25"/>
      <c r="NGP20" s="25"/>
      <c r="NGQ20" s="25"/>
      <c r="NGR20" s="25"/>
      <c r="NGS20" s="25"/>
      <c r="NGT20" s="25"/>
      <c r="NGU20" s="25"/>
      <c r="NGV20" s="25"/>
      <c r="NGW20" s="25"/>
      <c r="NGX20" s="25"/>
      <c r="NGY20" s="25"/>
      <c r="NGZ20" s="25"/>
      <c r="NHA20" s="25"/>
      <c r="NHB20" s="25"/>
      <c r="NHC20" s="25"/>
      <c r="NHD20" s="25"/>
      <c r="NHE20" s="25"/>
      <c r="NHF20" s="25"/>
      <c r="NHG20" s="25"/>
      <c r="NHH20" s="25"/>
      <c r="NHI20" s="25"/>
      <c r="NHJ20" s="25"/>
      <c r="NHK20" s="25"/>
      <c r="NHL20" s="25"/>
      <c r="NHM20" s="25"/>
      <c r="NHN20" s="25"/>
      <c r="NHO20" s="25"/>
      <c r="NHP20" s="25"/>
      <c r="NHQ20" s="25"/>
      <c r="NHR20" s="25"/>
      <c r="NHS20" s="25"/>
      <c r="NHT20" s="25"/>
      <c r="NHU20" s="25"/>
      <c r="NHV20" s="25"/>
      <c r="NHW20" s="25"/>
      <c r="NHX20" s="25"/>
      <c r="NHY20" s="25"/>
      <c r="NHZ20" s="25"/>
      <c r="NIA20" s="25"/>
      <c r="NIB20" s="25"/>
      <c r="NIC20" s="25"/>
      <c r="NID20" s="25"/>
      <c r="NIE20" s="25"/>
      <c r="NIF20" s="25"/>
      <c r="NIG20" s="25"/>
      <c r="NIH20" s="25"/>
      <c r="NII20" s="25"/>
      <c r="NIJ20" s="25"/>
      <c r="NIK20" s="25"/>
      <c r="NIL20" s="25"/>
      <c r="NIM20" s="25"/>
      <c r="NIN20" s="25"/>
      <c r="NIO20" s="25"/>
      <c r="NIP20" s="25"/>
      <c r="NIQ20" s="25"/>
      <c r="NIR20" s="25"/>
      <c r="NIS20" s="25"/>
      <c r="NIT20" s="25"/>
      <c r="NIU20" s="25"/>
      <c r="NIV20" s="25"/>
      <c r="NIW20" s="25"/>
      <c r="NIX20" s="25"/>
      <c r="NIY20" s="25"/>
      <c r="NIZ20" s="25"/>
      <c r="NJA20" s="25"/>
      <c r="NJB20" s="25"/>
      <c r="NJC20" s="25"/>
      <c r="NJD20" s="25"/>
      <c r="NJE20" s="25"/>
      <c r="NJF20" s="25"/>
      <c r="NJG20" s="25"/>
      <c r="NJH20" s="25"/>
      <c r="NJI20" s="25"/>
      <c r="NJJ20" s="25"/>
      <c r="NJK20" s="25"/>
      <c r="NJL20" s="25"/>
      <c r="NJM20" s="25"/>
      <c r="NJN20" s="25"/>
      <c r="NJO20" s="25"/>
      <c r="NJP20" s="25"/>
      <c r="NJQ20" s="25"/>
      <c r="NJR20" s="25"/>
      <c r="NJS20" s="25"/>
      <c r="NJT20" s="25"/>
      <c r="NJU20" s="25"/>
      <c r="NJV20" s="25"/>
      <c r="NJW20" s="25"/>
      <c r="NJX20" s="25"/>
      <c r="NJY20" s="25"/>
      <c r="NJZ20" s="25"/>
      <c r="NKA20" s="25"/>
      <c r="NKB20" s="25"/>
      <c r="NKC20" s="25"/>
      <c r="NKD20" s="25"/>
      <c r="NKE20" s="25"/>
      <c r="NKF20" s="25"/>
      <c r="NKG20" s="25"/>
      <c r="NKH20" s="25"/>
      <c r="NKI20" s="25"/>
      <c r="NKJ20" s="25"/>
      <c r="NKK20" s="25"/>
      <c r="NKL20" s="25"/>
      <c r="NKM20" s="25"/>
      <c r="NKN20" s="25"/>
      <c r="NKO20" s="25"/>
      <c r="NKP20" s="25"/>
      <c r="NKQ20" s="25"/>
      <c r="NKR20" s="25"/>
      <c r="NKS20" s="25"/>
      <c r="NKT20" s="25"/>
      <c r="NKU20" s="25"/>
      <c r="NKV20" s="25"/>
      <c r="NKW20" s="25"/>
      <c r="NKX20" s="25"/>
      <c r="NKY20" s="25"/>
      <c r="NKZ20" s="25"/>
      <c r="NLA20" s="25"/>
      <c r="NLB20" s="25"/>
      <c r="NLC20" s="25"/>
      <c r="NLD20" s="25"/>
      <c r="NLE20" s="25"/>
      <c r="NLF20" s="25"/>
      <c r="NLG20" s="25"/>
      <c r="NLH20" s="25"/>
      <c r="NLI20" s="25"/>
      <c r="NLJ20" s="25"/>
      <c r="NLK20" s="25"/>
      <c r="NLL20" s="25"/>
      <c r="NLM20" s="25"/>
      <c r="NLN20" s="25"/>
      <c r="NLO20" s="25"/>
      <c r="NLP20" s="25"/>
      <c r="NLQ20" s="25"/>
      <c r="NLR20" s="25"/>
      <c r="NLS20" s="25"/>
      <c r="NLT20" s="25"/>
      <c r="NLU20" s="25"/>
      <c r="NLV20" s="25"/>
      <c r="NLW20" s="25"/>
      <c r="NLX20" s="25"/>
      <c r="NLY20" s="25"/>
      <c r="NLZ20" s="25"/>
      <c r="NMA20" s="25"/>
      <c r="NMB20" s="25"/>
      <c r="NMC20" s="25"/>
      <c r="NMD20" s="25"/>
      <c r="NME20" s="25"/>
      <c r="NMF20" s="25"/>
      <c r="NMG20" s="25"/>
      <c r="NMH20" s="25"/>
      <c r="NMI20" s="25"/>
      <c r="NMJ20" s="25"/>
      <c r="NMK20" s="25"/>
      <c r="NML20" s="25"/>
      <c r="NMM20" s="25"/>
      <c r="NMN20" s="25"/>
      <c r="NMO20" s="25"/>
      <c r="NMP20" s="25"/>
      <c r="NMQ20" s="25"/>
      <c r="NMR20" s="25"/>
      <c r="NMS20" s="25"/>
      <c r="NMT20" s="25"/>
      <c r="NMU20" s="25"/>
      <c r="NMV20" s="25"/>
      <c r="NMW20" s="25"/>
      <c r="NMX20" s="25"/>
      <c r="NMY20" s="25"/>
      <c r="NMZ20" s="25"/>
      <c r="NNA20" s="25"/>
      <c r="NNB20" s="25"/>
      <c r="NNC20" s="25"/>
      <c r="NND20" s="25"/>
      <c r="NNE20" s="25"/>
      <c r="NNF20" s="25"/>
      <c r="NNG20" s="25"/>
      <c r="NNH20" s="25"/>
      <c r="NNI20" s="25"/>
      <c r="NNJ20" s="25"/>
      <c r="NNK20" s="25"/>
      <c r="NNL20" s="25"/>
      <c r="NNM20" s="25"/>
      <c r="NNN20" s="25"/>
      <c r="NNO20" s="25"/>
      <c r="NNP20" s="25"/>
      <c r="NNQ20" s="25"/>
      <c r="NNR20" s="25"/>
      <c r="NNS20" s="25"/>
      <c r="NNT20" s="25"/>
      <c r="NNU20" s="25"/>
      <c r="NNV20" s="25"/>
      <c r="NNW20" s="25"/>
      <c r="NNX20" s="25"/>
      <c r="NNY20" s="25"/>
      <c r="NNZ20" s="25"/>
      <c r="NOA20" s="25"/>
      <c r="NOB20" s="25"/>
      <c r="NOC20" s="25"/>
      <c r="NOD20" s="25"/>
      <c r="NOE20" s="25"/>
      <c r="NOF20" s="25"/>
      <c r="NOG20" s="25"/>
      <c r="NOH20" s="25"/>
      <c r="NOI20" s="25"/>
      <c r="NOJ20" s="25"/>
      <c r="NOK20" s="25"/>
      <c r="NOL20" s="25"/>
      <c r="NOM20" s="25"/>
      <c r="NON20" s="25"/>
      <c r="NOO20" s="25"/>
      <c r="NOP20" s="25"/>
      <c r="NOQ20" s="25"/>
      <c r="NOR20" s="25"/>
      <c r="NOS20" s="25"/>
      <c r="NOT20" s="25"/>
      <c r="NOU20" s="25"/>
      <c r="NOV20" s="25"/>
      <c r="NOW20" s="25"/>
      <c r="NOX20" s="25"/>
      <c r="NOY20" s="25"/>
      <c r="NOZ20" s="25"/>
      <c r="NPA20" s="25"/>
      <c r="NPB20" s="25"/>
      <c r="NPC20" s="25"/>
      <c r="NPD20" s="25"/>
      <c r="NPE20" s="25"/>
      <c r="NPF20" s="25"/>
      <c r="NPG20" s="25"/>
      <c r="NPH20" s="25"/>
      <c r="NPI20" s="25"/>
      <c r="NPJ20" s="25"/>
      <c r="NPK20" s="25"/>
      <c r="NPL20" s="25"/>
      <c r="NPM20" s="25"/>
      <c r="NPN20" s="25"/>
      <c r="NPO20" s="25"/>
      <c r="NPP20" s="25"/>
      <c r="NPQ20" s="25"/>
      <c r="NPR20" s="25"/>
      <c r="NPS20" s="25"/>
      <c r="NPT20" s="25"/>
      <c r="NPU20" s="25"/>
      <c r="NPV20" s="25"/>
      <c r="NPW20" s="25"/>
      <c r="NPX20" s="25"/>
      <c r="NPY20" s="25"/>
      <c r="NPZ20" s="25"/>
      <c r="NQA20" s="25"/>
      <c r="NQB20" s="25"/>
      <c r="NQC20" s="25"/>
      <c r="NQD20" s="25"/>
      <c r="NQE20" s="25"/>
      <c r="NQF20" s="25"/>
      <c r="NQG20" s="25"/>
      <c r="NQH20" s="25"/>
      <c r="NQI20" s="25"/>
      <c r="NQJ20" s="25"/>
      <c r="NQK20" s="25"/>
      <c r="NQL20" s="25"/>
      <c r="NQM20" s="25"/>
      <c r="NQN20" s="25"/>
      <c r="NQO20" s="25"/>
      <c r="NQP20" s="25"/>
      <c r="NQQ20" s="25"/>
      <c r="NQR20" s="25"/>
      <c r="NQS20" s="25"/>
      <c r="NQT20" s="25"/>
      <c r="NQU20" s="25"/>
      <c r="NQV20" s="25"/>
      <c r="NQW20" s="25"/>
      <c r="NQX20" s="25"/>
      <c r="NQY20" s="25"/>
      <c r="NQZ20" s="25"/>
      <c r="NRA20" s="25"/>
      <c r="NRB20" s="25"/>
      <c r="NRC20" s="25"/>
      <c r="NRD20" s="25"/>
      <c r="NRE20" s="25"/>
      <c r="NRF20" s="25"/>
      <c r="NRG20" s="25"/>
      <c r="NRH20" s="25"/>
      <c r="NRI20" s="25"/>
      <c r="NRJ20" s="25"/>
      <c r="NRK20" s="25"/>
      <c r="NRL20" s="25"/>
      <c r="NRM20" s="25"/>
      <c r="NRN20" s="25"/>
      <c r="NRO20" s="25"/>
      <c r="NRP20" s="25"/>
      <c r="NRQ20" s="25"/>
      <c r="NRR20" s="25"/>
      <c r="NRS20" s="25"/>
      <c r="NRT20" s="25"/>
      <c r="NRU20" s="25"/>
      <c r="NRV20" s="25"/>
      <c r="NRW20" s="25"/>
      <c r="NRX20" s="25"/>
      <c r="NRY20" s="25"/>
      <c r="NRZ20" s="25"/>
      <c r="NSA20" s="25"/>
      <c r="NSB20" s="25"/>
      <c r="NSC20" s="25"/>
      <c r="NSD20" s="25"/>
      <c r="NSE20" s="25"/>
      <c r="NSF20" s="25"/>
      <c r="NSG20" s="25"/>
      <c r="NSH20" s="25"/>
      <c r="NSI20" s="25"/>
      <c r="NSJ20" s="25"/>
      <c r="NSK20" s="25"/>
      <c r="NSL20" s="25"/>
      <c r="NSM20" s="25"/>
      <c r="NSN20" s="25"/>
      <c r="NSO20" s="25"/>
      <c r="NSP20" s="25"/>
      <c r="NSQ20" s="25"/>
      <c r="NSR20" s="25"/>
      <c r="NSS20" s="25"/>
      <c r="NST20" s="25"/>
      <c r="NSU20" s="25"/>
      <c r="NSV20" s="25"/>
      <c r="NSW20" s="25"/>
      <c r="NSX20" s="25"/>
      <c r="NSY20" s="25"/>
      <c r="NSZ20" s="25"/>
      <c r="NTA20" s="25"/>
      <c r="NTB20" s="25"/>
      <c r="NTC20" s="25"/>
      <c r="NTD20" s="25"/>
      <c r="NTE20" s="25"/>
      <c r="NTF20" s="25"/>
      <c r="NTG20" s="25"/>
      <c r="NTH20" s="25"/>
      <c r="NTI20" s="25"/>
      <c r="NTJ20" s="25"/>
      <c r="NTK20" s="25"/>
      <c r="NTL20" s="25"/>
      <c r="NTM20" s="25"/>
      <c r="NTN20" s="25"/>
      <c r="NTO20" s="25"/>
      <c r="NTP20" s="25"/>
      <c r="NTQ20" s="25"/>
      <c r="NTR20" s="25"/>
      <c r="NTS20" s="25"/>
      <c r="NTT20" s="25"/>
      <c r="NTU20" s="25"/>
      <c r="NTV20" s="25"/>
      <c r="NTW20" s="25"/>
      <c r="NTX20" s="25"/>
      <c r="NTY20" s="25"/>
      <c r="NTZ20" s="25"/>
      <c r="NUA20" s="25"/>
      <c r="NUB20" s="25"/>
      <c r="NUC20" s="25"/>
      <c r="NUD20" s="25"/>
      <c r="NUE20" s="25"/>
      <c r="NUF20" s="25"/>
      <c r="NUG20" s="25"/>
      <c r="NUH20" s="25"/>
      <c r="NUI20" s="25"/>
      <c r="NUJ20" s="25"/>
      <c r="NUK20" s="25"/>
      <c r="NUL20" s="25"/>
      <c r="NUM20" s="25"/>
      <c r="NUN20" s="25"/>
      <c r="NUO20" s="25"/>
      <c r="NUP20" s="25"/>
      <c r="NUQ20" s="25"/>
      <c r="NUR20" s="25"/>
      <c r="NUS20" s="25"/>
      <c r="NUT20" s="25"/>
      <c r="NUU20" s="25"/>
      <c r="NUV20" s="25"/>
      <c r="NUW20" s="25"/>
      <c r="NUX20" s="25"/>
      <c r="NUY20" s="25"/>
      <c r="NUZ20" s="25"/>
      <c r="NVA20" s="25"/>
      <c r="NVB20" s="25"/>
      <c r="NVC20" s="25"/>
      <c r="NVD20" s="25"/>
      <c r="NVE20" s="25"/>
      <c r="NVF20" s="25"/>
      <c r="NVG20" s="25"/>
      <c r="NVH20" s="25"/>
      <c r="NVI20" s="25"/>
      <c r="NVJ20" s="25"/>
      <c r="NVK20" s="25"/>
      <c r="NVL20" s="25"/>
      <c r="NVM20" s="25"/>
      <c r="NVN20" s="25"/>
      <c r="NVO20" s="25"/>
      <c r="NVP20" s="25"/>
      <c r="NVQ20" s="25"/>
      <c r="NVR20" s="25"/>
      <c r="NVS20" s="25"/>
      <c r="NVT20" s="25"/>
      <c r="NVU20" s="25"/>
      <c r="NVV20" s="25"/>
      <c r="NVW20" s="25"/>
      <c r="NVX20" s="25"/>
      <c r="NVY20" s="25"/>
      <c r="NVZ20" s="25"/>
      <c r="NWA20" s="25"/>
      <c r="NWB20" s="25"/>
      <c r="NWC20" s="25"/>
      <c r="NWD20" s="25"/>
      <c r="NWE20" s="25"/>
      <c r="NWF20" s="25"/>
      <c r="NWG20" s="25"/>
      <c r="NWH20" s="25"/>
      <c r="NWI20" s="25"/>
      <c r="NWJ20" s="25"/>
      <c r="NWK20" s="25"/>
      <c r="NWL20" s="25"/>
      <c r="NWM20" s="25"/>
      <c r="NWN20" s="25"/>
      <c r="NWO20" s="25"/>
      <c r="NWP20" s="25"/>
      <c r="NWQ20" s="25"/>
      <c r="NWR20" s="25"/>
      <c r="NWS20" s="25"/>
      <c r="NWT20" s="25"/>
      <c r="NWU20" s="25"/>
      <c r="NWV20" s="25"/>
      <c r="NWW20" s="25"/>
      <c r="NWX20" s="25"/>
      <c r="NWY20" s="25"/>
      <c r="NWZ20" s="25"/>
      <c r="NXA20" s="25"/>
      <c r="NXB20" s="25"/>
      <c r="NXC20" s="25"/>
      <c r="NXD20" s="25"/>
      <c r="NXE20" s="25"/>
      <c r="NXF20" s="25"/>
      <c r="NXG20" s="25"/>
      <c r="NXH20" s="25"/>
      <c r="NXI20" s="25"/>
      <c r="NXJ20" s="25"/>
      <c r="NXK20" s="25"/>
      <c r="NXL20" s="25"/>
      <c r="NXM20" s="25"/>
      <c r="NXN20" s="25"/>
      <c r="NXO20" s="25"/>
      <c r="NXP20" s="25"/>
      <c r="NXQ20" s="25"/>
      <c r="NXR20" s="25"/>
      <c r="NXS20" s="25"/>
      <c r="NXT20" s="25"/>
      <c r="NXU20" s="25"/>
      <c r="NXV20" s="25"/>
      <c r="NXW20" s="25"/>
      <c r="NXX20" s="25"/>
      <c r="NXY20" s="25"/>
      <c r="NXZ20" s="25"/>
      <c r="NYA20" s="25"/>
      <c r="NYB20" s="25"/>
      <c r="NYC20" s="25"/>
      <c r="NYD20" s="25"/>
      <c r="NYE20" s="25"/>
      <c r="NYF20" s="25"/>
      <c r="NYG20" s="25"/>
      <c r="NYH20" s="25"/>
      <c r="NYI20" s="25"/>
      <c r="NYJ20" s="25"/>
      <c r="NYK20" s="25"/>
      <c r="NYL20" s="25"/>
      <c r="NYM20" s="25"/>
      <c r="NYN20" s="25"/>
      <c r="NYO20" s="25"/>
      <c r="NYP20" s="25"/>
      <c r="NYQ20" s="25"/>
      <c r="NYR20" s="25"/>
      <c r="NYS20" s="25"/>
      <c r="NYT20" s="25"/>
      <c r="NYU20" s="25"/>
      <c r="NYV20" s="25"/>
      <c r="NYW20" s="25"/>
      <c r="NYX20" s="25"/>
      <c r="NYY20" s="25"/>
      <c r="NYZ20" s="25"/>
      <c r="NZA20" s="25"/>
      <c r="NZB20" s="25"/>
      <c r="NZC20" s="25"/>
      <c r="NZD20" s="25"/>
      <c r="NZE20" s="25"/>
      <c r="NZF20" s="25"/>
      <c r="NZG20" s="25"/>
      <c r="NZH20" s="25"/>
      <c r="NZI20" s="25"/>
      <c r="NZJ20" s="25"/>
      <c r="NZK20" s="25"/>
      <c r="NZL20" s="25"/>
      <c r="NZM20" s="25"/>
      <c r="NZN20" s="25"/>
      <c r="NZO20" s="25"/>
      <c r="NZP20" s="25"/>
      <c r="NZQ20" s="25"/>
      <c r="NZR20" s="25"/>
      <c r="NZS20" s="25"/>
      <c r="NZT20" s="25"/>
      <c r="NZU20" s="25"/>
      <c r="NZV20" s="25"/>
      <c r="NZW20" s="25"/>
      <c r="NZX20" s="25"/>
      <c r="NZY20" s="25"/>
      <c r="NZZ20" s="25"/>
      <c r="OAA20" s="25"/>
      <c r="OAB20" s="25"/>
      <c r="OAC20" s="25"/>
      <c r="OAD20" s="25"/>
      <c r="OAE20" s="25"/>
      <c r="OAF20" s="25"/>
      <c r="OAG20" s="25"/>
      <c r="OAH20" s="25"/>
      <c r="OAI20" s="25"/>
      <c r="OAJ20" s="25"/>
      <c r="OAK20" s="25"/>
      <c r="OAL20" s="25"/>
      <c r="OAM20" s="25"/>
      <c r="OAN20" s="25"/>
      <c r="OAO20" s="25"/>
      <c r="OAP20" s="25"/>
      <c r="OAQ20" s="25"/>
      <c r="OAR20" s="25"/>
      <c r="OAS20" s="25"/>
      <c r="OAT20" s="25"/>
      <c r="OAU20" s="25"/>
      <c r="OAV20" s="25"/>
      <c r="OAW20" s="25"/>
      <c r="OAX20" s="25"/>
      <c r="OAY20" s="25"/>
      <c r="OAZ20" s="25"/>
      <c r="OBA20" s="25"/>
      <c r="OBB20" s="25"/>
      <c r="OBC20" s="25"/>
      <c r="OBD20" s="25"/>
      <c r="OBE20" s="25"/>
      <c r="OBF20" s="25"/>
      <c r="OBG20" s="25"/>
      <c r="OBH20" s="25"/>
      <c r="OBI20" s="25"/>
      <c r="OBJ20" s="25"/>
      <c r="OBK20" s="25"/>
      <c r="OBL20" s="25"/>
      <c r="OBM20" s="25"/>
      <c r="OBN20" s="25"/>
      <c r="OBO20" s="25"/>
      <c r="OBP20" s="25"/>
      <c r="OBQ20" s="25"/>
      <c r="OBR20" s="25"/>
      <c r="OBS20" s="25"/>
      <c r="OBT20" s="25"/>
      <c r="OBU20" s="25"/>
      <c r="OBV20" s="25"/>
      <c r="OBW20" s="25"/>
      <c r="OBX20" s="25"/>
      <c r="OBY20" s="25"/>
      <c r="OBZ20" s="25"/>
      <c r="OCA20" s="25"/>
      <c r="OCB20" s="25"/>
      <c r="OCC20" s="25"/>
      <c r="OCD20" s="25"/>
      <c r="OCE20" s="25"/>
      <c r="OCF20" s="25"/>
      <c r="OCG20" s="25"/>
      <c r="OCH20" s="25"/>
      <c r="OCI20" s="25"/>
      <c r="OCJ20" s="25"/>
      <c r="OCK20" s="25"/>
      <c r="OCL20" s="25"/>
      <c r="OCM20" s="25"/>
      <c r="OCN20" s="25"/>
      <c r="OCO20" s="25"/>
      <c r="OCP20" s="25"/>
      <c r="OCQ20" s="25"/>
      <c r="OCR20" s="25"/>
      <c r="OCS20" s="25"/>
      <c r="OCT20" s="25"/>
      <c r="OCU20" s="25"/>
      <c r="OCV20" s="25"/>
      <c r="OCW20" s="25"/>
      <c r="OCX20" s="25"/>
      <c r="OCY20" s="25"/>
      <c r="OCZ20" s="25"/>
      <c r="ODA20" s="25"/>
      <c r="ODB20" s="25"/>
      <c r="ODC20" s="25"/>
      <c r="ODD20" s="25"/>
      <c r="ODE20" s="25"/>
      <c r="ODF20" s="25"/>
      <c r="ODG20" s="25"/>
      <c r="ODH20" s="25"/>
      <c r="ODI20" s="25"/>
      <c r="ODJ20" s="25"/>
      <c r="ODK20" s="25"/>
      <c r="ODL20" s="25"/>
      <c r="ODM20" s="25"/>
      <c r="ODN20" s="25"/>
      <c r="ODO20" s="25"/>
      <c r="ODP20" s="25"/>
      <c r="ODQ20" s="25"/>
      <c r="ODR20" s="25"/>
      <c r="ODS20" s="25"/>
      <c r="ODT20" s="25"/>
      <c r="ODU20" s="25"/>
      <c r="ODV20" s="25"/>
      <c r="ODW20" s="25"/>
      <c r="ODX20" s="25"/>
      <c r="ODY20" s="25"/>
      <c r="ODZ20" s="25"/>
      <c r="OEA20" s="25"/>
      <c r="OEB20" s="25"/>
      <c r="OEC20" s="25"/>
      <c r="OED20" s="25"/>
      <c r="OEE20" s="25"/>
      <c r="OEF20" s="25"/>
      <c r="OEG20" s="25"/>
      <c r="OEH20" s="25"/>
      <c r="OEI20" s="25"/>
      <c r="OEJ20" s="25"/>
      <c r="OEK20" s="25"/>
      <c r="OEL20" s="25"/>
      <c r="OEM20" s="25"/>
      <c r="OEN20" s="25"/>
      <c r="OEO20" s="25"/>
      <c r="OEP20" s="25"/>
      <c r="OEQ20" s="25"/>
      <c r="OER20" s="25"/>
      <c r="OES20" s="25"/>
      <c r="OET20" s="25"/>
      <c r="OEU20" s="25"/>
      <c r="OEV20" s="25"/>
      <c r="OEW20" s="25"/>
      <c r="OEX20" s="25"/>
      <c r="OEY20" s="25"/>
      <c r="OEZ20" s="25"/>
      <c r="OFA20" s="25"/>
      <c r="OFB20" s="25"/>
      <c r="OFC20" s="25"/>
      <c r="OFD20" s="25"/>
      <c r="OFE20" s="25"/>
      <c r="OFF20" s="25"/>
      <c r="OFG20" s="25"/>
      <c r="OFH20" s="25"/>
      <c r="OFI20" s="25"/>
      <c r="OFJ20" s="25"/>
      <c r="OFK20" s="25"/>
      <c r="OFL20" s="25"/>
      <c r="OFM20" s="25"/>
      <c r="OFN20" s="25"/>
      <c r="OFO20" s="25"/>
      <c r="OFP20" s="25"/>
      <c r="OFQ20" s="25"/>
      <c r="OFR20" s="25"/>
      <c r="OFS20" s="25"/>
      <c r="OFT20" s="25"/>
      <c r="OFU20" s="25"/>
      <c r="OFV20" s="25"/>
      <c r="OFW20" s="25"/>
      <c r="OFX20" s="25"/>
      <c r="OFY20" s="25"/>
      <c r="OFZ20" s="25"/>
      <c r="OGA20" s="25"/>
      <c r="OGB20" s="25"/>
      <c r="OGC20" s="25"/>
      <c r="OGD20" s="25"/>
      <c r="OGE20" s="25"/>
      <c r="OGF20" s="25"/>
      <c r="OGG20" s="25"/>
      <c r="OGH20" s="25"/>
      <c r="OGI20" s="25"/>
      <c r="OGJ20" s="25"/>
      <c r="OGK20" s="25"/>
      <c r="OGL20" s="25"/>
      <c r="OGM20" s="25"/>
      <c r="OGN20" s="25"/>
      <c r="OGO20" s="25"/>
      <c r="OGP20" s="25"/>
      <c r="OGQ20" s="25"/>
      <c r="OGR20" s="25"/>
      <c r="OGS20" s="25"/>
      <c r="OGT20" s="25"/>
      <c r="OGU20" s="25"/>
      <c r="OGV20" s="25"/>
      <c r="OGW20" s="25"/>
      <c r="OGX20" s="25"/>
      <c r="OGY20" s="25"/>
      <c r="OGZ20" s="25"/>
      <c r="OHA20" s="25"/>
      <c r="OHB20" s="25"/>
      <c r="OHC20" s="25"/>
      <c r="OHD20" s="25"/>
      <c r="OHE20" s="25"/>
      <c r="OHF20" s="25"/>
      <c r="OHG20" s="25"/>
      <c r="OHH20" s="25"/>
      <c r="OHI20" s="25"/>
      <c r="OHJ20" s="25"/>
      <c r="OHK20" s="25"/>
      <c r="OHL20" s="25"/>
      <c r="OHM20" s="25"/>
      <c r="OHN20" s="25"/>
      <c r="OHO20" s="25"/>
      <c r="OHP20" s="25"/>
      <c r="OHQ20" s="25"/>
      <c r="OHR20" s="25"/>
      <c r="OHS20" s="25"/>
      <c r="OHT20" s="25"/>
      <c r="OHU20" s="25"/>
      <c r="OHV20" s="25"/>
      <c r="OHW20" s="25"/>
      <c r="OHX20" s="25"/>
      <c r="OHY20" s="25"/>
      <c r="OHZ20" s="25"/>
      <c r="OIA20" s="25"/>
      <c r="OIB20" s="25"/>
      <c r="OIC20" s="25"/>
      <c r="OID20" s="25"/>
      <c r="OIE20" s="25"/>
      <c r="OIF20" s="25"/>
      <c r="OIG20" s="25"/>
      <c r="OIH20" s="25"/>
      <c r="OII20" s="25"/>
      <c r="OIJ20" s="25"/>
      <c r="OIK20" s="25"/>
      <c r="OIL20" s="25"/>
      <c r="OIM20" s="25"/>
      <c r="OIN20" s="25"/>
      <c r="OIO20" s="25"/>
      <c r="OIP20" s="25"/>
      <c r="OIQ20" s="25"/>
      <c r="OIR20" s="25"/>
      <c r="OIS20" s="25"/>
      <c r="OIT20" s="25"/>
      <c r="OIU20" s="25"/>
      <c r="OIV20" s="25"/>
      <c r="OIW20" s="25"/>
      <c r="OIX20" s="25"/>
      <c r="OIY20" s="25"/>
      <c r="OIZ20" s="25"/>
      <c r="OJA20" s="25"/>
      <c r="OJB20" s="25"/>
      <c r="OJC20" s="25"/>
      <c r="OJD20" s="25"/>
      <c r="OJE20" s="25"/>
      <c r="OJF20" s="25"/>
      <c r="OJG20" s="25"/>
      <c r="OJH20" s="25"/>
      <c r="OJI20" s="25"/>
      <c r="OJJ20" s="25"/>
      <c r="OJK20" s="25"/>
      <c r="OJL20" s="25"/>
      <c r="OJM20" s="25"/>
      <c r="OJN20" s="25"/>
      <c r="OJO20" s="25"/>
      <c r="OJP20" s="25"/>
      <c r="OJQ20" s="25"/>
      <c r="OJR20" s="25"/>
      <c r="OJS20" s="25"/>
      <c r="OJT20" s="25"/>
      <c r="OJU20" s="25"/>
      <c r="OJV20" s="25"/>
      <c r="OJW20" s="25"/>
      <c r="OJX20" s="25"/>
      <c r="OJY20" s="25"/>
      <c r="OJZ20" s="25"/>
      <c r="OKA20" s="25"/>
      <c r="OKB20" s="25"/>
      <c r="OKC20" s="25"/>
      <c r="OKD20" s="25"/>
      <c r="OKE20" s="25"/>
      <c r="OKF20" s="25"/>
      <c r="OKG20" s="25"/>
      <c r="OKH20" s="25"/>
      <c r="OKI20" s="25"/>
      <c r="OKJ20" s="25"/>
      <c r="OKK20" s="25"/>
      <c r="OKL20" s="25"/>
      <c r="OKM20" s="25"/>
      <c r="OKN20" s="25"/>
      <c r="OKO20" s="25"/>
      <c r="OKP20" s="25"/>
      <c r="OKQ20" s="25"/>
      <c r="OKR20" s="25"/>
      <c r="OKS20" s="25"/>
      <c r="OKT20" s="25"/>
      <c r="OKU20" s="25"/>
      <c r="OKV20" s="25"/>
      <c r="OKW20" s="25"/>
      <c r="OKX20" s="25"/>
      <c r="OKY20" s="25"/>
      <c r="OKZ20" s="25"/>
      <c r="OLA20" s="25"/>
      <c r="OLB20" s="25"/>
      <c r="OLC20" s="25"/>
      <c r="OLD20" s="25"/>
      <c r="OLE20" s="25"/>
      <c r="OLF20" s="25"/>
      <c r="OLG20" s="25"/>
      <c r="OLH20" s="25"/>
      <c r="OLI20" s="25"/>
      <c r="OLJ20" s="25"/>
      <c r="OLK20" s="25"/>
      <c r="OLL20" s="25"/>
      <c r="OLM20" s="25"/>
      <c r="OLN20" s="25"/>
      <c r="OLO20" s="25"/>
      <c r="OLP20" s="25"/>
      <c r="OLQ20" s="25"/>
      <c r="OLR20" s="25"/>
      <c r="OLS20" s="25"/>
      <c r="OLT20" s="25"/>
      <c r="OLU20" s="25"/>
      <c r="OLV20" s="25"/>
      <c r="OLW20" s="25"/>
      <c r="OLX20" s="25"/>
      <c r="OLY20" s="25"/>
      <c r="OLZ20" s="25"/>
      <c r="OMA20" s="25"/>
      <c r="OMB20" s="25"/>
      <c r="OMC20" s="25"/>
      <c r="OMD20" s="25"/>
      <c r="OME20" s="25"/>
      <c r="OMF20" s="25"/>
      <c r="OMG20" s="25"/>
      <c r="OMH20" s="25"/>
      <c r="OMI20" s="25"/>
      <c r="OMJ20" s="25"/>
      <c r="OMK20" s="25"/>
      <c r="OML20" s="25"/>
      <c r="OMM20" s="25"/>
      <c r="OMN20" s="25"/>
      <c r="OMO20" s="25"/>
      <c r="OMP20" s="25"/>
      <c r="OMQ20" s="25"/>
      <c r="OMR20" s="25"/>
      <c r="OMS20" s="25"/>
      <c r="OMT20" s="25"/>
      <c r="OMU20" s="25"/>
      <c r="OMV20" s="25"/>
      <c r="OMW20" s="25"/>
      <c r="OMX20" s="25"/>
      <c r="OMY20" s="25"/>
      <c r="OMZ20" s="25"/>
      <c r="ONA20" s="25"/>
      <c r="ONB20" s="25"/>
      <c r="ONC20" s="25"/>
      <c r="OND20" s="25"/>
      <c r="ONE20" s="25"/>
      <c r="ONF20" s="25"/>
      <c r="ONG20" s="25"/>
      <c r="ONH20" s="25"/>
      <c r="ONI20" s="25"/>
      <c r="ONJ20" s="25"/>
      <c r="ONK20" s="25"/>
      <c r="ONL20" s="25"/>
      <c r="ONM20" s="25"/>
      <c r="ONN20" s="25"/>
      <c r="ONO20" s="25"/>
      <c r="ONP20" s="25"/>
      <c r="ONQ20" s="25"/>
      <c r="ONR20" s="25"/>
      <c r="ONS20" s="25"/>
      <c r="ONT20" s="25"/>
      <c r="ONU20" s="25"/>
      <c r="ONV20" s="25"/>
      <c r="ONW20" s="25"/>
      <c r="ONX20" s="25"/>
      <c r="ONY20" s="25"/>
      <c r="ONZ20" s="25"/>
      <c r="OOA20" s="25"/>
      <c r="OOB20" s="25"/>
      <c r="OOC20" s="25"/>
      <c r="OOD20" s="25"/>
      <c r="OOE20" s="25"/>
      <c r="OOF20" s="25"/>
      <c r="OOG20" s="25"/>
      <c r="OOH20" s="25"/>
      <c r="OOI20" s="25"/>
      <c r="OOJ20" s="25"/>
      <c r="OOK20" s="25"/>
      <c r="OOL20" s="25"/>
      <c r="OOM20" s="25"/>
      <c r="OON20" s="25"/>
      <c r="OOO20" s="25"/>
      <c r="OOP20" s="25"/>
      <c r="OOQ20" s="25"/>
      <c r="OOR20" s="25"/>
      <c r="OOS20" s="25"/>
      <c r="OOT20" s="25"/>
      <c r="OOU20" s="25"/>
      <c r="OOV20" s="25"/>
      <c r="OOW20" s="25"/>
      <c r="OOX20" s="25"/>
      <c r="OOY20" s="25"/>
      <c r="OOZ20" s="25"/>
      <c r="OPA20" s="25"/>
      <c r="OPB20" s="25"/>
      <c r="OPC20" s="25"/>
      <c r="OPD20" s="25"/>
      <c r="OPE20" s="25"/>
      <c r="OPF20" s="25"/>
      <c r="OPG20" s="25"/>
      <c r="OPH20" s="25"/>
      <c r="OPI20" s="25"/>
      <c r="OPJ20" s="25"/>
      <c r="OPK20" s="25"/>
      <c r="OPL20" s="25"/>
      <c r="OPM20" s="25"/>
      <c r="OPN20" s="25"/>
      <c r="OPO20" s="25"/>
      <c r="OPP20" s="25"/>
      <c r="OPQ20" s="25"/>
      <c r="OPR20" s="25"/>
      <c r="OPS20" s="25"/>
      <c r="OPT20" s="25"/>
      <c r="OPU20" s="25"/>
      <c r="OPV20" s="25"/>
      <c r="OPW20" s="25"/>
      <c r="OPX20" s="25"/>
      <c r="OPY20" s="25"/>
      <c r="OPZ20" s="25"/>
      <c r="OQA20" s="25"/>
      <c r="OQB20" s="25"/>
      <c r="OQC20" s="25"/>
      <c r="OQD20" s="25"/>
      <c r="OQE20" s="25"/>
      <c r="OQF20" s="25"/>
      <c r="OQG20" s="25"/>
      <c r="OQH20" s="25"/>
      <c r="OQI20" s="25"/>
      <c r="OQJ20" s="25"/>
      <c r="OQK20" s="25"/>
      <c r="OQL20" s="25"/>
      <c r="OQM20" s="25"/>
      <c r="OQN20" s="25"/>
      <c r="OQO20" s="25"/>
      <c r="OQP20" s="25"/>
      <c r="OQQ20" s="25"/>
      <c r="OQR20" s="25"/>
      <c r="OQS20" s="25"/>
      <c r="OQT20" s="25"/>
      <c r="OQU20" s="25"/>
      <c r="OQV20" s="25"/>
      <c r="OQW20" s="25"/>
      <c r="OQX20" s="25"/>
      <c r="OQY20" s="25"/>
      <c r="OQZ20" s="25"/>
      <c r="ORA20" s="25"/>
      <c r="ORB20" s="25"/>
      <c r="ORC20" s="25"/>
      <c r="ORD20" s="25"/>
      <c r="ORE20" s="25"/>
      <c r="ORF20" s="25"/>
      <c r="ORG20" s="25"/>
      <c r="ORH20" s="25"/>
      <c r="ORI20" s="25"/>
      <c r="ORJ20" s="25"/>
      <c r="ORK20" s="25"/>
      <c r="ORL20" s="25"/>
      <c r="ORM20" s="25"/>
      <c r="ORN20" s="25"/>
      <c r="ORO20" s="25"/>
      <c r="ORP20" s="25"/>
      <c r="ORQ20" s="25"/>
      <c r="ORR20" s="25"/>
      <c r="ORS20" s="25"/>
      <c r="ORT20" s="25"/>
      <c r="ORU20" s="25"/>
      <c r="ORV20" s="25"/>
      <c r="ORW20" s="25"/>
      <c r="ORX20" s="25"/>
      <c r="ORY20" s="25"/>
      <c r="ORZ20" s="25"/>
      <c r="OSA20" s="25"/>
      <c r="OSB20" s="25"/>
      <c r="OSC20" s="25"/>
      <c r="OSD20" s="25"/>
      <c r="OSE20" s="25"/>
      <c r="OSF20" s="25"/>
      <c r="OSG20" s="25"/>
      <c r="OSH20" s="25"/>
      <c r="OSI20" s="25"/>
      <c r="OSJ20" s="25"/>
      <c r="OSK20" s="25"/>
      <c r="OSL20" s="25"/>
      <c r="OSM20" s="25"/>
      <c r="OSN20" s="25"/>
      <c r="OSO20" s="25"/>
      <c r="OSP20" s="25"/>
      <c r="OSQ20" s="25"/>
      <c r="OSR20" s="25"/>
      <c r="OSS20" s="25"/>
      <c r="OST20" s="25"/>
      <c r="OSU20" s="25"/>
      <c r="OSV20" s="25"/>
      <c r="OSW20" s="25"/>
      <c r="OSX20" s="25"/>
      <c r="OSY20" s="25"/>
      <c r="OSZ20" s="25"/>
      <c r="OTA20" s="25"/>
      <c r="OTB20" s="25"/>
      <c r="OTC20" s="25"/>
      <c r="OTD20" s="25"/>
      <c r="OTE20" s="25"/>
      <c r="OTF20" s="25"/>
      <c r="OTG20" s="25"/>
      <c r="OTH20" s="25"/>
      <c r="OTI20" s="25"/>
      <c r="OTJ20" s="25"/>
      <c r="OTK20" s="25"/>
      <c r="OTL20" s="25"/>
      <c r="OTM20" s="25"/>
      <c r="OTN20" s="25"/>
      <c r="OTO20" s="25"/>
      <c r="OTP20" s="25"/>
      <c r="OTQ20" s="25"/>
      <c r="OTR20" s="25"/>
      <c r="OTS20" s="25"/>
      <c r="OTT20" s="25"/>
      <c r="OTU20" s="25"/>
      <c r="OTV20" s="25"/>
      <c r="OTW20" s="25"/>
      <c r="OTX20" s="25"/>
      <c r="OTY20" s="25"/>
      <c r="OTZ20" s="25"/>
      <c r="OUA20" s="25"/>
      <c r="OUB20" s="25"/>
      <c r="OUC20" s="25"/>
      <c r="OUD20" s="25"/>
      <c r="OUE20" s="25"/>
      <c r="OUF20" s="25"/>
      <c r="OUG20" s="25"/>
      <c r="OUH20" s="25"/>
      <c r="OUI20" s="25"/>
      <c r="OUJ20" s="25"/>
      <c r="OUK20" s="25"/>
      <c r="OUL20" s="25"/>
      <c r="OUM20" s="25"/>
      <c r="OUN20" s="25"/>
      <c r="OUO20" s="25"/>
      <c r="OUP20" s="25"/>
      <c r="OUQ20" s="25"/>
      <c r="OUR20" s="25"/>
      <c r="OUS20" s="25"/>
      <c r="OUT20" s="25"/>
      <c r="OUU20" s="25"/>
      <c r="OUV20" s="25"/>
      <c r="OUW20" s="25"/>
      <c r="OUX20" s="25"/>
      <c r="OUY20" s="25"/>
      <c r="OUZ20" s="25"/>
      <c r="OVA20" s="25"/>
      <c r="OVB20" s="25"/>
      <c r="OVC20" s="25"/>
      <c r="OVD20" s="25"/>
      <c r="OVE20" s="25"/>
      <c r="OVF20" s="25"/>
      <c r="OVG20" s="25"/>
      <c r="OVH20" s="25"/>
      <c r="OVI20" s="25"/>
      <c r="OVJ20" s="25"/>
      <c r="OVK20" s="25"/>
      <c r="OVL20" s="25"/>
      <c r="OVM20" s="25"/>
      <c r="OVN20" s="25"/>
      <c r="OVO20" s="25"/>
      <c r="OVP20" s="25"/>
      <c r="OVQ20" s="25"/>
      <c r="OVR20" s="25"/>
      <c r="OVS20" s="25"/>
      <c r="OVT20" s="25"/>
      <c r="OVU20" s="25"/>
      <c r="OVV20" s="25"/>
      <c r="OVW20" s="25"/>
      <c r="OVX20" s="25"/>
      <c r="OVY20" s="25"/>
      <c r="OVZ20" s="25"/>
      <c r="OWA20" s="25"/>
      <c r="OWB20" s="25"/>
      <c r="OWC20" s="25"/>
      <c r="OWD20" s="25"/>
      <c r="OWE20" s="25"/>
      <c r="OWF20" s="25"/>
      <c r="OWG20" s="25"/>
      <c r="OWH20" s="25"/>
      <c r="OWI20" s="25"/>
      <c r="OWJ20" s="25"/>
      <c r="OWK20" s="25"/>
      <c r="OWL20" s="25"/>
      <c r="OWM20" s="25"/>
      <c r="OWN20" s="25"/>
      <c r="OWO20" s="25"/>
      <c r="OWP20" s="25"/>
      <c r="OWQ20" s="25"/>
      <c r="OWR20" s="25"/>
      <c r="OWS20" s="25"/>
      <c r="OWT20" s="25"/>
      <c r="OWU20" s="25"/>
      <c r="OWV20" s="25"/>
      <c r="OWW20" s="25"/>
      <c r="OWX20" s="25"/>
      <c r="OWY20" s="25"/>
      <c r="OWZ20" s="25"/>
      <c r="OXA20" s="25"/>
      <c r="OXB20" s="25"/>
      <c r="OXC20" s="25"/>
      <c r="OXD20" s="25"/>
      <c r="OXE20" s="25"/>
      <c r="OXF20" s="25"/>
      <c r="OXG20" s="25"/>
      <c r="OXH20" s="25"/>
      <c r="OXI20" s="25"/>
      <c r="OXJ20" s="25"/>
      <c r="OXK20" s="25"/>
      <c r="OXL20" s="25"/>
      <c r="OXM20" s="25"/>
      <c r="OXN20" s="25"/>
      <c r="OXO20" s="25"/>
      <c r="OXP20" s="25"/>
      <c r="OXQ20" s="25"/>
      <c r="OXR20" s="25"/>
      <c r="OXS20" s="25"/>
      <c r="OXT20" s="25"/>
      <c r="OXU20" s="25"/>
      <c r="OXV20" s="25"/>
      <c r="OXW20" s="25"/>
      <c r="OXX20" s="25"/>
      <c r="OXY20" s="25"/>
      <c r="OXZ20" s="25"/>
      <c r="OYA20" s="25"/>
      <c r="OYB20" s="25"/>
      <c r="OYC20" s="25"/>
      <c r="OYD20" s="25"/>
      <c r="OYE20" s="25"/>
      <c r="OYF20" s="25"/>
      <c r="OYG20" s="25"/>
      <c r="OYH20" s="25"/>
      <c r="OYI20" s="25"/>
      <c r="OYJ20" s="25"/>
      <c r="OYK20" s="25"/>
      <c r="OYL20" s="25"/>
      <c r="OYM20" s="25"/>
      <c r="OYN20" s="25"/>
      <c r="OYO20" s="25"/>
      <c r="OYP20" s="25"/>
      <c r="OYQ20" s="25"/>
      <c r="OYR20" s="25"/>
      <c r="OYS20" s="25"/>
      <c r="OYT20" s="25"/>
      <c r="OYU20" s="25"/>
      <c r="OYV20" s="25"/>
      <c r="OYW20" s="25"/>
      <c r="OYX20" s="25"/>
      <c r="OYY20" s="25"/>
      <c r="OYZ20" s="25"/>
      <c r="OZA20" s="25"/>
      <c r="OZB20" s="25"/>
      <c r="OZC20" s="25"/>
      <c r="OZD20" s="25"/>
      <c r="OZE20" s="25"/>
      <c r="OZF20" s="25"/>
      <c r="OZG20" s="25"/>
      <c r="OZH20" s="25"/>
      <c r="OZI20" s="25"/>
      <c r="OZJ20" s="25"/>
      <c r="OZK20" s="25"/>
      <c r="OZL20" s="25"/>
      <c r="OZM20" s="25"/>
      <c r="OZN20" s="25"/>
      <c r="OZO20" s="25"/>
      <c r="OZP20" s="25"/>
      <c r="OZQ20" s="25"/>
      <c r="OZR20" s="25"/>
      <c r="OZS20" s="25"/>
      <c r="OZT20" s="25"/>
      <c r="OZU20" s="25"/>
      <c r="OZV20" s="25"/>
      <c r="OZW20" s="25"/>
      <c r="OZX20" s="25"/>
      <c r="OZY20" s="25"/>
      <c r="OZZ20" s="25"/>
      <c r="PAA20" s="25"/>
      <c r="PAB20" s="25"/>
      <c r="PAC20" s="25"/>
      <c r="PAD20" s="25"/>
      <c r="PAE20" s="25"/>
      <c r="PAF20" s="25"/>
      <c r="PAG20" s="25"/>
      <c r="PAH20" s="25"/>
      <c r="PAI20" s="25"/>
      <c r="PAJ20" s="25"/>
      <c r="PAK20" s="25"/>
      <c r="PAL20" s="25"/>
      <c r="PAM20" s="25"/>
      <c r="PAN20" s="25"/>
      <c r="PAO20" s="25"/>
      <c r="PAP20" s="25"/>
      <c r="PAQ20" s="25"/>
      <c r="PAR20" s="25"/>
      <c r="PAS20" s="25"/>
      <c r="PAT20" s="25"/>
      <c r="PAU20" s="25"/>
      <c r="PAV20" s="25"/>
      <c r="PAW20" s="25"/>
      <c r="PAX20" s="25"/>
      <c r="PAY20" s="25"/>
      <c r="PAZ20" s="25"/>
      <c r="PBA20" s="25"/>
      <c r="PBB20" s="25"/>
      <c r="PBC20" s="25"/>
      <c r="PBD20" s="25"/>
      <c r="PBE20" s="25"/>
      <c r="PBF20" s="25"/>
      <c r="PBG20" s="25"/>
      <c r="PBH20" s="25"/>
      <c r="PBI20" s="25"/>
      <c r="PBJ20" s="25"/>
      <c r="PBK20" s="25"/>
      <c r="PBL20" s="25"/>
      <c r="PBM20" s="25"/>
      <c r="PBN20" s="25"/>
      <c r="PBO20" s="25"/>
      <c r="PBP20" s="25"/>
      <c r="PBQ20" s="25"/>
      <c r="PBR20" s="25"/>
      <c r="PBS20" s="25"/>
      <c r="PBT20" s="25"/>
      <c r="PBU20" s="25"/>
      <c r="PBV20" s="25"/>
      <c r="PBW20" s="25"/>
      <c r="PBX20" s="25"/>
      <c r="PBY20" s="25"/>
      <c r="PBZ20" s="25"/>
      <c r="PCA20" s="25"/>
      <c r="PCB20" s="25"/>
      <c r="PCC20" s="25"/>
      <c r="PCD20" s="25"/>
      <c r="PCE20" s="25"/>
      <c r="PCF20" s="25"/>
      <c r="PCG20" s="25"/>
      <c r="PCH20" s="25"/>
      <c r="PCI20" s="25"/>
      <c r="PCJ20" s="25"/>
      <c r="PCK20" s="25"/>
      <c r="PCL20" s="25"/>
      <c r="PCM20" s="25"/>
      <c r="PCN20" s="25"/>
      <c r="PCO20" s="25"/>
      <c r="PCP20" s="25"/>
      <c r="PCQ20" s="25"/>
      <c r="PCR20" s="25"/>
      <c r="PCS20" s="25"/>
      <c r="PCT20" s="25"/>
      <c r="PCU20" s="25"/>
      <c r="PCV20" s="25"/>
      <c r="PCW20" s="25"/>
      <c r="PCX20" s="25"/>
      <c r="PCY20" s="25"/>
      <c r="PCZ20" s="25"/>
      <c r="PDA20" s="25"/>
      <c r="PDB20" s="25"/>
      <c r="PDC20" s="25"/>
      <c r="PDD20" s="25"/>
      <c r="PDE20" s="25"/>
      <c r="PDF20" s="25"/>
      <c r="PDG20" s="25"/>
      <c r="PDH20" s="25"/>
      <c r="PDI20" s="25"/>
      <c r="PDJ20" s="25"/>
      <c r="PDK20" s="25"/>
      <c r="PDL20" s="25"/>
      <c r="PDM20" s="25"/>
      <c r="PDN20" s="25"/>
      <c r="PDO20" s="25"/>
      <c r="PDP20" s="25"/>
      <c r="PDQ20" s="25"/>
      <c r="PDR20" s="25"/>
      <c r="PDS20" s="25"/>
      <c r="PDT20" s="25"/>
      <c r="PDU20" s="25"/>
      <c r="PDV20" s="25"/>
      <c r="PDW20" s="25"/>
      <c r="PDX20" s="25"/>
      <c r="PDY20" s="25"/>
      <c r="PDZ20" s="25"/>
      <c r="PEA20" s="25"/>
      <c r="PEB20" s="25"/>
      <c r="PEC20" s="25"/>
      <c r="PED20" s="25"/>
      <c r="PEE20" s="25"/>
      <c r="PEF20" s="25"/>
      <c r="PEG20" s="25"/>
      <c r="PEH20" s="25"/>
      <c r="PEI20" s="25"/>
      <c r="PEJ20" s="25"/>
      <c r="PEK20" s="25"/>
      <c r="PEL20" s="25"/>
      <c r="PEM20" s="25"/>
      <c r="PEN20" s="25"/>
      <c r="PEO20" s="25"/>
      <c r="PEP20" s="25"/>
      <c r="PEQ20" s="25"/>
      <c r="PER20" s="25"/>
      <c r="PES20" s="25"/>
      <c r="PET20" s="25"/>
      <c r="PEU20" s="25"/>
      <c r="PEV20" s="25"/>
      <c r="PEW20" s="25"/>
      <c r="PEX20" s="25"/>
      <c r="PEY20" s="25"/>
      <c r="PEZ20" s="25"/>
      <c r="PFA20" s="25"/>
      <c r="PFB20" s="25"/>
      <c r="PFC20" s="25"/>
      <c r="PFD20" s="25"/>
      <c r="PFE20" s="25"/>
      <c r="PFF20" s="25"/>
      <c r="PFG20" s="25"/>
      <c r="PFH20" s="25"/>
      <c r="PFI20" s="25"/>
      <c r="PFJ20" s="25"/>
      <c r="PFK20" s="25"/>
      <c r="PFL20" s="25"/>
      <c r="PFM20" s="25"/>
      <c r="PFN20" s="25"/>
      <c r="PFO20" s="25"/>
      <c r="PFP20" s="25"/>
      <c r="PFQ20" s="25"/>
      <c r="PFR20" s="25"/>
      <c r="PFS20" s="25"/>
      <c r="PFT20" s="25"/>
      <c r="PFU20" s="25"/>
      <c r="PFV20" s="25"/>
      <c r="PFW20" s="25"/>
      <c r="PFX20" s="25"/>
      <c r="PFY20" s="25"/>
      <c r="PFZ20" s="25"/>
      <c r="PGA20" s="25"/>
      <c r="PGB20" s="25"/>
      <c r="PGC20" s="25"/>
      <c r="PGD20" s="25"/>
      <c r="PGE20" s="25"/>
      <c r="PGF20" s="25"/>
      <c r="PGG20" s="25"/>
      <c r="PGH20" s="25"/>
      <c r="PGI20" s="25"/>
      <c r="PGJ20" s="25"/>
      <c r="PGK20" s="25"/>
      <c r="PGL20" s="25"/>
      <c r="PGM20" s="25"/>
      <c r="PGN20" s="25"/>
      <c r="PGO20" s="25"/>
      <c r="PGP20" s="25"/>
      <c r="PGQ20" s="25"/>
      <c r="PGR20" s="25"/>
      <c r="PGS20" s="25"/>
      <c r="PGT20" s="25"/>
      <c r="PGU20" s="25"/>
      <c r="PGV20" s="25"/>
      <c r="PGW20" s="25"/>
      <c r="PGX20" s="25"/>
      <c r="PGY20" s="25"/>
      <c r="PGZ20" s="25"/>
      <c r="PHA20" s="25"/>
      <c r="PHB20" s="25"/>
      <c r="PHC20" s="25"/>
      <c r="PHD20" s="25"/>
      <c r="PHE20" s="25"/>
      <c r="PHF20" s="25"/>
      <c r="PHG20" s="25"/>
      <c r="PHH20" s="25"/>
      <c r="PHI20" s="25"/>
      <c r="PHJ20" s="25"/>
      <c r="PHK20" s="25"/>
      <c r="PHL20" s="25"/>
      <c r="PHM20" s="25"/>
      <c r="PHN20" s="25"/>
      <c r="PHO20" s="25"/>
      <c r="PHP20" s="25"/>
      <c r="PHQ20" s="25"/>
      <c r="PHR20" s="25"/>
      <c r="PHS20" s="25"/>
      <c r="PHT20" s="25"/>
      <c r="PHU20" s="25"/>
      <c r="PHV20" s="25"/>
      <c r="PHW20" s="25"/>
      <c r="PHX20" s="25"/>
      <c r="PHY20" s="25"/>
      <c r="PHZ20" s="25"/>
      <c r="PIA20" s="25"/>
      <c r="PIB20" s="25"/>
      <c r="PIC20" s="25"/>
      <c r="PID20" s="25"/>
      <c r="PIE20" s="25"/>
      <c r="PIF20" s="25"/>
      <c r="PIG20" s="25"/>
      <c r="PIH20" s="25"/>
      <c r="PII20" s="25"/>
      <c r="PIJ20" s="25"/>
      <c r="PIK20" s="25"/>
      <c r="PIL20" s="25"/>
      <c r="PIM20" s="25"/>
      <c r="PIN20" s="25"/>
      <c r="PIO20" s="25"/>
      <c r="PIP20" s="25"/>
      <c r="PIQ20" s="25"/>
      <c r="PIR20" s="25"/>
      <c r="PIS20" s="25"/>
      <c r="PIT20" s="25"/>
      <c r="PIU20" s="25"/>
      <c r="PIV20" s="25"/>
      <c r="PIW20" s="25"/>
      <c r="PIX20" s="25"/>
      <c r="PIY20" s="25"/>
      <c r="PIZ20" s="25"/>
      <c r="PJA20" s="25"/>
      <c r="PJB20" s="25"/>
      <c r="PJC20" s="25"/>
      <c r="PJD20" s="25"/>
      <c r="PJE20" s="25"/>
      <c r="PJF20" s="25"/>
      <c r="PJG20" s="25"/>
      <c r="PJH20" s="25"/>
      <c r="PJI20" s="25"/>
      <c r="PJJ20" s="25"/>
      <c r="PJK20" s="25"/>
      <c r="PJL20" s="25"/>
      <c r="PJM20" s="25"/>
      <c r="PJN20" s="25"/>
      <c r="PJO20" s="25"/>
      <c r="PJP20" s="25"/>
      <c r="PJQ20" s="25"/>
      <c r="PJR20" s="25"/>
      <c r="PJS20" s="25"/>
      <c r="PJT20" s="25"/>
      <c r="PJU20" s="25"/>
      <c r="PJV20" s="25"/>
      <c r="PJW20" s="25"/>
      <c r="PJX20" s="25"/>
      <c r="PJY20" s="25"/>
      <c r="PJZ20" s="25"/>
      <c r="PKA20" s="25"/>
      <c r="PKB20" s="25"/>
      <c r="PKC20" s="25"/>
      <c r="PKD20" s="25"/>
      <c r="PKE20" s="25"/>
      <c r="PKF20" s="25"/>
      <c r="PKG20" s="25"/>
      <c r="PKH20" s="25"/>
      <c r="PKI20" s="25"/>
      <c r="PKJ20" s="25"/>
      <c r="PKK20" s="25"/>
      <c r="PKL20" s="25"/>
      <c r="PKM20" s="25"/>
      <c r="PKN20" s="25"/>
      <c r="PKO20" s="25"/>
      <c r="PKP20" s="25"/>
      <c r="PKQ20" s="25"/>
      <c r="PKR20" s="25"/>
      <c r="PKS20" s="25"/>
      <c r="PKT20" s="25"/>
      <c r="PKU20" s="25"/>
      <c r="PKV20" s="25"/>
      <c r="PKW20" s="25"/>
      <c r="PKX20" s="25"/>
      <c r="PKY20" s="25"/>
      <c r="PKZ20" s="25"/>
      <c r="PLA20" s="25"/>
      <c r="PLB20" s="25"/>
      <c r="PLC20" s="25"/>
      <c r="PLD20" s="25"/>
      <c r="PLE20" s="25"/>
      <c r="PLF20" s="25"/>
      <c r="PLG20" s="25"/>
      <c r="PLH20" s="25"/>
      <c r="PLI20" s="25"/>
      <c r="PLJ20" s="25"/>
      <c r="PLK20" s="25"/>
      <c r="PLL20" s="25"/>
      <c r="PLM20" s="25"/>
      <c r="PLN20" s="25"/>
      <c r="PLO20" s="25"/>
      <c r="PLP20" s="25"/>
      <c r="PLQ20" s="25"/>
      <c r="PLR20" s="25"/>
      <c r="PLS20" s="25"/>
      <c r="PLT20" s="25"/>
      <c r="PLU20" s="25"/>
      <c r="PLV20" s="25"/>
      <c r="PLW20" s="25"/>
      <c r="PLX20" s="25"/>
      <c r="PLY20" s="25"/>
      <c r="PLZ20" s="25"/>
      <c r="PMA20" s="25"/>
      <c r="PMB20" s="25"/>
      <c r="PMC20" s="25"/>
      <c r="PMD20" s="25"/>
      <c r="PME20" s="25"/>
      <c r="PMF20" s="25"/>
      <c r="PMG20" s="25"/>
      <c r="PMH20" s="25"/>
      <c r="PMI20" s="25"/>
      <c r="PMJ20" s="25"/>
      <c r="PMK20" s="25"/>
      <c r="PML20" s="25"/>
      <c r="PMM20" s="25"/>
      <c r="PMN20" s="25"/>
      <c r="PMO20" s="25"/>
      <c r="PMP20" s="25"/>
      <c r="PMQ20" s="25"/>
      <c r="PMR20" s="25"/>
      <c r="PMS20" s="25"/>
      <c r="PMT20" s="25"/>
      <c r="PMU20" s="25"/>
      <c r="PMV20" s="25"/>
      <c r="PMW20" s="25"/>
      <c r="PMX20" s="25"/>
      <c r="PMY20" s="25"/>
      <c r="PMZ20" s="25"/>
      <c r="PNA20" s="25"/>
      <c r="PNB20" s="25"/>
      <c r="PNC20" s="25"/>
      <c r="PND20" s="25"/>
      <c r="PNE20" s="25"/>
      <c r="PNF20" s="25"/>
      <c r="PNG20" s="25"/>
      <c r="PNH20" s="25"/>
      <c r="PNI20" s="25"/>
      <c r="PNJ20" s="25"/>
      <c r="PNK20" s="25"/>
      <c r="PNL20" s="25"/>
      <c r="PNM20" s="25"/>
      <c r="PNN20" s="25"/>
      <c r="PNO20" s="25"/>
      <c r="PNP20" s="25"/>
      <c r="PNQ20" s="25"/>
      <c r="PNR20" s="25"/>
      <c r="PNS20" s="25"/>
      <c r="PNT20" s="25"/>
      <c r="PNU20" s="25"/>
      <c r="PNV20" s="25"/>
      <c r="PNW20" s="25"/>
      <c r="PNX20" s="25"/>
      <c r="PNY20" s="25"/>
      <c r="PNZ20" s="25"/>
      <c r="POA20" s="25"/>
      <c r="POB20" s="25"/>
      <c r="POC20" s="25"/>
      <c r="POD20" s="25"/>
      <c r="POE20" s="25"/>
      <c r="POF20" s="25"/>
      <c r="POG20" s="25"/>
      <c r="POH20" s="25"/>
      <c r="POI20" s="25"/>
      <c r="POJ20" s="25"/>
      <c r="POK20" s="25"/>
      <c r="POL20" s="25"/>
      <c r="POM20" s="25"/>
      <c r="PON20" s="25"/>
      <c r="POO20" s="25"/>
      <c r="POP20" s="25"/>
      <c r="POQ20" s="25"/>
      <c r="POR20" s="25"/>
      <c r="POS20" s="25"/>
      <c r="POT20" s="25"/>
      <c r="POU20" s="25"/>
      <c r="POV20" s="25"/>
      <c r="POW20" s="25"/>
      <c r="POX20" s="25"/>
      <c r="POY20" s="25"/>
      <c r="POZ20" s="25"/>
      <c r="PPA20" s="25"/>
      <c r="PPB20" s="25"/>
      <c r="PPC20" s="25"/>
      <c r="PPD20" s="25"/>
      <c r="PPE20" s="25"/>
      <c r="PPF20" s="25"/>
      <c r="PPG20" s="25"/>
      <c r="PPH20" s="25"/>
      <c r="PPI20" s="25"/>
      <c r="PPJ20" s="25"/>
      <c r="PPK20" s="25"/>
      <c r="PPL20" s="25"/>
      <c r="PPM20" s="25"/>
      <c r="PPN20" s="25"/>
      <c r="PPO20" s="25"/>
      <c r="PPP20" s="25"/>
      <c r="PPQ20" s="25"/>
      <c r="PPR20" s="25"/>
      <c r="PPS20" s="25"/>
      <c r="PPT20" s="25"/>
      <c r="PPU20" s="25"/>
      <c r="PPV20" s="25"/>
      <c r="PPW20" s="25"/>
      <c r="PPX20" s="25"/>
      <c r="PPY20" s="25"/>
      <c r="PPZ20" s="25"/>
      <c r="PQA20" s="25"/>
      <c r="PQB20" s="25"/>
      <c r="PQC20" s="25"/>
      <c r="PQD20" s="25"/>
      <c r="PQE20" s="25"/>
      <c r="PQF20" s="25"/>
      <c r="PQG20" s="25"/>
      <c r="PQH20" s="25"/>
      <c r="PQI20" s="25"/>
      <c r="PQJ20" s="25"/>
      <c r="PQK20" s="25"/>
      <c r="PQL20" s="25"/>
      <c r="PQM20" s="25"/>
      <c r="PQN20" s="25"/>
      <c r="PQO20" s="25"/>
      <c r="PQP20" s="25"/>
      <c r="PQQ20" s="25"/>
      <c r="PQR20" s="25"/>
      <c r="PQS20" s="25"/>
      <c r="PQT20" s="25"/>
      <c r="PQU20" s="25"/>
      <c r="PQV20" s="25"/>
      <c r="PQW20" s="25"/>
      <c r="PQX20" s="25"/>
      <c r="PQY20" s="25"/>
      <c r="PQZ20" s="25"/>
      <c r="PRA20" s="25"/>
      <c r="PRB20" s="25"/>
      <c r="PRC20" s="25"/>
      <c r="PRD20" s="25"/>
      <c r="PRE20" s="25"/>
      <c r="PRF20" s="25"/>
      <c r="PRG20" s="25"/>
      <c r="PRH20" s="25"/>
      <c r="PRI20" s="25"/>
      <c r="PRJ20" s="25"/>
      <c r="PRK20" s="25"/>
      <c r="PRL20" s="25"/>
      <c r="PRM20" s="25"/>
      <c r="PRN20" s="25"/>
      <c r="PRO20" s="25"/>
      <c r="PRP20" s="25"/>
      <c r="PRQ20" s="25"/>
      <c r="PRR20" s="25"/>
      <c r="PRS20" s="25"/>
      <c r="PRT20" s="25"/>
      <c r="PRU20" s="25"/>
      <c r="PRV20" s="25"/>
      <c r="PRW20" s="25"/>
      <c r="PRX20" s="25"/>
      <c r="PRY20" s="25"/>
      <c r="PRZ20" s="25"/>
      <c r="PSA20" s="25"/>
      <c r="PSB20" s="25"/>
      <c r="PSC20" s="25"/>
      <c r="PSD20" s="25"/>
      <c r="PSE20" s="25"/>
      <c r="PSF20" s="25"/>
      <c r="PSG20" s="25"/>
      <c r="PSH20" s="25"/>
      <c r="PSI20" s="25"/>
      <c r="PSJ20" s="25"/>
      <c r="PSK20" s="25"/>
      <c r="PSL20" s="25"/>
      <c r="PSM20" s="25"/>
      <c r="PSN20" s="25"/>
      <c r="PSO20" s="25"/>
      <c r="PSP20" s="25"/>
      <c r="PSQ20" s="25"/>
      <c r="PSR20" s="25"/>
      <c r="PSS20" s="25"/>
      <c r="PST20" s="25"/>
      <c r="PSU20" s="25"/>
      <c r="PSV20" s="25"/>
      <c r="PSW20" s="25"/>
      <c r="PSX20" s="25"/>
      <c r="PSY20" s="25"/>
      <c r="PSZ20" s="25"/>
      <c r="PTA20" s="25"/>
      <c r="PTB20" s="25"/>
      <c r="PTC20" s="25"/>
      <c r="PTD20" s="25"/>
      <c r="PTE20" s="25"/>
      <c r="PTF20" s="25"/>
      <c r="PTG20" s="25"/>
      <c r="PTH20" s="25"/>
      <c r="PTI20" s="25"/>
      <c r="PTJ20" s="25"/>
      <c r="PTK20" s="25"/>
      <c r="PTL20" s="25"/>
      <c r="PTM20" s="25"/>
      <c r="PTN20" s="25"/>
      <c r="PTO20" s="25"/>
      <c r="PTP20" s="25"/>
      <c r="PTQ20" s="25"/>
      <c r="PTR20" s="25"/>
      <c r="PTS20" s="25"/>
      <c r="PTT20" s="25"/>
      <c r="PTU20" s="25"/>
      <c r="PTV20" s="25"/>
      <c r="PTW20" s="25"/>
      <c r="PTX20" s="25"/>
      <c r="PTY20" s="25"/>
      <c r="PTZ20" s="25"/>
      <c r="PUA20" s="25"/>
      <c r="PUB20" s="25"/>
      <c r="PUC20" s="25"/>
      <c r="PUD20" s="25"/>
      <c r="PUE20" s="25"/>
      <c r="PUF20" s="25"/>
      <c r="PUG20" s="25"/>
      <c r="PUH20" s="25"/>
      <c r="PUI20" s="25"/>
      <c r="PUJ20" s="25"/>
      <c r="PUK20" s="25"/>
      <c r="PUL20" s="25"/>
      <c r="PUM20" s="25"/>
      <c r="PUN20" s="25"/>
      <c r="PUO20" s="25"/>
      <c r="PUP20" s="25"/>
      <c r="PUQ20" s="25"/>
      <c r="PUR20" s="25"/>
      <c r="PUS20" s="25"/>
      <c r="PUT20" s="25"/>
      <c r="PUU20" s="25"/>
      <c r="PUV20" s="25"/>
      <c r="PUW20" s="25"/>
      <c r="PUX20" s="25"/>
      <c r="PUY20" s="25"/>
      <c r="PUZ20" s="25"/>
      <c r="PVA20" s="25"/>
      <c r="PVB20" s="25"/>
      <c r="PVC20" s="25"/>
      <c r="PVD20" s="25"/>
      <c r="PVE20" s="25"/>
      <c r="PVF20" s="25"/>
      <c r="PVG20" s="25"/>
      <c r="PVH20" s="25"/>
      <c r="PVI20" s="25"/>
      <c r="PVJ20" s="25"/>
      <c r="PVK20" s="25"/>
      <c r="PVL20" s="25"/>
      <c r="PVM20" s="25"/>
      <c r="PVN20" s="25"/>
      <c r="PVO20" s="25"/>
      <c r="PVP20" s="25"/>
      <c r="PVQ20" s="25"/>
      <c r="PVR20" s="25"/>
      <c r="PVS20" s="25"/>
      <c r="PVT20" s="25"/>
      <c r="PVU20" s="25"/>
      <c r="PVV20" s="25"/>
      <c r="PVW20" s="25"/>
      <c r="PVX20" s="25"/>
      <c r="PVY20" s="25"/>
      <c r="PVZ20" s="25"/>
      <c r="PWA20" s="25"/>
      <c r="PWB20" s="25"/>
      <c r="PWC20" s="25"/>
      <c r="PWD20" s="25"/>
      <c r="PWE20" s="25"/>
      <c r="PWF20" s="25"/>
      <c r="PWG20" s="25"/>
      <c r="PWH20" s="25"/>
      <c r="PWI20" s="25"/>
      <c r="PWJ20" s="25"/>
      <c r="PWK20" s="25"/>
      <c r="PWL20" s="25"/>
      <c r="PWM20" s="25"/>
      <c r="PWN20" s="25"/>
      <c r="PWO20" s="25"/>
      <c r="PWP20" s="25"/>
      <c r="PWQ20" s="25"/>
      <c r="PWR20" s="25"/>
      <c r="PWS20" s="25"/>
      <c r="PWT20" s="25"/>
      <c r="PWU20" s="25"/>
      <c r="PWV20" s="25"/>
      <c r="PWW20" s="25"/>
      <c r="PWX20" s="25"/>
      <c r="PWY20" s="25"/>
      <c r="PWZ20" s="25"/>
      <c r="PXA20" s="25"/>
      <c r="PXB20" s="25"/>
      <c r="PXC20" s="25"/>
      <c r="PXD20" s="25"/>
      <c r="PXE20" s="25"/>
      <c r="PXF20" s="25"/>
      <c r="PXG20" s="25"/>
      <c r="PXH20" s="25"/>
      <c r="PXI20" s="25"/>
      <c r="PXJ20" s="25"/>
      <c r="PXK20" s="25"/>
      <c r="PXL20" s="25"/>
      <c r="PXM20" s="25"/>
      <c r="PXN20" s="25"/>
      <c r="PXO20" s="25"/>
      <c r="PXP20" s="25"/>
      <c r="PXQ20" s="25"/>
      <c r="PXR20" s="25"/>
      <c r="PXS20" s="25"/>
      <c r="PXT20" s="25"/>
      <c r="PXU20" s="25"/>
      <c r="PXV20" s="25"/>
      <c r="PXW20" s="25"/>
      <c r="PXX20" s="25"/>
      <c r="PXY20" s="25"/>
      <c r="PXZ20" s="25"/>
      <c r="PYA20" s="25"/>
      <c r="PYB20" s="25"/>
      <c r="PYC20" s="25"/>
      <c r="PYD20" s="25"/>
      <c r="PYE20" s="25"/>
      <c r="PYF20" s="25"/>
      <c r="PYG20" s="25"/>
      <c r="PYH20" s="25"/>
      <c r="PYI20" s="25"/>
      <c r="PYJ20" s="25"/>
      <c r="PYK20" s="25"/>
      <c r="PYL20" s="25"/>
      <c r="PYM20" s="25"/>
      <c r="PYN20" s="25"/>
      <c r="PYO20" s="25"/>
      <c r="PYP20" s="25"/>
      <c r="PYQ20" s="25"/>
      <c r="PYR20" s="25"/>
      <c r="PYS20" s="25"/>
      <c r="PYT20" s="25"/>
      <c r="PYU20" s="25"/>
      <c r="PYV20" s="25"/>
      <c r="PYW20" s="25"/>
      <c r="PYX20" s="25"/>
      <c r="PYY20" s="25"/>
      <c r="PYZ20" s="25"/>
      <c r="PZA20" s="25"/>
      <c r="PZB20" s="25"/>
      <c r="PZC20" s="25"/>
      <c r="PZD20" s="25"/>
      <c r="PZE20" s="25"/>
      <c r="PZF20" s="25"/>
      <c r="PZG20" s="25"/>
      <c r="PZH20" s="25"/>
      <c r="PZI20" s="25"/>
      <c r="PZJ20" s="25"/>
      <c r="PZK20" s="25"/>
      <c r="PZL20" s="25"/>
      <c r="PZM20" s="25"/>
      <c r="PZN20" s="25"/>
      <c r="PZO20" s="25"/>
      <c r="PZP20" s="25"/>
      <c r="PZQ20" s="25"/>
      <c r="PZR20" s="25"/>
      <c r="PZS20" s="25"/>
      <c r="PZT20" s="25"/>
      <c r="PZU20" s="25"/>
      <c r="PZV20" s="25"/>
      <c r="PZW20" s="25"/>
      <c r="PZX20" s="25"/>
      <c r="PZY20" s="25"/>
      <c r="PZZ20" s="25"/>
      <c r="QAA20" s="25"/>
      <c r="QAB20" s="25"/>
      <c r="QAC20" s="25"/>
      <c r="QAD20" s="25"/>
      <c r="QAE20" s="25"/>
      <c r="QAF20" s="25"/>
      <c r="QAG20" s="25"/>
      <c r="QAH20" s="25"/>
      <c r="QAI20" s="25"/>
      <c r="QAJ20" s="25"/>
      <c r="QAK20" s="25"/>
      <c r="QAL20" s="25"/>
      <c r="QAM20" s="25"/>
      <c r="QAN20" s="25"/>
      <c r="QAO20" s="25"/>
      <c r="QAP20" s="25"/>
      <c r="QAQ20" s="25"/>
      <c r="QAR20" s="25"/>
      <c r="QAS20" s="25"/>
      <c r="QAT20" s="25"/>
      <c r="QAU20" s="25"/>
      <c r="QAV20" s="25"/>
      <c r="QAW20" s="25"/>
      <c r="QAX20" s="25"/>
      <c r="QAY20" s="25"/>
      <c r="QAZ20" s="25"/>
      <c r="QBA20" s="25"/>
      <c r="QBB20" s="25"/>
      <c r="QBC20" s="25"/>
      <c r="QBD20" s="25"/>
      <c r="QBE20" s="25"/>
      <c r="QBF20" s="25"/>
      <c r="QBG20" s="25"/>
      <c r="QBH20" s="25"/>
      <c r="QBI20" s="25"/>
      <c r="QBJ20" s="25"/>
      <c r="QBK20" s="25"/>
      <c r="QBL20" s="25"/>
      <c r="QBM20" s="25"/>
      <c r="QBN20" s="25"/>
      <c r="QBO20" s="25"/>
      <c r="QBP20" s="25"/>
      <c r="QBQ20" s="25"/>
      <c r="QBR20" s="25"/>
      <c r="QBS20" s="25"/>
      <c r="QBT20" s="25"/>
      <c r="QBU20" s="25"/>
      <c r="QBV20" s="25"/>
      <c r="QBW20" s="25"/>
      <c r="QBX20" s="25"/>
      <c r="QBY20" s="25"/>
      <c r="QBZ20" s="25"/>
      <c r="QCA20" s="25"/>
      <c r="QCB20" s="25"/>
      <c r="QCC20" s="25"/>
      <c r="QCD20" s="25"/>
      <c r="QCE20" s="25"/>
      <c r="QCF20" s="25"/>
      <c r="QCG20" s="25"/>
      <c r="QCH20" s="25"/>
      <c r="QCI20" s="25"/>
      <c r="QCJ20" s="25"/>
      <c r="QCK20" s="25"/>
      <c r="QCL20" s="25"/>
      <c r="QCM20" s="25"/>
      <c r="QCN20" s="25"/>
      <c r="QCO20" s="25"/>
      <c r="QCP20" s="25"/>
      <c r="QCQ20" s="25"/>
      <c r="QCR20" s="25"/>
      <c r="QCS20" s="25"/>
      <c r="QCT20" s="25"/>
      <c r="QCU20" s="25"/>
      <c r="QCV20" s="25"/>
      <c r="QCW20" s="25"/>
      <c r="QCX20" s="25"/>
      <c r="QCY20" s="25"/>
      <c r="QCZ20" s="25"/>
      <c r="QDA20" s="25"/>
      <c r="QDB20" s="25"/>
      <c r="QDC20" s="25"/>
      <c r="QDD20" s="25"/>
      <c r="QDE20" s="25"/>
      <c r="QDF20" s="25"/>
      <c r="QDG20" s="25"/>
      <c r="QDH20" s="25"/>
      <c r="QDI20" s="25"/>
      <c r="QDJ20" s="25"/>
      <c r="QDK20" s="25"/>
      <c r="QDL20" s="25"/>
      <c r="QDM20" s="25"/>
      <c r="QDN20" s="25"/>
      <c r="QDO20" s="25"/>
      <c r="QDP20" s="25"/>
      <c r="QDQ20" s="25"/>
      <c r="QDR20" s="25"/>
      <c r="QDS20" s="25"/>
      <c r="QDT20" s="25"/>
      <c r="QDU20" s="25"/>
      <c r="QDV20" s="25"/>
      <c r="QDW20" s="25"/>
      <c r="QDX20" s="25"/>
      <c r="QDY20" s="25"/>
      <c r="QDZ20" s="25"/>
      <c r="QEA20" s="25"/>
      <c r="QEB20" s="25"/>
      <c r="QEC20" s="25"/>
      <c r="QED20" s="25"/>
      <c r="QEE20" s="25"/>
      <c r="QEF20" s="25"/>
      <c r="QEG20" s="25"/>
      <c r="QEH20" s="25"/>
      <c r="QEI20" s="25"/>
      <c r="QEJ20" s="25"/>
      <c r="QEK20" s="25"/>
      <c r="QEL20" s="25"/>
      <c r="QEM20" s="25"/>
      <c r="QEN20" s="25"/>
      <c r="QEO20" s="25"/>
      <c r="QEP20" s="25"/>
      <c r="QEQ20" s="25"/>
      <c r="QER20" s="25"/>
      <c r="QES20" s="25"/>
      <c r="QET20" s="25"/>
      <c r="QEU20" s="25"/>
      <c r="QEV20" s="25"/>
      <c r="QEW20" s="25"/>
      <c r="QEX20" s="25"/>
      <c r="QEY20" s="25"/>
      <c r="QEZ20" s="25"/>
      <c r="QFA20" s="25"/>
      <c r="QFB20" s="25"/>
      <c r="QFC20" s="25"/>
      <c r="QFD20" s="25"/>
      <c r="QFE20" s="25"/>
      <c r="QFF20" s="25"/>
      <c r="QFG20" s="25"/>
      <c r="QFH20" s="25"/>
      <c r="QFI20" s="25"/>
      <c r="QFJ20" s="25"/>
      <c r="QFK20" s="25"/>
      <c r="QFL20" s="25"/>
      <c r="QFM20" s="25"/>
      <c r="QFN20" s="25"/>
      <c r="QFO20" s="25"/>
      <c r="QFP20" s="25"/>
      <c r="QFQ20" s="25"/>
      <c r="QFR20" s="25"/>
      <c r="QFS20" s="25"/>
      <c r="QFT20" s="25"/>
      <c r="QFU20" s="25"/>
      <c r="QFV20" s="25"/>
      <c r="QFW20" s="25"/>
      <c r="QFX20" s="25"/>
      <c r="QFY20" s="25"/>
      <c r="QFZ20" s="25"/>
      <c r="QGA20" s="25"/>
      <c r="QGB20" s="25"/>
      <c r="QGC20" s="25"/>
      <c r="QGD20" s="25"/>
      <c r="QGE20" s="25"/>
      <c r="QGF20" s="25"/>
      <c r="QGG20" s="25"/>
      <c r="QGH20" s="25"/>
      <c r="QGI20" s="25"/>
      <c r="QGJ20" s="25"/>
      <c r="QGK20" s="25"/>
      <c r="QGL20" s="25"/>
      <c r="QGM20" s="25"/>
      <c r="QGN20" s="25"/>
      <c r="QGO20" s="25"/>
      <c r="QGP20" s="25"/>
      <c r="QGQ20" s="25"/>
      <c r="QGR20" s="25"/>
      <c r="QGS20" s="25"/>
      <c r="QGT20" s="25"/>
      <c r="QGU20" s="25"/>
      <c r="QGV20" s="25"/>
      <c r="QGW20" s="25"/>
      <c r="QGX20" s="25"/>
      <c r="QGY20" s="25"/>
      <c r="QGZ20" s="25"/>
      <c r="QHA20" s="25"/>
      <c r="QHB20" s="25"/>
      <c r="QHC20" s="25"/>
      <c r="QHD20" s="25"/>
      <c r="QHE20" s="25"/>
      <c r="QHF20" s="25"/>
      <c r="QHG20" s="25"/>
      <c r="QHH20" s="25"/>
      <c r="QHI20" s="25"/>
      <c r="QHJ20" s="25"/>
      <c r="QHK20" s="25"/>
      <c r="QHL20" s="25"/>
      <c r="QHM20" s="25"/>
      <c r="QHN20" s="25"/>
      <c r="QHO20" s="25"/>
      <c r="QHP20" s="25"/>
      <c r="QHQ20" s="25"/>
      <c r="QHR20" s="25"/>
      <c r="QHS20" s="25"/>
      <c r="QHT20" s="25"/>
      <c r="QHU20" s="25"/>
      <c r="QHV20" s="25"/>
      <c r="QHW20" s="25"/>
      <c r="QHX20" s="25"/>
      <c r="QHY20" s="25"/>
      <c r="QHZ20" s="25"/>
      <c r="QIA20" s="25"/>
      <c r="QIB20" s="25"/>
      <c r="QIC20" s="25"/>
      <c r="QID20" s="25"/>
      <c r="QIE20" s="25"/>
      <c r="QIF20" s="25"/>
      <c r="QIG20" s="25"/>
      <c r="QIH20" s="25"/>
      <c r="QII20" s="25"/>
      <c r="QIJ20" s="25"/>
      <c r="QIK20" s="25"/>
      <c r="QIL20" s="25"/>
      <c r="QIM20" s="25"/>
      <c r="QIN20" s="25"/>
      <c r="QIO20" s="25"/>
      <c r="QIP20" s="25"/>
      <c r="QIQ20" s="25"/>
      <c r="QIR20" s="25"/>
      <c r="QIS20" s="25"/>
      <c r="QIT20" s="25"/>
      <c r="QIU20" s="25"/>
      <c r="QIV20" s="25"/>
      <c r="QIW20" s="25"/>
      <c r="QIX20" s="25"/>
      <c r="QIY20" s="25"/>
      <c r="QIZ20" s="25"/>
      <c r="QJA20" s="25"/>
      <c r="QJB20" s="25"/>
      <c r="QJC20" s="25"/>
      <c r="QJD20" s="25"/>
      <c r="QJE20" s="25"/>
      <c r="QJF20" s="25"/>
      <c r="QJG20" s="25"/>
      <c r="QJH20" s="25"/>
      <c r="QJI20" s="25"/>
      <c r="QJJ20" s="25"/>
      <c r="QJK20" s="25"/>
      <c r="QJL20" s="25"/>
      <c r="QJM20" s="25"/>
      <c r="QJN20" s="25"/>
      <c r="QJO20" s="25"/>
      <c r="QJP20" s="25"/>
      <c r="QJQ20" s="25"/>
      <c r="QJR20" s="25"/>
      <c r="QJS20" s="25"/>
      <c r="QJT20" s="25"/>
      <c r="QJU20" s="25"/>
      <c r="QJV20" s="25"/>
      <c r="QJW20" s="25"/>
      <c r="QJX20" s="25"/>
      <c r="QJY20" s="25"/>
      <c r="QJZ20" s="25"/>
      <c r="QKA20" s="25"/>
      <c r="QKB20" s="25"/>
      <c r="QKC20" s="25"/>
      <c r="QKD20" s="25"/>
      <c r="QKE20" s="25"/>
      <c r="QKF20" s="25"/>
      <c r="QKG20" s="25"/>
      <c r="QKH20" s="25"/>
      <c r="QKI20" s="25"/>
      <c r="QKJ20" s="25"/>
      <c r="QKK20" s="25"/>
      <c r="QKL20" s="25"/>
      <c r="QKM20" s="25"/>
      <c r="QKN20" s="25"/>
      <c r="QKO20" s="25"/>
      <c r="QKP20" s="25"/>
      <c r="QKQ20" s="25"/>
      <c r="QKR20" s="25"/>
      <c r="QKS20" s="25"/>
      <c r="QKT20" s="25"/>
      <c r="QKU20" s="25"/>
      <c r="QKV20" s="25"/>
      <c r="QKW20" s="25"/>
      <c r="QKX20" s="25"/>
      <c r="QKY20" s="25"/>
      <c r="QKZ20" s="25"/>
      <c r="QLA20" s="25"/>
      <c r="QLB20" s="25"/>
      <c r="QLC20" s="25"/>
      <c r="QLD20" s="25"/>
      <c r="QLE20" s="25"/>
      <c r="QLF20" s="25"/>
      <c r="QLG20" s="25"/>
      <c r="QLH20" s="25"/>
      <c r="QLI20" s="25"/>
      <c r="QLJ20" s="25"/>
      <c r="QLK20" s="25"/>
      <c r="QLL20" s="25"/>
      <c r="QLM20" s="25"/>
      <c r="QLN20" s="25"/>
      <c r="QLO20" s="25"/>
      <c r="QLP20" s="25"/>
      <c r="QLQ20" s="25"/>
      <c r="QLR20" s="25"/>
      <c r="QLS20" s="25"/>
      <c r="QLT20" s="25"/>
      <c r="QLU20" s="25"/>
      <c r="QLV20" s="25"/>
      <c r="QLW20" s="25"/>
      <c r="QLX20" s="25"/>
      <c r="QLY20" s="25"/>
      <c r="QLZ20" s="25"/>
      <c r="QMA20" s="25"/>
      <c r="QMB20" s="25"/>
      <c r="QMC20" s="25"/>
      <c r="QMD20" s="25"/>
      <c r="QME20" s="25"/>
      <c r="QMF20" s="25"/>
      <c r="QMG20" s="25"/>
      <c r="QMH20" s="25"/>
      <c r="QMI20" s="25"/>
      <c r="QMJ20" s="25"/>
      <c r="QMK20" s="25"/>
      <c r="QML20" s="25"/>
      <c r="QMM20" s="25"/>
      <c r="QMN20" s="25"/>
      <c r="QMO20" s="25"/>
      <c r="QMP20" s="25"/>
      <c r="QMQ20" s="25"/>
      <c r="QMR20" s="25"/>
      <c r="QMS20" s="25"/>
      <c r="QMT20" s="25"/>
      <c r="QMU20" s="25"/>
      <c r="QMV20" s="25"/>
      <c r="QMW20" s="25"/>
      <c r="QMX20" s="25"/>
      <c r="QMY20" s="25"/>
      <c r="QMZ20" s="25"/>
      <c r="QNA20" s="25"/>
      <c r="QNB20" s="25"/>
      <c r="QNC20" s="25"/>
      <c r="QND20" s="25"/>
      <c r="QNE20" s="25"/>
      <c r="QNF20" s="25"/>
      <c r="QNG20" s="25"/>
      <c r="QNH20" s="25"/>
      <c r="QNI20" s="25"/>
      <c r="QNJ20" s="25"/>
      <c r="QNK20" s="25"/>
      <c r="QNL20" s="25"/>
      <c r="QNM20" s="25"/>
      <c r="QNN20" s="25"/>
      <c r="QNO20" s="25"/>
      <c r="QNP20" s="25"/>
      <c r="QNQ20" s="25"/>
      <c r="QNR20" s="25"/>
      <c r="QNS20" s="25"/>
      <c r="QNT20" s="25"/>
      <c r="QNU20" s="25"/>
      <c r="QNV20" s="25"/>
      <c r="QNW20" s="25"/>
      <c r="QNX20" s="25"/>
      <c r="QNY20" s="25"/>
      <c r="QNZ20" s="25"/>
      <c r="QOA20" s="25"/>
      <c r="QOB20" s="25"/>
      <c r="QOC20" s="25"/>
      <c r="QOD20" s="25"/>
      <c r="QOE20" s="25"/>
      <c r="QOF20" s="25"/>
      <c r="QOG20" s="25"/>
      <c r="QOH20" s="25"/>
      <c r="QOI20" s="25"/>
      <c r="QOJ20" s="25"/>
      <c r="QOK20" s="25"/>
      <c r="QOL20" s="25"/>
      <c r="QOM20" s="25"/>
      <c r="QON20" s="25"/>
      <c r="QOO20" s="25"/>
      <c r="QOP20" s="25"/>
      <c r="QOQ20" s="25"/>
      <c r="QOR20" s="25"/>
      <c r="QOS20" s="25"/>
      <c r="QOT20" s="25"/>
      <c r="QOU20" s="25"/>
      <c r="QOV20" s="25"/>
      <c r="QOW20" s="25"/>
      <c r="QOX20" s="25"/>
      <c r="QOY20" s="25"/>
      <c r="QOZ20" s="25"/>
      <c r="QPA20" s="25"/>
      <c r="QPB20" s="25"/>
      <c r="QPC20" s="25"/>
      <c r="QPD20" s="25"/>
      <c r="QPE20" s="25"/>
      <c r="QPF20" s="25"/>
      <c r="QPG20" s="25"/>
      <c r="QPH20" s="25"/>
      <c r="QPI20" s="25"/>
      <c r="QPJ20" s="25"/>
      <c r="QPK20" s="25"/>
      <c r="QPL20" s="25"/>
      <c r="QPM20" s="25"/>
      <c r="QPN20" s="25"/>
      <c r="QPO20" s="25"/>
      <c r="QPP20" s="25"/>
      <c r="QPQ20" s="25"/>
      <c r="QPR20" s="25"/>
      <c r="QPS20" s="25"/>
      <c r="QPT20" s="25"/>
      <c r="QPU20" s="25"/>
      <c r="QPV20" s="25"/>
      <c r="QPW20" s="25"/>
      <c r="QPX20" s="25"/>
      <c r="QPY20" s="25"/>
      <c r="QPZ20" s="25"/>
      <c r="QQA20" s="25"/>
      <c r="QQB20" s="25"/>
      <c r="QQC20" s="25"/>
      <c r="QQD20" s="25"/>
      <c r="QQE20" s="25"/>
      <c r="QQF20" s="25"/>
      <c r="QQG20" s="25"/>
      <c r="QQH20" s="25"/>
      <c r="QQI20" s="25"/>
      <c r="QQJ20" s="25"/>
      <c r="QQK20" s="25"/>
      <c r="QQL20" s="25"/>
      <c r="QQM20" s="25"/>
      <c r="QQN20" s="25"/>
      <c r="QQO20" s="25"/>
      <c r="QQP20" s="25"/>
      <c r="QQQ20" s="25"/>
      <c r="QQR20" s="25"/>
      <c r="QQS20" s="25"/>
      <c r="QQT20" s="25"/>
      <c r="QQU20" s="25"/>
      <c r="QQV20" s="25"/>
      <c r="QQW20" s="25"/>
      <c r="QQX20" s="25"/>
      <c r="QQY20" s="25"/>
      <c r="QQZ20" s="25"/>
      <c r="QRA20" s="25"/>
      <c r="QRB20" s="25"/>
      <c r="QRC20" s="25"/>
      <c r="QRD20" s="25"/>
      <c r="QRE20" s="25"/>
      <c r="QRF20" s="25"/>
      <c r="QRG20" s="25"/>
      <c r="QRH20" s="25"/>
      <c r="QRI20" s="25"/>
      <c r="QRJ20" s="25"/>
      <c r="QRK20" s="25"/>
      <c r="QRL20" s="25"/>
      <c r="QRM20" s="25"/>
      <c r="QRN20" s="25"/>
      <c r="QRO20" s="25"/>
      <c r="QRP20" s="25"/>
      <c r="QRQ20" s="25"/>
      <c r="QRR20" s="25"/>
      <c r="QRS20" s="25"/>
      <c r="QRT20" s="25"/>
      <c r="QRU20" s="25"/>
      <c r="QRV20" s="25"/>
      <c r="QRW20" s="25"/>
      <c r="QRX20" s="25"/>
      <c r="QRY20" s="25"/>
      <c r="QRZ20" s="25"/>
      <c r="QSA20" s="25"/>
      <c r="QSB20" s="25"/>
      <c r="QSC20" s="25"/>
      <c r="QSD20" s="25"/>
      <c r="QSE20" s="25"/>
      <c r="QSF20" s="25"/>
      <c r="QSG20" s="25"/>
      <c r="QSH20" s="25"/>
      <c r="QSI20" s="25"/>
      <c r="QSJ20" s="25"/>
      <c r="QSK20" s="25"/>
      <c r="QSL20" s="25"/>
      <c r="QSM20" s="25"/>
      <c r="QSN20" s="25"/>
      <c r="QSO20" s="25"/>
      <c r="QSP20" s="25"/>
      <c r="QSQ20" s="25"/>
      <c r="QSR20" s="25"/>
      <c r="QSS20" s="25"/>
      <c r="QST20" s="25"/>
      <c r="QSU20" s="25"/>
      <c r="QSV20" s="25"/>
      <c r="QSW20" s="25"/>
      <c r="QSX20" s="25"/>
      <c r="QSY20" s="25"/>
      <c r="QSZ20" s="25"/>
      <c r="QTA20" s="25"/>
      <c r="QTB20" s="25"/>
      <c r="QTC20" s="25"/>
      <c r="QTD20" s="25"/>
      <c r="QTE20" s="25"/>
      <c r="QTF20" s="25"/>
      <c r="QTG20" s="25"/>
      <c r="QTH20" s="25"/>
      <c r="QTI20" s="25"/>
      <c r="QTJ20" s="25"/>
      <c r="QTK20" s="25"/>
      <c r="QTL20" s="25"/>
      <c r="QTM20" s="25"/>
      <c r="QTN20" s="25"/>
      <c r="QTO20" s="25"/>
      <c r="QTP20" s="25"/>
      <c r="QTQ20" s="25"/>
      <c r="QTR20" s="25"/>
      <c r="QTS20" s="25"/>
      <c r="QTT20" s="25"/>
      <c r="QTU20" s="25"/>
      <c r="QTV20" s="25"/>
      <c r="QTW20" s="25"/>
      <c r="QTX20" s="25"/>
      <c r="QTY20" s="25"/>
      <c r="QTZ20" s="25"/>
      <c r="QUA20" s="25"/>
      <c r="QUB20" s="25"/>
      <c r="QUC20" s="25"/>
      <c r="QUD20" s="25"/>
      <c r="QUE20" s="25"/>
      <c r="QUF20" s="25"/>
      <c r="QUG20" s="25"/>
      <c r="QUH20" s="25"/>
      <c r="QUI20" s="25"/>
      <c r="QUJ20" s="25"/>
      <c r="QUK20" s="25"/>
      <c r="QUL20" s="25"/>
      <c r="QUM20" s="25"/>
      <c r="QUN20" s="25"/>
      <c r="QUO20" s="25"/>
      <c r="QUP20" s="25"/>
      <c r="QUQ20" s="25"/>
      <c r="QUR20" s="25"/>
      <c r="QUS20" s="25"/>
      <c r="QUT20" s="25"/>
      <c r="QUU20" s="25"/>
      <c r="QUV20" s="25"/>
      <c r="QUW20" s="25"/>
      <c r="QUX20" s="25"/>
      <c r="QUY20" s="25"/>
      <c r="QUZ20" s="25"/>
      <c r="QVA20" s="25"/>
      <c r="QVB20" s="25"/>
      <c r="QVC20" s="25"/>
      <c r="QVD20" s="25"/>
      <c r="QVE20" s="25"/>
      <c r="QVF20" s="25"/>
      <c r="QVG20" s="25"/>
      <c r="QVH20" s="25"/>
      <c r="QVI20" s="25"/>
      <c r="QVJ20" s="25"/>
      <c r="QVK20" s="25"/>
      <c r="QVL20" s="25"/>
      <c r="QVM20" s="25"/>
      <c r="QVN20" s="25"/>
      <c r="QVO20" s="25"/>
      <c r="QVP20" s="25"/>
      <c r="QVQ20" s="25"/>
      <c r="QVR20" s="25"/>
      <c r="QVS20" s="25"/>
      <c r="QVT20" s="25"/>
      <c r="QVU20" s="25"/>
      <c r="QVV20" s="25"/>
      <c r="QVW20" s="25"/>
      <c r="QVX20" s="25"/>
      <c r="QVY20" s="25"/>
      <c r="QVZ20" s="25"/>
      <c r="QWA20" s="25"/>
      <c r="QWB20" s="25"/>
      <c r="QWC20" s="25"/>
      <c r="QWD20" s="25"/>
      <c r="QWE20" s="25"/>
      <c r="QWF20" s="25"/>
      <c r="QWG20" s="25"/>
      <c r="QWH20" s="25"/>
      <c r="QWI20" s="25"/>
      <c r="QWJ20" s="25"/>
      <c r="QWK20" s="25"/>
      <c r="QWL20" s="25"/>
      <c r="QWM20" s="25"/>
      <c r="QWN20" s="25"/>
      <c r="QWO20" s="25"/>
      <c r="QWP20" s="25"/>
      <c r="QWQ20" s="25"/>
      <c r="QWR20" s="25"/>
      <c r="QWS20" s="25"/>
      <c r="QWT20" s="25"/>
      <c r="QWU20" s="25"/>
      <c r="QWV20" s="25"/>
      <c r="QWW20" s="25"/>
      <c r="QWX20" s="25"/>
      <c r="QWY20" s="25"/>
      <c r="QWZ20" s="25"/>
      <c r="QXA20" s="25"/>
      <c r="QXB20" s="25"/>
      <c r="QXC20" s="25"/>
      <c r="QXD20" s="25"/>
      <c r="QXE20" s="25"/>
      <c r="QXF20" s="25"/>
      <c r="QXG20" s="25"/>
      <c r="QXH20" s="25"/>
      <c r="QXI20" s="25"/>
      <c r="QXJ20" s="25"/>
      <c r="QXK20" s="25"/>
      <c r="QXL20" s="25"/>
      <c r="QXM20" s="25"/>
      <c r="QXN20" s="25"/>
      <c r="QXO20" s="25"/>
      <c r="QXP20" s="25"/>
      <c r="QXQ20" s="25"/>
      <c r="QXR20" s="25"/>
      <c r="QXS20" s="25"/>
      <c r="QXT20" s="25"/>
      <c r="QXU20" s="25"/>
      <c r="QXV20" s="25"/>
      <c r="QXW20" s="25"/>
      <c r="QXX20" s="25"/>
      <c r="QXY20" s="25"/>
      <c r="QXZ20" s="25"/>
      <c r="QYA20" s="25"/>
      <c r="QYB20" s="25"/>
      <c r="QYC20" s="25"/>
      <c r="QYD20" s="25"/>
      <c r="QYE20" s="25"/>
      <c r="QYF20" s="25"/>
      <c r="QYG20" s="25"/>
      <c r="QYH20" s="25"/>
      <c r="QYI20" s="25"/>
      <c r="QYJ20" s="25"/>
      <c r="QYK20" s="25"/>
      <c r="QYL20" s="25"/>
      <c r="QYM20" s="25"/>
      <c r="QYN20" s="25"/>
      <c r="QYO20" s="25"/>
      <c r="QYP20" s="25"/>
      <c r="QYQ20" s="25"/>
      <c r="QYR20" s="25"/>
      <c r="QYS20" s="25"/>
      <c r="QYT20" s="25"/>
      <c r="QYU20" s="25"/>
      <c r="QYV20" s="25"/>
      <c r="QYW20" s="25"/>
      <c r="QYX20" s="25"/>
      <c r="QYY20" s="25"/>
      <c r="QYZ20" s="25"/>
      <c r="QZA20" s="25"/>
      <c r="QZB20" s="25"/>
      <c r="QZC20" s="25"/>
      <c r="QZD20" s="25"/>
      <c r="QZE20" s="25"/>
      <c r="QZF20" s="25"/>
      <c r="QZG20" s="25"/>
      <c r="QZH20" s="25"/>
      <c r="QZI20" s="25"/>
      <c r="QZJ20" s="25"/>
      <c r="QZK20" s="25"/>
      <c r="QZL20" s="25"/>
      <c r="QZM20" s="25"/>
      <c r="QZN20" s="25"/>
      <c r="QZO20" s="25"/>
      <c r="QZP20" s="25"/>
      <c r="QZQ20" s="25"/>
      <c r="QZR20" s="25"/>
      <c r="QZS20" s="25"/>
      <c r="QZT20" s="25"/>
      <c r="QZU20" s="25"/>
      <c r="QZV20" s="25"/>
      <c r="QZW20" s="25"/>
      <c r="QZX20" s="25"/>
      <c r="QZY20" s="25"/>
      <c r="QZZ20" s="25"/>
      <c r="RAA20" s="25"/>
      <c r="RAB20" s="25"/>
      <c r="RAC20" s="25"/>
      <c r="RAD20" s="25"/>
      <c r="RAE20" s="25"/>
      <c r="RAF20" s="25"/>
      <c r="RAG20" s="25"/>
      <c r="RAH20" s="25"/>
      <c r="RAI20" s="25"/>
      <c r="RAJ20" s="25"/>
      <c r="RAK20" s="25"/>
      <c r="RAL20" s="25"/>
      <c r="RAM20" s="25"/>
      <c r="RAN20" s="25"/>
      <c r="RAO20" s="25"/>
      <c r="RAP20" s="25"/>
      <c r="RAQ20" s="25"/>
      <c r="RAR20" s="25"/>
      <c r="RAS20" s="25"/>
      <c r="RAT20" s="25"/>
      <c r="RAU20" s="25"/>
      <c r="RAV20" s="25"/>
      <c r="RAW20" s="25"/>
      <c r="RAX20" s="25"/>
      <c r="RAY20" s="25"/>
      <c r="RAZ20" s="25"/>
      <c r="RBA20" s="25"/>
      <c r="RBB20" s="25"/>
      <c r="RBC20" s="25"/>
      <c r="RBD20" s="25"/>
      <c r="RBE20" s="25"/>
      <c r="RBF20" s="25"/>
      <c r="RBG20" s="25"/>
      <c r="RBH20" s="25"/>
      <c r="RBI20" s="25"/>
      <c r="RBJ20" s="25"/>
      <c r="RBK20" s="25"/>
      <c r="RBL20" s="25"/>
      <c r="RBM20" s="25"/>
      <c r="RBN20" s="25"/>
      <c r="RBO20" s="25"/>
      <c r="RBP20" s="25"/>
      <c r="RBQ20" s="25"/>
      <c r="RBR20" s="25"/>
      <c r="RBS20" s="25"/>
      <c r="RBT20" s="25"/>
      <c r="RBU20" s="25"/>
      <c r="RBV20" s="25"/>
      <c r="RBW20" s="25"/>
      <c r="RBX20" s="25"/>
      <c r="RBY20" s="25"/>
      <c r="RBZ20" s="25"/>
      <c r="RCA20" s="25"/>
      <c r="RCB20" s="25"/>
      <c r="RCC20" s="25"/>
      <c r="RCD20" s="25"/>
      <c r="RCE20" s="25"/>
      <c r="RCF20" s="25"/>
      <c r="RCG20" s="25"/>
      <c r="RCH20" s="25"/>
      <c r="RCI20" s="25"/>
      <c r="RCJ20" s="25"/>
      <c r="RCK20" s="25"/>
      <c r="RCL20" s="25"/>
      <c r="RCM20" s="25"/>
      <c r="RCN20" s="25"/>
      <c r="RCO20" s="25"/>
      <c r="RCP20" s="25"/>
      <c r="RCQ20" s="25"/>
      <c r="RCR20" s="25"/>
      <c r="RCS20" s="25"/>
      <c r="RCT20" s="25"/>
      <c r="RCU20" s="25"/>
      <c r="RCV20" s="25"/>
      <c r="RCW20" s="25"/>
      <c r="RCX20" s="25"/>
      <c r="RCY20" s="25"/>
      <c r="RCZ20" s="25"/>
      <c r="RDA20" s="25"/>
      <c r="RDB20" s="25"/>
      <c r="RDC20" s="25"/>
      <c r="RDD20" s="25"/>
      <c r="RDE20" s="25"/>
      <c r="RDF20" s="25"/>
      <c r="RDG20" s="25"/>
      <c r="RDH20" s="25"/>
      <c r="RDI20" s="25"/>
      <c r="RDJ20" s="25"/>
      <c r="RDK20" s="25"/>
      <c r="RDL20" s="25"/>
      <c r="RDM20" s="25"/>
      <c r="RDN20" s="25"/>
      <c r="RDO20" s="25"/>
      <c r="RDP20" s="25"/>
      <c r="RDQ20" s="25"/>
      <c r="RDR20" s="25"/>
      <c r="RDS20" s="25"/>
      <c r="RDT20" s="25"/>
      <c r="RDU20" s="25"/>
      <c r="RDV20" s="25"/>
      <c r="RDW20" s="25"/>
      <c r="RDX20" s="25"/>
      <c r="RDY20" s="25"/>
      <c r="RDZ20" s="25"/>
      <c r="REA20" s="25"/>
      <c r="REB20" s="25"/>
      <c r="REC20" s="25"/>
      <c r="RED20" s="25"/>
      <c r="REE20" s="25"/>
      <c r="REF20" s="25"/>
      <c r="REG20" s="25"/>
      <c r="REH20" s="25"/>
      <c r="REI20" s="25"/>
      <c r="REJ20" s="25"/>
      <c r="REK20" s="25"/>
      <c r="REL20" s="25"/>
      <c r="REM20" s="25"/>
      <c r="REN20" s="25"/>
      <c r="REO20" s="25"/>
      <c r="REP20" s="25"/>
      <c r="REQ20" s="25"/>
      <c r="RER20" s="25"/>
      <c r="RES20" s="25"/>
      <c r="RET20" s="25"/>
      <c r="REU20" s="25"/>
      <c r="REV20" s="25"/>
      <c r="REW20" s="25"/>
      <c r="REX20" s="25"/>
      <c r="REY20" s="25"/>
      <c r="REZ20" s="25"/>
      <c r="RFA20" s="25"/>
      <c r="RFB20" s="25"/>
      <c r="RFC20" s="25"/>
      <c r="RFD20" s="25"/>
      <c r="RFE20" s="25"/>
      <c r="RFF20" s="25"/>
      <c r="RFG20" s="25"/>
      <c r="RFH20" s="25"/>
      <c r="RFI20" s="25"/>
      <c r="RFJ20" s="25"/>
      <c r="RFK20" s="25"/>
      <c r="RFL20" s="25"/>
      <c r="RFM20" s="25"/>
      <c r="RFN20" s="25"/>
      <c r="RFO20" s="25"/>
      <c r="RFP20" s="25"/>
      <c r="RFQ20" s="25"/>
      <c r="RFR20" s="25"/>
      <c r="RFS20" s="25"/>
      <c r="RFT20" s="25"/>
      <c r="RFU20" s="25"/>
      <c r="RFV20" s="25"/>
      <c r="RFW20" s="25"/>
      <c r="RFX20" s="25"/>
      <c r="RFY20" s="25"/>
      <c r="RFZ20" s="25"/>
      <c r="RGA20" s="25"/>
      <c r="RGB20" s="25"/>
      <c r="RGC20" s="25"/>
      <c r="RGD20" s="25"/>
      <c r="RGE20" s="25"/>
      <c r="RGF20" s="25"/>
      <c r="RGG20" s="25"/>
      <c r="RGH20" s="25"/>
      <c r="RGI20" s="25"/>
      <c r="RGJ20" s="25"/>
      <c r="RGK20" s="25"/>
      <c r="RGL20" s="25"/>
      <c r="RGM20" s="25"/>
      <c r="RGN20" s="25"/>
      <c r="RGO20" s="25"/>
      <c r="RGP20" s="25"/>
      <c r="RGQ20" s="25"/>
      <c r="RGR20" s="25"/>
      <c r="RGS20" s="25"/>
      <c r="RGT20" s="25"/>
      <c r="RGU20" s="25"/>
      <c r="RGV20" s="25"/>
      <c r="RGW20" s="25"/>
      <c r="RGX20" s="25"/>
      <c r="RGY20" s="25"/>
      <c r="RGZ20" s="25"/>
      <c r="RHA20" s="25"/>
      <c r="RHB20" s="25"/>
      <c r="RHC20" s="25"/>
      <c r="RHD20" s="25"/>
      <c r="RHE20" s="25"/>
      <c r="RHF20" s="25"/>
      <c r="RHG20" s="25"/>
      <c r="RHH20" s="25"/>
      <c r="RHI20" s="25"/>
      <c r="RHJ20" s="25"/>
      <c r="RHK20" s="25"/>
      <c r="RHL20" s="25"/>
      <c r="RHM20" s="25"/>
      <c r="RHN20" s="25"/>
      <c r="RHO20" s="25"/>
      <c r="RHP20" s="25"/>
      <c r="RHQ20" s="25"/>
      <c r="RHR20" s="25"/>
      <c r="RHS20" s="25"/>
      <c r="RHT20" s="25"/>
      <c r="RHU20" s="25"/>
      <c r="RHV20" s="25"/>
      <c r="RHW20" s="25"/>
      <c r="RHX20" s="25"/>
      <c r="RHY20" s="25"/>
      <c r="RHZ20" s="25"/>
      <c r="RIA20" s="25"/>
      <c r="RIB20" s="25"/>
      <c r="RIC20" s="25"/>
      <c r="RID20" s="25"/>
      <c r="RIE20" s="25"/>
      <c r="RIF20" s="25"/>
      <c r="RIG20" s="25"/>
      <c r="RIH20" s="25"/>
      <c r="RII20" s="25"/>
      <c r="RIJ20" s="25"/>
      <c r="RIK20" s="25"/>
      <c r="RIL20" s="25"/>
      <c r="RIM20" s="25"/>
      <c r="RIN20" s="25"/>
      <c r="RIO20" s="25"/>
      <c r="RIP20" s="25"/>
      <c r="RIQ20" s="25"/>
      <c r="RIR20" s="25"/>
      <c r="RIS20" s="25"/>
      <c r="RIT20" s="25"/>
      <c r="RIU20" s="25"/>
      <c r="RIV20" s="25"/>
      <c r="RIW20" s="25"/>
      <c r="RIX20" s="25"/>
      <c r="RIY20" s="25"/>
      <c r="RIZ20" s="25"/>
      <c r="RJA20" s="25"/>
      <c r="RJB20" s="25"/>
      <c r="RJC20" s="25"/>
      <c r="RJD20" s="25"/>
      <c r="RJE20" s="25"/>
      <c r="RJF20" s="25"/>
      <c r="RJG20" s="25"/>
      <c r="RJH20" s="25"/>
      <c r="RJI20" s="25"/>
      <c r="RJJ20" s="25"/>
      <c r="RJK20" s="25"/>
      <c r="RJL20" s="25"/>
      <c r="RJM20" s="25"/>
      <c r="RJN20" s="25"/>
      <c r="RJO20" s="25"/>
      <c r="RJP20" s="25"/>
      <c r="RJQ20" s="25"/>
      <c r="RJR20" s="25"/>
      <c r="RJS20" s="25"/>
      <c r="RJT20" s="25"/>
      <c r="RJU20" s="25"/>
      <c r="RJV20" s="25"/>
      <c r="RJW20" s="25"/>
      <c r="RJX20" s="25"/>
      <c r="RJY20" s="25"/>
      <c r="RJZ20" s="25"/>
      <c r="RKA20" s="25"/>
      <c r="RKB20" s="25"/>
      <c r="RKC20" s="25"/>
      <c r="RKD20" s="25"/>
      <c r="RKE20" s="25"/>
      <c r="RKF20" s="25"/>
      <c r="RKG20" s="25"/>
      <c r="RKH20" s="25"/>
      <c r="RKI20" s="25"/>
      <c r="RKJ20" s="25"/>
      <c r="RKK20" s="25"/>
      <c r="RKL20" s="25"/>
      <c r="RKM20" s="25"/>
      <c r="RKN20" s="25"/>
      <c r="RKO20" s="25"/>
      <c r="RKP20" s="25"/>
      <c r="RKQ20" s="25"/>
      <c r="RKR20" s="25"/>
      <c r="RKS20" s="25"/>
      <c r="RKT20" s="25"/>
      <c r="RKU20" s="25"/>
      <c r="RKV20" s="25"/>
      <c r="RKW20" s="25"/>
      <c r="RKX20" s="25"/>
      <c r="RKY20" s="25"/>
      <c r="RKZ20" s="25"/>
      <c r="RLA20" s="25"/>
      <c r="RLB20" s="25"/>
      <c r="RLC20" s="25"/>
      <c r="RLD20" s="25"/>
      <c r="RLE20" s="25"/>
      <c r="RLF20" s="25"/>
      <c r="RLG20" s="25"/>
      <c r="RLH20" s="25"/>
      <c r="RLI20" s="25"/>
      <c r="RLJ20" s="25"/>
      <c r="RLK20" s="25"/>
      <c r="RLL20" s="25"/>
      <c r="RLM20" s="25"/>
      <c r="RLN20" s="25"/>
      <c r="RLO20" s="25"/>
      <c r="RLP20" s="25"/>
      <c r="RLQ20" s="25"/>
      <c r="RLR20" s="25"/>
      <c r="RLS20" s="25"/>
      <c r="RLT20" s="25"/>
      <c r="RLU20" s="25"/>
      <c r="RLV20" s="25"/>
      <c r="RLW20" s="25"/>
      <c r="RLX20" s="25"/>
      <c r="RLY20" s="25"/>
      <c r="RLZ20" s="25"/>
      <c r="RMA20" s="25"/>
      <c r="RMB20" s="25"/>
      <c r="RMC20" s="25"/>
      <c r="RMD20" s="25"/>
      <c r="RME20" s="25"/>
      <c r="RMF20" s="25"/>
      <c r="RMG20" s="25"/>
      <c r="RMH20" s="25"/>
      <c r="RMI20" s="25"/>
      <c r="RMJ20" s="25"/>
      <c r="RMK20" s="25"/>
      <c r="RML20" s="25"/>
      <c r="RMM20" s="25"/>
      <c r="RMN20" s="25"/>
      <c r="RMO20" s="25"/>
      <c r="RMP20" s="25"/>
      <c r="RMQ20" s="25"/>
      <c r="RMR20" s="25"/>
      <c r="RMS20" s="25"/>
      <c r="RMT20" s="25"/>
      <c r="RMU20" s="25"/>
      <c r="RMV20" s="25"/>
      <c r="RMW20" s="25"/>
      <c r="RMX20" s="25"/>
      <c r="RMY20" s="25"/>
      <c r="RMZ20" s="25"/>
      <c r="RNA20" s="25"/>
      <c r="RNB20" s="25"/>
      <c r="RNC20" s="25"/>
      <c r="RND20" s="25"/>
      <c r="RNE20" s="25"/>
      <c r="RNF20" s="25"/>
      <c r="RNG20" s="25"/>
      <c r="RNH20" s="25"/>
      <c r="RNI20" s="25"/>
      <c r="RNJ20" s="25"/>
      <c r="RNK20" s="25"/>
      <c r="RNL20" s="25"/>
      <c r="RNM20" s="25"/>
      <c r="RNN20" s="25"/>
      <c r="RNO20" s="25"/>
      <c r="RNP20" s="25"/>
      <c r="RNQ20" s="25"/>
      <c r="RNR20" s="25"/>
      <c r="RNS20" s="25"/>
      <c r="RNT20" s="25"/>
      <c r="RNU20" s="25"/>
      <c r="RNV20" s="25"/>
      <c r="RNW20" s="25"/>
      <c r="RNX20" s="25"/>
      <c r="RNY20" s="25"/>
      <c r="RNZ20" s="25"/>
      <c r="ROA20" s="25"/>
      <c r="ROB20" s="25"/>
      <c r="ROC20" s="25"/>
      <c r="ROD20" s="25"/>
      <c r="ROE20" s="25"/>
      <c r="ROF20" s="25"/>
      <c r="ROG20" s="25"/>
      <c r="ROH20" s="25"/>
      <c r="ROI20" s="25"/>
      <c r="ROJ20" s="25"/>
      <c r="ROK20" s="25"/>
      <c r="ROL20" s="25"/>
      <c r="ROM20" s="25"/>
      <c r="RON20" s="25"/>
      <c r="ROO20" s="25"/>
      <c r="ROP20" s="25"/>
      <c r="ROQ20" s="25"/>
      <c r="ROR20" s="25"/>
      <c r="ROS20" s="25"/>
      <c r="ROT20" s="25"/>
      <c r="ROU20" s="25"/>
      <c r="ROV20" s="25"/>
      <c r="ROW20" s="25"/>
      <c r="ROX20" s="25"/>
      <c r="ROY20" s="25"/>
      <c r="ROZ20" s="25"/>
      <c r="RPA20" s="25"/>
      <c r="RPB20" s="25"/>
      <c r="RPC20" s="25"/>
      <c r="RPD20" s="25"/>
      <c r="RPE20" s="25"/>
      <c r="RPF20" s="25"/>
      <c r="RPG20" s="25"/>
      <c r="RPH20" s="25"/>
      <c r="RPI20" s="25"/>
      <c r="RPJ20" s="25"/>
      <c r="RPK20" s="25"/>
      <c r="RPL20" s="25"/>
      <c r="RPM20" s="25"/>
      <c r="RPN20" s="25"/>
      <c r="RPO20" s="25"/>
      <c r="RPP20" s="25"/>
      <c r="RPQ20" s="25"/>
      <c r="RPR20" s="25"/>
      <c r="RPS20" s="25"/>
      <c r="RPT20" s="25"/>
      <c r="RPU20" s="25"/>
      <c r="RPV20" s="25"/>
      <c r="RPW20" s="25"/>
      <c r="RPX20" s="25"/>
      <c r="RPY20" s="25"/>
      <c r="RPZ20" s="25"/>
      <c r="RQA20" s="25"/>
      <c r="RQB20" s="25"/>
      <c r="RQC20" s="25"/>
      <c r="RQD20" s="25"/>
      <c r="RQE20" s="25"/>
      <c r="RQF20" s="25"/>
      <c r="RQG20" s="25"/>
      <c r="RQH20" s="25"/>
      <c r="RQI20" s="25"/>
      <c r="RQJ20" s="25"/>
      <c r="RQK20" s="25"/>
      <c r="RQL20" s="25"/>
      <c r="RQM20" s="25"/>
      <c r="RQN20" s="25"/>
      <c r="RQO20" s="25"/>
      <c r="RQP20" s="25"/>
      <c r="RQQ20" s="25"/>
      <c r="RQR20" s="25"/>
      <c r="RQS20" s="25"/>
      <c r="RQT20" s="25"/>
      <c r="RQU20" s="25"/>
      <c r="RQV20" s="25"/>
      <c r="RQW20" s="25"/>
      <c r="RQX20" s="25"/>
      <c r="RQY20" s="25"/>
      <c r="RQZ20" s="25"/>
      <c r="RRA20" s="25"/>
      <c r="RRB20" s="25"/>
      <c r="RRC20" s="25"/>
      <c r="RRD20" s="25"/>
      <c r="RRE20" s="25"/>
      <c r="RRF20" s="25"/>
      <c r="RRG20" s="25"/>
      <c r="RRH20" s="25"/>
      <c r="RRI20" s="25"/>
      <c r="RRJ20" s="25"/>
      <c r="RRK20" s="25"/>
      <c r="RRL20" s="25"/>
      <c r="RRM20" s="25"/>
      <c r="RRN20" s="25"/>
      <c r="RRO20" s="25"/>
      <c r="RRP20" s="25"/>
      <c r="RRQ20" s="25"/>
      <c r="RRR20" s="25"/>
      <c r="RRS20" s="25"/>
      <c r="RRT20" s="25"/>
      <c r="RRU20" s="25"/>
      <c r="RRV20" s="25"/>
      <c r="RRW20" s="25"/>
      <c r="RRX20" s="25"/>
      <c r="RRY20" s="25"/>
      <c r="RRZ20" s="25"/>
      <c r="RSA20" s="25"/>
      <c r="RSB20" s="25"/>
      <c r="RSC20" s="25"/>
      <c r="RSD20" s="25"/>
      <c r="RSE20" s="25"/>
      <c r="RSF20" s="25"/>
      <c r="RSG20" s="25"/>
      <c r="RSH20" s="25"/>
      <c r="RSI20" s="25"/>
      <c r="RSJ20" s="25"/>
      <c r="RSK20" s="25"/>
      <c r="RSL20" s="25"/>
      <c r="RSM20" s="25"/>
      <c r="RSN20" s="25"/>
      <c r="RSO20" s="25"/>
      <c r="RSP20" s="25"/>
      <c r="RSQ20" s="25"/>
      <c r="RSR20" s="25"/>
      <c r="RSS20" s="25"/>
      <c r="RST20" s="25"/>
      <c r="RSU20" s="25"/>
      <c r="RSV20" s="25"/>
      <c r="RSW20" s="25"/>
      <c r="RSX20" s="25"/>
      <c r="RSY20" s="25"/>
      <c r="RSZ20" s="25"/>
      <c r="RTA20" s="25"/>
      <c r="RTB20" s="25"/>
      <c r="RTC20" s="25"/>
      <c r="RTD20" s="25"/>
      <c r="RTE20" s="25"/>
      <c r="RTF20" s="25"/>
      <c r="RTG20" s="25"/>
      <c r="RTH20" s="25"/>
      <c r="RTI20" s="25"/>
      <c r="RTJ20" s="25"/>
      <c r="RTK20" s="25"/>
      <c r="RTL20" s="25"/>
      <c r="RTM20" s="25"/>
      <c r="RTN20" s="25"/>
      <c r="RTO20" s="25"/>
      <c r="RTP20" s="25"/>
      <c r="RTQ20" s="25"/>
      <c r="RTR20" s="25"/>
      <c r="RTS20" s="25"/>
      <c r="RTT20" s="25"/>
      <c r="RTU20" s="25"/>
      <c r="RTV20" s="25"/>
      <c r="RTW20" s="25"/>
      <c r="RTX20" s="25"/>
      <c r="RTY20" s="25"/>
      <c r="RTZ20" s="25"/>
      <c r="RUA20" s="25"/>
      <c r="RUB20" s="25"/>
      <c r="RUC20" s="25"/>
      <c r="RUD20" s="25"/>
      <c r="RUE20" s="25"/>
      <c r="RUF20" s="25"/>
      <c r="RUG20" s="25"/>
      <c r="RUH20" s="25"/>
      <c r="RUI20" s="25"/>
      <c r="RUJ20" s="25"/>
      <c r="RUK20" s="25"/>
      <c r="RUL20" s="25"/>
      <c r="RUM20" s="25"/>
      <c r="RUN20" s="25"/>
      <c r="RUO20" s="25"/>
      <c r="RUP20" s="25"/>
      <c r="RUQ20" s="25"/>
      <c r="RUR20" s="25"/>
      <c r="RUS20" s="25"/>
      <c r="RUT20" s="25"/>
      <c r="RUU20" s="25"/>
      <c r="RUV20" s="25"/>
      <c r="RUW20" s="25"/>
      <c r="RUX20" s="25"/>
      <c r="RUY20" s="25"/>
      <c r="RUZ20" s="25"/>
      <c r="RVA20" s="25"/>
      <c r="RVB20" s="25"/>
      <c r="RVC20" s="25"/>
      <c r="RVD20" s="25"/>
      <c r="RVE20" s="25"/>
      <c r="RVF20" s="25"/>
      <c r="RVG20" s="25"/>
      <c r="RVH20" s="25"/>
      <c r="RVI20" s="25"/>
      <c r="RVJ20" s="25"/>
      <c r="RVK20" s="25"/>
      <c r="RVL20" s="25"/>
      <c r="RVM20" s="25"/>
      <c r="RVN20" s="25"/>
      <c r="RVO20" s="25"/>
      <c r="RVP20" s="25"/>
      <c r="RVQ20" s="25"/>
      <c r="RVR20" s="25"/>
      <c r="RVS20" s="25"/>
      <c r="RVT20" s="25"/>
      <c r="RVU20" s="25"/>
      <c r="RVV20" s="25"/>
      <c r="RVW20" s="25"/>
      <c r="RVX20" s="25"/>
      <c r="RVY20" s="25"/>
      <c r="RVZ20" s="25"/>
      <c r="RWA20" s="25"/>
      <c r="RWB20" s="25"/>
      <c r="RWC20" s="25"/>
      <c r="RWD20" s="25"/>
      <c r="RWE20" s="25"/>
      <c r="RWF20" s="25"/>
      <c r="RWG20" s="25"/>
      <c r="RWH20" s="25"/>
      <c r="RWI20" s="25"/>
      <c r="RWJ20" s="25"/>
      <c r="RWK20" s="25"/>
      <c r="RWL20" s="25"/>
      <c r="RWM20" s="25"/>
      <c r="RWN20" s="25"/>
      <c r="RWO20" s="25"/>
      <c r="RWP20" s="25"/>
      <c r="RWQ20" s="25"/>
      <c r="RWR20" s="25"/>
      <c r="RWS20" s="25"/>
      <c r="RWT20" s="25"/>
      <c r="RWU20" s="25"/>
      <c r="RWV20" s="25"/>
      <c r="RWW20" s="25"/>
      <c r="RWX20" s="25"/>
      <c r="RWY20" s="25"/>
      <c r="RWZ20" s="25"/>
      <c r="RXA20" s="25"/>
      <c r="RXB20" s="25"/>
      <c r="RXC20" s="25"/>
      <c r="RXD20" s="25"/>
      <c r="RXE20" s="25"/>
      <c r="RXF20" s="25"/>
      <c r="RXG20" s="25"/>
      <c r="RXH20" s="25"/>
      <c r="RXI20" s="25"/>
      <c r="RXJ20" s="25"/>
      <c r="RXK20" s="25"/>
      <c r="RXL20" s="25"/>
      <c r="RXM20" s="25"/>
      <c r="RXN20" s="25"/>
      <c r="RXO20" s="25"/>
      <c r="RXP20" s="25"/>
      <c r="RXQ20" s="25"/>
      <c r="RXR20" s="25"/>
      <c r="RXS20" s="25"/>
      <c r="RXT20" s="25"/>
      <c r="RXU20" s="25"/>
      <c r="RXV20" s="25"/>
      <c r="RXW20" s="25"/>
      <c r="RXX20" s="25"/>
      <c r="RXY20" s="25"/>
      <c r="RXZ20" s="25"/>
      <c r="RYA20" s="25"/>
      <c r="RYB20" s="25"/>
      <c r="RYC20" s="25"/>
      <c r="RYD20" s="25"/>
      <c r="RYE20" s="25"/>
      <c r="RYF20" s="25"/>
      <c r="RYG20" s="25"/>
      <c r="RYH20" s="25"/>
      <c r="RYI20" s="25"/>
      <c r="RYJ20" s="25"/>
      <c r="RYK20" s="25"/>
      <c r="RYL20" s="25"/>
      <c r="RYM20" s="25"/>
      <c r="RYN20" s="25"/>
      <c r="RYO20" s="25"/>
      <c r="RYP20" s="25"/>
      <c r="RYQ20" s="25"/>
      <c r="RYR20" s="25"/>
      <c r="RYS20" s="25"/>
      <c r="RYT20" s="25"/>
      <c r="RYU20" s="25"/>
      <c r="RYV20" s="25"/>
      <c r="RYW20" s="25"/>
      <c r="RYX20" s="25"/>
      <c r="RYY20" s="25"/>
      <c r="RYZ20" s="25"/>
      <c r="RZA20" s="25"/>
      <c r="RZB20" s="25"/>
      <c r="RZC20" s="25"/>
      <c r="RZD20" s="25"/>
      <c r="RZE20" s="25"/>
      <c r="RZF20" s="25"/>
      <c r="RZG20" s="25"/>
      <c r="RZH20" s="25"/>
      <c r="RZI20" s="25"/>
      <c r="RZJ20" s="25"/>
      <c r="RZK20" s="25"/>
      <c r="RZL20" s="25"/>
      <c r="RZM20" s="25"/>
      <c r="RZN20" s="25"/>
      <c r="RZO20" s="25"/>
      <c r="RZP20" s="25"/>
      <c r="RZQ20" s="25"/>
      <c r="RZR20" s="25"/>
      <c r="RZS20" s="25"/>
      <c r="RZT20" s="25"/>
      <c r="RZU20" s="25"/>
      <c r="RZV20" s="25"/>
      <c r="RZW20" s="25"/>
      <c r="RZX20" s="25"/>
      <c r="RZY20" s="25"/>
      <c r="RZZ20" s="25"/>
      <c r="SAA20" s="25"/>
      <c r="SAB20" s="25"/>
      <c r="SAC20" s="25"/>
      <c r="SAD20" s="25"/>
      <c r="SAE20" s="25"/>
      <c r="SAF20" s="25"/>
      <c r="SAG20" s="25"/>
      <c r="SAH20" s="25"/>
      <c r="SAI20" s="25"/>
      <c r="SAJ20" s="25"/>
      <c r="SAK20" s="25"/>
      <c r="SAL20" s="25"/>
      <c r="SAM20" s="25"/>
      <c r="SAN20" s="25"/>
      <c r="SAO20" s="25"/>
      <c r="SAP20" s="25"/>
      <c r="SAQ20" s="25"/>
      <c r="SAR20" s="25"/>
      <c r="SAS20" s="25"/>
      <c r="SAT20" s="25"/>
      <c r="SAU20" s="25"/>
      <c r="SAV20" s="25"/>
      <c r="SAW20" s="25"/>
      <c r="SAX20" s="25"/>
      <c r="SAY20" s="25"/>
      <c r="SAZ20" s="25"/>
      <c r="SBA20" s="25"/>
      <c r="SBB20" s="25"/>
      <c r="SBC20" s="25"/>
      <c r="SBD20" s="25"/>
      <c r="SBE20" s="25"/>
      <c r="SBF20" s="25"/>
      <c r="SBG20" s="25"/>
      <c r="SBH20" s="25"/>
      <c r="SBI20" s="25"/>
      <c r="SBJ20" s="25"/>
      <c r="SBK20" s="25"/>
      <c r="SBL20" s="25"/>
      <c r="SBM20" s="25"/>
      <c r="SBN20" s="25"/>
      <c r="SBO20" s="25"/>
      <c r="SBP20" s="25"/>
      <c r="SBQ20" s="25"/>
      <c r="SBR20" s="25"/>
      <c r="SBS20" s="25"/>
      <c r="SBT20" s="25"/>
      <c r="SBU20" s="25"/>
      <c r="SBV20" s="25"/>
      <c r="SBW20" s="25"/>
      <c r="SBX20" s="25"/>
      <c r="SBY20" s="25"/>
      <c r="SBZ20" s="25"/>
      <c r="SCA20" s="25"/>
      <c r="SCB20" s="25"/>
      <c r="SCC20" s="25"/>
      <c r="SCD20" s="25"/>
      <c r="SCE20" s="25"/>
      <c r="SCF20" s="25"/>
      <c r="SCG20" s="25"/>
      <c r="SCH20" s="25"/>
      <c r="SCI20" s="25"/>
      <c r="SCJ20" s="25"/>
      <c r="SCK20" s="25"/>
      <c r="SCL20" s="25"/>
      <c r="SCM20" s="25"/>
      <c r="SCN20" s="25"/>
      <c r="SCO20" s="25"/>
      <c r="SCP20" s="25"/>
      <c r="SCQ20" s="25"/>
      <c r="SCR20" s="25"/>
      <c r="SCS20" s="25"/>
      <c r="SCT20" s="25"/>
      <c r="SCU20" s="25"/>
      <c r="SCV20" s="25"/>
      <c r="SCW20" s="25"/>
      <c r="SCX20" s="25"/>
      <c r="SCY20" s="25"/>
      <c r="SCZ20" s="25"/>
      <c r="SDA20" s="25"/>
      <c r="SDB20" s="25"/>
      <c r="SDC20" s="25"/>
      <c r="SDD20" s="25"/>
      <c r="SDE20" s="25"/>
      <c r="SDF20" s="25"/>
      <c r="SDG20" s="25"/>
      <c r="SDH20" s="25"/>
      <c r="SDI20" s="25"/>
      <c r="SDJ20" s="25"/>
      <c r="SDK20" s="25"/>
      <c r="SDL20" s="25"/>
      <c r="SDM20" s="25"/>
      <c r="SDN20" s="25"/>
      <c r="SDO20" s="25"/>
      <c r="SDP20" s="25"/>
      <c r="SDQ20" s="25"/>
      <c r="SDR20" s="25"/>
      <c r="SDS20" s="25"/>
      <c r="SDT20" s="25"/>
      <c r="SDU20" s="25"/>
      <c r="SDV20" s="25"/>
      <c r="SDW20" s="25"/>
      <c r="SDX20" s="25"/>
      <c r="SDY20" s="25"/>
      <c r="SDZ20" s="25"/>
      <c r="SEA20" s="25"/>
      <c r="SEB20" s="25"/>
      <c r="SEC20" s="25"/>
      <c r="SED20" s="25"/>
      <c r="SEE20" s="25"/>
      <c r="SEF20" s="25"/>
      <c r="SEG20" s="25"/>
      <c r="SEH20" s="25"/>
      <c r="SEI20" s="25"/>
      <c r="SEJ20" s="25"/>
      <c r="SEK20" s="25"/>
      <c r="SEL20" s="25"/>
      <c r="SEM20" s="25"/>
      <c r="SEN20" s="25"/>
      <c r="SEO20" s="25"/>
      <c r="SEP20" s="25"/>
      <c r="SEQ20" s="25"/>
      <c r="SER20" s="25"/>
      <c r="SES20" s="25"/>
      <c r="SET20" s="25"/>
      <c r="SEU20" s="25"/>
      <c r="SEV20" s="25"/>
      <c r="SEW20" s="25"/>
      <c r="SEX20" s="25"/>
      <c r="SEY20" s="25"/>
      <c r="SEZ20" s="25"/>
      <c r="SFA20" s="25"/>
      <c r="SFB20" s="25"/>
      <c r="SFC20" s="25"/>
      <c r="SFD20" s="25"/>
      <c r="SFE20" s="25"/>
      <c r="SFF20" s="25"/>
      <c r="SFG20" s="25"/>
      <c r="SFH20" s="25"/>
      <c r="SFI20" s="25"/>
      <c r="SFJ20" s="25"/>
      <c r="SFK20" s="25"/>
      <c r="SFL20" s="25"/>
      <c r="SFM20" s="25"/>
      <c r="SFN20" s="25"/>
      <c r="SFO20" s="25"/>
      <c r="SFP20" s="25"/>
      <c r="SFQ20" s="25"/>
      <c r="SFR20" s="25"/>
      <c r="SFS20" s="25"/>
      <c r="SFT20" s="25"/>
      <c r="SFU20" s="25"/>
      <c r="SFV20" s="25"/>
      <c r="SFW20" s="25"/>
      <c r="SFX20" s="25"/>
      <c r="SFY20" s="25"/>
      <c r="SFZ20" s="25"/>
      <c r="SGA20" s="25"/>
      <c r="SGB20" s="25"/>
      <c r="SGC20" s="25"/>
      <c r="SGD20" s="25"/>
      <c r="SGE20" s="25"/>
      <c r="SGF20" s="25"/>
      <c r="SGG20" s="25"/>
      <c r="SGH20" s="25"/>
      <c r="SGI20" s="25"/>
      <c r="SGJ20" s="25"/>
      <c r="SGK20" s="25"/>
      <c r="SGL20" s="25"/>
      <c r="SGM20" s="25"/>
      <c r="SGN20" s="25"/>
      <c r="SGO20" s="25"/>
      <c r="SGP20" s="25"/>
      <c r="SGQ20" s="25"/>
      <c r="SGR20" s="25"/>
      <c r="SGS20" s="25"/>
      <c r="SGT20" s="25"/>
      <c r="SGU20" s="25"/>
      <c r="SGV20" s="25"/>
      <c r="SGW20" s="25"/>
      <c r="SGX20" s="25"/>
      <c r="SGY20" s="25"/>
      <c r="SGZ20" s="25"/>
      <c r="SHA20" s="25"/>
      <c r="SHB20" s="25"/>
      <c r="SHC20" s="25"/>
      <c r="SHD20" s="25"/>
      <c r="SHE20" s="25"/>
      <c r="SHF20" s="25"/>
      <c r="SHG20" s="25"/>
      <c r="SHH20" s="25"/>
      <c r="SHI20" s="25"/>
      <c r="SHJ20" s="25"/>
      <c r="SHK20" s="25"/>
      <c r="SHL20" s="25"/>
      <c r="SHM20" s="25"/>
      <c r="SHN20" s="25"/>
      <c r="SHO20" s="25"/>
      <c r="SHP20" s="25"/>
      <c r="SHQ20" s="25"/>
      <c r="SHR20" s="25"/>
      <c r="SHS20" s="25"/>
      <c r="SHT20" s="25"/>
      <c r="SHU20" s="25"/>
      <c r="SHV20" s="25"/>
      <c r="SHW20" s="25"/>
      <c r="SHX20" s="25"/>
      <c r="SHY20" s="25"/>
      <c r="SHZ20" s="25"/>
      <c r="SIA20" s="25"/>
      <c r="SIB20" s="25"/>
      <c r="SIC20" s="25"/>
      <c r="SID20" s="25"/>
      <c r="SIE20" s="25"/>
      <c r="SIF20" s="25"/>
      <c r="SIG20" s="25"/>
      <c r="SIH20" s="25"/>
      <c r="SII20" s="25"/>
      <c r="SIJ20" s="25"/>
      <c r="SIK20" s="25"/>
      <c r="SIL20" s="25"/>
      <c r="SIM20" s="25"/>
      <c r="SIN20" s="25"/>
      <c r="SIO20" s="25"/>
      <c r="SIP20" s="25"/>
      <c r="SIQ20" s="25"/>
      <c r="SIR20" s="25"/>
      <c r="SIS20" s="25"/>
      <c r="SIT20" s="25"/>
      <c r="SIU20" s="25"/>
      <c r="SIV20" s="25"/>
      <c r="SIW20" s="25"/>
      <c r="SIX20" s="25"/>
      <c r="SIY20" s="25"/>
      <c r="SIZ20" s="25"/>
      <c r="SJA20" s="25"/>
      <c r="SJB20" s="25"/>
      <c r="SJC20" s="25"/>
      <c r="SJD20" s="25"/>
      <c r="SJE20" s="25"/>
      <c r="SJF20" s="25"/>
      <c r="SJG20" s="25"/>
      <c r="SJH20" s="25"/>
      <c r="SJI20" s="25"/>
      <c r="SJJ20" s="25"/>
      <c r="SJK20" s="25"/>
      <c r="SJL20" s="25"/>
      <c r="SJM20" s="25"/>
      <c r="SJN20" s="25"/>
      <c r="SJO20" s="25"/>
      <c r="SJP20" s="25"/>
      <c r="SJQ20" s="25"/>
      <c r="SJR20" s="25"/>
      <c r="SJS20" s="25"/>
      <c r="SJT20" s="25"/>
      <c r="SJU20" s="25"/>
      <c r="SJV20" s="25"/>
      <c r="SJW20" s="25"/>
      <c r="SJX20" s="25"/>
      <c r="SJY20" s="25"/>
      <c r="SJZ20" s="25"/>
      <c r="SKA20" s="25"/>
      <c r="SKB20" s="25"/>
      <c r="SKC20" s="25"/>
      <c r="SKD20" s="25"/>
      <c r="SKE20" s="25"/>
      <c r="SKF20" s="25"/>
      <c r="SKG20" s="25"/>
      <c r="SKH20" s="25"/>
      <c r="SKI20" s="25"/>
      <c r="SKJ20" s="25"/>
      <c r="SKK20" s="25"/>
      <c r="SKL20" s="25"/>
      <c r="SKM20" s="25"/>
      <c r="SKN20" s="25"/>
      <c r="SKO20" s="25"/>
      <c r="SKP20" s="25"/>
      <c r="SKQ20" s="25"/>
      <c r="SKR20" s="25"/>
      <c r="SKS20" s="25"/>
      <c r="SKT20" s="25"/>
      <c r="SKU20" s="25"/>
      <c r="SKV20" s="25"/>
      <c r="SKW20" s="25"/>
      <c r="SKX20" s="25"/>
      <c r="SKY20" s="25"/>
      <c r="SKZ20" s="25"/>
      <c r="SLA20" s="25"/>
      <c r="SLB20" s="25"/>
      <c r="SLC20" s="25"/>
      <c r="SLD20" s="25"/>
      <c r="SLE20" s="25"/>
      <c r="SLF20" s="25"/>
      <c r="SLG20" s="25"/>
      <c r="SLH20" s="25"/>
      <c r="SLI20" s="25"/>
      <c r="SLJ20" s="25"/>
      <c r="SLK20" s="25"/>
      <c r="SLL20" s="25"/>
      <c r="SLM20" s="25"/>
      <c r="SLN20" s="25"/>
      <c r="SLO20" s="25"/>
      <c r="SLP20" s="25"/>
      <c r="SLQ20" s="25"/>
      <c r="SLR20" s="25"/>
      <c r="SLS20" s="25"/>
      <c r="SLT20" s="25"/>
      <c r="SLU20" s="25"/>
      <c r="SLV20" s="25"/>
      <c r="SLW20" s="25"/>
      <c r="SLX20" s="25"/>
      <c r="SLY20" s="25"/>
      <c r="SLZ20" s="25"/>
      <c r="SMA20" s="25"/>
      <c r="SMB20" s="25"/>
      <c r="SMC20" s="25"/>
      <c r="SMD20" s="25"/>
      <c r="SME20" s="25"/>
      <c r="SMF20" s="25"/>
      <c r="SMG20" s="25"/>
      <c r="SMH20" s="25"/>
      <c r="SMI20" s="25"/>
      <c r="SMJ20" s="25"/>
      <c r="SMK20" s="25"/>
      <c r="SML20" s="25"/>
      <c r="SMM20" s="25"/>
      <c r="SMN20" s="25"/>
      <c r="SMO20" s="25"/>
      <c r="SMP20" s="25"/>
      <c r="SMQ20" s="25"/>
      <c r="SMR20" s="25"/>
      <c r="SMS20" s="25"/>
      <c r="SMT20" s="25"/>
      <c r="SMU20" s="25"/>
      <c r="SMV20" s="25"/>
      <c r="SMW20" s="25"/>
      <c r="SMX20" s="25"/>
      <c r="SMY20" s="25"/>
      <c r="SMZ20" s="25"/>
      <c r="SNA20" s="25"/>
      <c r="SNB20" s="25"/>
      <c r="SNC20" s="25"/>
      <c r="SND20" s="25"/>
      <c r="SNE20" s="25"/>
      <c r="SNF20" s="25"/>
      <c r="SNG20" s="25"/>
      <c r="SNH20" s="25"/>
      <c r="SNI20" s="25"/>
      <c r="SNJ20" s="25"/>
      <c r="SNK20" s="25"/>
      <c r="SNL20" s="25"/>
      <c r="SNM20" s="25"/>
      <c r="SNN20" s="25"/>
      <c r="SNO20" s="25"/>
      <c r="SNP20" s="25"/>
      <c r="SNQ20" s="25"/>
      <c r="SNR20" s="25"/>
      <c r="SNS20" s="25"/>
      <c r="SNT20" s="25"/>
      <c r="SNU20" s="25"/>
      <c r="SNV20" s="25"/>
      <c r="SNW20" s="25"/>
      <c r="SNX20" s="25"/>
      <c r="SNY20" s="25"/>
      <c r="SNZ20" s="25"/>
      <c r="SOA20" s="25"/>
      <c r="SOB20" s="25"/>
      <c r="SOC20" s="25"/>
      <c r="SOD20" s="25"/>
      <c r="SOE20" s="25"/>
      <c r="SOF20" s="25"/>
      <c r="SOG20" s="25"/>
      <c r="SOH20" s="25"/>
      <c r="SOI20" s="25"/>
      <c r="SOJ20" s="25"/>
      <c r="SOK20" s="25"/>
      <c r="SOL20" s="25"/>
      <c r="SOM20" s="25"/>
      <c r="SON20" s="25"/>
      <c r="SOO20" s="25"/>
      <c r="SOP20" s="25"/>
      <c r="SOQ20" s="25"/>
      <c r="SOR20" s="25"/>
      <c r="SOS20" s="25"/>
      <c r="SOT20" s="25"/>
      <c r="SOU20" s="25"/>
      <c r="SOV20" s="25"/>
      <c r="SOW20" s="25"/>
      <c r="SOX20" s="25"/>
      <c r="SOY20" s="25"/>
      <c r="SOZ20" s="25"/>
      <c r="SPA20" s="25"/>
      <c r="SPB20" s="25"/>
      <c r="SPC20" s="25"/>
      <c r="SPD20" s="25"/>
      <c r="SPE20" s="25"/>
      <c r="SPF20" s="25"/>
      <c r="SPG20" s="25"/>
      <c r="SPH20" s="25"/>
      <c r="SPI20" s="25"/>
      <c r="SPJ20" s="25"/>
      <c r="SPK20" s="25"/>
      <c r="SPL20" s="25"/>
      <c r="SPM20" s="25"/>
      <c r="SPN20" s="25"/>
      <c r="SPO20" s="25"/>
      <c r="SPP20" s="25"/>
      <c r="SPQ20" s="25"/>
      <c r="SPR20" s="25"/>
      <c r="SPS20" s="25"/>
      <c r="SPT20" s="25"/>
      <c r="SPU20" s="25"/>
      <c r="SPV20" s="25"/>
      <c r="SPW20" s="25"/>
      <c r="SPX20" s="25"/>
      <c r="SPY20" s="25"/>
      <c r="SPZ20" s="25"/>
      <c r="SQA20" s="25"/>
      <c r="SQB20" s="25"/>
      <c r="SQC20" s="25"/>
      <c r="SQD20" s="25"/>
      <c r="SQE20" s="25"/>
      <c r="SQF20" s="25"/>
      <c r="SQG20" s="25"/>
      <c r="SQH20" s="25"/>
      <c r="SQI20" s="25"/>
      <c r="SQJ20" s="25"/>
      <c r="SQK20" s="25"/>
      <c r="SQL20" s="25"/>
      <c r="SQM20" s="25"/>
      <c r="SQN20" s="25"/>
      <c r="SQO20" s="25"/>
      <c r="SQP20" s="25"/>
      <c r="SQQ20" s="25"/>
      <c r="SQR20" s="25"/>
      <c r="SQS20" s="25"/>
      <c r="SQT20" s="25"/>
      <c r="SQU20" s="25"/>
      <c r="SQV20" s="25"/>
      <c r="SQW20" s="25"/>
      <c r="SQX20" s="25"/>
      <c r="SQY20" s="25"/>
      <c r="SQZ20" s="25"/>
      <c r="SRA20" s="25"/>
      <c r="SRB20" s="25"/>
      <c r="SRC20" s="25"/>
      <c r="SRD20" s="25"/>
      <c r="SRE20" s="25"/>
      <c r="SRF20" s="25"/>
      <c r="SRG20" s="25"/>
      <c r="SRH20" s="25"/>
      <c r="SRI20" s="25"/>
      <c r="SRJ20" s="25"/>
      <c r="SRK20" s="25"/>
      <c r="SRL20" s="25"/>
      <c r="SRM20" s="25"/>
      <c r="SRN20" s="25"/>
      <c r="SRO20" s="25"/>
      <c r="SRP20" s="25"/>
      <c r="SRQ20" s="25"/>
      <c r="SRR20" s="25"/>
      <c r="SRS20" s="25"/>
      <c r="SRT20" s="25"/>
      <c r="SRU20" s="25"/>
      <c r="SRV20" s="25"/>
      <c r="SRW20" s="25"/>
      <c r="SRX20" s="25"/>
      <c r="SRY20" s="25"/>
      <c r="SRZ20" s="25"/>
      <c r="SSA20" s="25"/>
      <c r="SSB20" s="25"/>
      <c r="SSC20" s="25"/>
      <c r="SSD20" s="25"/>
      <c r="SSE20" s="25"/>
      <c r="SSF20" s="25"/>
      <c r="SSG20" s="25"/>
      <c r="SSH20" s="25"/>
      <c r="SSI20" s="25"/>
      <c r="SSJ20" s="25"/>
      <c r="SSK20" s="25"/>
      <c r="SSL20" s="25"/>
      <c r="SSM20" s="25"/>
      <c r="SSN20" s="25"/>
      <c r="SSO20" s="25"/>
      <c r="SSP20" s="25"/>
      <c r="SSQ20" s="25"/>
      <c r="SSR20" s="25"/>
      <c r="SSS20" s="25"/>
      <c r="SST20" s="25"/>
      <c r="SSU20" s="25"/>
      <c r="SSV20" s="25"/>
      <c r="SSW20" s="25"/>
      <c r="SSX20" s="25"/>
      <c r="SSY20" s="25"/>
      <c r="SSZ20" s="25"/>
      <c r="STA20" s="25"/>
      <c r="STB20" s="25"/>
      <c r="STC20" s="25"/>
      <c r="STD20" s="25"/>
      <c r="STE20" s="25"/>
      <c r="STF20" s="25"/>
      <c r="STG20" s="25"/>
      <c r="STH20" s="25"/>
      <c r="STI20" s="25"/>
      <c r="STJ20" s="25"/>
      <c r="STK20" s="25"/>
      <c r="STL20" s="25"/>
      <c r="STM20" s="25"/>
      <c r="STN20" s="25"/>
      <c r="STO20" s="25"/>
      <c r="STP20" s="25"/>
      <c r="STQ20" s="25"/>
      <c r="STR20" s="25"/>
      <c r="STS20" s="25"/>
      <c r="STT20" s="25"/>
      <c r="STU20" s="25"/>
      <c r="STV20" s="25"/>
      <c r="STW20" s="25"/>
      <c r="STX20" s="25"/>
      <c r="STY20" s="25"/>
      <c r="STZ20" s="25"/>
      <c r="SUA20" s="25"/>
      <c r="SUB20" s="25"/>
      <c r="SUC20" s="25"/>
      <c r="SUD20" s="25"/>
      <c r="SUE20" s="25"/>
      <c r="SUF20" s="25"/>
      <c r="SUG20" s="25"/>
      <c r="SUH20" s="25"/>
      <c r="SUI20" s="25"/>
      <c r="SUJ20" s="25"/>
      <c r="SUK20" s="25"/>
      <c r="SUL20" s="25"/>
      <c r="SUM20" s="25"/>
      <c r="SUN20" s="25"/>
      <c r="SUO20" s="25"/>
      <c r="SUP20" s="25"/>
      <c r="SUQ20" s="25"/>
      <c r="SUR20" s="25"/>
      <c r="SUS20" s="25"/>
      <c r="SUT20" s="25"/>
      <c r="SUU20" s="25"/>
      <c r="SUV20" s="25"/>
      <c r="SUW20" s="25"/>
      <c r="SUX20" s="25"/>
      <c r="SUY20" s="25"/>
      <c r="SUZ20" s="25"/>
      <c r="SVA20" s="25"/>
      <c r="SVB20" s="25"/>
      <c r="SVC20" s="25"/>
      <c r="SVD20" s="25"/>
      <c r="SVE20" s="25"/>
      <c r="SVF20" s="25"/>
      <c r="SVG20" s="25"/>
      <c r="SVH20" s="25"/>
      <c r="SVI20" s="25"/>
      <c r="SVJ20" s="25"/>
      <c r="SVK20" s="25"/>
      <c r="SVL20" s="25"/>
      <c r="SVM20" s="25"/>
      <c r="SVN20" s="25"/>
      <c r="SVO20" s="25"/>
      <c r="SVP20" s="25"/>
      <c r="SVQ20" s="25"/>
      <c r="SVR20" s="25"/>
      <c r="SVS20" s="25"/>
      <c r="SVT20" s="25"/>
      <c r="SVU20" s="25"/>
      <c r="SVV20" s="25"/>
      <c r="SVW20" s="25"/>
      <c r="SVX20" s="25"/>
      <c r="SVY20" s="25"/>
      <c r="SVZ20" s="25"/>
      <c r="SWA20" s="25"/>
      <c r="SWB20" s="25"/>
      <c r="SWC20" s="25"/>
      <c r="SWD20" s="25"/>
      <c r="SWE20" s="25"/>
      <c r="SWF20" s="25"/>
      <c r="SWG20" s="25"/>
      <c r="SWH20" s="25"/>
      <c r="SWI20" s="25"/>
      <c r="SWJ20" s="25"/>
      <c r="SWK20" s="25"/>
      <c r="SWL20" s="25"/>
      <c r="SWM20" s="25"/>
      <c r="SWN20" s="25"/>
      <c r="SWO20" s="25"/>
      <c r="SWP20" s="25"/>
      <c r="SWQ20" s="25"/>
      <c r="SWR20" s="25"/>
      <c r="SWS20" s="25"/>
      <c r="SWT20" s="25"/>
      <c r="SWU20" s="25"/>
      <c r="SWV20" s="25"/>
      <c r="SWW20" s="25"/>
      <c r="SWX20" s="25"/>
      <c r="SWY20" s="25"/>
      <c r="SWZ20" s="25"/>
      <c r="SXA20" s="25"/>
      <c r="SXB20" s="25"/>
      <c r="SXC20" s="25"/>
      <c r="SXD20" s="25"/>
      <c r="SXE20" s="25"/>
      <c r="SXF20" s="25"/>
      <c r="SXG20" s="25"/>
      <c r="SXH20" s="25"/>
      <c r="SXI20" s="25"/>
      <c r="SXJ20" s="25"/>
      <c r="SXK20" s="25"/>
      <c r="SXL20" s="25"/>
      <c r="SXM20" s="25"/>
      <c r="SXN20" s="25"/>
      <c r="SXO20" s="25"/>
      <c r="SXP20" s="25"/>
      <c r="SXQ20" s="25"/>
      <c r="SXR20" s="25"/>
      <c r="SXS20" s="25"/>
      <c r="SXT20" s="25"/>
      <c r="SXU20" s="25"/>
      <c r="SXV20" s="25"/>
      <c r="SXW20" s="25"/>
      <c r="SXX20" s="25"/>
      <c r="SXY20" s="25"/>
      <c r="SXZ20" s="25"/>
      <c r="SYA20" s="25"/>
      <c r="SYB20" s="25"/>
      <c r="SYC20" s="25"/>
      <c r="SYD20" s="25"/>
      <c r="SYE20" s="25"/>
      <c r="SYF20" s="25"/>
      <c r="SYG20" s="25"/>
      <c r="SYH20" s="25"/>
      <c r="SYI20" s="25"/>
      <c r="SYJ20" s="25"/>
      <c r="SYK20" s="25"/>
      <c r="SYL20" s="25"/>
      <c r="SYM20" s="25"/>
      <c r="SYN20" s="25"/>
      <c r="SYO20" s="25"/>
      <c r="SYP20" s="25"/>
      <c r="SYQ20" s="25"/>
      <c r="SYR20" s="25"/>
      <c r="SYS20" s="25"/>
      <c r="SYT20" s="25"/>
      <c r="SYU20" s="25"/>
      <c r="SYV20" s="25"/>
      <c r="SYW20" s="25"/>
      <c r="SYX20" s="25"/>
      <c r="SYY20" s="25"/>
      <c r="SYZ20" s="25"/>
      <c r="SZA20" s="25"/>
      <c r="SZB20" s="25"/>
      <c r="SZC20" s="25"/>
      <c r="SZD20" s="25"/>
      <c r="SZE20" s="25"/>
      <c r="SZF20" s="25"/>
      <c r="SZG20" s="25"/>
      <c r="SZH20" s="25"/>
      <c r="SZI20" s="25"/>
      <c r="SZJ20" s="25"/>
      <c r="SZK20" s="25"/>
      <c r="SZL20" s="25"/>
      <c r="SZM20" s="25"/>
      <c r="SZN20" s="25"/>
      <c r="SZO20" s="25"/>
      <c r="SZP20" s="25"/>
      <c r="SZQ20" s="25"/>
      <c r="SZR20" s="25"/>
      <c r="SZS20" s="25"/>
      <c r="SZT20" s="25"/>
      <c r="SZU20" s="25"/>
      <c r="SZV20" s="25"/>
      <c r="SZW20" s="25"/>
      <c r="SZX20" s="25"/>
      <c r="SZY20" s="25"/>
      <c r="SZZ20" s="25"/>
      <c r="TAA20" s="25"/>
      <c r="TAB20" s="25"/>
      <c r="TAC20" s="25"/>
      <c r="TAD20" s="25"/>
      <c r="TAE20" s="25"/>
      <c r="TAF20" s="25"/>
      <c r="TAG20" s="25"/>
      <c r="TAH20" s="25"/>
      <c r="TAI20" s="25"/>
      <c r="TAJ20" s="25"/>
      <c r="TAK20" s="25"/>
      <c r="TAL20" s="25"/>
      <c r="TAM20" s="25"/>
      <c r="TAN20" s="25"/>
      <c r="TAO20" s="25"/>
      <c r="TAP20" s="25"/>
      <c r="TAQ20" s="25"/>
      <c r="TAR20" s="25"/>
      <c r="TAS20" s="25"/>
      <c r="TAT20" s="25"/>
      <c r="TAU20" s="25"/>
      <c r="TAV20" s="25"/>
      <c r="TAW20" s="25"/>
      <c r="TAX20" s="25"/>
      <c r="TAY20" s="25"/>
      <c r="TAZ20" s="25"/>
      <c r="TBA20" s="25"/>
      <c r="TBB20" s="25"/>
      <c r="TBC20" s="25"/>
      <c r="TBD20" s="25"/>
      <c r="TBE20" s="25"/>
      <c r="TBF20" s="25"/>
      <c r="TBG20" s="25"/>
      <c r="TBH20" s="25"/>
      <c r="TBI20" s="25"/>
      <c r="TBJ20" s="25"/>
      <c r="TBK20" s="25"/>
      <c r="TBL20" s="25"/>
      <c r="TBM20" s="25"/>
      <c r="TBN20" s="25"/>
      <c r="TBO20" s="25"/>
      <c r="TBP20" s="25"/>
      <c r="TBQ20" s="25"/>
      <c r="TBR20" s="25"/>
      <c r="TBS20" s="25"/>
      <c r="TBT20" s="25"/>
      <c r="TBU20" s="25"/>
      <c r="TBV20" s="25"/>
      <c r="TBW20" s="25"/>
      <c r="TBX20" s="25"/>
      <c r="TBY20" s="25"/>
      <c r="TBZ20" s="25"/>
      <c r="TCA20" s="25"/>
      <c r="TCB20" s="25"/>
      <c r="TCC20" s="25"/>
      <c r="TCD20" s="25"/>
      <c r="TCE20" s="25"/>
      <c r="TCF20" s="25"/>
      <c r="TCG20" s="25"/>
      <c r="TCH20" s="25"/>
      <c r="TCI20" s="25"/>
      <c r="TCJ20" s="25"/>
      <c r="TCK20" s="25"/>
      <c r="TCL20" s="25"/>
      <c r="TCM20" s="25"/>
      <c r="TCN20" s="25"/>
      <c r="TCO20" s="25"/>
      <c r="TCP20" s="25"/>
      <c r="TCQ20" s="25"/>
      <c r="TCR20" s="25"/>
      <c r="TCS20" s="25"/>
      <c r="TCT20" s="25"/>
      <c r="TCU20" s="25"/>
      <c r="TCV20" s="25"/>
      <c r="TCW20" s="25"/>
      <c r="TCX20" s="25"/>
      <c r="TCY20" s="25"/>
      <c r="TCZ20" s="25"/>
      <c r="TDA20" s="25"/>
      <c r="TDB20" s="25"/>
      <c r="TDC20" s="25"/>
      <c r="TDD20" s="25"/>
      <c r="TDE20" s="25"/>
      <c r="TDF20" s="25"/>
      <c r="TDG20" s="25"/>
      <c r="TDH20" s="25"/>
      <c r="TDI20" s="25"/>
      <c r="TDJ20" s="25"/>
      <c r="TDK20" s="25"/>
      <c r="TDL20" s="25"/>
      <c r="TDM20" s="25"/>
      <c r="TDN20" s="25"/>
      <c r="TDO20" s="25"/>
      <c r="TDP20" s="25"/>
      <c r="TDQ20" s="25"/>
      <c r="TDR20" s="25"/>
      <c r="TDS20" s="25"/>
      <c r="TDT20" s="25"/>
      <c r="TDU20" s="25"/>
      <c r="TDV20" s="25"/>
      <c r="TDW20" s="25"/>
      <c r="TDX20" s="25"/>
      <c r="TDY20" s="25"/>
      <c r="TDZ20" s="25"/>
      <c r="TEA20" s="25"/>
      <c r="TEB20" s="25"/>
      <c r="TEC20" s="25"/>
      <c r="TED20" s="25"/>
      <c r="TEE20" s="25"/>
      <c r="TEF20" s="25"/>
      <c r="TEG20" s="25"/>
      <c r="TEH20" s="25"/>
      <c r="TEI20" s="25"/>
      <c r="TEJ20" s="25"/>
      <c r="TEK20" s="25"/>
      <c r="TEL20" s="25"/>
      <c r="TEM20" s="25"/>
      <c r="TEN20" s="25"/>
      <c r="TEO20" s="25"/>
      <c r="TEP20" s="25"/>
      <c r="TEQ20" s="25"/>
      <c r="TER20" s="25"/>
      <c r="TES20" s="25"/>
      <c r="TET20" s="25"/>
      <c r="TEU20" s="25"/>
      <c r="TEV20" s="25"/>
      <c r="TEW20" s="25"/>
      <c r="TEX20" s="25"/>
      <c r="TEY20" s="25"/>
      <c r="TEZ20" s="25"/>
      <c r="TFA20" s="25"/>
      <c r="TFB20" s="25"/>
      <c r="TFC20" s="25"/>
      <c r="TFD20" s="25"/>
      <c r="TFE20" s="25"/>
      <c r="TFF20" s="25"/>
      <c r="TFG20" s="25"/>
      <c r="TFH20" s="25"/>
      <c r="TFI20" s="25"/>
      <c r="TFJ20" s="25"/>
      <c r="TFK20" s="25"/>
      <c r="TFL20" s="25"/>
      <c r="TFM20" s="25"/>
      <c r="TFN20" s="25"/>
      <c r="TFO20" s="25"/>
      <c r="TFP20" s="25"/>
      <c r="TFQ20" s="25"/>
      <c r="TFR20" s="25"/>
      <c r="TFS20" s="25"/>
      <c r="TFT20" s="25"/>
      <c r="TFU20" s="25"/>
      <c r="TFV20" s="25"/>
      <c r="TFW20" s="25"/>
      <c r="TFX20" s="25"/>
      <c r="TFY20" s="25"/>
      <c r="TFZ20" s="25"/>
      <c r="TGA20" s="25"/>
      <c r="TGB20" s="25"/>
      <c r="TGC20" s="25"/>
      <c r="TGD20" s="25"/>
      <c r="TGE20" s="25"/>
      <c r="TGF20" s="25"/>
      <c r="TGG20" s="25"/>
      <c r="TGH20" s="25"/>
      <c r="TGI20" s="25"/>
      <c r="TGJ20" s="25"/>
      <c r="TGK20" s="25"/>
      <c r="TGL20" s="25"/>
      <c r="TGM20" s="25"/>
      <c r="TGN20" s="25"/>
      <c r="TGO20" s="25"/>
      <c r="TGP20" s="25"/>
      <c r="TGQ20" s="25"/>
      <c r="TGR20" s="25"/>
      <c r="TGS20" s="25"/>
      <c r="TGT20" s="25"/>
      <c r="TGU20" s="25"/>
      <c r="TGV20" s="25"/>
      <c r="TGW20" s="25"/>
      <c r="TGX20" s="25"/>
      <c r="TGY20" s="25"/>
      <c r="TGZ20" s="25"/>
      <c r="THA20" s="25"/>
      <c r="THB20" s="25"/>
      <c r="THC20" s="25"/>
      <c r="THD20" s="25"/>
      <c r="THE20" s="25"/>
      <c r="THF20" s="25"/>
      <c r="THG20" s="25"/>
      <c r="THH20" s="25"/>
      <c r="THI20" s="25"/>
      <c r="THJ20" s="25"/>
      <c r="THK20" s="25"/>
      <c r="THL20" s="25"/>
      <c r="THM20" s="25"/>
      <c r="THN20" s="25"/>
      <c r="THO20" s="25"/>
      <c r="THP20" s="25"/>
      <c r="THQ20" s="25"/>
      <c r="THR20" s="25"/>
      <c r="THS20" s="25"/>
      <c r="THT20" s="25"/>
      <c r="THU20" s="25"/>
      <c r="THV20" s="25"/>
      <c r="THW20" s="25"/>
      <c r="THX20" s="25"/>
      <c r="THY20" s="25"/>
      <c r="THZ20" s="25"/>
      <c r="TIA20" s="25"/>
      <c r="TIB20" s="25"/>
      <c r="TIC20" s="25"/>
      <c r="TID20" s="25"/>
      <c r="TIE20" s="25"/>
      <c r="TIF20" s="25"/>
      <c r="TIG20" s="25"/>
      <c r="TIH20" s="25"/>
      <c r="TII20" s="25"/>
      <c r="TIJ20" s="25"/>
      <c r="TIK20" s="25"/>
      <c r="TIL20" s="25"/>
      <c r="TIM20" s="25"/>
      <c r="TIN20" s="25"/>
      <c r="TIO20" s="25"/>
      <c r="TIP20" s="25"/>
      <c r="TIQ20" s="25"/>
      <c r="TIR20" s="25"/>
      <c r="TIS20" s="25"/>
      <c r="TIT20" s="25"/>
      <c r="TIU20" s="25"/>
      <c r="TIV20" s="25"/>
      <c r="TIW20" s="25"/>
      <c r="TIX20" s="25"/>
      <c r="TIY20" s="25"/>
      <c r="TIZ20" s="25"/>
      <c r="TJA20" s="25"/>
      <c r="TJB20" s="25"/>
      <c r="TJC20" s="25"/>
      <c r="TJD20" s="25"/>
      <c r="TJE20" s="25"/>
      <c r="TJF20" s="25"/>
      <c r="TJG20" s="25"/>
      <c r="TJH20" s="25"/>
      <c r="TJI20" s="25"/>
      <c r="TJJ20" s="25"/>
      <c r="TJK20" s="25"/>
      <c r="TJL20" s="25"/>
      <c r="TJM20" s="25"/>
      <c r="TJN20" s="25"/>
      <c r="TJO20" s="25"/>
      <c r="TJP20" s="25"/>
      <c r="TJQ20" s="25"/>
      <c r="TJR20" s="25"/>
      <c r="TJS20" s="25"/>
      <c r="TJT20" s="25"/>
      <c r="TJU20" s="25"/>
      <c r="TJV20" s="25"/>
      <c r="TJW20" s="25"/>
      <c r="TJX20" s="25"/>
      <c r="TJY20" s="25"/>
      <c r="TJZ20" s="25"/>
      <c r="TKA20" s="25"/>
      <c r="TKB20" s="25"/>
      <c r="TKC20" s="25"/>
      <c r="TKD20" s="25"/>
      <c r="TKE20" s="25"/>
      <c r="TKF20" s="25"/>
      <c r="TKG20" s="25"/>
      <c r="TKH20" s="25"/>
      <c r="TKI20" s="25"/>
      <c r="TKJ20" s="25"/>
      <c r="TKK20" s="25"/>
      <c r="TKL20" s="25"/>
      <c r="TKM20" s="25"/>
      <c r="TKN20" s="25"/>
      <c r="TKO20" s="25"/>
      <c r="TKP20" s="25"/>
      <c r="TKQ20" s="25"/>
      <c r="TKR20" s="25"/>
      <c r="TKS20" s="25"/>
      <c r="TKT20" s="25"/>
      <c r="TKU20" s="25"/>
      <c r="TKV20" s="25"/>
      <c r="TKW20" s="25"/>
      <c r="TKX20" s="25"/>
      <c r="TKY20" s="25"/>
      <c r="TKZ20" s="25"/>
      <c r="TLA20" s="25"/>
      <c r="TLB20" s="25"/>
      <c r="TLC20" s="25"/>
      <c r="TLD20" s="25"/>
      <c r="TLE20" s="25"/>
      <c r="TLF20" s="25"/>
      <c r="TLG20" s="25"/>
      <c r="TLH20" s="25"/>
      <c r="TLI20" s="25"/>
      <c r="TLJ20" s="25"/>
      <c r="TLK20" s="25"/>
      <c r="TLL20" s="25"/>
      <c r="TLM20" s="25"/>
      <c r="TLN20" s="25"/>
      <c r="TLO20" s="25"/>
      <c r="TLP20" s="25"/>
      <c r="TLQ20" s="25"/>
      <c r="TLR20" s="25"/>
      <c r="TLS20" s="25"/>
      <c r="TLT20" s="25"/>
      <c r="TLU20" s="25"/>
      <c r="TLV20" s="25"/>
      <c r="TLW20" s="25"/>
      <c r="TLX20" s="25"/>
      <c r="TLY20" s="25"/>
      <c r="TLZ20" s="25"/>
      <c r="TMA20" s="25"/>
      <c r="TMB20" s="25"/>
      <c r="TMC20" s="25"/>
      <c r="TMD20" s="25"/>
      <c r="TME20" s="25"/>
      <c r="TMF20" s="25"/>
      <c r="TMG20" s="25"/>
      <c r="TMH20" s="25"/>
      <c r="TMI20" s="25"/>
      <c r="TMJ20" s="25"/>
      <c r="TMK20" s="25"/>
      <c r="TML20" s="25"/>
      <c r="TMM20" s="25"/>
      <c r="TMN20" s="25"/>
      <c r="TMO20" s="25"/>
      <c r="TMP20" s="25"/>
      <c r="TMQ20" s="25"/>
      <c r="TMR20" s="25"/>
      <c r="TMS20" s="25"/>
      <c r="TMT20" s="25"/>
      <c r="TMU20" s="25"/>
      <c r="TMV20" s="25"/>
      <c r="TMW20" s="25"/>
      <c r="TMX20" s="25"/>
      <c r="TMY20" s="25"/>
      <c r="TMZ20" s="25"/>
      <c r="TNA20" s="25"/>
      <c r="TNB20" s="25"/>
      <c r="TNC20" s="25"/>
      <c r="TND20" s="25"/>
      <c r="TNE20" s="25"/>
      <c r="TNF20" s="25"/>
      <c r="TNG20" s="25"/>
      <c r="TNH20" s="25"/>
      <c r="TNI20" s="25"/>
      <c r="TNJ20" s="25"/>
      <c r="TNK20" s="25"/>
      <c r="TNL20" s="25"/>
      <c r="TNM20" s="25"/>
      <c r="TNN20" s="25"/>
      <c r="TNO20" s="25"/>
      <c r="TNP20" s="25"/>
      <c r="TNQ20" s="25"/>
      <c r="TNR20" s="25"/>
      <c r="TNS20" s="25"/>
      <c r="TNT20" s="25"/>
      <c r="TNU20" s="25"/>
      <c r="TNV20" s="25"/>
      <c r="TNW20" s="25"/>
      <c r="TNX20" s="25"/>
      <c r="TNY20" s="25"/>
      <c r="TNZ20" s="25"/>
      <c r="TOA20" s="25"/>
      <c r="TOB20" s="25"/>
      <c r="TOC20" s="25"/>
      <c r="TOD20" s="25"/>
      <c r="TOE20" s="25"/>
      <c r="TOF20" s="25"/>
      <c r="TOG20" s="25"/>
      <c r="TOH20" s="25"/>
      <c r="TOI20" s="25"/>
      <c r="TOJ20" s="25"/>
      <c r="TOK20" s="25"/>
      <c r="TOL20" s="25"/>
      <c r="TOM20" s="25"/>
      <c r="TON20" s="25"/>
      <c r="TOO20" s="25"/>
      <c r="TOP20" s="25"/>
      <c r="TOQ20" s="25"/>
      <c r="TOR20" s="25"/>
      <c r="TOS20" s="25"/>
      <c r="TOT20" s="25"/>
      <c r="TOU20" s="25"/>
      <c r="TOV20" s="25"/>
      <c r="TOW20" s="25"/>
      <c r="TOX20" s="25"/>
      <c r="TOY20" s="25"/>
      <c r="TOZ20" s="25"/>
      <c r="TPA20" s="25"/>
      <c r="TPB20" s="25"/>
      <c r="TPC20" s="25"/>
      <c r="TPD20" s="25"/>
      <c r="TPE20" s="25"/>
      <c r="TPF20" s="25"/>
      <c r="TPG20" s="25"/>
      <c r="TPH20" s="25"/>
      <c r="TPI20" s="25"/>
      <c r="TPJ20" s="25"/>
      <c r="TPK20" s="25"/>
      <c r="TPL20" s="25"/>
      <c r="TPM20" s="25"/>
      <c r="TPN20" s="25"/>
      <c r="TPO20" s="25"/>
      <c r="TPP20" s="25"/>
      <c r="TPQ20" s="25"/>
      <c r="TPR20" s="25"/>
      <c r="TPS20" s="25"/>
      <c r="TPT20" s="25"/>
      <c r="TPU20" s="25"/>
      <c r="TPV20" s="25"/>
      <c r="TPW20" s="25"/>
      <c r="TPX20" s="25"/>
      <c r="TPY20" s="25"/>
      <c r="TPZ20" s="25"/>
      <c r="TQA20" s="25"/>
      <c r="TQB20" s="25"/>
      <c r="TQC20" s="25"/>
      <c r="TQD20" s="25"/>
      <c r="TQE20" s="25"/>
      <c r="TQF20" s="25"/>
      <c r="TQG20" s="25"/>
      <c r="TQH20" s="25"/>
      <c r="TQI20" s="25"/>
      <c r="TQJ20" s="25"/>
      <c r="TQK20" s="25"/>
      <c r="TQL20" s="25"/>
      <c r="TQM20" s="25"/>
      <c r="TQN20" s="25"/>
      <c r="TQO20" s="25"/>
      <c r="TQP20" s="25"/>
      <c r="TQQ20" s="25"/>
      <c r="TQR20" s="25"/>
      <c r="TQS20" s="25"/>
      <c r="TQT20" s="25"/>
      <c r="TQU20" s="25"/>
      <c r="TQV20" s="25"/>
      <c r="TQW20" s="25"/>
      <c r="TQX20" s="25"/>
      <c r="TQY20" s="25"/>
      <c r="TQZ20" s="25"/>
      <c r="TRA20" s="25"/>
      <c r="TRB20" s="25"/>
      <c r="TRC20" s="25"/>
      <c r="TRD20" s="25"/>
      <c r="TRE20" s="25"/>
      <c r="TRF20" s="25"/>
      <c r="TRG20" s="25"/>
      <c r="TRH20" s="25"/>
      <c r="TRI20" s="25"/>
      <c r="TRJ20" s="25"/>
      <c r="TRK20" s="25"/>
      <c r="TRL20" s="25"/>
      <c r="TRM20" s="25"/>
      <c r="TRN20" s="25"/>
      <c r="TRO20" s="25"/>
      <c r="TRP20" s="25"/>
      <c r="TRQ20" s="25"/>
      <c r="TRR20" s="25"/>
      <c r="TRS20" s="25"/>
      <c r="TRT20" s="25"/>
      <c r="TRU20" s="25"/>
      <c r="TRV20" s="25"/>
      <c r="TRW20" s="25"/>
      <c r="TRX20" s="25"/>
      <c r="TRY20" s="25"/>
      <c r="TRZ20" s="25"/>
      <c r="TSA20" s="25"/>
      <c r="TSB20" s="25"/>
      <c r="TSC20" s="25"/>
      <c r="TSD20" s="25"/>
      <c r="TSE20" s="25"/>
      <c r="TSF20" s="25"/>
      <c r="TSG20" s="25"/>
      <c r="TSH20" s="25"/>
      <c r="TSI20" s="25"/>
      <c r="TSJ20" s="25"/>
      <c r="TSK20" s="25"/>
      <c r="TSL20" s="25"/>
      <c r="TSM20" s="25"/>
      <c r="TSN20" s="25"/>
      <c r="TSO20" s="25"/>
      <c r="TSP20" s="25"/>
      <c r="TSQ20" s="25"/>
      <c r="TSR20" s="25"/>
      <c r="TSS20" s="25"/>
      <c r="TST20" s="25"/>
      <c r="TSU20" s="25"/>
      <c r="TSV20" s="25"/>
      <c r="TSW20" s="25"/>
      <c r="TSX20" s="25"/>
      <c r="TSY20" s="25"/>
      <c r="TSZ20" s="25"/>
      <c r="TTA20" s="25"/>
      <c r="TTB20" s="25"/>
      <c r="TTC20" s="25"/>
      <c r="TTD20" s="25"/>
      <c r="TTE20" s="25"/>
      <c r="TTF20" s="25"/>
      <c r="TTG20" s="25"/>
      <c r="TTH20" s="25"/>
      <c r="TTI20" s="25"/>
      <c r="TTJ20" s="25"/>
      <c r="TTK20" s="25"/>
      <c r="TTL20" s="25"/>
      <c r="TTM20" s="25"/>
      <c r="TTN20" s="25"/>
      <c r="TTO20" s="25"/>
      <c r="TTP20" s="25"/>
      <c r="TTQ20" s="25"/>
      <c r="TTR20" s="25"/>
      <c r="TTS20" s="25"/>
      <c r="TTT20" s="25"/>
      <c r="TTU20" s="25"/>
      <c r="TTV20" s="25"/>
      <c r="TTW20" s="25"/>
      <c r="TTX20" s="25"/>
      <c r="TTY20" s="25"/>
      <c r="TTZ20" s="25"/>
      <c r="TUA20" s="25"/>
      <c r="TUB20" s="25"/>
      <c r="TUC20" s="25"/>
      <c r="TUD20" s="25"/>
      <c r="TUE20" s="25"/>
      <c r="TUF20" s="25"/>
      <c r="TUG20" s="25"/>
      <c r="TUH20" s="25"/>
      <c r="TUI20" s="25"/>
      <c r="TUJ20" s="25"/>
      <c r="TUK20" s="25"/>
      <c r="TUL20" s="25"/>
      <c r="TUM20" s="25"/>
      <c r="TUN20" s="25"/>
      <c r="TUO20" s="25"/>
      <c r="TUP20" s="25"/>
      <c r="TUQ20" s="25"/>
      <c r="TUR20" s="25"/>
      <c r="TUS20" s="25"/>
      <c r="TUT20" s="25"/>
      <c r="TUU20" s="25"/>
      <c r="TUV20" s="25"/>
      <c r="TUW20" s="25"/>
      <c r="TUX20" s="25"/>
      <c r="TUY20" s="25"/>
      <c r="TUZ20" s="25"/>
      <c r="TVA20" s="25"/>
      <c r="TVB20" s="25"/>
      <c r="TVC20" s="25"/>
      <c r="TVD20" s="25"/>
      <c r="TVE20" s="25"/>
      <c r="TVF20" s="25"/>
      <c r="TVG20" s="25"/>
      <c r="TVH20" s="25"/>
      <c r="TVI20" s="25"/>
      <c r="TVJ20" s="25"/>
      <c r="TVK20" s="25"/>
      <c r="TVL20" s="25"/>
      <c r="TVM20" s="25"/>
      <c r="TVN20" s="25"/>
      <c r="TVO20" s="25"/>
      <c r="TVP20" s="25"/>
      <c r="TVQ20" s="25"/>
      <c r="TVR20" s="25"/>
      <c r="TVS20" s="25"/>
      <c r="TVT20" s="25"/>
      <c r="TVU20" s="25"/>
      <c r="TVV20" s="25"/>
      <c r="TVW20" s="25"/>
      <c r="TVX20" s="25"/>
      <c r="TVY20" s="25"/>
      <c r="TVZ20" s="25"/>
      <c r="TWA20" s="25"/>
      <c r="TWB20" s="25"/>
      <c r="TWC20" s="25"/>
      <c r="TWD20" s="25"/>
      <c r="TWE20" s="25"/>
      <c r="TWF20" s="25"/>
      <c r="TWG20" s="25"/>
      <c r="TWH20" s="25"/>
      <c r="TWI20" s="25"/>
      <c r="TWJ20" s="25"/>
      <c r="TWK20" s="25"/>
      <c r="TWL20" s="25"/>
      <c r="TWM20" s="25"/>
      <c r="TWN20" s="25"/>
      <c r="TWO20" s="25"/>
      <c r="TWP20" s="25"/>
      <c r="TWQ20" s="25"/>
      <c r="TWR20" s="25"/>
      <c r="TWS20" s="25"/>
      <c r="TWT20" s="25"/>
      <c r="TWU20" s="25"/>
      <c r="TWV20" s="25"/>
      <c r="TWW20" s="25"/>
      <c r="TWX20" s="25"/>
      <c r="TWY20" s="25"/>
      <c r="TWZ20" s="25"/>
      <c r="TXA20" s="25"/>
      <c r="TXB20" s="25"/>
      <c r="TXC20" s="25"/>
      <c r="TXD20" s="25"/>
      <c r="TXE20" s="25"/>
      <c r="TXF20" s="25"/>
      <c r="TXG20" s="25"/>
      <c r="TXH20" s="25"/>
      <c r="TXI20" s="25"/>
      <c r="TXJ20" s="25"/>
      <c r="TXK20" s="25"/>
      <c r="TXL20" s="25"/>
      <c r="TXM20" s="25"/>
      <c r="TXN20" s="25"/>
      <c r="TXO20" s="25"/>
      <c r="TXP20" s="25"/>
      <c r="TXQ20" s="25"/>
      <c r="TXR20" s="25"/>
      <c r="TXS20" s="25"/>
      <c r="TXT20" s="25"/>
      <c r="TXU20" s="25"/>
      <c r="TXV20" s="25"/>
      <c r="TXW20" s="25"/>
      <c r="TXX20" s="25"/>
      <c r="TXY20" s="25"/>
      <c r="TXZ20" s="25"/>
      <c r="TYA20" s="25"/>
      <c r="TYB20" s="25"/>
      <c r="TYC20" s="25"/>
      <c r="TYD20" s="25"/>
      <c r="TYE20" s="25"/>
      <c r="TYF20" s="25"/>
      <c r="TYG20" s="25"/>
      <c r="TYH20" s="25"/>
      <c r="TYI20" s="25"/>
      <c r="TYJ20" s="25"/>
      <c r="TYK20" s="25"/>
      <c r="TYL20" s="25"/>
      <c r="TYM20" s="25"/>
      <c r="TYN20" s="25"/>
      <c r="TYO20" s="25"/>
      <c r="TYP20" s="25"/>
      <c r="TYQ20" s="25"/>
      <c r="TYR20" s="25"/>
      <c r="TYS20" s="25"/>
      <c r="TYT20" s="25"/>
      <c r="TYU20" s="25"/>
      <c r="TYV20" s="25"/>
      <c r="TYW20" s="25"/>
      <c r="TYX20" s="25"/>
      <c r="TYY20" s="25"/>
      <c r="TYZ20" s="25"/>
      <c r="TZA20" s="25"/>
      <c r="TZB20" s="25"/>
      <c r="TZC20" s="25"/>
      <c r="TZD20" s="25"/>
      <c r="TZE20" s="25"/>
      <c r="TZF20" s="25"/>
      <c r="TZG20" s="25"/>
      <c r="TZH20" s="25"/>
      <c r="TZI20" s="25"/>
      <c r="TZJ20" s="25"/>
      <c r="TZK20" s="25"/>
      <c r="TZL20" s="25"/>
      <c r="TZM20" s="25"/>
      <c r="TZN20" s="25"/>
      <c r="TZO20" s="25"/>
      <c r="TZP20" s="25"/>
      <c r="TZQ20" s="25"/>
      <c r="TZR20" s="25"/>
      <c r="TZS20" s="25"/>
      <c r="TZT20" s="25"/>
      <c r="TZU20" s="25"/>
      <c r="TZV20" s="25"/>
      <c r="TZW20" s="25"/>
      <c r="TZX20" s="25"/>
      <c r="TZY20" s="25"/>
      <c r="TZZ20" s="25"/>
      <c r="UAA20" s="25"/>
      <c r="UAB20" s="25"/>
      <c r="UAC20" s="25"/>
      <c r="UAD20" s="25"/>
      <c r="UAE20" s="25"/>
      <c r="UAF20" s="25"/>
      <c r="UAG20" s="25"/>
      <c r="UAH20" s="25"/>
      <c r="UAI20" s="25"/>
      <c r="UAJ20" s="25"/>
      <c r="UAK20" s="25"/>
      <c r="UAL20" s="25"/>
      <c r="UAM20" s="25"/>
      <c r="UAN20" s="25"/>
      <c r="UAO20" s="25"/>
      <c r="UAP20" s="25"/>
      <c r="UAQ20" s="25"/>
      <c r="UAR20" s="25"/>
      <c r="UAS20" s="25"/>
      <c r="UAT20" s="25"/>
      <c r="UAU20" s="25"/>
      <c r="UAV20" s="25"/>
      <c r="UAW20" s="25"/>
      <c r="UAX20" s="25"/>
      <c r="UAY20" s="25"/>
      <c r="UAZ20" s="25"/>
      <c r="UBA20" s="25"/>
      <c r="UBB20" s="25"/>
      <c r="UBC20" s="25"/>
      <c r="UBD20" s="25"/>
      <c r="UBE20" s="25"/>
      <c r="UBF20" s="25"/>
      <c r="UBG20" s="25"/>
      <c r="UBH20" s="25"/>
      <c r="UBI20" s="25"/>
      <c r="UBJ20" s="25"/>
      <c r="UBK20" s="25"/>
      <c r="UBL20" s="25"/>
      <c r="UBM20" s="25"/>
      <c r="UBN20" s="25"/>
      <c r="UBO20" s="25"/>
      <c r="UBP20" s="25"/>
      <c r="UBQ20" s="25"/>
      <c r="UBR20" s="25"/>
      <c r="UBS20" s="25"/>
      <c r="UBT20" s="25"/>
      <c r="UBU20" s="25"/>
      <c r="UBV20" s="25"/>
      <c r="UBW20" s="25"/>
      <c r="UBX20" s="25"/>
      <c r="UBY20" s="25"/>
      <c r="UBZ20" s="25"/>
      <c r="UCA20" s="25"/>
      <c r="UCB20" s="25"/>
      <c r="UCC20" s="25"/>
      <c r="UCD20" s="25"/>
      <c r="UCE20" s="25"/>
      <c r="UCF20" s="25"/>
      <c r="UCG20" s="25"/>
      <c r="UCH20" s="25"/>
      <c r="UCI20" s="25"/>
      <c r="UCJ20" s="25"/>
      <c r="UCK20" s="25"/>
      <c r="UCL20" s="25"/>
      <c r="UCM20" s="25"/>
      <c r="UCN20" s="25"/>
      <c r="UCO20" s="25"/>
      <c r="UCP20" s="25"/>
      <c r="UCQ20" s="25"/>
      <c r="UCR20" s="25"/>
      <c r="UCS20" s="25"/>
      <c r="UCT20" s="25"/>
      <c r="UCU20" s="25"/>
      <c r="UCV20" s="25"/>
      <c r="UCW20" s="25"/>
      <c r="UCX20" s="25"/>
      <c r="UCY20" s="25"/>
      <c r="UCZ20" s="25"/>
      <c r="UDA20" s="25"/>
      <c r="UDB20" s="25"/>
      <c r="UDC20" s="25"/>
      <c r="UDD20" s="25"/>
      <c r="UDE20" s="25"/>
      <c r="UDF20" s="25"/>
      <c r="UDG20" s="25"/>
      <c r="UDH20" s="25"/>
      <c r="UDI20" s="25"/>
      <c r="UDJ20" s="25"/>
      <c r="UDK20" s="25"/>
      <c r="UDL20" s="25"/>
      <c r="UDM20" s="25"/>
      <c r="UDN20" s="25"/>
      <c r="UDO20" s="25"/>
      <c r="UDP20" s="25"/>
      <c r="UDQ20" s="25"/>
      <c r="UDR20" s="25"/>
      <c r="UDS20" s="25"/>
      <c r="UDT20" s="25"/>
      <c r="UDU20" s="25"/>
      <c r="UDV20" s="25"/>
      <c r="UDW20" s="25"/>
      <c r="UDX20" s="25"/>
      <c r="UDY20" s="25"/>
      <c r="UDZ20" s="25"/>
      <c r="UEA20" s="25"/>
      <c r="UEB20" s="25"/>
      <c r="UEC20" s="25"/>
      <c r="UED20" s="25"/>
      <c r="UEE20" s="25"/>
      <c r="UEF20" s="25"/>
      <c r="UEG20" s="25"/>
      <c r="UEH20" s="25"/>
      <c r="UEI20" s="25"/>
      <c r="UEJ20" s="25"/>
      <c r="UEK20" s="25"/>
      <c r="UEL20" s="25"/>
      <c r="UEM20" s="25"/>
      <c r="UEN20" s="25"/>
      <c r="UEO20" s="25"/>
      <c r="UEP20" s="25"/>
      <c r="UEQ20" s="25"/>
      <c r="UER20" s="25"/>
      <c r="UES20" s="25"/>
      <c r="UET20" s="25"/>
      <c r="UEU20" s="25"/>
      <c r="UEV20" s="25"/>
      <c r="UEW20" s="25"/>
      <c r="UEX20" s="25"/>
      <c r="UEY20" s="25"/>
      <c r="UEZ20" s="25"/>
      <c r="UFA20" s="25"/>
      <c r="UFB20" s="25"/>
      <c r="UFC20" s="25"/>
      <c r="UFD20" s="25"/>
      <c r="UFE20" s="25"/>
      <c r="UFF20" s="25"/>
      <c r="UFG20" s="25"/>
      <c r="UFH20" s="25"/>
      <c r="UFI20" s="25"/>
      <c r="UFJ20" s="25"/>
      <c r="UFK20" s="25"/>
      <c r="UFL20" s="25"/>
      <c r="UFM20" s="25"/>
      <c r="UFN20" s="25"/>
      <c r="UFO20" s="25"/>
      <c r="UFP20" s="25"/>
      <c r="UFQ20" s="25"/>
      <c r="UFR20" s="25"/>
      <c r="UFS20" s="25"/>
      <c r="UFT20" s="25"/>
      <c r="UFU20" s="25"/>
      <c r="UFV20" s="25"/>
      <c r="UFW20" s="25"/>
      <c r="UFX20" s="25"/>
      <c r="UFY20" s="25"/>
      <c r="UFZ20" s="25"/>
      <c r="UGA20" s="25"/>
      <c r="UGB20" s="25"/>
      <c r="UGC20" s="25"/>
      <c r="UGD20" s="25"/>
      <c r="UGE20" s="25"/>
      <c r="UGF20" s="25"/>
      <c r="UGG20" s="25"/>
      <c r="UGH20" s="25"/>
      <c r="UGI20" s="25"/>
      <c r="UGJ20" s="25"/>
      <c r="UGK20" s="25"/>
      <c r="UGL20" s="25"/>
      <c r="UGM20" s="25"/>
      <c r="UGN20" s="25"/>
      <c r="UGO20" s="25"/>
      <c r="UGP20" s="25"/>
      <c r="UGQ20" s="25"/>
      <c r="UGR20" s="25"/>
      <c r="UGS20" s="25"/>
      <c r="UGT20" s="25"/>
      <c r="UGU20" s="25"/>
      <c r="UGV20" s="25"/>
      <c r="UGW20" s="25"/>
      <c r="UGX20" s="25"/>
      <c r="UGY20" s="25"/>
      <c r="UGZ20" s="25"/>
      <c r="UHA20" s="25"/>
      <c r="UHB20" s="25"/>
      <c r="UHC20" s="25"/>
      <c r="UHD20" s="25"/>
      <c r="UHE20" s="25"/>
      <c r="UHF20" s="25"/>
      <c r="UHG20" s="25"/>
      <c r="UHH20" s="25"/>
      <c r="UHI20" s="25"/>
      <c r="UHJ20" s="25"/>
      <c r="UHK20" s="25"/>
      <c r="UHL20" s="25"/>
      <c r="UHM20" s="25"/>
      <c r="UHN20" s="25"/>
      <c r="UHO20" s="25"/>
      <c r="UHP20" s="25"/>
      <c r="UHQ20" s="25"/>
      <c r="UHR20" s="25"/>
      <c r="UHS20" s="25"/>
      <c r="UHT20" s="25"/>
      <c r="UHU20" s="25"/>
      <c r="UHV20" s="25"/>
      <c r="UHW20" s="25"/>
      <c r="UHX20" s="25"/>
      <c r="UHY20" s="25"/>
      <c r="UHZ20" s="25"/>
      <c r="UIA20" s="25"/>
      <c r="UIB20" s="25"/>
      <c r="UIC20" s="25"/>
      <c r="UID20" s="25"/>
      <c r="UIE20" s="25"/>
      <c r="UIF20" s="25"/>
      <c r="UIG20" s="25"/>
      <c r="UIH20" s="25"/>
      <c r="UII20" s="25"/>
      <c r="UIJ20" s="25"/>
      <c r="UIK20" s="25"/>
      <c r="UIL20" s="25"/>
      <c r="UIM20" s="25"/>
      <c r="UIN20" s="25"/>
      <c r="UIO20" s="25"/>
      <c r="UIP20" s="25"/>
      <c r="UIQ20" s="25"/>
      <c r="UIR20" s="25"/>
      <c r="UIS20" s="25"/>
      <c r="UIT20" s="25"/>
      <c r="UIU20" s="25"/>
      <c r="UIV20" s="25"/>
      <c r="UIW20" s="25"/>
      <c r="UIX20" s="25"/>
      <c r="UIY20" s="25"/>
      <c r="UIZ20" s="25"/>
      <c r="UJA20" s="25"/>
      <c r="UJB20" s="25"/>
      <c r="UJC20" s="25"/>
      <c r="UJD20" s="25"/>
      <c r="UJE20" s="25"/>
      <c r="UJF20" s="25"/>
      <c r="UJG20" s="25"/>
      <c r="UJH20" s="25"/>
      <c r="UJI20" s="25"/>
      <c r="UJJ20" s="25"/>
      <c r="UJK20" s="25"/>
      <c r="UJL20" s="25"/>
      <c r="UJM20" s="25"/>
      <c r="UJN20" s="25"/>
      <c r="UJO20" s="25"/>
      <c r="UJP20" s="25"/>
      <c r="UJQ20" s="25"/>
      <c r="UJR20" s="25"/>
      <c r="UJS20" s="25"/>
      <c r="UJT20" s="25"/>
      <c r="UJU20" s="25"/>
      <c r="UJV20" s="25"/>
      <c r="UJW20" s="25"/>
      <c r="UJX20" s="25"/>
      <c r="UJY20" s="25"/>
      <c r="UJZ20" s="25"/>
      <c r="UKA20" s="25"/>
      <c r="UKB20" s="25"/>
      <c r="UKC20" s="25"/>
      <c r="UKD20" s="25"/>
      <c r="UKE20" s="25"/>
      <c r="UKF20" s="25"/>
      <c r="UKG20" s="25"/>
      <c r="UKH20" s="25"/>
      <c r="UKI20" s="25"/>
      <c r="UKJ20" s="25"/>
      <c r="UKK20" s="25"/>
      <c r="UKL20" s="25"/>
      <c r="UKM20" s="25"/>
      <c r="UKN20" s="25"/>
      <c r="UKO20" s="25"/>
      <c r="UKP20" s="25"/>
      <c r="UKQ20" s="25"/>
      <c r="UKR20" s="25"/>
      <c r="UKS20" s="25"/>
      <c r="UKT20" s="25"/>
      <c r="UKU20" s="25"/>
      <c r="UKV20" s="25"/>
      <c r="UKW20" s="25"/>
      <c r="UKX20" s="25"/>
      <c r="UKY20" s="25"/>
      <c r="UKZ20" s="25"/>
      <c r="ULA20" s="25"/>
      <c r="ULB20" s="25"/>
      <c r="ULC20" s="25"/>
      <c r="ULD20" s="25"/>
      <c r="ULE20" s="25"/>
      <c r="ULF20" s="25"/>
      <c r="ULG20" s="25"/>
      <c r="ULH20" s="25"/>
      <c r="ULI20" s="25"/>
      <c r="ULJ20" s="25"/>
      <c r="ULK20" s="25"/>
      <c r="ULL20" s="25"/>
      <c r="ULM20" s="25"/>
      <c r="ULN20" s="25"/>
      <c r="ULO20" s="25"/>
      <c r="ULP20" s="25"/>
      <c r="ULQ20" s="25"/>
      <c r="ULR20" s="25"/>
      <c r="ULS20" s="25"/>
      <c r="ULT20" s="25"/>
      <c r="ULU20" s="25"/>
      <c r="ULV20" s="25"/>
      <c r="ULW20" s="25"/>
      <c r="ULX20" s="25"/>
      <c r="ULY20" s="25"/>
      <c r="ULZ20" s="25"/>
      <c r="UMA20" s="25"/>
      <c r="UMB20" s="25"/>
      <c r="UMC20" s="25"/>
      <c r="UMD20" s="25"/>
      <c r="UME20" s="25"/>
      <c r="UMF20" s="25"/>
      <c r="UMG20" s="25"/>
      <c r="UMH20" s="25"/>
      <c r="UMI20" s="25"/>
      <c r="UMJ20" s="25"/>
      <c r="UMK20" s="25"/>
      <c r="UML20" s="25"/>
      <c r="UMM20" s="25"/>
      <c r="UMN20" s="25"/>
      <c r="UMO20" s="25"/>
      <c r="UMP20" s="25"/>
      <c r="UMQ20" s="25"/>
      <c r="UMR20" s="25"/>
      <c r="UMS20" s="25"/>
      <c r="UMT20" s="25"/>
      <c r="UMU20" s="25"/>
      <c r="UMV20" s="25"/>
      <c r="UMW20" s="25"/>
      <c r="UMX20" s="25"/>
      <c r="UMY20" s="25"/>
      <c r="UMZ20" s="25"/>
      <c r="UNA20" s="25"/>
      <c r="UNB20" s="25"/>
      <c r="UNC20" s="25"/>
      <c r="UND20" s="25"/>
      <c r="UNE20" s="25"/>
      <c r="UNF20" s="25"/>
      <c r="UNG20" s="25"/>
      <c r="UNH20" s="25"/>
      <c r="UNI20" s="25"/>
      <c r="UNJ20" s="25"/>
      <c r="UNK20" s="25"/>
      <c r="UNL20" s="25"/>
      <c r="UNM20" s="25"/>
      <c r="UNN20" s="25"/>
      <c r="UNO20" s="25"/>
      <c r="UNP20" s="25"/>
      <c r="UNQ20" s="25"/>
      <c r="UNR20" s="25"/>
      <c r="UNS20" s="25"/>
      <c r="UNT20" s="25"/>
      <c r="UNU20" s="25"/>
      <c r="UNV20" s="25"/>
      <c r="UNW20" s="25"/>
      <c r="UNX20" s="25"/>
      <c r="UNY20" s="25"/>
      <c r="UNZ20" s="25"/>
      <c r="UOA20" s="25"/>
      <c r="UOB20" s="25"/>
      <c r="UOC20" s="25"/>
      <c r="UOD20" s="25"/>
      <c r="UOE20" s="25"/>
      <c r="UOF20" s="25"/>
      <c r="UOG20" s="25"/>
      <c r="UOH20" s="25"/>
      <c r="UOI20" s="25"/>
      <c r="UOJ20" s="25"/>
      <c r="UOK20" s="25"/>
      <c r="UOL20" s="25"/>
      <c r="UOM20" s="25"/>
      <c r="UON20" s="25"/>
      <c r="UOO20" s="25"/>
      <c r="UOP20" s="25"/>
      <c r="UOQ20" s="25"/>
      <c r="UOR20" s="25"/>
      <c r="UOS20" s="25"/>
      <c r="UOT20" s="25"/>
      <c r="UOU20" s="25"/>
      <c r="UOV20" s="25"/>
      <c r="UOW20" s="25"/>
      <c r="UOX20" s="25"/>
      <c r="UOY20" s="25"/>
      <c r="UOZ20" s="25"/>
      <c r="UPA20" s="25"/>
      <c r="UPB20" s="25"/>
      <c r="UPC20" s="25"/>
      <c r="UPD20" s="25"/>
      <c r="UPE20" s="25"/>
      <c r="UPF20" s="25"/>
      <c r="UPG20" s="25"/>
      <c r="UPH20" s="25"/>
      <c r="UPI20" s="25"/>
      <c r="UPJ20" s="25"/>
      <c r="UPK20" s="25"/>
      <c r="UPL20" s="25"/>
      <c r="UPM20" s="25"/>
      <c r="UPN20" s="25"/>
      <c r="UPO20" s="25"/>
      <c r="UPP20" s="25"/>
      <c r="UPQ20" s="25"/>
      <c r="UPR20" s="25"/>
      <c r="UPS20" s="25"/>
      <c r="UPT20" s="25"/>
      <c r="UPU20" s="25"/>
      <c r="UPV20" s="25"/>
      <c r="UPW20" s="25"/>
      <c r="UPX20" s="25"/>
      <c r="UPY20" s="25"/>
      <c r="UPZ20" s="25"/>
      <c r="UQA20" s="25"/>
      <c r="UQB20" s="25"/>
      <c r="UQC20" s="25"/>
      <c r="UQD20" s="25"/>
      <c r="UQE20" s="25"/>
      <c r="UQF20" s="25"/>
      <c r="UQG20" s="25"/>
      <c r="UQH20" s="25"/>
      <c r="UQI20" s="25"/>
      <c r="UQJ20" s="25"/>
      <c r="UQK20" s="25"/>
      <c r="UQL20" s="25"/>
      <c r="UQM20" s="25"/>
      <c r="UQN20" s="25"/>
      <c r="UQO20" s="25"/>
      <c r="UQP20" s="25"/>
      <c r="UQQ20" s="25"/>
      <c r="UQR20" s="25"/>
      <c r="UQS20" s="25"/>
      <c r="UQT20" s="25"/>
      <c r="UQU20" s="25"/>
      <c r="UQV20" s="25"/>
      <c r="UQW20" s="25"/>
      <c r="UQX20" s="25"/>
      <c r="UQY20" s="25"/>
      <c r="UQZ20" s="25"/>
      <c r="URA20" s="25"/>
      <c r="URB20" s="25"/>
      <c r="URC20" s="25"/>
      <c r="URD20" s="25"/>
      <c r="URE20" s="25"/>
      <c r="URF20" s="25"/>
      <c r="URG20" s="25"/>
      <c r="URH20" s="25"/>
      <c r="URI20" s="25"/>
      <c r="URJ20" s="25"/>
      <c r="URK20" s="25"/>
      <c r="URL20" s="25"/>
      <c r="URM20" s="25"/>
      <c r="URN20" s="25"/>
      <c r="URO20" s="25"/>
      <c r="URP20" s="25"/>
      <c r="URQ20" s="25"/>
      <c r="URR20" s="25"/>
      <c r="URS20" s="25"/>
      <c r="URT20" s="25"/>
      <c r="URU20" s="25"/>
      <c r="URV20" s="25"/>
      <c r="URW20" s="25"/>
      <c r="URX20" s="25"/>
      <c r="URY20" s="25"/>
      <c r="URZ20" s="25"/>
      <c r="USA20" s="25"/>
      <c r="USB20" s="25"/>
      <c r="USC20" s="25"/>
      <c r="USD20" s="25"/>
      <c r="USE20" s="25"/>
      <c r="USF20" s="25"/>
      <c r="USG20" s="25"/>
      <c r="USH20" s="25"/>
      <c r="USI20" s="25"/>
      <c r="USJ20" s="25"/>
      <c r="USK20" s="25"/>
      <c r="USL20" s="25"/>
      <c r="USM20" s="25"/>
      <c r="USN20" s="25"/>
      <c r="USO20" s="25"/>
      <c r="USP20" s="25"/>
      <c r="USQ20" s="25"/>
      <c r="USR20" s="25"/>
      <c r="USS20" s="25"/>
      <c r="UST20" s="25"/>
      <c r="USU20" s="25"/>
      <c r="USV20" s="25"/>
      <c r="USW20" s="25"/>
      <c r="USX20" s="25"/>
      <c r="USY20" s="25"/>
      <c r="USZ20" s="25"/>
      <c r="UTA20" s="25"/>
      <c r="UTB20" s="25"/>
      <c r="UTC20" s="25"/>
      <c r="UTD20" s="25"/>
      <c r="UTE20" s="25"/>
      <c r="UTF20" s="25"/>
      <c r="UTG20" s="25"/>
      <c r="UTH20" s="25"/>
      <c r="UTI20" s="25"/>
      <c r="UTJ20" s="25"/>
      <c r="UTK20" s="25"/>
      <c r="UTL20" s="25"/>
      <c r="UTM20" s="25"/>
      <c r="UTN20" s="25"/>
      <c r="UTO20" s="25"/>
      <c r="UTP20" s="25"/>
      <c r="UTQ20" s="25"/>
      <c r="UTR20" s="25"/>
      <c r="UTS20" s="25"/>
      <c r="UTT20" s="25"/>
      <c r="UTU20" s="25"/>
      <c r="UTV20" s="25"/>
      <c r="UTW20" s="25"/>
      <c r="UTX20" s="25"/>
      <c r="UTY20" s="25"/>
      <c r="UTZ20" s="25"/>
      <c r="UUA20" s="25"/>
      <c r="UUB20" s="25"/>
      <c r="UUC20" s="25"/>
      <c r="UUD20" s="25"/>
      <c r="UUE20" s="25"/>
      <c r="UUF20" s="25"/>
      <c r="UUG20" s="25"/>
      <c r="UUH20" s="25"/>
      <c r="UUI20" s="25"/>
      <c r="UUJ20" s="25"/>
      <c r="UUK20" s="25"/>
      <c r="UUL20" s="25"/>
      <c r="UUM20" s="25"/>
      <c r="UUN20" s="25"/>
      <c r="UUO20" s="25"/>
      <c r="UUP20" s="25"/>
      <c r="UUQ20" s="25"/>
      <c r="UUR20" s="25"/>
      <c r="UUS20" s="25"/>
      <c r="UUT20" s="25"/>
      <c r="UUU20" s="25"/>
      <c r="UUV20" s="25"/>
      <c r="UUW20" s="25"/>
      <c r="UUX20" s="25"/>
      <c r="UUY20" s="25"/>
      <c r="UUZ20" s="25"/>
      <c r="UVA20" s="25"/>
      <c r="UVB20" s="25"/>
      <c r="UVC20" s="25"/>
      <c r="UVD20" s="25"/>
      <c r="UVE20" s="25"/>
      <c r="UVF20" s="25"/>
      <c r="UVG20" s="25"/>
      <c r="UVH20" s="25"/>
      <c r="UVI20" s="25"/>
      <c r="UVJ20" s="25"/>
      <c r="UVK20" s="25"/>
      <c r="UVL20" s="25"/>
      <c r="UVM20" s="25"/>
      <c r="UVN20" s="25"/>
      <c r="UVO20" s="25"/>
      <c r="UVP20" s="25"/>
      <c r="UVQ20" s="25"/>
      <c r="UVR20" s="25"/>
      <c r="UVS20" s="25"/>
      <c r="UVT20" s="25"/>
      <c r="UVU20" s="25"/>
      <c r="UVV20" s="25"/>
      <c r="UVW20" s="25"/>
      <c r="UVX20" s="25"/>
      <c r="UVY20" s="25"/>
      <c r="UVZ20" s="25"/>
      <c r="UWA20" s="25"/>
      <c r="UWB20" s="25"/>
      <c r="UWC20" s="25"/>
      <c r="UWD20" s="25"/>
      <c r="UWE20" s="25"/>
      <c r="UWF20" s="25"/>
      <c r="UWG20" s="25"/>
      <c r="UWH20" s="25"/>
      <c r="UWI20" s="25"/>
      <c r="UWJ20" s="25"/>
      <c r="UWK20" s="25"/>
      <c r="UWL20" s="25"/>
      <c r="UWM20" s="25"/>
      <c r="UWN20" s="25"/>
      <c r="UWO20" s="25"/>
      <c r="UWP20" s="25"/>
      <c r="UWQ20" s="25"/>
      <c r="UWR20" s="25"/>
      <c r="UWS20" s="25"/>
      <c r="UWT20" s="25"/>
      <c r="UWU20" s="25"/>
      <c r="UWV20" s="25"/>
      <c r="UWW20" s="25"/>
      <c r="UWX20" s="25"/>
      <c r="UWY20" s="25"/>
      <c r="UWZ20" s="25"/>
      <c r="UXA20" s="25"/>
      <c r="UXB20" s="25"/>
      <c r="UXC20" s="25"/>
      <c r="UXD20" s="25"/>
      <c r="UXE20" s="25"/>
      <c r="UXF20" s="25"/>
      <c r="UXG20" s="25"/>
      <c r="UXH20" s="25"/>
      <c r="UXI20" s="25"/>
      <c r="UXJ20" s="25"/>
      <c r="UXK20" s="25"/>
      <c r="UXL20" s="25"/>
      <c r="UXM20" s="25"/>
      <c r="UXN20" s="25"/>
      <c r="UXO20" s="25"/>
      <c r="UXP20" s="25"/>
      <c r="UXQ20" s="25"/>
      <c r="UXR20" s="25"/>
      <c r="UXS20" s="25"/>
      <c r="UXT20" s="25"/>
      <c r="UXU20" s="25"/>
      <c r="UXV20" s="25"/>
      <c r="UXW20" s="25"/>
      <c r="UXX20" s="25"/>
      <c r="UXY20" s="25"/>
      <c r="UXZ20" s="25"/>
      <c r="UYA20" s="25"/>
      <c r="UYB20" s="25"/>
      <c r="UYC20" s="25"/>
      <c r="UYD20" s="25"/>
      <c r="UYE20" s="25"/>
      <c r="UYF20" s="25"/>
      <c r="UYG20" s="25"/>
      <c r="UYH20" s="25"/>
      <c r="UYI20" s="25"/>
      <c r="UYJ20" s="25"/>
      <c r="UYK20" s="25"/>
      <c r="UYL20" s="25"/>
      <c r="UYM20" s="25"/>
      <c r="UYN20" s="25"/>
      <c r="UYO20" s="25"/>
      <c r="UYP20" s="25"/>
      <c r="UYQ20" s="25"/>
      <c r="UYR20" s="25"/>
      <c r="UYS20" s="25"/>
      <c r="UYT20" s="25"/>
      <c r="UYU20" s="25"/>
      <c r="UYV20" s="25"/>
      <c r="UYW20" s="25"/>
      <c r="UYX20" s="25"/>
      <c r="UYY20" s="25"/>
      <c r="UYZ20" s="25"/>
      <c r="UZA20" s="25"/>
      <c r="UZB20" s="25"/>
      <c r="UZC20" s="25"/>
      <c r="UZD20" s="25"/>
      <c r="UZE20" s="25"/>
      <c r="UZF20" s="25"/>
      <c r="UZG20" s="25"/>
      <c r="UZH20" s="25"/>
      <c r="UZI20" s="25"/>
      <c r="UZJ20" s="25"/>
      <c r="UZK20" s="25"/>
      <c r="UZL20" s="25"/>
      <c r="UZM20" s="25"/>
      <c r="UZN20" s="25"/>
      <c r="UZO20" s="25"/>
      <c r="UZP20" s="25"/>
      <c r="UZQ20" s="25"/>
      <c r="UZR20" s="25"/>
      <c r="UZS20" s="25"/>
      <c r="UZT20" s="25"/>
      <c r="UZU20" s="25"/>
      <c r="UZV20" s="25"/>
      <c r="UZW20" s="25"/>
      <c r="UZX20" s="25"/>
      <c r="UZY20" s="25"/>
      <c r="UZZ20" s="25"/>
      <c r="VAA20" s="25"/>
      <c r="VAB20" s="25"/>
      <c r="VAC20" s="25"/>
      <c r="VAD20" s="25"/>
      <c r="VAE20" s="25"/>
      <c r="VAF20" s="25"/>
      <c r="VAG20" s="25"/>
      <c r="VAH20" s="25"/>
      <c r="VAI20" s="25"/>
      <c r="VAJ20" s="25"/>
      <c r="VAK20" s="25"/>
      <c r="VAL20" s="25"/>
      <c r="VAM20" s="25"/>
      <c r="VAN20" s="25"/>
      <c r="VAO20" s="25"/>
      <c r="VAP20" s="25"/>
      <c r="VAQ20" s="25"/>
      <c r="VAR20" s="25"/>
      <c r="VAS20" s="25"/>
      <c r="VAT20" s="25"/>
      <c r="VAU20" s="25"/>
      <c r="VAV20" s="25"/>
      <c r="VAW20" s="25"/>
      <c r="VAX20" s="25"/>
      <c r="VAY20" s="25"/>
      <c r="VAZ20" s="25"/>
      <c r="VBA20" s="25"/>
      <c r="VBB20" s="25"/>
      <c r="VBC20" s="25"/>
      <c r="VBD20" s="25"/>
      <c r="VBE20" s="25"/>
      <c r="VBF20" s="25"/>
      <c r="VBG20" s="25"/>
      <c r="VBH20" s="25"/>
      <c r="VBI20" s="25"/>
      <c r="VBJ20" s="25"/>
      <c r="VBK20" s="25"/>
      <c r="VBL20" s="25"/>
      <c r="VBM20" s="25"/>
      <c r="VBN20" s="25"/>
      <c r="VBO20" s="25"/>
      <c r="VBP20" s="25"/>
      <c r="VBQ20" s="25"/>
      <c r="VBR20" s="25"/>
      <c r="VBS20" s="25"/>
      <c r="VBT20" s="25"/>
      <c r="VBU20" s="25"/>
      <c r="VBV20" s="25"/>
      <c r="VBW20" s="25"/>
      <c r="VBX20" s="25"/>
      <c r="VBY20" s="25"/>
      <c r="VBZ20" s="25"/>
      <c r="VCA20" s="25"/>
      <c r="VCB20" s="25"/>
      <c r="VCC20" s="25"/>
      <c r="VCD20" s="25"/>
      <c r="VCE20" s="25"/>
      <c r="VCF20" s="25"/>
      <c r="VCG20" s="25"/>
      <c r="VCH20" s="25"/>
      <c r="VCI20" s="25"/>
      <c r="VCJ20" s="25"/>
      <c r="VCK20" s="25"/>
      <c r="VCL20" s="25"/>
      <c r="VCM20" s="25"/>
      <c r="VCN20" s="25"/>
      <c r="VCO20" s="25"/>
      <c r="VCP20" s="25"/>
      <c r="VCQ20" s="25"/>
      <c r="VCR20" s="25"/>
      <c r="VCS20" s="25"/>
      <c r="VCT20" s="25"/>
      <c r="VCU20" s="25"/>
      <c r="VCV20" s="25"/>
      <c r="VCW20" s="25"/>
      <c r="VCX20" s="25"/>
      <c r="VCY20" s="25"/>
      <c r="VCZ20" s="25"/>
      <c r="VDA20" s="25"/>
      <c r="VDB20" s="25"/>
      <c r="VDC20" s="25"/>
      <c r="VDD20" s="25"/>
      <c r="VDE20" s="25"/>
      <c r="VDF20" s="25"/>
      <c r="VDG20" s="25"/>
      <c r="VDH20" s="25"/>
      <c r="VDI20" s="25"/>
      <c r="VDJ20" s="25"/>
      <c r="VDK20" s="25"/>
      <c r="VDL20" s="25"/>
      <c r="VDM20" s="25"/>
      <c r="VDN20" s="25"/>
      <c r="VDO20" s="25"/>
      <c r="VDP20" s="25"/>
      <c r="VDQ20" s="25"/>
      <c r="VDR20" s="25"/>
      <c r="VDS20" s="25"/>
      <c r="VDT20" s="25"/>
      <c r="VDU20" s="25"/>
      <c r="VDV20" s="25"/>
      <c r="VDW20" s="25"/>
      <c r="VDX20" s="25"/>
      <c r="VDY20" s="25"/>
      <c r="VDZ20" s="25"/>
      <c r="VEA20" s="25"/>
      <c r="VEB20" s="25"/>
      <c r="VEC20" s="25"/>
      <c r="VED20" s="25"/>
      <c r="VEE20" s="25"/>
      <c r="VEF20" s="25"/>
      <c r="VEG20" s="25"/>
      <c r="VEH20" s="25"/>
      <c r="VEI20" s="25"/>
      <c r="VEJ20" s="25"/>
      <c r="VEK20" s="25"/>
      <c r="VEL20" s="25"/>
      <c r="VEM20" s="25"/>
      <c r="VEN20" s="25"/>
      <c r="VEO20" s="25"/>
      <c r="VEP20" s="25"/>
      <c r="VEQ20" s="25"/>
      <c r="VER20" s="25"/>
      <c r="VES20" s="25"/>
      <c r="VET20" s="25"/>
      <c r="VEU20" s="25"/>
      <c r="VEV20" s="25"/>
      <c r="VEW20" s="25"/>
      <c r="VEX20" s="25"/>
      <c r="VEY20" s="25"/>
      <c r="VEZ20" s="25"/>
      <c r="VFA20" s="25"/>
      <c r="VFB20" s="25"/>
      <c r="VFC20" s="25"/>
      <c r="VFD20" s="25"/>
      <c r="VFE20" s="25"/>
      <c r="VFF20" s="25"/>
      <c r="VFG20" s="25"/>
      <c r="VFH20" s="25"/>
      <c r="VFI20" s="25"/>
      <c r="VFJ20" s="25"/>
      <c r="VFK20" s="25"/>
      <c r="VFL20" s="25"/>
      <c r="VFM20" s="25"/>
      <c r="VFN20" s="25"/>
      <c r="VFO20" s="25"/>
      <c r="VFP20" s="25"/>
      <c r="VFQ20" s="25"/>
      <c r="VFR20" s="25"/>
      <c r="VFS20" s="25"/>
      <c r="VFT20" s="25"/>
      <c r="VFU20" s="25"/>
      <c r="VFV20" s="25"/>
      <c r="VFW20" s="25"/>
      <c r="VFX20" s="25"/>
      <c r="VFY20" s="25"/>
      <c r="VFZ20" s="25"/>
      <c r="VGA20" s="25"/>
      <c r="VGB20" s="25"/>
      <c r="VGC20" s="25"/>
      <c r="VGD20" s="25"/>
      <c r="VGE20" s="25"/>
      <c r="VGF20" s="25"/>
      <c r="VGG20" s="25"/>
      <c r="VGH20" s="25"/>
      <c r="VGI20" s="25"/>
      <c r="VGJ20" s="25"/>
      <c r="VGK20" s="25"/>
      <c r="VGL20" s="25"/>
      <c r="VGM20" s="25"/>
      <c r="VGN20" s="25"/>
      <c r="VGO20" s="25"/>
      <c r="VGP20" s="25"/>
      <c r="VGQ20" s="25"/>
      <c r="VGR20" s="25"/>
      <c r="VGS20" s="25"/>
      <c r="VGT20" s="25"/>
      <c r="VGU20" s="25"/>
      <c r="VGV20" s="25"/>
      <c r="VGW20" s="25"/>
      <c r="VGX20" s="25"/>
      <c r="VGY20" s="25"/>
      <c r="VGZ20" s="25"/>
      <c r="VHA20" s="25"/>
      <c r="VHB20" s="25"/>
      <c r="VHC20" s="25"/>
      <c r="VHD20" s="25"/>
      <c r="VHE20" s="25"/>
      <c r="VHF20" s="25"/>
      <c r="VHG20" s="25"/>
      <c r="VHH20" s="25"/>
      <c r="VHI20" s="25"/>
      <c r="VHJ20" s="25"/>
      <c r="VHK20" s="25"/>
      <c r="VHL20" s="25"/>
      <c r="VHM20" s="25"/>
      <c r="VHN20" s="25"/>
      <c r="VHO20" s="25"/>
      <c r="VHP20" s="25"/>
      <c r="VHQ20" s="25"/>
      <c r="VHR20" s="25"/>
      <c r="VHS20" s="25"/>
      <c r="VHT20" s="25"/>
      <c r="VHU20" s="25"/>
      <c r="VHV20" s="25"/>
      <c r="VHW20" s="25"/>
      <c r="VHX20" s="25"/>
      <c r="VHY20" s="25"/>
      <c r="VHZ20" s="25"/>
      <c r="VIA20" s="25"/>
      <c r="VIB20" s="25"/>
      <c r="VIC20" s="25"/>
      <c r="VID20" s="25"/>
      <c r="VIE20" s="25"/>
      <c r="VIF20" s="25"/>
      <c r="VIG20" s="25"/>
      <c r="VIH20" s="25"/>
      <c r="VII20" s="25"/>
      <c r="VIJ20" s="25"/>
      <c r="VIK20" s="25"/>
      <c r="VIL20" s="25"/>
      <c r="VIM20" s="25"/>
      <c r="VIN20" s="25"/>
      <c r="VIO20" s="25"/>
      <c r="VIP20" s="25"/>
      <c r="VIQ20" s="25"/>
      <c r="VIR20" s="25"/>
      <c r="VIS20" s="25"/>
      <c r="VIT20" s="25"/>
      <c r="VIU20" s="25"/>
      <c r="VIV20" s="25"/>
      <c r="VIW20" s="25"/>
      <c r="VIX20" s="25"/>
      <c r="VIY20" s="25"/>
      <c r="VIZ20" s="25"/>
      <c r="VJA20" s="25"/>
      <c r="VJB20" s="25"/>
      <c r="VJC20" s="25"/>
      <c r="VJD20" s="25"/>
      <c r="VJE20" s="25"/>
      <c r="VJF20" s="25"/>
      <c r="VJG20" s="25"/>
      <c r="VJH20" s="25"/>
      <c r="VJI20" s="25"/>
      <c r="VJJ20" s="25"/>
      <c r="VJK20" s="25"/>
      <c r="VJL20" s="25"/>
      <c r="VJM20" s="25"/>
      <c r="VJN20" s="25"/>
      <c r="VJO20" s="25"/>
      <c r="VJP20" s="25"/>
      <c r="VJQ20" s="25"/>
      <c r="VJR20" s="25"/>
      <c r="VJS20" s="25"/>
      <c r="VJT20" s="25"/>
      <c r="VJU20" s="25"/>
      <c r="VJV20" s="25"/>
      <c r="VJW20" s="25"/>
      <c r="VJX20" s="25"/>
      <c r="VJY20" s="25"/>
      <c r="VJZ20" s="25"/>
      <c r="VKA20" s="25"/>
      <c r="VKB20" s="25"/>
      <c r="VKC20" s="25"/>
      <c r="VKD20" s="25"/>
      <c r="VKE20" s="25"/>
      <c r="VKF20" s="25"/>
      <c r="VKG20" s="25"/>
      <c r="VKH20" s="25"/>
      <c r="VKI20" s="25"/>
      <c r="VKJ20" s="25"/>
      <c r="VKK20" s="25"/>
      <c r="VKL20" s="25"/>
      <c r="VKM20" s="25"/>
      <c r="VKN20" s="25"/>
      <c r="VKO20" s="25"/>
      <c r="VKP20" s="25"/>
      <c r="VKQ20" s="25"/>
      <c r="VKR20" s="25"/>
      <c r="VKS20" s="25"/>
      <c r="VKT20" s="25"/>
      <c r="VKU20" s="25"/>
      <c r="VKV20" s="25"/>
      <c r="VKW20" s="25"/>
      <c r="VKX20" s="25"/>
      <c r="VKY20" s="25"/>
      <c r="VKZ20" s="25"/>
      <c r="VLA20" s="25"/>
      <c r="VLB20" s="25"/>
      <c r="VLC20" s="25"/>
      <c r="VLD20" s="25"/>
      <c r="VLE20" s="25"/>
      <c r="VLF20" s="25"/>
      <c r="VLG20" s="25"/>
      <c r="VLH20" s="25"/>
      <c r="VLI20" s="25"/>
      <c r="VLJ20" s="25"/>
      <c r="VLK20" s="25"/>
      <c r="VLL20" s="25"/>
      <c r="VLM20" s="25"/>
      <c r="VLN20" s="25"/>
      <c r="VLO20" s="25"/>
      <c r="VLP20" s="25"/>
      <c r="VLQ20" s="25"/>
      <c r="VLR20" s="25"/>
      <c r="VLS20" s="25"/>
      <c r="VLT20" s="25"/>
      <c r="VLU20" s="25"/>
      <c r="VLV20" s="25"/>
      <c r="VLW20" s="25"/>
      <c r="VLX20" s="25"/>
      <c r="VLY20" s="25"/>
      <c r="VLZ20" s="25"/>
      <c r="VMA20" s="25"/>
      <c r="VMB20" s="25"/>
      <c r="VMC20" s="25"/>
      <c r="VMD20" s="25"/>
      <c r="VME20" s="25"/>
      <c r="VMF20" s="25"/>
      <c r="VMG20" s="25"/>
      <c r="VMH20" s="25"/>
      <c r="VMI20" s="25"/>
      <c r="VMJ20" s="25"/>
      <c r="VMK20" s="25"/>
      <c r="VML20" s="25"/>
      <c r="VMM20" s="25"/>
      <c r="VMN20" s="25"/>
      <c r="VMO20" s="25"/>
      <c r="VMP20" s="25"/>
      <c r="VMQ20" s="25"/>
      <c r="VMR20" s="25"/>
      <c r="VMS20" s="25"/>
      <c r="VMT20" s="25"/>
      <c r="VMU20" s="25"/>
      <c r="VMV20" s="25"/>
      <c r="VMW20" s="25"/>
      <c r="VMX20" s="25"/>
      <c r="VMY20" s="25"/>
      <c r="VMZ20" s="25"/>
      <c r="VNA20" s="25"/>
      <c r="VNB20" s="25"/>
      <c r="VNC20" s="25"/>
      <c r="VND20" s="25"/>
      <c r="VNE20" s="25"/>
      <c r="VNF20" s="25"/>
      <c r="VNG20" s="25"/>
      <c r="VNH20" s="25"/>
      <c r="VNI20" s="25"/>
      <c r="VNJ20" s="25"/>
      <c r="VNK20" s="25"/>
      <c r="VNL20" s="25"/>
      <c r="VNM20" s="25"/>
      <c r="VNN20" s="25"/>
      <c r="VNO20" s="25"/>
      <c r="VNP20" s="25"/>
      <c r="VNQ20" s="25"/>
      <c r="VNR20" s="25"/>
      <c r="VNS20" s="25"/>
      <c r="VNT20" s="25"/>
      <c r="VNU20" s="25"/>
      <c r="VNV20" s="25"/>
      <c r="VNW20" s="25"/>
      <c r="VNX20" s="25"/>
      <c r="VNY20" s="25"/>
      <c r="VNZ20" s="25"/>
      <c r="VOA20" s="25"/>
      <c r="VOB20" s="25"/>
      <c r="VOC20" s="25"/>
      <c r="VOD20" s="25"/>
      <c r="VOE20" s="25"/>
      <c r="VOF20" s="25"/>
      <c r="VOG20" s="25"/>
      <c r="VOH20" s="25"/>
      <c r="VOI20" s="25"/>
      <c r="VOJ20" s="25"/>
      <c r="VOK20" s="25"/>
      <c r="VOL20" s="25"/>
      <c r="VOM20" s="25"/>
      <c r="VON20" s="25"/>
      <c r="VOO20" s="25"/>
      <c r="VOP20" s="25"/>
      <c r="VOQ20" s="25"/>
      <c r="VOR20" s="25"/>
      <c r="VOS20" s="25"/>
      <c r="VOT20" s="25"/>
      <c r="VOU20" s="25"/>
      <c r="VOV20" s="25"/>
      <c r="VOW20" s="25"/>
      <c r="VOX20" s="25"/>
      <c r="VOY20" s="25"/>
      <c r="VOZ20" s="25"/>
      <c r="VPA20" s="25"/>
      <c r="VPB20" s="25"/>
      <c r="VPC20" s="25"/>
      <c r="VPD20" s="25"/>
      <c r="VPE20" s="25"/>
      <c r="VPF20" s="25"/>
      <c r="VPG20" s="25"/>
      <c r="VPH20" s="25"/>
      <c r="VPI20" s="25"/>
      <c r="VPJ20" s="25"/>
      <c r="VPK20" s="25"/>
      <c r="VPL20" s="25"/>
      <c r="VPM20" s="25"/>
      <c r="VPN20" s="25"/>
      <c r="VPO20" s="25"/>
      <c r="VPP20" s="25"/>
      <c r="VPQ20" s="25"/>
      <c r="VPR20" s="25"/>
      <c r="VPS20" s="25"/>
      <c r="VPT20" s="25"/>
      <c r="VPU20" s="25"/>
      <c r="VPV20" s="25"/>
      <c r="VPW20" s="25"/>
      <c r="VPX20" s="25"/>
      <c r="VPY20" s="25"/>
      <c r="VPZ20" s="25"/>
      <c r="VQA20" s="25"/>
      <c r="VQB20" s="25"/>
      <c r="VQC20" s="25"/>
      <c r="VQD20" s="25"/>
      <c r="VQE20" s="25"/>
      <c r="VQF20" s="25"/>
      <c r="VQG20" s="25"/>
      <c r="VQH20" s="25"/>
      <c r="VQI20" s="25"/>
      <c r="VQJ20" s="25"/>
      <c r="VQK20" s="25"/>
      <c r="VQL20" s="25"/>
      <c r="VQM20" s="25"/>
      <c r="VQN20" s="25"/>
      <c r="VQO20" s="25"/>
      <c r="VQP20" s="25"/>
      <c r="VQQ20" s="25"/>
      <c r="VQR20" s="25"/>
      <c r="VQS20" s="25"/>
      <c r="VQT20" s="25"/>
      <c r="VQU20" s="25"/>
      <c r="VQV20" s="25"/>
      <c r="VQW20" s="25"/>
      <c r="VQX20" s="25"/>
      <c r="VQY20" s="25"/>
      <c r="VQZ20" s="25"/>
      <c r="VRA20" s="25"/>
      <c r="VRB20" s="25"/>
      <c r="VRC20" s="25"/>
      <c r="VRD20" s="25"/>
      <c r="VRE20" s="25"/>
      <c r="VRF20" s="25"/>
      <c r="VRG20" s="25"/>
      <c r="VRH20" s="25"/>
      <c r="VRI20" s="25"/>
      <c r="VRJ20" s="25"/>
      <c r="VRK20" s="25"/>
      <c r="VRL20" s="25"/>
      <c r="VRM20" s="25"/>
      <c r="VRN20" s="25"/>
      <c r="VRO20" s="25"/>
      <c r="VRP20" s="25"/>
      <c r="VRQ20" s="25"/>
      <c r="VRR20" s="25"/>
      <c r="VRS20" s="25"/>
      <c r="VRT20" s="25"/>
      <c r="VRU20" s="25"/>
      <c r="VRV20" s="25"/>
      <c r="VRW20" s="25"/>
      <c r="VRX20" s="25"/>
      <c r="VRY20" s="25"/>
      <c r="VRZ20" s="25"/>
      <c r="VSA20" s="25"/>
      <c r="VSB20" s="25"/>
      <c r="VSC20" s="25"/>
      <c r="VSD20" s="25"/>
      <c r="VSE20" s="25"/>
      <c r="VSF20" s="25"/>
      <c r="VSG20" s="25"/>
      <c r="VSH20" s="25"/>
      <c r="VSI20" s="25"/>
      <c r="VSJ20" s="25"/>
      <c r="VSK20" s="25"/>
      <c r="VSL20" s="25"/>
      <c r="VSM20" s="25"/>
      <c r="VSN20" s="25"/>
      <c r="VSO20" s="25"/>
      <c r="VSP20" s="25"/>
      <c r="VSQ20" s="25"/>
      <c r="VSR20" s="25"/>
      <c r="VSS20" s="25"/>
      <c r="VST20" s="25"/>
      <c r="VSU20" s="25"/>
      <c r="VSV20" s="25"/>
      <c r="VSW20" s="25"/>
      <c r="VSX20" s="25"/>
      <c r="VSY20" s="25"/>
      <c r="VSZ20" s="25"/>
      <c r="VTA20" s="25"/>
      <c r="VTB20" s="25"/>
      <c r="VTC20" s="25"/>
      <c r="VTD20" s="25"/>
      <c r="VTE20" s="25"/>
      <c r="VTF20" s="25"/>
      <c r="VTG20" s="25"/>
      <c r="VTH20" s="25"/>
      <c r="VTI20" s="25"/>
      <c r="VTJ20" s="25"/>
      <c r="VTK20" s="25"/>
      <c r="VTL20" s="25"/>
      <c r="VTM20" s="25"/>
      <c r="VTN20" s="25"/>
      <c r="VTO20" s="25"/>
      <c r="VTP20" s="25"/>
      <c r="VTQ20" s="25"/>
      <c r="VTR20" s="25"/>
      <c r="VTS20" s="25"/>
      <c r="VTT20" s="25"/>
      <c r="VTU20" s="25"/>
      <c r="VTV20" s="25"/>
      <c r="VTW20" s="25"/>
      <c r="VTX20" s="25"/>
      <c r="VTY20" s="25"/>
      <c r="VTZ20" s="25"/>
      <c r="VUA20" s="25"/>
      <c r="VUB20" s="25"/>
      <c r="VUC20" s="25"/>
      <c r="VUD20" s="25"/>
      <c r="VUE20" s="25"/>
      <c r="VUF20" s="25"/>
      <c r="VUG20" s="25"/>
      <c r="VUH20" s="25"/>
      <c r="VUI20" s="25"/>
      <c r="VUJ20" s="25"/>
      <c r="VUK20" s="25"/>
      <c r="VUL20" s="25"/>
      <c r="VUM20" s="25"/>
      <c r="VUN20" s="25"/>
      <c r="VUO20" s="25"/>
      <c r="VUP20" s="25"/>
      <c r="VUQ20" s="25"/>
      <c r="VUR20" s="25"/>
      <c r="VUS20" s="25"/>
      <c r="VUT20" s="25"/>
      <c r="VUU20" s="25"/>
      <c r="VUV20" s="25"/>
      <c r="VUW20" s="25"/>
      <c r="VUX20" s="25"/>
      <c r="VUY20" s="25"/>
      <c r="VUZ20" s="25"/>
      <c r="VVA20" s="25"/>
      <c r="VVB20" s="25"/>
      <c r="VVC20" s="25"/>
      <c r="VVD20" s="25"/>
      <c r="VVE20" s="25"/>
      <c r="VVF20" s="25"/>
      <c r="VVG20" s="25"/>
      <c r="VVH20" s="25"/>
      <c r="VVI20" s="25"/>
      <c r="VVJ20" s="25"/>
      <c r="VVK20" s="25"/>
      <c r="VVL20" s="25"/>
      <c r="VVM20" s="25"/>
      <c r="VVN20" s="25"/>
      <c r="VVO20" s="25"/>
      <c r="VVP20" s="25"/>
      <c r="VVQ20" s="25"/>
      <c r="VVR20" s="25"/>
      <c r="VVS20" s="25"/>
      <c r="VVT20" s="25"/>
      <c r="VVU20" s="25"/>
      <c r="VVV20" s="25"/>
      <c r="VVW20" s="25"/>
      <c r="VVX20" s="25"/>
      <c r="VVY20" s="25"/>
      <c r="VVZ20" s="25"/>
      <c r="VWA20" s="25"/>
      <c r="VWB20" s="25"/>
      <c r="VWC20" s="25"/>
      <c r="VWD20" s="25"/>
      <c r="VWE20" s="25"/>
      <c r="VWF20" s="25"/>
      <c r="VWG20" s="25"/>
      <c r="VWH20" s="25"/>
      <c r="VWI20" s="25"/>
      <c r="VWJ20" s="25"/>
      <c r="VWK20" s="25"/>
      <c r="VWL20" s="25"/>
      <c r="VWM20" s="25"/>
      <c r="VWN20" s="25"/>
      <c r="VWO20" s="25"/>
      <c r="VWP20" s="25"/>
      <c r="VWQ20" s="25"/>
      <c r="VWR20" s="25"/>
      <c r="VWS20" s="25"/>
      <c r="VWT20" s="25"/>
      <c r="VWU20" s="25"/>
      <c r="VWV20" s="25"/>
      <c r="VWW20" s="25"/>
      <c r="VWX20" s="25"/>
      <c r="VWY20" s="25"/>
      <c r="VWZ20" s="25"/>
      <c r="VXA20" s="25"/>
      <c r="VXB20" s="25"/>
      <c r="VXC20" s="25"/>
      <c r="VXD20" s="25"/>
      <c r="VXE20" s="25"/>
      <c r="VXF20" s="25"/>
      <c r="VXG20" s="25"/>
      <c r="VXH20" s="25"/>
      <c r="VXI20" s="25"/>
      <c r="VXJ20" s="25"/>
      <c r="VXK20" s="25"/>
      <c r="VXL20" s="25"/>
      <c r="VXM20" s="25"/>
      <c r="VXN20" s="25"/>
      <c r="VXO20" s="25"/>
      <c r="VXP20" s="25"/>
      <c r="VXQ20" s="25"/>
      <c r="VXR20" s="25"/>
      <c r="VXS20" s="25"/>
      <c r="VXT20" s="25"/>
      <c r="VXU20" s="25"/>
      <c r="VXV20" s="25"/>
      <c r="VXW20" s="25"/>
      <c r="VXX20" s="25"/>
      <c r="VXY20" s="25"/>
      <c r="VXZ20" s="25"/>
      <c r="VYA20" s="25"/>
      <c r="VYB20" s="25"/>
      <c r="VYC20" s="25"/>
      <c r="VYD20" s="25"/>
      <c r="VYE20" s="25"/>
      <c r="VYF20" s="25"/>
      <c r="VYG20" s="25"/>
      <c r="VYH20" s="25"/>
      <c r="VYI20" s="25"/>
      <c r="VYJ20" s="25"/>
      <c r="VYK20" s="25"/>
      <c r="VYL20" s="25"/>
      <c r="VYM20" s="25"/>
      <c r="VYN20" s="25"/>
      <c r="VYO20" s="25"/>
      <c r="VYP20" s="25"/>
      <c r="VYQ20" s="25"/>
      <c r="VYR20" s="25"/>
      <c r="VYS20" s="25"/>
      <c r="VYT20" s="25"/>
      <c r="VYU20" s="25"/>
      <c r="VYV20" s="25"/>
      <c r="VYW20" s="25"/>
      <c r="VYX20" s="25"/>
      <c r="VYY20" s="25"/>
      <c r="VYZ20" s="25"/>
      <c r="VZA20" s="25"/>
      <c r="VZB20" s="25"/>
      <c r="VZC20" s="25"/>
      <c r="VZD20" s="25"/>
      <c r="VZE20" s="25"/>
      <c r="VZF20" s="25"/>
      <c r="VZG20" s="25"/>
      <c r="VZH20" s="25"/>
      <c r="VZI20" s="25"/>
      <c r="VZJ20" s="25"/>
      <c r="VZK20" s="25"/>
      <c r="VZL20" s="25"/>
      <c r="VZM20" s="25"/>
      <c r="VZN20" s="25"/>
      <c r="VZO20" s="25"/>
      <c r="VZP20" s="25"/>
      <c r="VZQ20" s="25"/>
      <c r="VZR20" s="25"/>
      <c r="VZS20" s="25"/>
      <c r="VZT20" s="25"/>
      <c r="VZU20" s="25"/>
      <c r="VZV20" s="25"/>
      <c r="VZW20" s="25"/>
      <c r="VZX20" s="25"/>
      <c r="VZY20" s="25"/>
      <c r="VZZ20" s="25"/>
      <c r="WAA20" s="25"/>
      <c r="WAB20" s="25"/>
      <c r="WAC20" s="25"/>
      <c r="WAD20" s="25"/>
      <c r="WAE20" s="25"/>
      <c r="WAF20" s="25"/>
      <c r="WAG20" s="25"/>
      <c r="WAH20" s="25"/>
      <c r="WAI20" s="25"/>
      <c r="WAJ20" s="25"/>
      <c r="WAK20" s="25"/>
      <c r="WAL20" s="25"/>
      <c r="WAM20" s="25"/>
      <c r="WAN20" s="25"/>
      <c r="WAO20" s="25"/>
      <c r="WAP20" s="25"/>
      <c r="WAQ20" s="25"/>
      <c r="WAR20" s="25"/>
      <c r="WAS20" s="25"/>
      <c r="WAT20" s="25"/>
      <c r="WAU20" s="25"/>
      <c r="WAV20" s="25"/>
      <c r="WAW20" s="25"/>
      <c r="WAX20" s="25"/>
      <c r="WAY20" s="25"/>
      <c r="WAZ20" s="25"/>
      <c r="WBA20" s="25"/>
      <c r="WBB20" s="25"/>
      <c r="WBC20" s="25"/>
      <c r="WBD20" s="25"/>
      <c r="WBE20" s="25"/>
      <c r="WBF20" s="25"/>
      <c r="WBG20" s="25"/>
      <c r="WBH20" s="25"/>
      <c r="WBI20" s="25"/>
      <c r="WBJ20" s="25"/>
      <c r="WBK20" s="25"/>
      <c r="WBL20" s="25"/>
      <c r="WBM20" s="25"/>
      <c r="WBN20" s="25"/>
      <c r="WBO20" s="25"/>
      <c r="WBP20" s="25"/>
      <c r="WBQ20" s="25"/>
      <c r="WBR20" s="25"/>
      <c r="WBS20" s="25"/>
      <c r="WBT20" s="25"/>
      <c r="WBU20" s="25"/>
      <c r="WBV20" s="25"/>
      <c r="WBW20" s="25"/>
      <c r="WBX20" s="25"/>
      <c r="WBY20" s="25"/>
      <c r="WBZ20" s="25"/>
      <c r="WCA20" s="25"/>
      <c r="WCB20" s="25"/>
      <c r="WCC20" s="25"/>
      <c r="WCD20" s="25"/>
      <c r="WCE20" s="25"/>
      <c r="WCF20" s="25"/>
      <c r="WCG20" s="25"/>
      <c r="WCH20" s="25"/>
      <c r="WCI20" s="25"/>
      <c r="WCJ20" s="25"/>
      <c r="WCK20" s="25"/>
      <c r="WCL20" s="25"/>
      <c r="WCM20" s="25"/>
      <c r="WCN20" s="25"/>
      <c r="WCO20" s="25"/>
      <c r="WCP20" s="25"/>
      <c r="WCQ20" s="25"/>
      <c r="WCR20" s="25"/>
      <c r="WCS20" s="25"/>
      <c r="WCT20" s="25"/>
      <c r="WCU20" s="25"/>
      <c r="WCV20" s="25"/>
      <c r="WCW20" s="25"/>
      <c r="WCX20" s="25"/>
      <c r="WCY20" s="25"/>
      <c r="WCZ20" s="25"/>
      <c r="WDA20" s="25"/>
      <c r="WDB20" s="25"/>
      <c r="WDC20" s="25"/>
      <c r="WDD20" s="25"/>
      <c r="WDE20" s="25"/>
      <c r="WDF20" s="25"/>
      <c r="WDG20" s="25"/>
      <c r="WDH20" s="25"/>
      <c r="WDI20" s="25"/>
      <c r="WDJ20" s="25"/>
      <c r="WDK20" s="25"/>
      <c r="WDL20" s="25"/>
      <c r="WDM20" s="25"/>
      <c r="WDN20" s="25"/>
      <c r="WDO20" s="25"/>
      <c r="WDP20" s="25"/>
      <c r="WDQ20" s="25"/>
      <c r="WDR20" s="25"/>
      <c r="WDS20" s="25"/>
      <c r="WDT20" s="25"/>
      <c r="WDU20" s="25"/>
      <c r="WDV20" s="25"/>
      <c r="WDW20" s="25"/>
      <c r="WDX20" s="25"/>
      <c r="WDY20" s="25"/>
      <c r="WDZ20" s="25"/>
      <c r="WEA20" s="25"/>
      <c r="WEB20" s="25"/>
      <c r="WEC20" s="25"/>
      <c r="WED20" s="25"/>
      <c r="WEE20" s="25"/>
      <c r="WEF20" s="25"/>
      <c r="WEG20" s="25"/>
      <c r="WEH20" s="25"/>
      <c r="WEI20" s="25"/>
      <c r="WEJ20" s="25"/>
      <c r="WEK20" s="25"/>
      <c r="WEL20" s="25"/>
      <c r="WEM20" s="25"/>
      <c r="WEN20" s="25"/>
      <c r="WEO20" s="25"/>
      <c r="WEP20" s="25"/>
      <c r="WEQ20" s="25"/>
      <c r="WER20" s="25"/>
      <c r="WES20" s="25"/>
      <c r="WET20" s="25"/>
      <c r="WEU20" s="25"/>
      <c r="WEV20" s="25"/>
      <c r="WEW20" s="25"/>
      <c r="WEX20" s="25"/>
      <c r="WEY20" s="25"/>
      <c r="WEZ20" s="25"/>
      <c r="WFA20" s="25"/>
      <c r="WFB20" s="25"/>
      <c r="WFC20" s="25"/>
      <c r="WFD20" s="25"/>
      <c r="WFE20" s="25"/>
      <c r="WFF20" s="25"/>
      <c r="WFG20" s="25"/>
      <c r="WFH20" s="25"/>
      <c r="WFI20" s="25"/>
      <c r="WFJ20" s="25"/>
      <c r="WFK20" s="25"/>
      <c r="WFL20" s="25"/>
      <c r="WFM20" s="25"/>
      <c r="WFN20" s="25"/>
      <c r="WFO20" s="25"/>
      <c r="WFP20" s="25"/>
      <c r="WFQ20" s="25"/>
      <c r="WFR20" s="25"/>
      <c r="WFS20" s="25"/>
      <c r="WFT20" s="25"/>
      <c r="WFU20" s="25"/>
      <c r="WFV20" s="25"/>
      <c r="WFW20" s="25"/>
      <c r="WFX20" s="25"/>
      <c r="WFY20" s="25"/>
      <c r="WFZ20" s="25"/>
      <c r="WGA20" s="25"/>
      <c r="WGB20" s="25"/>
      <c r="WGC20" s="25"/>
      <c r="WGD20" s="25"/>
      <c r="WGE20" s="25"/>
      <c r="WGF20" s="25"/>
      <c r="WGG20" s="25"/>
      <c r="WGH20" s="25"/>
      <c r="WGI20" s="25"/>
      <c r="WGJ20" s="25"/>
      <c r="WGK20" s="25"/>
      <c r="WGL20" s="25"/>
      <c r="WGM20" s="25"/>
      <c r="WGN20" s="25"/>
      <c r="WGO20" s="25"/>
      <c r="WGP20" s="25"/>
      <c r="WGQ20" s="25"/>
      <c r="WGR20" s="25"/>
      <c r="WGS20" s="25"/>
      <c r="WGT20" s="25"/>
      <c r="WGU20" s="25"/>
      <c r="WGV20" s="25"/>
      <c r="WGW20" s="25"/>
      <c r="WGX20" s="25"/>
      <c r="WGY20" s="25"/>
      <c r="WGZ20" s="25"/>
      <c r="WHA20" s="25"/>
      <c r="WHB20" s="25"/>
      <c r="WHC20" s="25"/>
      <c r="WHD20" s="25"/>
      <c r="WHE20" s="25"/>
      <c r="WHF20" s="25"/>
      <c r="WHG20" s="25"/>
      <c r="WHH20" s="25"/>
      <c r="WHI20" s="25"/>
      <c r="WHJ20" s="25"/>
      <c r="WHK20" s="25"/>
      <c r="WHL20" s="25"/>
      <c r="WHM20" s="25"/>
      <c r="WHN20" s="25"/>
      <c r="WHO20" s="25"/>
      <c r="WHP20" s="25"/>
      <c r="WHQ20" s="25"/>
      <c r="WHR20" s="25"/>
      <c r="WHS20" s="25"/>
      <c r="WHT20" s="25"/>
      <c r="WHU20" s="25"/>
      <c r="WHV20" s="25"/>
      <c r="WHW20" s="25"/>
      <c r="WHX20" s="25"/>
      <c r="WHY20" s="25"/>
      <c r="WHZ20" s="25"/>
      <c r="WIA20" s="25"/>
      <c r="WIB20" s="25"/>
      <c r="WIC20" s="25"/>
      <c r="WID20" s="25"/>
      <c r="WIE20" s="25"/>
      <c r="WIF20" s="25"/>
      <c r="WIG20" s="25"/>
      <c r="WIH20" s="25"/>
      <c r="WII20" s="25"/>
      <c r="WIJ20" s="25"/>
      <c r="WIK20" s="25"/>
      <c r="WIL20" s="25"/>
      <c r="WIM20" s="25"/>
      <c r="WIN20" s="25"/>
      <c r="WIO20" s="25"/>
      <c r="WIP20" s="25"/>
      <c r="WIQ20" s="25"/>
      <c r="WIR20" s="25"/>
      <c r="WIS20" s="25"/>
      <c r="WIT20" s="25"/>
      <c r="WIU20" s="25"/>
      <c r="WIV20" s="25"/>
      <c r="WIW20" s="25"/>
      <c r="WIX20" s="25"/>
      <c r="WIY20" s="25"/>
      <c r="WIZ20" s="25"/>
      <c r="WJA20" s="25"/>
      <c r="WJB20" s="25"/>
      <c r="WJC20" s="25"/>
      <c r="WJD20" s="25"/>
      <c r="WJE20" s="25"/>
      <c r="WJF20" s="25"/>
      <c r="WJG20" s="25"/>
      <c r="WJH20" s="25"/>
      <c r="WJI20" s="25"/>
      <c r="WJJ20" s="25"/>
      <c r="WJK20" s="25"/>
      <c r="WJL20" s="25"/>
      <c r="WJM20" s="25"/>
      <c r="WJN20" s="25"/>
      <c r="WJO20" s="25"/>
      <c r="WJP20" s="25"/>
      <c r="WJQ20" s="25"/>
      <c r="WJR20" s="25"/>
      <c r="WJS20" s="25"/>
      <c r="WJT20" s="25"/>
      <c r="WJU20" s="25"/>
      <c r="WJV20" s="25"/>
      <c r="WJW20" s="25"/>
      <c r="WJX20" s="25"/>
      <c r="WJY20" s="25"/>
      <c r="WJZ20" s="25"/>
      <c r="WKA20" s="25"/>
      <c r="WKB20" s="25"/>
      <c r="WKC20" s="25"/>
      <c r="WKD20" s="25"/>
      <c r="WKE20" s="25"/>
      <c r="WKF20" s="25"/>
      <c r="WKG20" s="25"/>
      <c r="WKH20" s="25"/>
      <c r="WKI20" s="25"/>
      <c r="WKJ20" s="25"/>
      <c r="WKK20" s="25"/>
      <c r="WKL20" s="25"/>
      <c r="WKM20" s="25"/>
      <c r="WKN20" s="25"/>
      <c r="WKO20" s="25"/>
      <c r="WKP20" s="25"/>
      <c r="WKQ20" s="25"/>
      <c r="WKR20" s="25"/>
      <c r="WKS20" s="25"/>
      <c r="WKT20" s="25"/>
      <c r="WKU20" s="25"/>
      <c r="WKV20" s="25"/>
      <c r="WKW20" s="25"/>
      <c r="WKX20" s="25"/>
      <c r="WKY20" s="25"/>
      <c r="WKZ20" s="25"/>
      <c r="WLA20" s="25"/>
      <c r="WLB20" s="25"/>
      <c r="WLC20" s="25"/>
      <c r="WLD20" s="25"/>
      <c r="WLE20" s="25"/>
      <c r="WLF20" s="25"/>
      <c r="WLG20" s="25"/>
      <c r="WLH20" s="25"/>
      <c r="WLI20" s="25"/>
      <c r="WLJ20" s="25"/>
      <c r="WLK20" s="25"/>
      <c r="WLL20" s="25"/>
      <c r="WLM20" s="25"/>
      <c r="WLN20" s="25"/>
      <c r="WLO20" s="25"/>
      <c r="WLP20" s="25"/>
      <c r="WLQ20" s="25"/>
      <c r="WLR20" s="25"/>
      <c r="WLS20" s="25"/>
      <c r="WLT20" s="25"/>
      <c r="WLU20" s="25"/>
      <c r="WLV20" s="25"/>
      <c r="WLW20" s="25"/>
      <c r="WLX20" s="25"/>
      <c r="WLY20" s="25"/>
      <c r="WLZ20" s="25"/>
      <c r="WMA20" s="25"/>
      <c r="WMB20" s="25"/>
      <c r="WMC20" s="25"/>
      <c r="WMD20" s="25"/>
      <c r="WME20" s="25"/>
      <c r="WMF20" s="25"/>
      <c r="WMG20" s="25"/>
      <c r="WMH20" s="25"/>
      <c r="WMI20" s="25"/>
      <c r="WMJ20" s="25"/>
      <c r="WMK20" s="25"/>
      <c r="WML20" s="25"/>
      <c r="WMM20" s="25"/>
      <c r="WMN20" s="25"/>
      <c r="WMO20" s="25"/>
      <c r="WMP20" s="25"/>
      <c r="WMQ20" s="25"/>
      <c r="WMR20" s="25"/>
      <c r="WMS20" s="25"/>
      <c r="WMT20" s="25"/>
      <c r="WMU20" s="25"/>
      <c r="WMV20" s="25"/>
      <c r="WMW20" s="25"/>
      <c r="WMX20" s="25"/>
      <c r="WMY20" s="25"/>
      <c r="WMZ20" s="25"/>
      <c r="WNA20" s="25"/>
      <c r="WNB20" s="25"/>
      <c r="WNC20" s="25"/>
      <c r="WND20" s="25"/>
      <c r="WNE20" s="25"/>
      <c r="WNF20" s="25"/>
      <c r="WNG20" s="25"/>
      <c r="WNH20" s="25"/>
      <c r="WNI20" s="25"/>
      <c r="WNJ20" s="25"/>
      <c r="WNK20" s="25"/>
      <c r="WNL20" s="25"/>
      <c r="WNM20" s="25"/>
      <c r="WNN20" s="25"/>
      <c r="WNO20" s="25"/>
      <c r="WNP20" s="25"/>
      <c r="WNQ20" s="25"/>
      <c r="WNR20" s="25"/>
      <c r="WNS20" s="25"/>
      <c r="WNT20" s="25"/>
      <c r="WNU20" s="25"/>
      <c r="WNV20" s="25"/>
      <c r="WNW20" s="25"/>
      <c r="WNX20" s="25"/>
      <c r="WNY20" s="25"/>
      <c r="WNZ20" s="25"/>
      <c r="WOA20" s="25"/>
      <c r="WOB20" s="25"/>
      <c r="WOC20" s="25"/>
      <c r="WOD20" s="25"/>
      <c r="WOE20" s="25"/>
      <c r="WOF20" s="25"/>
      <c r="WOG20" s="25"/>
      <c r="WOH20" s="25"/>
      <c r="WOI20" s="25"/>
      <c r="WOJ20" s="25"/>
      <c r="WOK20" s="25"/>
      <c r="WOL20" s="25"/>
      <c r="WOM20" s="25"/>
      <c r="WON20" s="25"/>
      <c r="WOO20" s="25"/>
      <c r="WOP20" s="25"/>
      <c r="WOQ20" s="25"/>
      <c r="WOR20" s="25"/>
      <c r="WOS20" s="25"/>
      <c r="WOT20" s="25"/>
      <c r="WOU20" s="25"/>
      <c r="WOV20" s="25"/>
      <c r="WOW20" s="25"/>
      <c r="WOX20" s="25"/>
      <c r="WOY20" s="25"/>
      <c r="WOZ20" s="25"/>
      <c r="WPA20" s="25"/>
      <c r="WPB20" s="25"/>
      <c r="WPC20" s="25"/>
      <c r="WPD20" s="25"/>
      <c r="WPE20" s="25"/>
      <c r="WPF20" s="25"/>
      <c r="WPG20" s="25"/>
      <c r="WPH20" s="25"/>
      <c r="WPI20" s="25"/>
      <c r="WPJ20" s="25"/>
      <c r="WPK20" s="25"/>
      <c r="WPL20" s="25"/>
      <c r="WPM20" s="25"/>
      <c r="WPN20" s="25"/>
      <c r="WPO20" s="25"/>
      <c r="WPP20" s="25"/>
      <c r="WPQ20" s="25"/>
      <c r="WPR20" s="25"/>
      <c r="WPS20" s="25"/>
      <c r="WPT20" s="25"/>
      <c r="WPU20" s="25"/>
      <c r="WPV20" s="25"/>
      <c r="WPW20" s="25"/>
      <c r="WPX20" s="25"/>
      <c r="WPY20" s="25"/>
      <c r="WPZ20" s="25"/>
      <c r="WQA20" s="25"/>
      <c r="WQB20" s="25"/>
      <c r="WQC20" s="25"/>
      <c r="WQD20" s="25"/>
      <c r="WQE20" s="25"/>
      <c r="WQF20" s="25"/>
      <c r="WQG20" s="25"/>
      <c r="WQH20" s="25"/>
      <c r="WQI20" s="25"/>
      <c r="WQJ20" s="25"/>
      <c r="WQK20" s="25"/>
      <c r="WQL20" s="25"/>
      <c r="WQM20" s="25"/>
      <c r="WQN20" s="25"/>
      <c r="WQO20" s="25"/>
      <c r="WQP20" s="25"/>
      <c r="WQQ20" s="25"/>
      <c r="WQR20" s="25"/>
      <c r="WQS20" s="25"/>
      <c r="WQT20" s="25"/>
      <c r="WQU20" s="25"/>
      <c r="WQV20" s="25"/>
      <c r="WQW20" s="25"/>
      <c r="WQX20" s="25"/>
      <c r="WQY20" s="25"/>
      <c r="WQZ20" s="25"/>
      <c r="WRA20" s="25"/>
      <c r="WRB20" s="25"/>
      <c r="WRC20" s="25"/>
      <c r="WRD20" s="25"/>
      <c r="WRE20" s="25"/>
      <c r="WRF20" s="25"/>
      <c r="WRG20" s="25"/>
      <c r="WRH20" s="25"/>
      <c r="WRI20" s="25"/>
      <c r="WRJ20" s="25"/>
      <c r="WRK20" s="25"/>
      <c r="WRL20" s="25"/>
      <c r="WRM20" s="25"/>
      <c r="WRN20" s="25"/>
      <c r="WRO20" s="25"/>
      <c r="WRP20" s="25"/>
      <c r="WRQ20" s="25"/>
      <c r="WRR20" s="25"/>
      <c r="WRS20" s="25"/>
      <c r="WRT20" s="25"/>
      <c r="WRU20" s="25"/>
      <c r="WRV20" s="25"/>
      <c r="WRW20" s="25"/>
      <c r="WRX20" s="25"/>
      <c r="WRY20" s="25"/>
      <c r="WRZ20" s="25"/>
      <c r="WSA20" s="25"/>
      <c r="WSB20" s="25"/>
      <c r="WSC20" s="25"/>
      <c r="WSD20" s="25"/>
      <c r="WSE20" s="25"/>
      <c r="WSF20" s="25"/>
      <c r="WSG20" s="25"/>
      <c r="WSH20" s="25"/>
      <c r="WSI20" s="25"/>
      <c r="WSJ20" s="25"/>
      <c r="WSK20" s="25"/>
      <c r="WSL20" s="25"/>
      <c r="WSM20" s="25"/>
      <c r="WSN20" s="25"/>
      <c r="WSO20" s="25"/>
      <c r="WSP20" s="25"/>
      <c r="WSQ20" s="25"/>
      <c r="WSR20" s="25"/>
      <c r="WSS20" s="25"/>
      <c r="WST20" s="25"/>
      <c r="WSU20" s="25"/>
      <c r="WSV20" s="25"/>
      <c r="WSW20" s="25"/>
      <c r="WSX20" s="25"/>
      <c r="WSY20" s="25"/>
      <c r="WSZ20" s="25"/>
      <c r="WTA20" s="25"/>
      <c r="WTB20" s="25"/>
      <c r="WTC20" s="25"/>
      <c r="WTD20" s="25"/>
      <c r="WTE20" s="25"/>
      <c r="WTF20" s="25"/>
      <c r="WTG20" s="25"/>
      <c r="WTH20" s="25"/>
      <c r="WTI20" s="25"/>
      <c r="WTJ20" s="25"/>
      <c r="WTK20" s="25"/>
      <c r="WTL20" s="25"/>
      <c r="WTM20" s="25"/>
      <c r="WTN20" s="25"/>
      <c r="WTO20" s="25"/>
      <c r="WTP20" s="25"/>
      <c r="WTQ20" s="25"/>
      <c r="WTR20" s="25"/>
      <c r="WTS20" s="25"/>
      <c r="WTT20" s="25"/>
      <c r="WTU20" s="25"/>
      <c r="WTV20" s="25"/>
      <c r="WTW20" s="25"/>
      <c r="WTX20" s="25"/>
      <c r="WTY20" s="25"/>
      <c r="WTZ20" s="25"/>
      <c r="WUA20" s="25"/>
      <c r="WUB20" s="25"/>
      <c r="WUC20" s="25"/>
      <c r="WUD20" s="25"/>
      <c r="WUE20" s="25"/>
      <c r="WUF20" s="25"/>
      <c r="WUG20" s="25"/>
      <c r="WUH20" s="25"/>
      <c r="WUI20" s="25"/>
      <c r="WUJ20" s="25"/>
      <c r="WUK20" s="25"/>
      <c r="WUL20" s="25"/>
      <c r="WUM20" s="25"/>
      <c r="WUN20" s="25"/>
      <c r="WUO20" s="25"/>
      <c r="WUP20" s="25"/>
      <c r="WUQ20" s="25"/>
      <c r="WUR20" s="25"/>
      <c r="WUS20" s="25"/>
      <c r="WUT20" s="25"/>
      <c r="WUU20" s="25"/>
      <c r="WUV20" s="25"/>
      <c r="WUW20" s="25"/>
      <c r="WUX20" s="25"/>
      <c r="WUY20" s="25"/>
      <c r="WUZ20" s="25"/>
      <c r="WVA20" s="25"/>
      <c r="WVB20" s="25"/>
      <c r="WVC20" s="25"/>
      <c r="WVD20" s="25"/>
      <c r="WVE20" s="25"/>
      <c r="WVF20" s="25"/>
      <c r="WVG20" s="25"/>
      <c r="WVH20" s="25"/>
      <c r="WVI20" s="25"/>
      <c r="WVJ20" s="25"/>
      <c r="WVK20" s="25"/>
      <c r="WVL20" s="25"/>
      <c r="WVM20" s="25"/>
      <c r="WVN20" s="25"/>
      <c r="WVO20" s="25"/>
      <c r="WVP20" s="25"/>
      <c r="WVQ20" s="25"/>
      <c r="WVR20" s="25"/>
      <c r="WVS20" s="25"/>
      <c r="WVT20" s="25"/>
      <c r="WVU20" s="25"/>
      <c r="WVV20" s="25"/>
      <c r="WVW20" s="25"/>
      <c r="WVX20" s="25"/>
      <c r="WVY20" s="25"/>
      <c r="WVZ20" s="25"/>
      <c r="WWA20" s="25"/>
      <c r="WWB20" s="25"/>
      <c r="WWC20" s="25"/>
      <c r="WWD20" s="25"/>
      <c r="WWE20" s="25"/>
      <c r="WWF20" s="25"/>
      <c r="WWG20" s="25"/>
      <c r="WWH20" s="25"/>
      <c r="WWI20" s="25"/>
      <c r="WWJ20" s="25"/>
      <c r="WWK20" s="25"/>
      <c r="WWL20" s="25"/>
      <c r="WWM20" s="25"/>
      <c r="WWN20" s="25"/>
      <c r="WWO20" s="25"/>
      <c r="WWP20" s="25"/>
      <c r="WWQ20" s="25"/>
      <c r="WWR20" s="25"/>
      <c r="WWS20" s="25"/>
      <c r="WWT20" s="25"/>
      <c r="WWU20" s="25"/>
      <c r="WWV20" s="25"/>
      <c r="WWW20" s="25"/>
      <c r="WWX20" s="25"/>
      <c r="WWY20" s="25"/>
      <c r="WWZ20" s="25"/>
      <c r="WXA20" s="25"/>
      <c r="WXB20" s="25"/>
      <c r="WXC20" s="25"/>
      <c r="WXD20" s="25"/>
      <c r="WXE20" s="25"/>
      <c r="WXF20" s="25"/>
      <c r="WXG20" s="25"/>
      <c r="WXH20" s="25"/>
      <c r="WXI20" s="25"/>
      <c r="WXJ20" s="25"/>
      <c r="WXK20" s="25"/>
      <c r="WXL20" s="25"/>
      <c r="WXM20" s="25"/>
      <c r="WXN20" s="25"/>
      <c r="WXO20" s="25"/>
      <c r="WXP20" s="25"/>
      <c r="WXQ20" s="25"/>
      <c r="WXR20" s="25"/>
      <c r="WXS20" s="25"/>
      <c r="WXT20" s="25"/>
      <c r="WXU20" s="25"/>
      <c r="WXV20" s="25"/>
      <c r="WXW20" s="25"/>
      <c r="WXX20" s="25"/>
      <c r="WXY20" s="25"/>
      <c r="WXZ20" s="25"/>
      <c r="WYA20" s="25"/>
      <c r="WYB20" s="25"/>
      <c r="WYC20" s="25"/>
      <c r="WYD20" s="25"/>
      <c r="WYE20" s="25"/>
      <c r="WYF20" s="25"/>
      <c r="WYG20" s="25"/>
      <c r="WYH20" s="25"/>
      <c r="WYI20" s="25"/>
      <c r="WYJ20" s="25"/>
      <c r="WYK20" s="25"/>
      <c r="WYL20" s="25"/>
      <c r="WYM20" s="25"/>
      <c r="WYN20" s="25"/>
      <c r="WYO20" s="25"/>
      <c r="WYP20" s="25"/>
      <c r="WYQ20" s="25"/>
      <c r="WYR20" s="25"/>
      <c r="WYS20" s="25"/>
      <c r="WYT20" s="25"/>
      <c r="WYU20" s="25"/>
      <c r="WYV20" s="25"/>
      <c r="WYW20" s="25"/>
      <c r="WYX20" s="25"/>
      <c r="WYY20" s="25"/>
      <c r="WYZ20" s="25"/>
      <c r="WZA20" s="25"/>
      <c r="WZB20" s="25"/>
      <c r="WZC20" s="25"/>
      <c r="WZD20" s="25"/>
      <c r="WZE20" s="25"/>
      <c r="WZF20" s="25"/>
      <c r="WZG20" s="25"/>
      <c r="WZH20" s="25"/>
      <c r="WZI20" s="25"/>
      <c r="WZJ20" s="25"/>
      <c r="WZK20" s="25"/>
      <c r="WZL20" s="25"/>
      <c r="WZM20" s="25"/>
      <c r="WZN20" s="25"/>
      <c r="WZO20" s="25"/>
      <c r="WZP20" s="25"/>
      <c r="WZQ20" s="25"/>
      <c r="WZR20" s="25"/>
      <c r="WZS20" s="25"/>
      <c r="WZT20" s="25"/>
      <c r="WZU20" s="25"/>
      <c r="WZV20" s="25"/>
      <c r="WZW20" s="25"/>
      <c r="WZX20" s="25"/>
      <c r="WZY20" s="25"/>
      <c r="WZZ20" s="25"/>
      <c r="XAA20" s="25"/>
      <c r="XAB20" s="25"/>
      <c r="XAC20" s="25"/>
      <c r="XAD20" s="25"/>
      <c r="XAE20" s="25"/>
      <c r="XAF20" s="25"/>
      <c r="XAG20" s="25"/>
      <c r="XAH20" s="25"/>
      <c r="XAI20" s="25"/>
      <c r="XAJ20" s="25"/>
      <c r="XAK20" s="25"/>
      <c r="XAL20" s="25"/>
      <c r="XAM20" s="25"/>
      <c r="XAN20" s="25"/>
      <c r="XAO20" s="25"/>
      <c r="XAP20" s="25"/>
      <c r="XAQ20" s="25"/>
      <c r="XAR20" s="25"/>
      <c r="XAS20" s="25"/>
      <c r="XAT20" s="25"/>
      <c r="XAU20" s="25"/>
      <c r="XAV20" s="25"/>
      <c r="XAW20" s="25"/>
      <c r="XAX20" s="25"/>
      <c r="XAY20" s="25"/>
      <c r="XAZ20" s="25"/>
      <c r="XBA20" s="25"/>
      <c r="XBB20" s="25"/>
      <c r="XBC20" s="25"/>
      <c r="XBD20" s="25"/>
      <c r="XBE20" s="25"/>
      <c r="XBF20" s="25"/>
      <c r="XBG20" s="25"/>
      <c r="XBH20" s="25"/>
      <c r="XBI20" s="25"/>
      <c r="XBJ20" s="25"/>
      <c r="XBK20" s="25"/>
      <c r="XBL20" s="25"/>
      <c r="XBM20" s="25"/>
      <c r="XBN20" s="25"/>
      <c r="XBO20" s="25"/>
      <c r="XBP20" s="25"/>
      <c r="XBQ20" s="25"/>
      <c r="XBR20" s="25"/>
      <c r="XBS20" s="25"/>
      <c r="XBT20" s="25"/>
      <c r="XBU20" s="25"/>
      <c r="XBV20" s="25"/>
      <c r="XBW20" s="25"/>
      <c r="XBX20" s="25"/>
      <c r="XBY20" s="25"/>
      <c r="XBZ20" s="25"/>
      <c r="XCA20" s="25"/>
      <c r="XCB20" s="25"/>
      <c r="XCC20" s="25"/>
      <c r="XCD20" s="25"/>
      <c r="XCE20" s="25"/>
      <c r="XCF20" s="25"/>
      <c r="XCG20" s="25"/>
      <c r="XCH20" s="25"/>
      <c r="XCI20" s="25"/>
      <c r="XCJ20" s="25"/>
      <c r="XCK20" s="25"/>
      <c r="XCL20" s="25"/>
      <c r="XCM20" s="25"/>
      <c r="XCN20" s="25"/>
      <c r="XCO20" s="25"/>
      <c r="XCP20" s="25"/>
      <c r="XCQ20" s="25"/>
      <c r="XCR20" s="25"/>
      <c r="XCS20" s="25"/>
      <c r="XCT20" s="25"/>
      <c r="XCU20" s="25"/>
      <c r="XCV20" s="25"/>
      <c r="XCW20" s="25"/>
      <c r="XCX20" s="25"/>
      <c r="XCY20" s="25"/>
      <c r="XCZ20" s="25"/>
      <c r="XDA20" s="25"/>
      <c r="XDB20" s="25"/>
      <c r="XDC20" s="25"/>
      <c r="XDD20" s="25"/>
      <c r="XDE20" s="25"/>
      <c r="XDF20" s="25"/>
      <c r="XDG20" s="25"/>
      <c r="XDH20" s="25"/>
      <c r="XDI20" s="25"/>
      <c r="XDJ20" s="25"/>
      <c r="XDK20" s="25"/>
      <c r="XDL20" s="25"/>
      <c r="XDM20" s="25"/>
      <c r="XDN20" s="25"/>
      <c r="XDO20" s="25"/>
      <c r="XDP20" s="25"/>
      <c r="XDQ20" s="25"/>
      <c r="XDR20" s="25"/>
      <c r="XDS20" s="25"/>
      <c r="XDT20" s="25"/>
      <c r="XDU20" s="25"/>
      <c r="XDV20" s="25"/>
      <c r="XDW20" s="25"/>
      <c r="XDX20" s="25"/>
      <c r="XDY20" s="25"/>
      <c r="XDZ20" s="25"/>
      <c r="XEA20" s="25"/>
      <c r="XEB20" s="25"/>
      <c r="XEC20" s="25"/>
      <c r="XED20" s="25"/>
      <c r="XEE20" s="25"/>
      <c r="XEF20" s="25"/>
      <c r="XEG20" s="25"/>
      <c r="XEH20" s="25"/>
      <c r="XEI20" s="25"/>
      <c r="XEJ20" s="25"/>
      <c r="XEK20" s="25"/>
      <c r="XEL20" s="25"/>
      <c r="XEM20" s="25"/>
      <c r="XEN20" s="25"/>
      <c r="XEO20" s="25"/>
      <c r="XEP20" s="25"/>
      <c r="XEQ20" s="25"/>
      <c r="XER20" s="25"/>
      <c r="XES20" s="25"/>
      <c r="XET20" s="25"/>
      <c r="XEU20" s="25"/>
      <c r="XEV20" s="25"/>
      <c r="XEW20" s="25"/>
      <c r="XEX20" s="25"/>
      <c r="XEY20" s="25"/>
      <c r="XEZ20" s="25"/>
      <c r="XFA20" s="25"/>
      <c r="XFB20" s="25"/>
      <c r="XFC20" s="25"/>
    </row>
    <row r="21" spans="1:16383" ht="15" outlineLevel="1" x14ac:dyDescent="0.25">
      <c r="A21" s="1">
        <v>8</v>
      </c>
      <c r="B21" s="12" t="s">
        <v>72</v>
      </c>
      <c r="C21" s="1" t="s">
        <v>65</v>
      </c>
      <c r="D21" s="27">
        <f>'IRP2016-Apr2016'!D21</f>
        <v>0.02</v>
      </c>
      <c r="E21" s="27">
        <f>'IRP2016-Apr2016'!E21</f>
        <v>0</v>
      </c>
      <c r="F21" s="27">
        <f>'IRP2016-Apr2016'!F21</f>
        <v>0.02</v>
      </c>
      <c r="G21" s="27">
        <f>'IRP2016-Apr2016'!G21</f>
        <v>0</v>
      </c>
      <c r="H21" s="27">
        <f>'IRP2016-Apr2016'!H21</f>
        <v>0</v>
      </c>
      <c r="I21" s="27">
        <f>'IRP2016-Apr2016'!I21</f>
        <v>0</v>
      </c>
      <c r="J21" s="27">
        <f>'IRP2016-Apr2016'!J21</f>
        <v>0</v>
      </c>
      <c r="K21" s="27">
        <f>'IRP2016-Apr2016'!K21</f>
        <v>0</v>
      </c>
      <c r="L21" s="27">
        <f>'IRP2016-Apr2016'!L21</f>
        <v>0</v>
      </c>
      <c r="M21" s="27">
        <f>'IRP2016-Apr2016'!M21</f>
        <v>0</v>
      </c>
      <c r="N21" s="27">
        <f>'IRP2016-Apr2016'!N21</f>
        <v>0</v>
      </c>
      <c r="O21" s="27">
        <f>'IRP2016-Apr2016'!O21</f>
        <v>0</v>
      </c>
      <c r="P21" s="27">
        <f>'IRP2016-Apr2016'!P21</f>
        <v>0</v>
      </c>
      <c r="Q21" s="27">
        <f>'IRP2016-Apr2016'!Q21</f>
        <v>0</v>
      </c>
      <c r="R21" s="27">
        <f>'IRP2016-Apr2016'!R21</f>
        <v>0</v>
      </c>
      <c r="S21" s="27">
        <f>'IRP2016-Apr2016'!S21</f>
        <v>0</v>
      </c>
      <c r="T21" s="27">
        <f>'IRP2016-Apr2016'!T21</f>
        <v>0</v>
      </c>
      <c r="U21" s="27">
        <f>'IRP2016-Apr2016'!U21</f>
        <v>0</v>
      </c>
      <c r="V21" s="27">
        <f>'IRP2016-Apr2016'!V21</f>
        <v>0</v>
      </c>
      <c r="W21" s="27">
        <f>'IRP2016-Apr2016'!W21</f>
        <v>0</v>
      </c>
      <c r="X21" s="27">
        <f>'IRP2016-Apr2016'!X21</f>
        <v>0</v>
      </c>
      <c r="Y21" s="27">
        <f>'IRP2016-Apr2016'!Y21</f>
        <v>0</v>
      </c>
      <c r="Z21" s="27">
        <f>'IRP2016-Apr2016'!Z21</f>
        <v>0</v>
      </c>
      <c r="AA21" s="27">
        <f>'IRP2016-Apr2016'!AA21</f>
        <v>0</v>
      </c>
      <c r="AB21" s="27">
        <f>'IRP2016-Apr2016'!AB21</f>
        <v>0</v>
      </c>
      <c r="AC21" s="27">
        <f>'IRP2016-Apr2016'!AC21</f>
        <v>0</v>
      </c>
      <c r="AD21" s="27">
        <f>'IRP2016-Apr2016'!AD21</f>
        <v>0</v>
      </c>
      <c r="AE21" s="27">
        <f>'IRP2016-Apr2016'!AE21</f>
        <v>0.01</v>
      </c>
      <c r="AF21" s="27">
        <f>'IRP2016-Apr2016'!AF21</f>
        <v>0</v>
      </c>
      <c r="AG21" s="27">
        <f>'IRP2016-Apr2016'!AG21</f>
        <v>0</v>
      </c>
      <c r="AH21" s="27">
        <f>'IRP2016-Apr2016'!AH21</f>
        <v>0</v>
      </c>
    </row>
    <row r="22" spans="1:16383" ht="15" outlineLevel="1" x14ac:dyDescent="0.25">
      <c r="A22" s="1">
        <v>7</v>
      </c>
      <c r="B22" s="12"/>
      <c r="C22" s="1" t="s">
        <v>65</v>
      </c>
      <c r="D22" s="27">
        <f>'IRP2016-Apr2016'!D22</f>
        <v>0.06</v>
      </c>
      <c r="E22" s="27">
        <f>'IRP2016-Apr2016'!E22</f>
        <v>0</v>
      </c>
      <c r="F22" s="27">
        <f>'IRP2016-Apr2016'!F22</f>
        <v>0.06</v>
      </c>
      <c r="G22" s="27">
        <f>'IRP2016-Apr2016'!G22</f>
        <v>0</v>
      </c>
      <c r="H22" s="27">
        <f>'IRP2016-Apr2016'!H22</f>
        <v>0.05</v>
      </c>
      <c r="I22" s="27">
        <f>'IRP2016-Apr2016'!I22</f>
        <v>0</v>
      </c>
      <c r="J22" s="27">
        <f>'IRP2016-Apr2016'!J22</f>
        <v>0</v>
      </c>
      <c r="K22" s="27">
        <f>'IRP2016-Apr2016'!K22</f>
        <v>0</v>
      </c>
      <c r="L22" s="27">
        <f>'IRP2016-Apr2016'!L22</f>
        <v>0</v>
      </c>
      <c r="M22" s="27">
        <f>'IRP2016-Apr2016'!M22</f>
        <v>0</v>
      </c>
      <c r="N22" s="27">
        <f>'IRP2016-Apr2016'!N22</f>
        <v>0</v>
      </c>
      <c r="O22" s="27">
        <f>'IRP2016-Apr2016'!O22</f>
        <v>0</v>
      </c>
      <c r="P22" s="27">
        <f>'IRP2016-Apr2016'!P22</f>
        <v>0</v>
      </c>
      <c r="Q22" s="27">
        <f>'IRP2016-Apr2016'!Q22</f>
        <v>0</v>
      </c>
      <c r="R22" s="27">
        <f>'IRP2016-Apr2016'!R22</f>
        <v>0</v>
      </c>
      <c r="S22" s="27">
        <f>'IRP2016-Apr2016'!S22</f>
        <v>0</v>
      </c>
      <c r="T22" s="27">
        <f>'IRP2016-Apr2016'!T22</f>
        <v>0</v>
      </c>
      <c r="U22" s="27">
        <f>'IRP2016-Apr2016'!U22</f>
        <v>0</v>
      </c>
      <c r="V22" s="27">
        <f>'IRP2016-Apr2016'!V22</f>
        <v>0</v>
      </c>
      <c r="W22" s="27">
        <f>'IRP2016-Apr2016'!W22</f>
        <v>0</v>
      </c>
      <c r="X22" s="27">
        <f>'IRP2016-Apr2016'!X22</f>
        <v>0</v>
      </c>
      <c r="Y22" s="27">
        <f>'IRP2016-Apr2016'!Y22</f>
        <v>0</v>
      </c>
      <c r="Z22" s="27">
        <f>'IRP2016-Apr2016'!Z22</f>
        <v>0</v>
      </c>
      <c r="AA22" s="27">
        <f>'IRP2016-Apr2016'!AA22</f>
        <v>0</v>
      </c>
      <c r="AB22" s="27">
        <f>'IRP2016-Apr2016'!AB22</f>
        <v>0</v>
      </c>
      <c r="AC22" s="27">
        <f>'IRP2016-Apr2016'!AC22</f>
        <v>0</v>
      </c>
      <c r="AD22" s="27">
        <f>'IRP2016-Apr2016'!AD22</f>
        <v>0.2</v>
      </c>
      <c r="AE22" s="27">
        <f>'IRP2016-Apr2016'!AE22</f>
        <v>0.01</v>
      </c>
      <c r="AF22" s="27">
        <f>'IRP2016-Apr2016'!AF22</f>
        <v>0</v>
      </c>
      <c r="AG22" s="27">
        <f>'IRP2016-Apr2016'!AG22</f>
        <v>0</v>
      </c>
      <c r="AH22" s="27">
        <f>'IRP2016-Apr2016'!AH22</f>
        <v>0</v>
      </c>
    </row>
    <row r="23" spans="1:16383" ht="15" outlineLevel="1" x14ac:dyDescent="0.25">
      <c r="A23" s="1">
        <v>6</v>
      </c>
      <c r="B23" s="12"/>
      <c r="C23" s="1" t="s">
        <v>65</v>
      </c>
      <c r="D23" s="27">
        <f>'IRP2016-Apr2016'!D23</f>
        <v>0.13</v>
      </c>
      <c r="E23" s="27">
        <f>'IRP2016-Apr2016'!E23</f>
        <v>0</v>
      </c>
      <c r="F23" s="27">
        <f>'IRP2016-Apr2016'!F23</f>
        <v>0.13</v>
      </c>
      <c r="G23" s="27">
        <f>'IRP2016-Apr2016'!G23</f>
        <v>0</v>
      </c>
      <c r="H23" s="27">
        <f>'IRP2016-Apr2016'!H23</f>
        <v>0.05</v>
      </c>
      <c r="I23" s="27">
        <f>'IRP2016-Apr2016'!I23</f>
        <v>0</v>
      </c>
      <c r="J23" s="27">
        <f>'IRP2016-Apr2016'!J23</f>
        <v>0</v>
      </c>
      <c r="K23" s="27">
        <f>'IRP2016-Apr2016'!K23</f>
        <v>0</v>
      </c>
      <c r="L23" s="27">
        <f>'IRP2016-Apr2016'!L23</f>
        <v>0</v>
      </c>
      <c r="M23" s="27">
        <f>'IRP2016-Apr2016'!M23</f>
        <v>0</v>
      </c>
      <c r="N23" s="27">
        <f>'IRP2016-Apr2016'!N23</f>
        <v>0</v>
      </c>
      <c r="O23" s="27">
        <f>'IRP2016-Apr2016'!O23</f>
        <v>0</v>
      </c>
      <c r="P23" s="27">
        <f>'IRP2016-Apr2016'!P23</f>
        <v>0</v>
      </c>
      <c r="Q23" s="27">
        <f>'IRP2016-Apr2016'!Q23</f>
        <v>0</v>
      </c>
      <c r="R23" s="27">
        <f>'IRP2016-Apr2016'!R23</f>
        <v>0</v>
      </c>
      <c r="S23" s="27">
        <f>'IRP2016-Apr2016'!S23</f>
        <v>0</v>
      </c>
      <c r="T23" s="27">
        <f>'IRP2016-Apr2016'!T23</f>
        <v>0</v>
      </c>
      <c r="U23" s="27">
        <f>'IRP2016-Apr2016'!U23</f>
        <v>0</v>
      </c>
      <c r="V23" s="27">
        <f>'IRP2016-Apr2016'!V23</f>
        <v>0</v>
      </c>
      <c r="W23" s="27">
        <f>'IRP2016-Apr2016'!W23</f>
        <v>0</v>
      </c>
      <c r="X23" s="27">
        <f>'IRP2016-Apr2016'!X23</f>
        <v>0</v>
      </c>
      <c r="Y23" s="27">
        <f>'IRP2016-Apr2016'!Y23</f>
        <v>0</v>
      </c>
      <c r="Z23" s="27">
        <f>'IRP2016-Apr2016'!Z23</f>
        <v>0</v>
      </c>
      <c r="AA23" s="27">
        <f>'IRP2016-Apr2016'!AA23</f>
        <v>0</v>
      </c>
      <c r="AB23" s="27">
        <f>'IRP2016-Apr2016'!AB23</f>
        <v>0</v>
      </c>
      <c r="AC23" s="27">
        <f>'IRP2016-Apr2016'!AC23</f>
        <v>0</v>
      </c>
      <c r="AD23" s="27">
        <f>'IRP2016-Apr2016'!AD23</f>
        <v>0.25</v>
      </c>
      <c r="AE23" s="27">
        <f>'IRP2016-Apr2016'!AE23</f>
        <v>0.02</v>
      </c>
      <c r="AF23" s="27">
        <f>'IRP2016-Apr2016'!AF23</f>
        <v>0</v>
      </c>
      <c r="AG23" s="27">
        <f>'IRP2016-Apr2016'!AG23</f>
        <v>0</v>
      </c>
      <c r="AH23" s="27">
        <f>'IRP2016-Apr2016'!AH23</f>
        <v>0</v>
      </c>
    </row>
    <row r="24" spans="1:16383" ht="15" outlineLevel="1" x14ac:dyDescent="0.25">
      <c r="A24" s="1">
        <v>5</v>
      </c>
      <c r="B24" s="12"/>
      <c r="C24" s="1" t="s">
        <v>65</v>
      </c>
      <c r="D24" s="27">
        <f>'IRP2016-Apr2016'!D24</f>
        <v>0.17</v>
      </c>
      <c r="E24" s="27">
        <f>'IRP2016-Apr2016'!E24</f>
        <v>0</v>
      </c>
      <c r="F24" s="27">
        <f>'IRP2016-Apr2016'!F24</f>
        <v>0.17</v>
      </c>
      <c r="G24" s="27">
        <f>'IRP2016-Apr2016'!G24</f>
        <v>0</v>
      </c>
      <c r="H24" s="27">
        <f>'IRP2016-Apr2016'!H24</f>
        <v>0.15</v>
      </c>
      <c r="I24" s="27">
        <f>'IRP2016-Apr2016'!I24</f>
        <v>0</v>
      </c>
      <c r="J24" s="27">
        <f>'IRP2016-Apr2016'!J24</f>
        <v>0</v>
      </c>
      <c r="K24" s="27">
        <f>'IRP2016-Apr2016'!K24</f>
        <v>0</v>
      </c>
      <c r="L24" s="27">
        <f>'IRP2016-Apr2016'!L24</f>
        <v>0</v>
      </c>
      <c r="M24" s="27">
        <f>'IRP2016-Apr2016'!M24</f>
        <v>0</v>
      </c>
      <c r="N24" s="27">
        <f>'IRP2016-Apr2016'!N24</f>
        <v>0</v>
      </c>
      <c r="O24" s="27">
        <f>'IRP2016-Apr2016'!O24</f>
        <v>0</v>
      </c>
      <c r="P24" s="27">
        <f>'IRP2016-Apr2016'!P24</f>
        <v>0</v>
      </c>
      <c r="Q24" s="27">
        <f>'IRP2016-Apr2016'!Q24</f>
        <v>0</v>
      </c>
      <c r="R24" s="27">
        <f>'IRP2016-Apr2016'!R24</f>
        <v>0</v>
      </c>
      <c r="S24" s="27">
        <f>'IRP2016-Apr2016'!S24</f>
        <v>0</v>
      </c>
      <c r="T24" s="27">
        <f>'IRP2016-Apr2016'!T24</f>
        <v>0</v>
      </c>
      <c r="U24" s="27">
        <f>'IRP2016-Apr2016'!U24</f>
        <v>0</v>
      </c>
      <c r="V24" s="27">
        <f>'IRP2016-Apr2016'!V24</f>
        <v>0</v>
      </c>
      <c r="W24" s="27">
        <f>'IRP2016-Apr2016'!W24</f>
        <v>0</v>
      </c>
      <c r="X24" s="27">
        <f>'IRP2016-Apr2016'!X24</f>
        <v>0</v>
      </c>
      <c r="Y24" s="27">
        <f>'IRP2016-Apr2016'!Y24</f>
        <v>0</v>
      </c>
      <c r="Z24" s="27">
        <f>'IRP2016-Apr2016'!Z24</f>
        <v>0</v>
      </c>
      <c r="AA24" s="27">
        <f>'IRP2016-Apr2016'!AA24</f>
        <v>0</v>
      </c>
      <c r="AB24" s="27">
        <f>'IRP2016-Apr2016'!AB24</f>
        <v>0</v>
      </c>
      <c r="AC24" s="27">
        <f>'IRP2016-Apr2016'!AC24</f>
        <v>0</v>
      </c>
      <c r="AD24" s="27">
        <f>'IRP2016-Apr2016'!AD24</f>
        <v>0.25</v>
      </c>
      <c r="AE24" s="27">
        <f>'IRP2016-Apr2016'!AE24</f>
        <v>0.09</v>
      </c>
      <c r="AF24" s="27">
        <f>'IRP2016-Apr2016'!AF24</f>
        <v>0</v>
      </c>
      <c r="AG24" s="27">
        <f>'IRP2016-Apr2016'!AG24</f>
        <v>0</v>
      </c>
      <c r="AH24" s="27">
        <f>'IRP2016-Apr2016'!AH24</f>
        <v>0</v>
      </c>
    </row>
    <row r="25" spans="1:16383" ht="15" outlineLevel="1" x14ac:dyDescent="0.25">
      <c r="A25" s="1">
        <v>4</v>
      </c>
      <c r="B25" s="12"/>
      <c r="C25" s="1" t="s">
        <v>65</v>
      </c>
      <c r="D25" s="27">
        <f>'IRP2016-Apr2016'!D25</f>
        <v>0.17</v>
      </c>
      <c r="E25" s="27">
        <f>'IRP2016-Apr2016'!E25</f>
        <v>0</v>
      </c>
      <c r="F25" s="27">
        <f>'IRP2016-Apr2016'!F25</f>
        <v>0.17</v>
      </c>
      <c r="G25" s="27">
        <f>'IRP2016-Apr2016'!G25</f>
        <v>0</v>
      </c>
      <c r="H25" s="27">
        <f>'IRP2016-Apr2016'!H25</f>
        <v>0.15</v>
      </c>
      <c r="I25" s="27">
        <f>'IRP2016-Apr2016'!I25</f>
        <v>0</v>
      </c>
      <c r="J25" s="27">
        <f>'IRP2016-Apr2016'!J25</f>
        <v>0</v>
      </c>
      <c r="K25" s="27">
        <f>'IRP2016-Apr2016'!K25</f>
        <v>0</v>
      </c>
      <c r="L25" s="27">
        <f>'IRP2016-Apr2016'!L25</f>
        <v>0</v>
      </c>
      <c r="M25" s="27">
        <f>'IRP2016-Apr2016'!M25</f>
        <v>0</v>
      </c>
      <c r="N25" s="27">
        <f>'IRP2016-Apr2016'!N25</f>
        <v>0</v>
      </c>
      <c r="O25" s="27">
        <f>'IRP2016-Apr2016'!O25</f>
        <v>0</v>
      </c>
      <c r="P25" s="27">
        <f>'IRP2016-Apr2016'!P25</f>
        <v>0</v>
      </c>
      <c r="Q25" s="27">
        <f>'IRP2016-Apr2016'!Q25</f>
        <v>0</v>
      </c>
      <c r="R25" s="27">
        <f>'IRP2016-Apr2016'!R25</f>
        <v>0</v>
      </c>
      <c r="S25" s="27">
        <f>'IRP2016-Apr2016'!S25</f>
        <v>0</v>
      </c>
      <c r="T25" s="27">
        <f>'IRP2016-Apr2016'!T25</f>
        <v>0</v>
      </c>
      <c r="U25" s="27">
        <f>'IRP2016-Apr2016'!U25</f>
        <v>0</v>
      </c>
      <c r="V25" s="27">
        <f>'IRP2016-Apr2016'!V25</f>
        <v>0</v>
      </c>
      <c r="W25" s="27">
        <f>'IRP2016-Apr2016'!W25</f>
        <v>0</v>
      </c>
      <c r="X25" s="27">
        <f>'IRP2016-Apr2016'!X25</f>
        <v>0</v>
      </c>
      <c r="Y25" s="27">
        <f>'IRP2016-Apr2016'!Y25</f>
        <v>0</v>
      </c>
      <c r="Z25" s="27">
        <f>'IRP2016-Apr2016'!Z25</f>
        <v>0</v>
      </c>
      <c r="AA25" s="27">
        <f>'IRP2016-Apr2016'!AA25</f>
        <v>0</v>
      </c>
      <c r="AB25" s="27">
        <f>'IRP2016-Apr2016'!AB25</f>
        <v>0</v>
      </c>
      <c r="AC25" s="27">
        <f>'IRP2016-Apr2016'!AC25</f>
        <v>0</v>
      </c>
      <c r="AD25" s="27">
        <f>'IRP2016-Apr2016'!AD25</f>
        <v>0.1</v>
      </c>
      <c r="AE25" s="27">
        <f>'IRP2016-Apr2016'!AE25</f>
        <v>0.16</v>
      </c>
      <c r="AF25" s="27">
        <f>'IRP2016-Apr2016'!AF25</f>
        <v>0</v>
      </c>
      <c r="AG25" s="27">
        <f>'IRP2016-Apr2016'!AG25</f>
        <v>0</v>
      </c>
      <c r="AH25" s="27">
        <f>'IRP2016-Apr2016'!AH25</f>
        <v>0</v>
      </c>
    </row>
    <row r="26" spans="1:16383" ht="15" outlineLevel="1" x14ac:dyDescent="0.25">
      <c r="A26" s="1">
        <v>3</v>
      </c>
      <c r="B26" s="12"/>
      <c r="C26" s="1" t="s">
        <v>65</v>
      </c>
      <c r="D26" s="27">
        <f>'IRP2016-Apr2016'!D26</f>
        <v>0.16</v>
      </c>
      <c r="E26" s="27">
        <f>'IRP2016-Apr2016'!E26</f>
        <v>0.1</v>
      </c>
      <c r="F26" s="27">
        <f>'IRP2016-Apr2016'!F26</f>
        <v>0.16</v>
      </c>
      <c r="G26" s="27">
        <f>'IRP2016-Apr2016'!G26</f>
        <v>0.1</v>
      </c>
      <c r="H26" s="27">
        <f>'IRP2016-Apr2016'!H26</f>
        <v>0.2</v>
      </c>
      <c r="I26" s="27">
        <f>'IRP2016-Apr2016'!I26</f>
        <v>0</v>
      </c>
      <c r="J26" s="27">
        <f>'IRP2016-Apr2016'!J26</f>
        <v>0</v>
      </c>
      <c r="K26" s="27">
        <f>'IRP2016-Apr2016'!K26</f>
        <v>0</v>
      </c>
      <c r="L26" s="27">
        <f>'IRP2016-Apr2016'!L26</f>
        <v>0</v>
      </c>
      <c r="M26" s="27">
        <f>'IRP2016-Apr2016'!M26</f>
        <v>0</v>
      </c>
      <c r="N26" s="27">
        <f>'IRP2016-Apr2016'!N26</f>
        <v>0.05</v>
      </c>
      <c r="O26" s="27">
        <f>'IRP2016-Apr2016'!O26</f>
        <v>0</v>
      </c>
      <c r="P26" s="27">
        <f>'IRP2016-Apr2016'!P26</f>
        <v>0</v>
      </c>
      <c r="Q26" s="27">
        <f>'IRP2016-Apr2016'!Q26</f>
        <v>0</v>
      </c>
      <c r="R26" s="27">
        <f>'IRP2016-Apr2016'!R26</f>
        <v>0.1</v>
      </c>
      <c r="S26" s="27">
        <f>'IRP2016-Apr2016'!S26</f>
        <v>0.1</v>
      </c>
      <c r="T26" s="27">
        <f>'IRP2016-Apr2016'!T26</f>
        <v>0.1</v>
      </c>
      <c r="U26" s="27">
        <f>'IRP2016-Apr2016'!U26</f>
        <v>0.1</v>
      </c>
      <c r="V26" s="27">
        <f>'IRP2016-Apr2016'!V26</f>
        <v>0.1</v>
      </c>
      <c r="W26" s="27">
        <f>'IRP2016-Apr2016'!W26</f>
        <v>0.1</v>
      </c>
      <c r="X26" s="27">
        <f>'IRP2016-Apr2016'!X26</f>
        <v>0.1</v>
      </c>
      <c r="Y26" s="27">
        <f>'IRP2016-Apr2016'!Y26</f>
        <v>0.1</v>
      </c>
      <c r="Z26" s="27">
        <f>'IRP2016-Apr2016'!Z26</f>
        <v>0</v>
      </c>
      <c r="AA26" s="27">
        <f>'IRP2016-Apr2016'!AA26</f>
        <v>0</v>
      </c>
      <c r="AB26" s="27">
        <f>'IRP2016-Apr2016'!AB26</f>
        <v>0</v>
      </c>
      <c r="AC26" s="27">
        <f>'IRP2016-Apr2016'!AC26</f>
        <v>0</v>
      </c>
      <c r="AD26" s="27">
        <f>'IRP2016-Apr2016'!AD26</f>
        <v>0.05</v>
      </c>
      <c r="AE26" s="27">
        <f>'IRP2016-Apr2016'!AE26</f>
        <v>0.22</v>
      </c>
      <c r="AF26" s="27">
        <f>'IRP2016-Apr2016'!AF26</f>
        <v>0</v>
      </c>
      <c r="AG26" s="27">
        <f>'IRP2016-Apr2016'!AG26</f>
        <v>0</v>
      </c>
      <c r="AH26" s="27">
        <f>'IRP2016-Apr2016'!AH26</f>
        <v>0.25</v>
      </c>
    </row>
    <row r="27" spans="1:16383" ht="15" outlineLevel="1" x14ac:dyDescent="0.25">
      <c r="A27" s="1">
        <v>2</v>
      </c>
      <c r="B27" s="12"/>
      <c r="C27" s="1" t="s">
        <v>65</v>
      </c>
      <c r="D27" s="27">
        <f>'IRP2016-Apr2016'!D27</f>
        <v>0.15</v>
      </c>
      <c r="E27" s="27">
        <f>'IRP2016-Apr2016'!E27</f>
        <v>0.25</v>
      </c>
      <c r="F27" s="27">
        <f>'IRP2016-Apr2016'!F27</f>
        <v>0.15</v>
      </c>
      <c r="G27" s="27">
        <f>'IRP2016-Apr2016'!G27</f>
        <v>0.25</v>
      </c>
      <c r="H27" s="27">
        <f>'IRP2016-Apr2016'!H27</f>
        <v>0.2</v>
      </c>
      <c r="I27" s="27">
        <f>'IRP2016-Apr2016'!I27</f>
        <v>0</v>
      </c>
      <c r="J27" s="27">
        <f>'IRP2016-Apr2016'!J27</f>
        <v>0.4</v>
      </c>
      <c r="K27" s="27">
        <f>'IRP2016-Apr2016'!K27</f>
        <v>0</v>
      </c>
      <c r="L27" s="27">
        <f>'IRP2016-Apr2016'!L27</f>
        <v>0</v>
      </c>
      <c r="M27" s="27">
        <f>'IRP2016-Apr2016'!M27</f>
        <v>0</v>
      </c>
      <c r="N27" s="27">
        <f>'IRP2016-Apr2016'!N27</f>
        <v>0.05</v>
      </c>
      <c r="O27" s="27">
        <f>'IRP2016-Apr2016'!O27</f>
        <v>0</v>
      </c>
      <c r="P27" s="27">
        <f>'IRP2016-Apr2016'!P27</f>
        <v>0</v>
      </c>
      <c r="Q27" s="27">
        <f>'IRP2016-Apr2016'!Q27</f>
        <v>0</v>
      </c>
      <c r="R27" s="27">
        <f>'IRP2016-Apr2016'!R27</f>
        <v>0.25</v>
      </c>
      <c r="S27" s="27">
        <f>'IRP2016-Apr2016'!S27</f>
        <v>0.25</v>
      </c>
      <c r="T27" s="27">
        <f>'IRP2016-Apr2016'!T27</f>
        <v>0.25</v>
      </c>
      <c r="U27" s="27">
        <f>'IRP2016-Apr2016'!U27</f>
        <v>0.25</v>
      </c>
      <c r="V27" s="27">
        <f>'IRP2016-Apr2016'!V27</f>
        <v>0.25</v>
      </c>
      <c r="W27" s="27">
        <f>'IRP2016-Apr2016'!W27</f>
        <v>0.25</v>
      </c>
      <c r="X27" s="27">
        <f>'IRP2016-Apr2016'!X27</f>
        <v>0.25</v>
      </c>
      <c r="Y27" s="27">
        <f>'IRP2016-Apr2016'!Y27</f>
        <v>0.25</v>
      </c>
      <c r="Z27" s="27">
        <f>'IRP2016-Apr2016'!Z27</f>
        <v>0</v>
      </c>
      <c r="AA27" s="27">
        <f>'IRP2016-Apr2016'!AA27</f>
        <v>0</v>
      </c>
      <c r="AB27" s="27">
        <f>'IRP2016-Apr2016'!AB27</f>
        <v>0</v>
      </c>
      <c r="AC27" s="27">
        <f>'IRP2016-Apr2016'!AC27</f>
        <v>0.1</v>
      </c>
      <c r="AD27" s="27">
        <f>'IRP2016-Apr2016'!AD27</f>
        <v>0.05</v>
      </c>
      <c r="AE27" s="27">
        <f>'IRP2016-Apr2016'!AE27</f>
        <v>0.24</v>
      </c>
      <c r="AF27" s="27">
        <f>'IRP2016-Apr2016'!AF27</f>
        <v>0</v>
      </c>
      <c r="AG27" s="27">
        <f>'IRP2016-Apr2016'!AG27</f>
        <v>0</v>
      </c>
      <c r="AH27" s="27">
        <f>'IRP2016-Apr2016'!AH27</f>
        <v>0.25</v>
      </c>
    </row>
    <row r="28" spans="1:16383" ht="15" outlineLevel="1" x14ac:dyDescent="0.25">
      <c r="A28" s="1">
        <v>1</v>
      </c>
      <c r="B28" s="12"/>
      <c r="C28" s="1" t="s">
        <v>65</v>
      </c>
      <c r="D28" s="27">
        <f>'IRP2016-Apr2016'!D28</f>
        <v>0.11</v>
      </c>
      <c r="E28" s="27">
        <f>'IRP2016-Apr2016'!E28</f>
        <v>0.45</v>
      </c>
      <c r="F28" s="27">
        <f>'IRP2016-Apr2016'!F28</f>
        <v>0.11</v>
      </c>
      <c r="G28" s="27">
        <f>'IRP2016-Apr2016'!G28</f>
        <v>0.45</v>
      </c>
      <c r="H28" s="27">
        <f>'IRP2016-Apr2016'!H28</f>
        <v>0.1</v>
      </c>
      <c r="I28" s="27">
        <f>'IRP2016-Apr2016'!I28</f>
        <v>0.9</v>
      </c>
      <c r="J28" s="27">
        <f>'IRP2016-Apr2016'!J28</f>
        <v>0.5</v>
      </c>
      <c r="K28" s="27">
        <f>'IRP2016-Apr2016'!K28</f>
        <v>0</v>
      </c>
      <c r="L28" s="27">
        <f>'IRP2016-Apr2016'!L28</f>
        <v>0</v>
      </c>
      <c r="M28" s="27">
        <f>'IRP2016-Apr2016'!M28</f>
        <v>0</v>
      </c>
      <c r="N28" s="27">
        <f>'IRP2016-Apr2016'!N28</f>
        <v>0.1</v>
      </c>
      <c r="O28" s="27">
        <f>'IRP2016-Apr2016'!O28</f>
        <v>0.1</v>
      </c>
      <c r="P28" s="27">
        <f>'IRP2016-Apr2016'!P28</f>
        <v>0</v>
      </c>
      <c r="Q28" s="27">
        <f>'IRP2016-Apr2016'!Q28</f>
        <v>0</v>
      </c>
      <c r="R28" s="27">
        <f>'IRP2016-Apr2016'!R28</f>
        <v>0.45</v>
      </c>
      <c r="S28" s="27">
        <f>'IRP2016-Apr2016'!S28</f>
        <v>0.45</v>
      </c>
      <c r="T28" s="27">
        <f>'IRP2016-Apr2016'!T28</f>
        <v>0.45</v>
      </c>
      <c r="U28" s="27">
        <f>'IRP2016-Apr2016'!U28</f>
        <v>0.45</v>
      </c>
      <c r="V28" s="27">
        <f>'IRP2016-Apr2016'!V28</f>
        <v>0.45</v>
      </c>
      <c r="W28" s="27">
        <f>'IRP2016-Apr2016'!W28</f>
        <v>0.45</v>
      </c>
      <c r="X28" s="27">
        <f>'IRP2016-Apr2016'!X28</f>
        <v>0.45</v>
      </c>
      <c r="Y28" s="27">
        <f>'IRP2016-Apr2016'!Y28</f>
        <v>0.45</v>
      </c>
      <c r="Z28" s="27">
        <f>'IRP2016-Apr2016'!Z28</f>
        <v>0</v>
      </c>
      <c r="AA28" s="27">
        <f>'IRP2016-Apr2016'!AA28</f>
        <v>0</v>
      </c>
      <c r="AB28" s="27">
        <f>'IRP2016-Apr2016'!AB28</f>
        <v>0.33</v>
      </c>
      <c r="AC28" s="27">
        <f>'IRP2016-Apr2016'!AC28</f>
        <v>0.3</v>
      </c>
      <c r="AD28" s="27">
        <f>'IRP2016-Apr2016'!AD28</f>
        <v>0.05</v>
      </c>
      <c r="AE28" s="27">
        <f>'IRP2016-Apr2016'!AE28</f>
        <v>0.2</v>
      </c>
      <c r="AF28" s="27">
        <f>'IRP2016-Apr2016'!AF28</f>
        <v>0</v>
      </c>
      <c r="AG28" s="27">
        <f>'IRP2016-Apr2016'!AG28</f>
        <v>0</v>
      </c>
      <c r="AH28" s="27">
        <f>'IRP2016-Apr2016'!AH28</f>
        <v>0.25</v>
      </c>
    </row>
    <row r="29" spans="1:16383" ht="15" outlineLevel="1" x14ac:dyDescent="0.25">
      <c r="A29" s="1">
        <v>0</v>
      </c>
      <c r="B29" s="12"/>
      <c r="C29" s="1" t="s">
        <v>65</v>
      </c>
      <c r="D29" s="27">
        <f>'IRP2016-Apr2016'!D29</f>
        <v>0.03</v>
      </c>
      <c r="E29" s="27">
        <f>'IRP2016-Apr2016'!E29</f>
        <v>0.2</v>
      </c>
      <c r="F29" s="27">
        <f>'IRP2016-Apr2016'!F29</f>
        <v>0.03</v>
      </c>
      <c r="G29" s="27">
        <f>'IRP2016-Apr2016'!G29</f>
        <v>0.2</v>
      </c>
      <c r="H29" s="27">
        <f>'IRP2016-Apr2016'!H29</f>
        <v>0.1</v>
      </c>
      <c r="I29" s="27">
        <f>'IRP2016-Apr2016'!I29</f>
        <v>0.1</v>
      </c>
      <c r="J29" s="27">
        <f>'IRP2016-Apr2016'!J29</f>
        <v>0.1</v>
      </c>
      <c r="K29" s="27">
        <f>'IRP2016-Apr2016'!K29</f>
        <v>1</v>
      </c>
      <c r="L29" s="27">
        <f>'IRP2016-Apr2016'!L29</f>
        <v>1</v>
      </c>
      <c r="M29" s="27">
        <f>'IRP2016-Apr2016'!M29</f>
        <v>1</v>
      </c>
      <c r="N29" s="27">
        <f>'IRP2016-Apr2016'!N29</f>
        <v>0.8</v>
      </c>
      <c r="O29" s="27">
        <f>'IRP2016-Apr2016'!O29</f>
        <v>0.9</v>
      </c>
      <c r="P29" s="27">
        <f>'IRP2016-Apr2016'!P29</f>
        <v>1</v>
      </c>
      <c r="Q29" s="27">
        <f>'IRP2016-Apr2016'!Q29</f>
        <v>1</v>
      </c>
      <c r="R29" s="27">
        <f>'IRP2016-Apr2016'!R29</f>
        <v>0.2</v>
      </c>
      <c r="S29" s="27">
        <f>'IRP2016-Apr2016'!S29</f>
        <v>0.2</v>
      </c>
      <c r="T29" s="27">
        <f>'IRP2016-Apr2016'!T29</f>
        <v>0.2</v>
      </c>
      <c r="U29" s="27">
        <f>'IRP2016-Apr2016'!U29</f>
        <v>0.2</v>
      </c>
      <c r="V29" s="27">
        <f>'IRP2016-Apr2016'!V29</f>
        <v>0.2</v>
      </c>
      <c r="W29" s="27">
        <f>'IRP2016-Apr2016'!W29</f>
        <v>0.2</v>
      </c>
      <c r="X29" s="27">
        <f>'IRP2016-Apr2016'!X29</f>
        <v>0.2</v>
      </c>
      <c r="Y29" s="27">
        <f>'IRP2016-Apr2016'!Y29</f>
        <v>0.2</v>
      </c>
      <c r="Z29" s="27">
        <f>'IRP2016-Apr2016'!Z29</f>
        <v>1</v>
      </c>
      <c r="AA29" s="27">
        <f>'IRP2016-Apr2016'!AA29</f>
        <v>1</v>
      </c>
      <c r="AB29" s="27">
        <f>'IRP2016-Apr2016'!AB29</f>
        <v>0.67</v>
      </c>
      <c r="AC29" s="27">
        <f>'IRP2016-Apr2016'!AC29</f>
        <v>0.6</v>
      </c>
      <c r="AD29" s="27">
        <f>'IRP2016-Apr2016'!AD29</f>
        <v>0.05</v>
      </c>
      <c r="AE29" s="27">
        <f>'IRP2016-Apr2016'!AE29</f>
        <v>0.05</v>
      </c>
      <c r="AF29" s="27">
        <f>'IRP2016-Apr2016'!AF29</f>
        <v>1</v>
      </c>
      <c r="AG29" s="27">
        <f>'IRP2016-Apr2016'!AG29</f>
        <v>1</v>
      </c>
      <c r="AH29" s="27">
        <f>'IRP2016-Apr2016'!AH29</f>
        <v>0.25</v>
      </c>
    </row>
    <row r="30" spans="1:16383" s="14" customFormat="1" ht="15" x14ac:dyDescent="0.25">
      <c r="A30" s="1"/>
      <c r="B30" s="12" t="s">
        <v>69</v>
      </c>
      <c r="C30" s="1" t="s">
        <v>27</v>
      </c>
      <c r="D30" s="14">
        <f>SUM(D21:D29)</f>
        <v>1</v>
      </c>
      <c r="E30" s="14">
        <f>SUM(E21:E29)</f>
        <v>1</v>
      </c>
      <c r="F30" s="14">
        <f t="shared" ref="F30:AD30" si="0">SUM(F21:F29)</f>
        <v>1</v>
      </c>
      <c r="G30" s="14">
        <f t="shared" si="0"/>
        <v>1</v>
      </c>
      <c r="H30" s="14">
        <f t="shared" si="0"/>
        <v>1</v>
      </c>
      <c r="I30" s="14">
        <f t="shared" si="0"/>
        <v>1</v>
      </c>
      <c r="J30" s="14">
        <f t="shared" si="0"/>
        <v>1</v>
      </c>
      <c r="K30" s="14">
        <f t="shared" si="0"/>
        <v>1</v>
      </c>
      <c r="L30" s="14">
        <f t="shared" si="0"/>
        <v>1</v>
      </c>
      <c r="M30" s="14">
        <f t="shared" si="0"/>
        <v>1</v>
      </c>
      <c r="N30" s="14">
        <f t="shared" si="0"/>
        <v>1</v>
      </c>
      <c r="O30" s="14">
        <f t="shared" si="0"/>
        <v>1</v>
      </c>
      <c r="P30" s="14">
        <f t="shared" si="0"/>
        <v>1</v>
      </c>
      <c r="Q30" s="14">
        <f t="shared" si="0"/>
        <v>1</v>
      </c>
      <c r="R30" s="14">
        <f t="shared" si="0"/>
        <v>1</v>
      </c>
      <c r="S30" s="14">
        <f t="shared" si="0"/>
        <v>1</v>
      </c>
      <c r="T30" s="14">
        <f t="shared" si="0"/>
        <v>1</v>
      </c>
      <c r="U30" s="14">
        <f t="shared" si="0"/>
        <v>1</v>
      </c>
      <c r="V30" s="14">
        <f t="shared" si="0"/>
        <v>1</v>
      </c>
      <c r="W30" s="14">
        <f t="shared" si="0"/>
        <v>1</v>
      </c>
      <c r="X30" s="14">
        <f t="shared" si="0"/>
        <v>1</v>
      </c>
      <c r="Y30" s="14">
        <f t="shared" si="0"/>
        <v>1</v>
      </c>
      <c r="Z30" s="14">
        <f t="shared" si="0"/>
        <v>1</v>
      </c>
      <c r="AA30" s="14">
        <f t="shared" si="0"/>
        <v>1</v>
      </c>
      <c r="AB30" s="14">
        <f t="shared" si="0"/>
        <v>1</v>
      </c>
      <c r="AC30" s="14">
        <f t="shared" si="0"/>
        <v>1</v>
      </c>
      <c r="AD30" s="14">
        <f t="shared" si="0"/>
        <v>1</v>
      </c>
      <c r="AE30" s="14">
        <f>SUM(AE21:AE29)</f>
        <v>1</v>
      </c>
      <c r="AF30" s="14">
        <f>SUM(AF21:AF29)</f>
        <v>1</v>
      </c>
      <c r="AG30" s="14">
        <f>SUM(AG21:AG29)</f>
        <v>1</v>
      </c>
      <c r="AH30" s="14">
        <f>SUM(AH21:AH29)</f>
        <v>1</v>
      </c>
    </row>
    <row r="31" spans="1:16383" s="21" customFormat="1" ht="15" outlineLevel="1" x14ac:dyDescent="0.25">
      <c r="A31" s="1">
        <v>8</v>
      </c>
      <c r="B31" s="12" t="s">
        <v>73</v>
      </c>
      <c r="C31" s="1" t="s">
        <v>67</v>
      </c>
      <c r="D31" s="20">
        <f>'IRP2016-Apr2016'!D31</f>
        <v>0</v>
      </c>
      <c r="E31" s="20">
        <f>'IRP2016-Apr2016'!E31</f>
        <v>0</v>
      </c>
      <c r="F31" s="20">
        <f>'IRP2016-Apr2016'!F31</f>
        <v>0</v>
      </c>
      <c r="G31" s="20">
        <f>'IRP2016-Apr2016'!G31</f>
        <v>0</v>
      </c>
      <c r="H31" s="20">
        <f>'IRP2016-Apr2016'!H31</f>
        <v>0</v>
      </c>
      <c r="I31" s="20">
        <f>'IRP2016-Apr2016'!I31</f>
        <v>0</v>
      </c>
      <c r="J31" s="20">
        <f>'IRP2016-Apr2016'!J31</f>
        <v>0</v>
      </c>
      <c r="K31" s="20">
        <f>'IRP2016-Apr2016'!K31</f>
        <v>0</v>
      </c>
      <c r="L31" s="20">
        <f>'IRP2016-Apr2016'!L31</f>
        <v>0</v>
      </c>
      <c r="M31" s="20">
        <f>'IRP2016-Apr2016'!M31</f>
        <v>0</v>
      </c>
      <c r="N31" s="20">
        <f>'IRP2016-Apr2016'!N31</f>
        <v>0</v>
      </c>
      <c r="O31" s="20">
        <f>'IRP2016-Apr2016'!O31</f>
        <v>0</v>
      </c>
      <c r="P31" s="20">
        <f>'IRP2016-Apr2016'!P31</f>
        <v>0</v>
      </c>
      <c r="Q31" s="20">
        <f>'IRP2016-Apr2016'!Q31</f>
        <v>0</v>
      </c>
      <c r="R31" s="20">
        <f>'IRP2016-Apr2016'!R31</f>
        <v>0</v>
      </c>
      <c r="S31" s="20">
        <f>'IRP2016-Apr2016'!S31</f>
        <v>0</v>
      </c>
      <c r="T31" s="20">
        <f>'IRP2016-Apr2016'!T31</f>
        <v>0</v>
      </c>
      <c r="U31" s="20">
        <f>'IRP2016-Apr2016'!U31</f>
        <v>0</v>
      </c>
      <c r="V31" s="20">
        <f>'IRP2016-Apr2016'!V31</f>
        <v>0</v>
      </c>
      <c r="W31" s="20">
        <f>'IRP2016-Apr2016'!W31</f>
        <v>0</v>
      </c>
      <c r="X31" s="20">
        <f>'IRP2016-Apr2016'!X31</f>
        <v>0</v>
      </c>
      <c r="Y31" s="20">
        <f>'IRP2016-Apr2016'!Y31</f>
        <v>0</v>
      </c>
      <c r="Z31" s="20">
        <f>'IRP2016-Apr2016'!Z31</f>
        <v>0</v>
      </c>
      <c r="AA31" s="20">
        <f>'IRP2016-Apr2016'!AA31</f>
        <v>0</v>
      </c>
      <c r="AB31" s="20">
        <f>'IRP2016-Apr2016'!AB31</f>
        <v>0</v>
      </c>
      <c r="AC31" s="20">
        <f>'IRP2016-Apr2016'!AC31</f>
        <v>0</v>
      </c>
      <c r="AD31" s="20">
        <f>'IRP2016-Apr2016'!AD31</f>
        <v>0</v>
      </c>
      <c r="AE31" s="20">
        <f>'IRP2016-Apr2016'!AE31</f>
        <v>0</v>
      </c>
      <c r="AF31" s="20">
        <f>'IRP2016-Apr2016'!AF31</f>
        <v>0</v>
      </c>
      <c r="AG31" s="20">
        <f>'IRP2016-Apr2016'!AG31</f>
        <v>0</v>
      </c>
      <c r="AH31" s="20">
        <f>'IRP2016-Apr2016'!AH31</f>
        <v>0</v>
      </c>
    </row>
    <row r="32" spans="1:16383" s="21" customFormat="1" ht="15" outlineLevel="1" x14ac:dyDescent="0.25">
      <c r="A32" s="1">
        <v>7</v>
      </c>
      <c r="B32" s="12"/>
      <c r="C32" s="1" t="s">
        <v>67</v>
      </c>
      <c r="D32" s="20">
        <f>'IRP2016-Apr2016'!D32</f>
        <v>0</v>
      </c>
      <c r="E32" s="20">
        <f>'IRP2016-Apr2016'!E32</f>
        <v>0</v>
      </c>
      <c r="F32" s="20">
        <f>'IRP2016-Apr2016'!F32</f>
        <v>0</v>
      </c>
      <c r="G32" s="20">
        <f>'IRP2016-Apr2016'!G32</f>
        <v>0</v>
      </c>
      <c r="H32" s="20">
        <f>'IRP2016-Apr2016'!H32</f>
        <v>0</v>
      </c>
      <c r="I32" s="20">
        <f>'IRP2016-Apr2016'!I32</f>
        <v>0</v>
      </c>
      <c r="J32" s="20">
        <f>'IRP2016-Apr2016'!J32</f>
        <v>0</v>
      </c>
      <c r="K32" s="20">
        <f>'IRP2016-Apr2016'!K32</f>
        <v>0</v>
      </c>
      <c r="L32" s="20">
        <f>'IRP2016-Apr2016'!L32</f>
        <v>0</v>
      </c>
      <c r="M32" s="20">
        <f>'IRP2016-Apr2016'!M32</f>
        <v>0</v>
      </c>
      <c r="N32" s="20">
        <f>'IRP2016-Apr2016'!N32</f>
        <v>0</v>
      </c>
      <c r="O32" s="20">
        <f>'IRP2016-Apr2016'!O32</f>
        <v>0</v>
      </c>
      <c r="P32" s="20">
        <f>'IRP2016-Apr2016'!P32</f>
        <v>0</v>
      </c>
      <c r="Q32" s="20">
        <f>'IRP2016-Apr2016'!Q32</f>
        <v>0</v>
      </c>
      <c r="R32" s="20">
        <f>'IRP2016-Apr2016'!R32</f>
        <v>0</v>
      </c>
      <c r="S32" s="20">
        <f>'IRP2016-Apr2016'!S32</f>
        <v>0</v>
      </c>
      <c r="T32" s="20">
        <f>'IRP2016-Apr2016'!T32</f>
        <v>0</v>
      </c>
      <c r="U32" s="20">
        <f>'IRP2016-Apr2016'!U32</f>
        <v>0</v>
      </c>
      <c r="V32" s="20">
        <f>'IRP2016-Apr2016'!V32</f>
        <v>0</v>
      </c>
      <c r="W32" s="20">
        <f>'IRP2016-Apr2016'!W32</f>
        <v>0</v>
      </c>
      <c r="X32" s="20">
        <f>'IRP2016-Apr2016'!X32</f>
        <v>0</v>
      </c>
      <c r="Y32" s="20">
        <f>'IRP2016-Apr2016'!Y32</f>
        <v>0</v>
      </c>
      <c r="Z32" s="20">
        <f>'IRP2016-Apr2016'!Z32</f>
        <v>0</v>
      </c>
      <c r="AA32" s="20">
        <f>'IRP2016-Apr2016'!AA32</f>
        <v>0</v>
      </c>
      <c r="AB32" s="20">
        <f>'IRP2016-Apr2016'!AB32</f>
        <v>0</v>
      </c>
      <c r="AC32" s="20">
        <f>'IRP2016-Apr2016'!AC32</f>
        <v>0</v>
      </c>
      <c r="AD32" s="20">
        <f>'IRP2016-Apr2016'!AD32</f>
        <v>0</v>
      </c>
      <c r="AE32" s="20">
        <f>'IRP2016-Apr2016'!AE32</f>
        <v>0</v>
      </c>
      <c r="AF32" s="20">
        <f>'IRP2016-Apr2016'!AF32</f>
        <v>0</v>
      </c>
      <c r="AG32" s="20">
        <f>'IRP2016-Apr2016'!AG32</f>
        <v>0</v>
      </c>
      <c r="AH32" s="20">
        <f>'IRP2016-Apr2016'!AH32</f>
        <v>0</v>
      </c>
    </row>
    <row r="33" spans="1:48" s="21" customFormat="1" ht="15" outlineLevel="1" x14ac:dyDescent="0.25">
      <c r="A33" s="1">
        <v>6</v>
      </c>
      <c r="B33" s="12"/>
      <c r="C33" s="1" t="s">
        <v>67</v>
      </c>
      <c r="D33" s="20">
        <f>'IRP2016-Apr2016'!D33</f>
        <v>0</v>
      </c>
      <c r="E33" s="20">
        <f>'IRP2016-Apr2016'!E33</f>
        <v>0</v>
      </c>
      <c r="F33" s="20">
        <f>'IRP2016-Apr2016'!F33</f>
        <v>0</v>
      </c>
      <c r="G33" s="20">
        <f>'IRP2016-Apr2016'!G33</f>
        <v>0</v>
      </c>
      <c r="H33" s="20">
        <f>'IRP2016-Apr2016'!H33</f>
        <v>0</v>
      </c>
      <c r="I33" s="20">
        <f>'IRP2016-Apr2016'!I33</f>
        <v>0</v>
      </c>
      <c r="J33" s="20">
        <f>'IRP2016-Apr2016'!J33</f>
        <v>0</v>
      </c>
      <c r="K33" s="20">
        <f>'IRP2016-Apr2016'!K33</f>
        <v>0</v>
      </c>
      <c r="L33" s="20">
        <f>'IRP2016-Apr2016'!L33</f>
        <v>0</v>
      </c>
      <c r="M33" s="20">
        <f>'IRP2016-Apr2016'!M33</f>
        <v>0</v>
      </c>
      <c r="N33" s="20">
        <f>'IRP2016-Apr2016'!N33</f>
        <v>0</v>
      </c>
      <c r="O33" s="20">
        <f>'IRP2016-Apr2016'!O33</f>
        <v>0</v>
      </c>
      <c r="P33" s="20">
        <f>'IRP2016-Apr2016'!P33</f>
        <v>0</v>
      </c>
      <c r="Q33" s="20">
        <f>'IRP2016-Apr2016'!Q33</f>
        <v>0</v>
      </c>
      <c r="R33" s="20">
        <f>'IRP2016-Apr2016'!R33</f>
        <v>0</v>
      </c>
      <c r="S33" s="20">
        <f>'IRP2016-Apr2016'!S33</f>
        <v>0</v>
      </c>
      <c r="T33" s="20">
        <f>'IRP2016-Apr2016'!T33</f>
        <v>0</v>
      </c>
      <c r="U33" s="20">
        <f>'IRP2016-Apr2016'!U33</f>
        <v>0</v>
      </c>
      <c r="V33" s="20">
        <f>'IRP2016-Apr2016'!V33</f>
        <v>0</v>
      </c>
      <c r="W33" s="20">
        <f>'IRP2016-Apr2016'!W33</f>
        <v>0</v>
      </c>
      <c r="X33" s="20">
        <f>'IRP2016-Apr2016'!X33</f>
        <v>0</v>
      </c>
      <c r="Y33" s="20">
        <f>'IRP2016-Apr2016'!Y33</f>
        <v>0</v>
      </c>
      <c r="Z33" s="20">
        <f>'IRP2016-Apr2016'!Z33</f>
        <v>0</v>
      </c>
      <c r="AA33" s="20">
        <f>'IRP2016-Apr2016'!AA33</f>
        <v>0</v>
      </c>
      <c r="AB33" s="20">
        <f>'IRP2016-Apr2016'!AB33</f>
        <v>0</v>
      </c>
      <c r="AC33" s="20">
        <f>'IRP2016-Apr2016'!AC33</f>
        <v>0</v>
      </c>
      <c r="AD33" s="20">
        <f>'IRP2016-Apr2016'!AD33</f>
        <v>0</v>
      </c>
      <c r="AE33" s="20">
        <f>'IRP2016-Apr2016'!AE33</f>
        <v>0</v>
      </c>
      <c r="AF33" s="20">
        <f>'IRP2016-Apr2016'!AF33</f>
        <v>0</v>
      </c>
      <c r="AG33" s="20">
        <f>'IRP2016-Apr2016'!AG33</f>
        <v>0</v>
      </c>
      <c r="AH33" s="20">
        <f>'IRP2016-Apr2016'!AH33</f>
        <v>0</v>
      </c>
    </row>
    <row r="34" spans="1:48" s="21" customFormat="1" ht="15" outlineLevel="1" x14ac:dyDescent="0.25">
      <c r="A34" s="1">
        <v>5</v>
      </c>
      <c r="B34" s="12"/>
      <c r="C34" s="1" t="s">
        <v>67</v>
      </c>
      <c r="D34" s="20">
        <f>'IRP2016-Apr2016'!D34</f>
        <v>1</v>
      </c>
      <c r="E34" s="20">
        <f>'IRP2016-Apr2016'!E34</f>
        <v>0</v>
      </c>
      <c r="F34" s="20">
        <f>'IRP2016-Apr2016'!F34</f>
        <v>1</v>
      </c>
      <c r="G34" s="20">
        <f>'IRP2016-Apr2016'!G34</f>
        <v>0</v>
      </c>
      <c r="H34" s="20">
        <f>'IRP2016-Apr2016'!H34</f>
        <v>0</v>
      </c>
      <c r="I34" s="20">
        <f>'IRP2016-Apr2016'!I34</f>
        <v>0</v>
      </c>
      <c r="J34" s="20">
        <f>'IRP2016-Apr2016'!J34</f>
        <v>0</v>
      </c>
      <c r="K34" s="20">
        <f>'IRP2016-Apr2016'!K34</f>
        <v>0</v>
      </c>
      <c r="L34" s="20">
        <f>'IRP2016-Apr2016'!L34</f>
        <v>0</v>
      </c>
      <c r="M34" s="20">
        <f>'IRP2016-Apr2016'!M34</f>
        <v>0</v>
      </c>
      <c r="N34" s="20">
        <f>'IRP2016-Apr2016'!N34</f>
        <v>0</v>
      </c>
      <c r="O34" s="20">
        <f>'IRP2016-Apr2016'!O34</f>
        <v>0</v>
      </c>
      <c r="P34" s="20">
        <f>'IRP2016-Apr2016'!P34</f>
        <v>0</v>
      </c>
      <c r="Q34" s="20">
        <f>'IRP2016-Apr2016'!Q34</f>
        <v>0</v>
      </c>
      <c r="R34" s="20">
        <f>'IRP2016-Apr2016'!R34</f>
        <v>0</v>
      </c>
      <c r="S34" s="20">
        <f>'IRP2016-Apr2016'!S34</f>
        <v>0</v>
      </c>
      <c r="T34" s="20">
        <f>'IRP2016-Apr2016'!T34</f>
        <v>0</v>
      </c>
      <c r="U34" s="20">
        <f>'IRP2016-Apr2016'!U34</f>
        <v>0</v>
      </c>
      <c r="V34" s="20">
        <f>'IRP2016-Apr2016'!V34</f>
        <v>0</v>
      </c>
      <c r="W34" s="20">
        <f>'IRP2016-Apr2016'!W34</f>
        <v>0</v>
      </c>
      <c r="X34" s="20">
        <f>'IRP2016-Apr2016'!X34</f>
        <v>0</v>
      </c>
      <c r="Y34" s="20">
        <f>'IRP2016-Apr2016'!Y34</f>
        <v>0</v>
      </c>
      <c r="Z34" s="20">
        <f>'IRP2016-Apr2016'!Z34</f>
        <v>0</v>
      </c>
      <c r="AA34" s="20">
        <f>'IRP2016-Apr2016'!AA34</f>
        <v>0</v>
      </c>
      <c r="AB34" s="20">
        <f>'IRP2016-Apr2016'!AB34</f>
        <v>0</v>
      </c>
      <c r="AC34" s="20">
        <f>'IRP2016-Apr2016'!AC34</f>
        <v>0</v>
      </c>
      <c r="AD34" s="20">
        <f>'IRP2016-Apr2016'!AD34</f>
        <v>0</v>
      </c>
      <c r="AE34" s="20">
        <f>'IRP2016-Apr2016'!AE34</f>
        <v>0</v>
      </c>
      <c r="AF34" s="20">
        <f>'IRP2016-Apr2016'!AF34</f>
        <v>0</v>
      </c>
      <c r="AG34" s="20">
        <f>'IRP2016-Apr2016'!AG34</f>
        <v>0</v>
      </c>
      <c r="AH34" s="20">
        <f>'IRP2016-Apr2016'!AH34</f>
        <v>0</v>
      </c>
    </row>
    <row r="35" spans="1:48" s="21" customFormat="1" ht="15" outlineLevel="1" x14ac:dyDescent="0.25">
      <c r="A35" s="1">
        <v>4</v>
      </c>
      <c r="B35" s="12"/>
      <c r="C35" s="1" t="s">
        <v>67</v>
      </c>
      <c r="D35" s="20">
        <f>'IRP2016-Apr2016'!D35</f>
        <v>1</v>
      </c>
      <c r="E35" s="20">
        <f>'IRP2016-Apr2016'!E35</f>
        <v>0</v>
      </c>
      <c r="F35" s="20">
        <f>'IRP2016-Apr2016'!F35</f>
        <v>1</v>
      </c>
      <c r="G35" s="20">
        <f>'IRP2016-Apr2016'!G35</f>
        <v>0</v>
      </c>
      <c r="H35" s="20">
        <f>'IRP2016-Apr2016'!H35</f>
        <v>0</v>
      </c>
      <c r="I35" s="20">
        <f>'IRP2016-Apr2016'!I35</f>
        <v>0</v>
      </c>
      <c r="J35" s="20">
        <f>'IRP2016-Apr2016'!J35</f>
        <v>0</v>
      </c>
      <c r="K35" s="20">
        <f>'IRP2016-Apr2016'!K35</f>
        <v>0</v>
      </c>
      <c r="L35" s="20">
        <f>'IRP2016-Apr2016'!L35</f>
        <v>0</v>
      </c>
      <c r="M35" s="20">
        <f>'IRP2016-Apr2016'!M35</f>
        <v>0</v>
      </c>
      <c r="N35" s="20">
        <f>'IRP2016-Apr2016'!N35</f>
        <v>0</v>
      </c>
      <c r="O35" s="20">
        <f>'IRP2016-Apr2016'!O35</f>
        <v>0</v>
      </c>
      <c r="P35" s="20">
        <f>'IRP2016-Apr2016'!P35</f>
        <v>0</v>
      </c>
      <c r="Q35" s="20">
        <f>'IRP2016-Apr2016'!Q35</f>
        <v>0</v>
      </c>
      <c r="R35" s="20">
        <f>'IRP2016-Apr2016'!R35</f>
        <v>0</v>
      </c>
      <c r="S35" s="20">
        <f>'IRP2016-Apr2016'!S35</f>
        <v>0</v>
      </c>
      <c r="T35" s="20">
        <f>'IRP2016-Apr2016'!T35</f>
        <v>0</v>
      </c>
      <c r="U35" s="20">
        <f>'IRP2016-Apr2016'!U35</f>
        <v>0</v>
      </c>
      <c r="V35" s="20">
        <f>'IRP2016-Apr2016'!V35</f>
        <v>0</v>
      </c>
      <c r="W35" s="20">
        <f>'IRP2016-Apr2016'!W35</f>
        <v>0</v>
      </c>
      <c r="X35" s="20">
        <f>'IRP2016-Apr2016'!X35</f>
        <v>0</v>
      </c>
      <c r="Y35" s="20">
        <f>'IRP2016-Apr2016'!Y35</f>
        <v>0</v>
      </c>
      <c r="Z35" s="20">
        <f>'IRP2016-Apr2016'!Z35</f>
        <v>0</v>
      </c>
      <c r="AA35" s="20">
        <f>'IRP2016-Apr2016'!AA35</f>
        <v>0</v>
      </c>
      <c r="AB35" s="20">
        <f>'IRP2016-Apr2016'!AB35</f>
        <v>0</v>
      </c>
      <c r="AC35" s="20">
        <f>'IRP2016-Apr2016'!AC35</f>
        <v>0</v>
      </c>
      <c r="AD35" s="20">
        <f>'IRP2016-Apr2016'!AD35</f>
        <v>0</v>
      </c>
      <c r="AE35" s="20">
        <f>'IRP2016-Apr2016'!AE35</f>
        <v>0</v>
      </c>
      <c r="AF35" s="20">
        <f>'IRP2016-Apr2016'!AF35</f>
        <v>0</v>
      </c>
      <c r="AG35" s="20">
        <f>'IRP2016-Apr2016'!AG35</f>
        <v>0</v>
      </c>
      <c r="AH35" s="20">
        <f>'IRP2016-Apr2016'!AH35</f>
        <v>0</v>
      </c>
    </row>
    <row r="36" spans="1:48" s="21" customFormat="1" ht="15" outlineLevel="1" x14ac:dyDescent="0.25">
      <c r="A36" s="1">
        <v>3</v>
      </c>
      <c r="B36" s="12"/>
      <c r="C36" s="1" t="s">
        <v>67</v>
      </c>
      <c r="D36" s="20">
        <f>'IRP2016-Apr2016'!D36</f>
        <v>1</v>
      </c>
      <c r="E36" s="20">
        <f>'IRP2016-Apr2016'!E36</f>
        <v>0</v>
      </c>
      <c r="F36" s="20">
        <f>'IRP2016-Apr2016'!F36</f>
        <v>1</v>
      </c>
      <c r="G36" s="20">
        <f>'IRP2016-Apr2016'!G36</f>
        <v>0</v>
      </c>
      <c r="H36" s="20">
        <f>'IRP2016-Apr2016'!H36</f>
        <v>0</v>
      </c>
      <c r="I36" s="20">
        <f>'IRP2016-Apr2016'!I36</f>
        <v>0</v>
      </c>
      <c r="J36" s="20">
        <f>'IRP2016-Apr2016'!J36</f>
        <v>0</v>
      </c>
      <c r="K36" s="20">
        <f>'IRP2016-Apr2016'!K36</f>
        <v>0</v>
      </c>
      <c r="L36" s="20">
        <f>'IRP2016-Apr2016'!L36</f>
        <v>0</v>
      </c>
      <c r="M36" s="20">
        <f>'IRP2016-Apr2016'!M36</f>
        <v>0</v>
      </c>
      <c r="N36" s="20">
        <f>'IRP2016-Apr2016'!N36</f>
        <v>0</v>
      </c>
      <c r="O36" s="20">
        <f>'IRP2016-Apr2016'!O36</f>
        <v>0</v>
      </c>
      <c r="P36" s="20">
        <f>'IRP2016-Apr2016'!P36</f>
        <v>0</v>
      </c>
      <c r="Q36" s="20">
        <f>'IRP2016-Apr2016'!Q36</f>
        <v>0</v>
      </c>
      <c r="R36" s="20">
        <f>'IRP2016-Apr2016'!R36</f>
        <v>0</v>
      </c>
      <c r="S36" s="20">
        <f>'IRP2016-Apr2016'!S36</f>
        <v>0</v>
      </c>
      <c r="T36" s="20">
        <f>'IRP2016-Apr2016'!T36</f>
        <v>0</v>
      </c>
      <c r="U36" s="20">
        <f>'IRP2016-Apr2016'!U36</f>
        <v>0</v>
      </c>
      <c r="V36" s="20">
        <f>'IRP2016-Apr2016'!V36</f>
        <v>0</v>
      </c>
      <c r="W36" s="20">
        <f>'IRP2016-Apr2016'!W36</f>
        <v>0</v>
      </c>
      <c r="X36" s="20">
        <f>'IRP2016-Apr2016'!X36</f>
        <v>0</v>
      </c>
      <c r="Y36" s="20">
        <f>'IRP2016-Apr2016'!Y36</f>
        <v>0</v>
      </c>
      <c r="Z36" s="20">
        <f>'IRP2016-Apr2016'!Z36</f>
        <v>0</v>
      </c>
      <c r="AA36" s="20">
        <f>'IRP2016-Apr2016'!AA36</f>
        <v>0</v>
      </c>
      <c r="AB36" s="20">
        <f>'IRP2016-Apr2016'!AB36</f>
        <v>0</v>
      </c>
      <c r="AC36" s="20">
        <f>'IRP2016-Apr2016'!AC36</f>
        <v>0</v>
      </c>
      <c r="AD36" s="20">
        <f>'IRP2016-Apr2016'!AD36</f>
        <v>0</v>
      </c>
      <c r="AE36" s="20">
        <f>'IRP2016-Apr2016'!AE36</f>
        <v>0</v>
      </c>
      <c r="AF36" s="20">
        <f>'IRP2016-Apr2016'!AF36</f>
        <v>0</v>
      </c>
      <c r="AG36" s="20">
        <f>'IRP2016-Apr2016'!AG36</f>
        <v>0</v>
      </c>
      <c r="AH36" s="20">
        <f>'IRP2016-Apr2016'!AH36</f>
        <v>0</v>
      </c>
    </row>
    <row r="37" spans="1:48" s="21" customFormat="1" ht="15" outlineLevel="1" x14ac:dyDescent="0.25">
      <c r="A37" s="1">
        <v>2</v>
      </c>
      <c r="B37" s="12"/>
      <c r="C37" s="1" t="s">
        <v>67</v>
      </c>
      <c r="D37" s="20">
        <f>'IRP2016-Apr2016'!D37</f>
        <v>1</v>
      </c>
      <c r="E37" s="20">
        <f>'IRP2016-Apr2016'!E37</f>
        <v>0</v>
      </c>
      <c r="F37" s="20">
        <f>'IRP2016-Apr2016'!F37</f>
        <v>1</v>
      </c>
      <c r="G37" s="20">
        <f>'IRP2016-Apr2016'!G37</f>
        <v>0</v>
      </c>
      <c r="H37" s="20">
        <f>'IRP2016-Apr2016'!H37</f>
        <v>0</v>
      </c>
      <c r="I37" s="20">
        <f>'IRP2016-Apr2016'!I37</f>
        <v>0</v>
      </c>
      <c r="J37" s="20">
        <f>'IRP2016-Apr2016'!J37</f>
        <v>0</v>
      </c>
      <c r="K37" s="20">
        <f>'IRP2016-Apr2016'!K37</f>
        <v>0</v>
      </c>
      <c r="L37" s="20">
        <f>'IRP2016-Apr2016'!L37</f>
        <v>0</v>
      </c>
      <c r="M37" s="20">
        <f>'IRP2016-Apr2016'!M37</f>
        <v>0</v>
      </c>
      <c r="N37" s="20">
        <f>'IRP2016-Apr2016'!N37</f>
        <v>0</v>
      </c>
      <c r="O37" s="20">
        <f>'IRP2016-Apr2016'!O37</f>
        <v>0</v>
      </c>
      <c r="P37" s="20">
        <f>'IRP2016-Apr2016'!P37</f>
        <v>0</v>
      </c>
      <c r="Q37" s="20">
        <f>'IRP2016-Apr2016'!Q37</f>
        <v>0</v>
      </c>
      <c r="R37" s="20">
        <f>'IRP2016-Apr2016'!R37</f>
        <v>0</v>
      </c>
      <c r="S37" s="20">
        <f>'IRP2016-Apr2016'!S37</f>
        <v>0</v>
      </c>
      <c r="T37" s="20">
        <f>'IRP2016-Apr2016'!T37</f>
        <v>0</v>
      </c>
      <c r="U37" s="20">
        <f>'IRP2016-Apr2016'!U37</f>
        <v>0</v>
      </c>
      <c r="V37" s="20">
        <f>'IRP2016-Apr2016'!V37</f>
        <v>0</v>
      </c>
      <c r="W37" s="20">
        <f>'IRP2016-Apr2016'!W37</f>
        <v>0</v>
      </c>
      <c r="X37" s="20">
        <f>'IRP2016-Apr2016'!X37</f>
        <v>0</v>
      </c>
      <c r="Y37" s="20">
        <f>'IRP2016-Apr2016'!Y37</f>
        <v>0</v>
      </c>
      <c r="Z37" s="20">
        <f>'IRP2016-Apr2016'!Z37</f>
        <v>0</v>
      </c>
      <c r="AA37" s="20">
        <f>'IRP2016-Apr2016'!AA37</f>
        <v>0</v>
      </c>
      <c r="AB37" s="20">
        <f>'IRP2016-Apr2016'!AB37</f>
        <v>0</v>
      </c>
      <c r="AC37" s="20">
        <f>'IRP2016-Apr2016'!AC37</f>
        <v>0</v>
      </c>
      <c r="AD37" s="20">
        <f>'IRP2016-Apr2016'!AD37</f>
        <v>0</v>
      </c>
      <c r="AE37" s="20">
        <f>'IRP2016-Apr2016'!AE37</f>
        <v>0</v>
      </c>
      <c r="AF37" s="20">
        <f>'IRP2016-Apr2016'!AF37</f>
        <v>0</v>
      </c>
      <c r="AG37" s="20">
        <f>'IRP2016-Apr2016'!AG37</f>
        <v>0</v>
      </c>
      <c r="AH37" s="20">
        <f>'IRP2016-Apr2016'!AH37</f>
        <v>0</v>
      </c>
    </row>
    <row r="38" spans="1:48" s="21" customFormat="1" ht="15" outlineLevel="1" x14ac:dyDescent="0.25">
      <c r="A38" s="1">
        <v>1</v>
      </c>
      <c r="B38" s="12"/>
      <c r="C38" s="1" t="s">
        <v>67</v>
      </c>
      <c r="D38" s="20">
        <f>'IRP2016-Apr2016'!D38</f>
        <v>1</v>
      </c>
      <c r="E38" s="20">
        <f>'IRP2016-Apr2016'!E38</f>
        <v>0</v>
      </c>
      <c r="F38" s="20">
        <f>'IRP2016-Apr2016'!F38</f>
        <v>1</v>
      </c>
      <c r="G38" s="20">
        <f>'IRP2016-Apr2016'!G38</f>
        <v>0</v>
      </c>
      <c r="H38" s="20">
        <f>'IRP2016-Apr2016'!H38</f>
        <v>0</v>
      </c>
      <c r="I38" s="20">
        <f>'IRP2016-Apr2016'!I38</f>
        <v>0</v>
      </c>
      <c r="J38" s="20">
        <f>'IRP2016-Apr2016'!J38</f>
        <v>0</v>
      </c>
      <c r="K38" s="20">
        <f>'IRP2016-Apr2016'!K38</f>
        <v>0</v>
      </c>
      <c r="L38" s="20">
        <f>'IRP2016-Apr2016'!L38</f>
        <v>0</v>
      </c>
      <c r="M38" s="20">
        <f>'IRP2016-Apr2016'!M38</f>
        <v>0</v>
      </c>
      <c r="N38" s="20">
        <f>'IRP2016-Apr2016'!N38</f>
        <v>0</v>
      </c>
      <c r="O38" s="20">
        <f>'IRP2016-Apr2016'!O38</f>
        <v>0</v>
      </c>
      <c r="P38" s="20">
        <f>'IRP2016-Apr2016'!P38</f>
        <v>0</v>
      </c>
      <c r="Q38" s="20">
        <f>'IRP2016-Apr2016'!Q38</f>
        <v>0</v>
      </c>
      <c r="R38" s="20">
        <f>'IRP2016-Apr2016'!R38</f>
        <v>0</v>
      </c>
      <c r="S38" s="20">
        <f>'IRP2016-Apr2016'!S38</f>
        <v>0</v>
      </c>
      <c r="T38" s="20">
        <f>'IRP2016-Apr2016'!T38</f>
        <v>0</v>
      </c>
      <c r="U38" s="20">
        <f>'IRP2016-Apr2016'!U38</f>
        <v>0</v>
      </c>
      <c r="V38" s="20">
        <f>'IRP2016-Apr2016'!V38</f>
        <v>0</v>
      </c>
      <c r="W38" s="20">
        <f>'IRP2016-Apr2016'!W38</f>
        <v>0</v>
      </c>
      <c r="X38" s="20">
        <f>'IRP2016-Apr2016'!X38</f>
        <v>0</v>
      </c>
      <c r="Y38" s="20">
        <f>'IRP2016-Apr2016'!Y38</f>
        <v>0</v>
      </c>
      <c r="Z38" s="20">
        <f>'IRP2016-Apr2016'!Z38</f>
        <v>0</v>
      </c>
      <c r="AA38" s="20">
        <f>'IRP2016-Apr2016'!AA38</f>
        <v>0</v>
      </c>
      <c r="AB38" s="20">
        <f>'IRP2016-Apr2016'!AB38</f>
        <v>0</v>
      </c>
      <c r="AC38" s="20">
        <f>'IRP2016-Apr2016'!AC38</f>
        <v>0</v>
      </c>
      <c r="AD38" s="20">
        <f>'IRP2016-Apr2016'!AD38</f>
        <v>0</v>
      </c>
      <c r="AE38" s="20">
        <f>'IRP2016-Apr2016'!AE38</f>
        <v>0</v>
      </c>
      <c r="AF38" s="20">
        <f>'IRP2016-Apr2016'!AF38</f>
        <v>0</v>
      </c>
      <c r="AG38" s="20">
        <f>'IRP2016-Apr2016'!AG38</f>
        <v>0</v>
      </c>
      <c r="AH38" s="20">
        <f>'IRP2016-Apr2016'!AH38</f>
        <v>0</v>
      </c>
    </row>
    <row r="39" spans="1:48" s="21" customFormat="1" ht="15" outlineLevel="1" x14ac:dyDescent="0.25">
      <c r="A39" s="1">
        <v>0</v>
      </c>
      <c r="B39" s="12"/>
      <c r="C39" s="1" t="s">
        <v>67</v>
      </c>
      <c r="D39" s="20">
        <f>'IRP2016-Apr2016'!D39</f>
        <v>1</v>
      </c>
      <c r="E39" s="20">
        <f>'IRP2016-Apr2016'!E39</f>
        <v>1</v>
      </c>
      <c r="F39" s="20">
        <f>'IRP2016-Apr2016'!F39</f>
        <v>1</v>
      </c>
      <c r="G39" s="20">
        <f>'IRP2016-Apr2016'!G39</f>
        <v>1</v>
      </c>
      <c r="H39" s="20">
        <f>'IRP2016-Apr2016'!H39</f>
        <v>1</v>
      </c>
      <c r="I39" s="20">
        <f>'IRP2016-Apr2016'!I39</f>
        <v>1</v>
      </c>
      <c r="J39" s="20">
        <f>'IRP2016-Apr2016'!J39</f>
        <v>1</v>
      </c>
      <c r="K39" s="20">
        <f>'IRP2016-Apr2016'!K39</f>
        <v>1</v>
      </c>
      <c r="L39" s="20">
        <f>'IRP2016-Apr2016'!L39</f>
        <v>1</v>
      </c>
      <c r="M39" s="20">
        <f>'IRP2016-Apr2016'!M39</f>
        <v>1</v>
      </c>
      <c r="N39" s="20">
        <f>'IRP2016-Apr2016'!N39</f>
        <v>1</v>
      </c>
      <c r="O39" s="20">
        <f>'IRP2016-Apr2016'!O39</f>
        <v>1</v>
      </c>
      <c r="P39" s="20">
        <f>'IRP2016-Apr2016'!P39</f>
        <v>1</v>
      </c>
      <c r="Q39" s="20">
        <f>'IRP2016-Apr2016'!Q39</f>
        <v>1</v>
      </c>
      <c r="R39" s="20">
        <f>'IRP2016-Apr2016'!R39</f>
        <v>1</v>
      </c>
      <c r="S39" s="20">
        <f>'IRP2016-Apr2016'!S39</f>
        <v>1</v>
      </c>
      <c r="T39" s="20">
        <f>'IRP2016-Apr2016'!T39</f>
        <v>1</v>
      </c>
      <c r="U39" s="20">
        <f>'IRP2016-Apr2016'!U39</f>
        <v>1</v>
      </c>
      <c r="V39" s="20">
        <f>'IRP2016-Apr2016'!V39</f>
        <v>1</v>
      </c>
      <c r="W39" s="20">
        <f>'IRP2016-Apr2016'!W39</f>
        <v>1</v>
      </c>
      <c r="X39" s="20">
        <f>'IRP2016-Apr2016'!X39</f>
        <v>1</v>
      </c>
      <c r="Y39" s="20">
        <f>'IRP2016-Apr2016'!Y39</f>
        <v>1</v>
      </c>
      <c r="Z39" s="20">
        <f>'IRP2016-Apr2016'!Z39</f>
        <v>1</v>
      </c>
      <c r="AA39" s="20">
        <f>'IRP2016-Apr2016'!AA39</f>
        <v>1</v>
      </c>
      <c r="AB39" s="20">
        <f>'IRP2016-Apr2016'!AB39</f>
        <v>1</v>
      </c>
      <c r="AC39" s="20">
        <f>'IRP2016-Apr2016'!AC39</f>
        <v>1</v>
      </c>
      <c r="AD39" s="20">
        <f>'IRP2016-Apr2016'!AD39</f>
        <v>1</v>
      </c>
      <c r="AE39" s="20">
        <f>'IRP2016-Apr2016'!AE39</f>
        <v>1</v>
      </c>
      <c r="AF39" s="20">
        <f>'IRP2016-Apr2016'!AF39</f>
        <v>1</v>
      </c>
      <c r="AG39" s="20">
        <f>'IRP2016-Apr2016'!AG39</f>
        <v>1</v>
      </c>
      <c r="AH39" s="20">
        <f>'IRP2016-Apr2016'!AH39</f>
        <v>1</v>
      </c>
    </row>
    <row r="40" spans="1:48" s="21" customFormat="1" ht="15" x14ac:dyDescent="0.25">
      <c r="A40" s="1"/>
      <c r="B40" s="12" t="s">
        <v>70</v>
      </c>
      <c r="C40" s="1" t="s">
        <v>71</v>
      </c>
      <c r="D40" s="21">
        <f>SUM(D31:D39)</f>
        <v>6</v>
      </c>
      <c r="E40" s="21">
        <f t="shared" ref="E40:AD40" si="1">SUM(E31:E39)</f>
        <v>1</v>
      </c>
      <c r="F40" s="21">
        <f t="shared" si="1"/>
        <v>6</v>
      </c>
      <c r="G40" s="21">
        <f t="shared" si="1"/>
        <v>1</v>
      </c>
      <c r="H40" s="21">
        <f t="shared" si="1"/>
        <v>1</v>
      </c>
      <c r="I40" s="21">
        <f t="shared" si="1"/>
        <v>1</v>
      </c>
      <c r="J40" s="21">
        <f t="shared" si="1"/>
        <v>1</v>
      </c>
      <c r="K40" s="21">
        <f t="shared" si="1"/>
        <v>1</v>
      </c>
      <c r="L40" s="21">
        <f t="shared" si="1"/>
        <v>1</v>
      </c>
      <c r="M40" s="21">
        <f t="shared" si="1"/>
        <v>1</v>
      </c>
      <c r="N40" s="21">
        <f t="shared" si="1"/>
        <v>1</v>
      </c>
      <c r="O40" s="21">
        <f t="shared" si="1"/>
        <v>1</v>
      </c>
      <c r="P40" s="21">
        <f t="shared" si="1"/>
        <v>1</v>
      </c>
      <c r="Q40" s="21">
        <f t="shared" si="1"/>
        <v>1</v>
      </c>
      <c r="R40" s="21">
        <f t="shared" si="1"/>
        <v>1</v>
      </c>
      <c r="S40" s="21">
        <f t="shared" si="1"/>
        <v>1</v>
      </c>
      <c r="T40" s="21">
        <f t="shared" si="1"/>
        <v>1</v>
      </c>
      <c r="U40" s="21">
        <f t="shared" si="1"/>
        <v>1</v>
      </c>
      <c r="V40" s="21">
        <f t="shared" si="1"/>
        <v>1</v>
      </c>
      <c r="W40" s="21">
        <f t="shared" si="1"/>
        <v>1</v>
      </c>
      <c r="X40" s="21">
        <f t="shared" si="1"/>
        <v>1</v>
      </c>
      <c r="Y40" s="21">
        <f t="shared" si="1"/>
        <v>1</v>
      </c>
      <c r="Z40" s="21">
        <f t="shared" si="1"/>
        <v>1</v>
      </c>
      <c r="AA40" s="21">
        <f t="shared" si="1"/>
        <v>1</v>
      </c>
      <c r="AB40" s="21">
        <f t="shared" si="1"/>
        <v>1</v>
      </c>
      <c r="AC40" s="21">
        <f t="shared" si="1"/>
        <v>1</v>
      </c>
      <c r="AD40" s="21">
        <f t="shared" si="1"/>
        <v>1</v>
      </c>
      <c r="AE40" s="21">
        <f>SUM(AE31:AE39)</f>
        <v>1</v>
      </c>
      <c r="AF40" s="21">
        <f>SUM(AF31:AF39)</f>
        <v>1</v>
      </c>
      <c r="AG40" s="21">
        <f>SUM(AG31:AG39)</f>
        <v>1</v>
      </c>
      <c r="AH40" s="21">
        <f>SUM(AH31:AH39)</f>
        <v>1</v>
      </c>
    </row>
    <row r="41" spans="1:48" ht="15" outlineLevel="1" x14ac:dyDescent="0.25">
      <c r="A41" s="1">
        <v>8</v>
      </c>
      <c r="B41" s="12" t="s">
        <v>74</v>
      </c>
      <c r="C41" s="1" t="s">
        <v>27</v>
      </c>
      <c r="D41" s="31">
        <f>D21*(1+GeneralInputs!$D$8)^$A21</f>
        <v>3.7570595765830196E-2</v>
      </c>
      <c r="E41" s="31">
        <f>E21*(1+GeneralInputs!$D$8)^$A21</f>
        <v>0</v>
      </c>
      <c r="F41" s="31">
        <f>F21*(1+GeneralInputs!$D$8)^$A21</f>
        <v>3.7570595765830196E-2</v>
      </c>
      <c r="G41" s="31">
        <f>G21*(1+GeneralInputs!$D$8)^$A21</f>
        <v>0</v>
      </c>
      <c r="H41" s="31">
        <f>H21*(1+GeneralInputs!$D$8)^$A21</f>
        <v>0</v>
      </c>
      <c r="I41" s="31">
        <f>I21*(1+GeneralInputs!$D$8)^$A21</f>
        <v>0</v>
      </c>
      <c r="J41" s="31">
        <f>J21*(1+GeneralInputs!$D$8)^$A21</f>
        <v>0</v>
      </c>
      <c r="K41" s="31">
        <f>K21*(1+GeneralInputs!$D$8)^$A21</f>
        <v>0</v>
      </c>
      <c r="L41" s="31">
        <f>L21*(1+GeneralInputs!$D$8)^$A21</f>
        <v>0</v>
      </c>
      <c r="M41" s="31">
        <f>M21*(1+GeneralInputs!$D$8)^$A21</f>
        <v>0</v>
      </c>
      <c r="N41" s="31">
        <f>N21*(1+GeneralInputs!$D$8)^$A21</f>
        <v>0</v>
      </c>
      <c r="O41" s="31">
        <f>O21*(1+GeneralInputs!$D$8)^$A21</f>
        <v>0</v>
      </c>
      <c r="P41" s="31">
        <f>P21*(1+GeneralInputs!$D$8)^$A21</f>
        <v>0</v>
      </c>
      <c r="Q41" s="31">
        <f>Q21*(1+GeneralInputs!$D$8)^$A21</f>
        <v>0</v>
      </c>
      <c r="R41" s="31">
        <f>R21*(1+GeneralInputs!$D$8)^$A21</f>
        <v>0</v>
      </c>
      <c r="S41" s="31">
        <f>S21*(1+GeneralInputs!$D$8)^$A21</f>
        <v>0</v>
      </c>
      <c r="T41" s="31">
        <f>T21*(1+GeneralInputs!$D$8)^$A21</f>
        <v>0</v>
      </c>
      <c r="U41" s="31">
        <f>U21*(1+GeneralInputs!$D$8)^$A21</f>
        <v>0</v>
      </c>
      <c r="V41" s="31">
        <f>V21*(1+GeneralInputs!$D$8)^$A21</f>
        <v>0</v>
      </c>
      <c r="W41" s="31">
        <f>W21*(1+GeneralInputs!$D$8)^$A21</f>
        <v>0</v>
      </c>
      <c r="X41" s="31">
        <f>X21*(1+GeneralInputs!$D$8)^$A21</f>
        <v>0</v>
      </c>
      <c r="Y41" s="31">
        <f>Y21*(1+GeneralInputs!$D$8)^$A21</f>
        <v>0</v>
      </c>
      <c r="Z41" s="31">
        <f>Z21*(1+GeneralInputs!$D$8)^$A21</f>
        <v>0</v>
      </c>
      <c r="AA41" s="31">
        <f>AA21*(1+GeneralInputs!$D$8)^$A21</f>
        <v>0</v>
      </c>
      <c r="AB41" s="31">
        <f>AB21*(1+GeneralInputs!$D$8)^$A21</f>
        <v>0</v>
      </c>
      <c r="AC41" s="31">
        <f>AC21*(1+GeneralInputs!$D$8)^$A21</f>
        <v>0</v>
      </c>
      <c r="AD41" s="31">
        <f>AD21*(1+GeneralInputs!$D$8)^$A21</f>
        <v>0</v>
      </c>
      <c r="AE41" s="31">
        <f>AE21*(1+GeneralInputs!$D$8)^$A21</f>
        <v>1.8785297882915098E-2</v>
      </c>
      <c r="AF41" s="31">
        <f>AF21*(1+GeneralInputs!$D$8)^$A21</f>
        <v>0</v>
      </c>
      <c r="AG41" s="31">
        <f>AG21*(1+GeneralInputs!$D$8)^$A21</f>
        <v>0</v>
      </c>
      <c r="AH41" s="31">
        <f>AH21*(1+GeneralInputs!$D$8)^$A21</f>
        <v>0</v>
      </c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1:48" ht="15" outlineLevel="1" x14ac:dyDescent="0.25">
      <c r="A42" s="1">
        <v>7</v>
      </c>
      <c r="B42" s="12"/>
      <c r="C42" s="1" t="s">
        <v>27</v>
      </c>
      <c r="D42" s="31">
        <f>D22*(1+GeneralInputs!$D$8)^$A22</f>
        <v>0.10416985887013917</v>
      </c>
      <c r="E42" s="31">
        <f>E22*(1+GeneralInputs!$D$8)^$A22</f>
        <v>0</v>
      </c>
      <c r="F42" s="31">
        <f>F22*(1+GeneralInputs!$D$8)^$A22</f>
        <v>0.10416985887013917</v>
      </c>
      <c r="G42" s="31">
        <f>G22*(1+GeneralInputs!$D$8)^$A22</f>
        <v>0</v>
      </c>
      <c r="H42" s="31">
        <f>H22*(1+GeneralInputs!$D$8)^$A22</f>
        <v>8.6808215725115989E-2</v>
      </c>
      <c r="I42" s="31">
        <f>I22*(1+GeneralInputs!$D$8)^$A22</f>
        <v>0</v>
      </c>
      <c r="J42" s="31">
        <f>J22*(1+GeneralInputs!$D$8)^$A22</f>
        <v>0</v>
      </c>
      <c r="K42" s="31">
        <f>K22*(1+GeneralInputs!$D$8)^$A22</f>
        <v>0</v>
      </c>
      <c r="L42" s="31">
        <f>L22*(1+GeneralInputs!$D$8)^$A22</f>
        <v>0</v>
      </c>
      <c r="M42" s="31">
        <f>M22*(1+GeneralInputs!$D$8)^$A22</f>
        <v>0</v>
      </c>
      <c r="N42" s="31">
        <f>N22*(1+GeneralInputs!$D$8)^$A22</f>
        <v>0</v>
      </c>
      <c r="O42" s="31">
        <f>O22*(1+GeneralInputs!$D$8)^$A22</f>
        <v>0</v>
      </c>
      <c r="P42" s="31">
        <f>P22*(1+GeneralInputs!$D$8)^$A22</f>
        <v>0</v>
      </c>
      <c r="Q42" s="31">
        <f>Q22*(1+GeneralInputs!$D$8)^$A22</f>
        <v>0</v>
      </c>
      <c r="R42" s="31">
        <f>R22*(1+GeneralInputs!$D$8)^$A22</f>
        <v>0</v>
      </c>
      <c r="S42" s="31">
        <f>S22*(1+GeneralInputs!$D$8)^$A22</f>
        <v>0</v>
      </c>
      <c r="T42" s="31">
        <f>T22*(1+GeneralInputs!$D$8)^$A22</f>
        <v>0</v>
      </c>
      <c r="U42" s="31">
        <f>U22*(1+GeneralInputs!$D$8)^$A22</f>
        <v>0</v>
      </c>
      <c r="V42" s="31">
        <f>V22*(1+GeneralInputs!$D$8)^$A22</f>
        <v>0</v>
      </c>
      <c r="W42" s="31">
        <f>W22*(1+GeneralInputs!$D$8)^$A22</f>
        <v>0</v>
      </c>
      <c r="X42" s="31">
        <f>X22*(1+GeneralInputs!$D$8)^$A22</f>
        <v>0</v>
      </c>
      <c r="Y42" s="31">
        <f>Y22*(1+GeneralInputs!$D$8)^$A22</f>
        <v>0</v>
      </c>
      <c r="Z42" s="31">
        <f>Z22*(1+GeneralInputs!$D$8)^$A22</f>
        <v>0</v>
      </c>
      <c r="AA42" s="31">
        <f>AA22*(1+GeneralInputs!$D$8)^$A22</f>
        <v>0</v>
      </c>
      <c r="AB42" s="31">
        <f>AB22*(1+GeneralInputs!$D$8)^$A22</f>
        <v>0</v>
      </c>
      <c r="AC42" s="31">
        <f>AC22*(1+GeneralInputs!$D$8)^$A22</f>
        <v>0</v>
      </c>
      <c r="AD42" s="31">
        <f>AD22*(1+GeneralInputs!$D$8)^$A22</f>
        <v>0.34723286290046396</v>
      </c>
      <c r="AE42" s="31">
        <f>AE22*(1+GeneralInputs!$D$8)^$A22</f>
        <v>1.7361643145023194E-2</v>
      </c>
      <c r="AF42" s="31">
        <f>AF22*(1+GeneralInputs!$D$8)^$A22</f>
        <v>0</v>
      </c>
      <c r="AG42" s="31">
        <f>AG22*(1+GeneralInputs!$D$8)^$A22</f>
        <v>0</v>
      </c>
      <c r="AH42" s="31">
        <f>AH22*(1+GeneralInputs!$D$8)^$A22</f>
        <v>0</v>
      </c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1:48" ht="15" outlineLevel="1" x14ac:dyDescent="0.25">
      <c r="A43" s="1">
        <v>6</v>
      </c>
      <c r="B43" s="12"/>
      <c r="C43" s="1" t="s">
        <v>27</v>
      </c>
      <c r="D43" s="31">
        <f>D23*(1+GeneralInputs!$D$8)^$A23</f>
        <v>0.20859645183484432</v>
      </c>
      <c r="E43" s="31">
        <f>E23*(1+GeneralInputs!$D$8)^$A23</f>
        <v>0</v>
      </c>
      <c r="F43" s="31">
        <f>F23*(1+GeneralInputs!$D$8)^$A23</f>
        <v>0.20859645183484432</v>
      </c>
      <c r="G43" s="31">
        <f>G23*(1+GeneralInputs!$D$8)^$A23</f>
        <v>0</v>
      </c>
      <c r="H43" s="31">
        <f>H23*(1+GeneralInputs!$D$8)^$A23</f>
        <v>8.0229404551863198E-2</v>
      </c>
      <c r="I43" s="31">
        <f>I23*(1+GeneralInputs!$D$8)^$A23</f>
        <v>0</v>
      </c>
      <c r="J43" s="31">
        <f>J23*(1+GeneralInputs!$D$8)^$A23</f>
        <v>0</v>
      </c>
      <c r="K43" s="31">
        <f>K23*(1+GeneralInputs!$D$8)^$A23</f>
        <v>0</v>
      </c>
      <c r="L43" s="31">
        <f>L23*(1+GeneralInputs!$D$8)^$A23</f>
        <v>0</v>
      </c>
      <c r="M43" s="31">
        <f>M23*(1+GeneralInputs!$D$8)^$A23</f>
        <v>0</v>
      </c>
      <c r="N43" s="31">
        <f>N23*(1+GeneralInputs!$D$8)^$A23</f>
        <v>0</v>
      </c>
      <c r="O43" s="31">
        <f>O23*(1+GeneralInputs!$D$8)^$A23</f>
        <v>0</v>
      </c>
      <c r="P43" s="31">
        <f>P23*(1+GeneralInputs!$D$8)^$A23</f>
        <v>0</v>
      </c>
      <c r="Q43" s="31">
        <f>Q23*(1+GeneralInputs!$D$8)^$A23</f>
        <v>0</v>
      </c>
      <c r="R43" s="31">
        <f>R23*(1+GeneralInputs!$D$8)^$A23</f>
        <v>0</v>
      </c>
      <c r="S43" s="31">
        <f>S23*(1+GeneralInputs!$D$8)^$A23</f>
        <v>0</v>
      </c>
      <c r="T43" s="31">
        <f>T23*(1+GeneralInputs!$D$8)^$A23</f>
        <v>0</v>
      </c>
      <c r="U43" s="31">
        <f>U23*(1+GeneralInputs!$D$8)^$A23</f>
        <v>0</v>
      </c>
      <c r="V43" s="31">
        <f>V23*(1+GeneralInputs!$D$8)^$A23</f>
        <v>0</v>
      </c>
      <c r="W43" s="31">
        <f>W23*(1+GeneralInputs!$D$8)^$A23</f>
        <v>0</v>
      </c>
      <c r="X43" s="31">
        <f>X23*(1+GeneralInputs!$D$8)^$A23</f>
        <v>0</v>
      </c>
      <c r="Y43" s="31">
        <f>Y23*(1+GeneralInputs!$D$8)^$A23</f>
        <v>0</v>
      </c>
      <c r="Z43" s="31">
        <f>Z23*(1+GeneralInputs!$D$8)^$A23</f>
        <v>0</v>
      </c>
      <c r="AA43" s="31">
        <f>AA23*(1+GeneralInputs!$D$8)^$A23</f>
        <v>0</v>
      </c>
      <c r="AB43" s="31">
        <f>AB23*(1+GeneralInputs!$D$8)^$A23</f>
        <v>0</v>
      </c>
      <c r="AC43" s="31">
        <f>AC23*(1+GeneralInputs!$D$8)^$A23</f>
        <v>0</v>
      </c>
      <c r="AD43" s="31">
        <f>AD23*(1+GeneralInputs!$D$8)^$A23</f>
        <v>0.40114702275931596</v>
      </c>
      <c r="AE43" s="31">
        <f>AE23*(1+GeneralInputs!$D$8)^$A23</f>
        <v>3.2091761820745281E-2</v>
      </c>
      <c r="AF43" s="31">
        <f>AF23*(1+GeneralInputs!$D$8)^$A23</f>
        <v>0</v>
      </c>
      <c r="AG43" s="31">
        <f>AG23*(1+GeneralInputs!$D$8)^$A23</f>
        <v>0</v>
      </c>
      <c r="AH43" s="31">
        <f>AH23*(1+GeneralInputs!$D$8)^$A23</f>
        <v>0</v>
      </c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ht="15" outlineLevel="1" x14ac:dyDescent="0.25">
      <c r="A44" s="1">
        <v>5</v>
      </c>
      <c r="B44" s="12"/>
      <c r="C44" s="1" t="s">
        <v>27</v>
      </c>
      <c r="D44" s="31">
        <f>D24*(1+GeneralInputs!$D$8)^$A24</f>
        <v>0.25210718620733352</v>
      </c>
      <c r="E44" s="31">
        <f>E24*(1+GeneralInputs!$D$8)^$A24</f>
        <v>0</v>
      </c>
      <c r="F44" s="31">
        <f>F24*(1+GeneralInputs!$D$8)^$A24</f>
        <v>0.25210718620733352</v>
      </c>
      <c r="G44" s="31">
        <f>G24*(1+GeneralInputs!$D$8)^$A24</f>
        <v>0</v>
      </c>
      <c r="H44" s="31">
        <f>H24*(1+GeneralInputs!$D$8)^$A24</f>
        <v>0.22244751724176484</v>
      </c>
      <c r="I44" s="31">
        <f>I24*(1+GeneralInputs!$D$8)^$A24</f>
        <v>0</v>
      </c>
      <c r="J44" s="31">
        <f>J24*(1+GeneralInputs!$D$8)^$A24</f>
        <v>0</v>
      </c>
      <c r="K44" s="31">
        <f>K24*(1+GeneralInputs!$D$8)^$A24</f>
        <v>0</v>
      </c>
      <c r="L44" s="31">
        <f>L24*(1+GeneralInputs!$D$8)^$A24</f>
        <v>0</v>
      </c>
      <c r="M44" s="31">
        <f>M24*(1+GeneralInputs!$D$8)^$A24</f>
        <v>0</v>
      </c>
      <c r="N44" s="31">
        <f>N24*(1+GeneralInputs!$D$8)^$A24</f>
        <v>0</v>
      </c>
      <c r="O44" s="31">
        <f>O24*(1+GeneralInputs!$D$8)^$A24</f>
        <v>0</v>
      </c>
      <c r="P44" s="31">
        <f>P24*(1+GeneralInputs!$D$8)^$A24</f>
        <v>0</v>
      </c>
      <c r="Q44" s="31">
        <f>Q24*(1+GeneralInputs!$D$8)^$A24</f>
        <v>0</v>
      </c>
      <c r="R44" s="31">
        <f>R24*(1+GeneralInputs!$D$8)^$A24</f>
        <v>0</v>
      </c>
      <c r="S44" s="31">
        <f>S24*(1+GeneralInputs!$D$8)^$A24</f>
        <v>0</v>
      </c>
      <c r="T44" s="31">
        <f>T24*(1+GeneralInputs!$D$8)^$A24</f>
        <v>0</v>
      </c>
      <c r="U44" s="31">
        <f>U24*(1+GeneralInputs!$D$8)^$A24</f>
        <v>0</v>
      </c>
      <c r="V44" s="31">
        <f>V24*(1+GeneralInputs!$D$8)^$A24</f>
        <v>0</v>
      </c>
      <c r="W44" s="31">
        <f>W24*(1+GeneralInputs!$D$8)^$A24</f>
        <v>0</v>
      </c>
      <c r="X44" s="31">
        <f>X24*(1+GeneralInputs!$D$8)^$A24</f>
        <v>0</v>
      </c>
      <c r="Y44" s="31">
        <f>Y24*(1+GeneralInputs!$D$8)^$A24</f>
        <v>0</v>
      </c>
      <c r="Z44" s="31">
        <f>Z24*(1+GeneralInputs!$D$8)^$A24</f>
        <v>0</v>
      </c>
      <c r="AA44" s="31">
        <f>AA24*(1+GeneralInputs!$D$8)^$A24</f>
        <v>0</v>
      </c>
      <c r="AB44" s="31">
        <f>AB24*(1+GeneralInputs!$D$8)^$A24</f>
        <v>0</v>
      </c>
      <c r="AC44" s="31">
        <f>AC24*(1+GeneralInputs!$D$8)^$A24</f>
        <v>0</v>
      </c>
      <c r="AD44" s="31">
        <f>AD24*(1+GeneralInputs!$D$8)^$A24</f>
        <v>0.37074586206960808</v>
      </c>
      <c r="AE44" s="31">
        <f>AE24*(1+GeneralInputs!$D$8)^$A24</f>
        <v>0.13346851034505891</v>
      </c>
      <c r="AF44" s="31">
        <f>AF24*(1+GeneralInputs!$D$8)^$A24</f>
        <v>0</v>
      </c>
      <c r="AG44" s="31">
        <f>AG24*(1+GeneralInputs!$D$8)^$A24</f>
        <v>0</v>
      </c>
      <c r="AH44" s="31">
        <f>AH24*(1+GeneralInputs!$D$8)^$A24</f>
        <v>0</v>
      </c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48" ht="15" outlineLevel="1" x14ac:dyDescent="0.25">
      <c r="A45" s="1">
        <v>4</v>
      </c>
      <c r="B45" s="12"/>
      <c r="C45" s="1" t="s">
        <v>27</v>
      </c>
      <c r="D45" s="31">
        <f>D25*(1+GeneralInputs!$D$8)^$A25</f>
        <v>0.23300109630992005</v>
      </c>
      <c r="E45" s="31">
        <f>E25*(1+GeneralInputs!$D$8)^$A25</f>
        <v>0</v>
      </c>
      <c r="F45" s="31">
        <f>F25*(1+GeneralInputs!$D$8)^$A25</f>
        <v>0.23300109630992005</v>
      </c>
      <c r="G45" s="31">
        <f>G25*(1+GeneralInputs!$D$8)^$A25</f>
        <v>0</v>
      </c>
      <c r="H45" s="31">
        <f>H25*(1+GeneralInputs!$D$8)^$A25</f>
        <v>0.20558920262640001</v>
      </c>
      <c r="I45" s="31">
        <f>I25*(1+GeneralInputs!$D$8)^$A25</f>
        <v>0</v>
      </c>
      <c r="J45" s="31">
        <f>J25*(1+GeneralInputs!$D$8)^$A25</f>
        <v>0</v>
      </c>
      <c r="K45" s="31">
        <f>K25*(1+GeneralInputs!$D$8)^$A25</f>
        <v>0</v>
      </c>
      <c r="L45" s="31">
        <f>L25*(1+GeneralInputs!$D$8)^$A25</f>
        <v>0</v>
      </c>
      <c r="M45" s="31">
        <f>M25*(1+GeneralInputs!$D$8)^$A25</f>
        <v>0</v>
      </c>
      <c r="N45" s="31">
        <f>N25*(1+GeneralInputs!$D$8)^$A25</f>
        <v>0</v>
      </c>
      <c r="O45" s="31">
        <f>O25*(1+GeneralInputs!$D$8)^$A25</f>
        <v>0</v>
      </c>
      <c r="P45" s="31">
        <f>P25*(1+GeneralInputs!$D$8)^$A25</f>
        <v>0</v>
      </c>
      <c r="Q45" s="31">
        <f>Q25*(1+GeneralInputs!$D$8)^$A25</f>
        <v>0</v>
      </c>
      <c r="R45" s="31">
        <f>R25*(1+GeneralInputs!$D$8)^$A25</f>
        <v>0</v>
      </c>
      <c r="S45" s="31">
        <f>S25*(1+GeneralInputs!$D$8)^$A25</f>
        <v>0</v>
      </c>
      <c r="T45" s="31">
        <f>T25*(1+GeneralInputs!$D$8)^$A25</f>
        <v>0</v>
      </c>
      <c r="U45" s="31">
        <f>U25*(1+GeneralInputs!$D$8)^$A25</f>
        <v>0</v>
      </c>
      <c r="V45" s="31">
        <f>V25*(1+GeneralInputs!$D$8)^$A25</f>
        <v>0</v>
      </c>
      <c r="W45" s="31">
        <f>W25*(1+GeneralInputs!$D$8)^$A25</f>
        <v>0</v>
      </c>
      <c r="X45" s="31">
        <f>X25*(1+GeneralInputs!$D$8)^$A25</f>
        <v>0</v>
      </c>
      <c r="Y45" s="31">
        <f>Y25*(1+GeneralInputs!$D$8)^$A25</f>
        <v>0</v>
      </c>
      <c r="Z45" s="31">
        <f>Z25*(1+GeneralInputs!$D$8)^$A25</f>
        <v>0</v>
      </c>
      <c r="AA45" s="31">
        <f>AA25*(1+GeneralInputs!$D$8)^$A25</f>
        <v>0</v>
      </c>
      <c r="AB45" s="31">
        <f>AB25*(1+GeneralInputs!$D$8)^$A25</f>
        <v>0</v>
      </c>
      <c r="AC45" s="31">
        <f>AC25*(1+GeneralInputs!$D$8)^$A25</f>
        <v>0</v>
      </c>
      <c r="AD45" s="31">
        <f>AD25*(1+GeneralInputs!$D$8)^$A25</f>
        <v>0.13705946841760003</v>
      </c>
      <c r="AE45" s="31">
        <f>AE25*(1+GeneralInputs!$D$8)^$A25</f>
        <v>0.21929514946816003</v>
      </c>
      <c r="AF45" s="31">
        <f>AF25*(1+GeneralInputs!$D$8)^$A25</f>
        <v>0</v>
      </c>
      <c r="AG45" s="31">
        <f>AG25*(1+GeneralInputs!$D$8)^$A25</f>
        <v>0</v>
      </c>
      <c r="AH45" s="31">
        <f>AH25*(1+GeneralInputs!$D$8)^$A25</f>
        <v>0</v>
      </c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</row>
    <row r="46" spans="1:48" ht="15" outlineLevel="1" x14ac:dyDescent="0.25">
      <c r="A46" s="1">
        <v>3</v>
      </c>
      <c r="B46" s="12"/>
      <c r="C46" s="1" t="s">
        <v>27</v>
      </c>
      <c r="D46" s="31">
        <f>D26*(1+GeneralInputs!$D$8)^$A26</f>
        <v>0.20267573888000004</v>
      </c>
      <c r="E46" s="31">
        <f>E26*(1+GeneralInputs!$D$8)^$A26</f>
        <v>0.12667233680000003</v>
      </c>
      <c r="F46" s="31">
        <f>F26*(1+GeneralInputs!$D$8)^$A26</f>
        <v>0.20267573888000004</v>
      </c>
      <c r="G46" s="31">
        <f>G26*(1+GeneralInputs!$D$8)^$A26</f>
        <v>0.12667233680000003</v>
      </c>
      <c r="H46" s="31">
        <f>H26*(1+GeneralInputs!$D$8)^$A26</f>
        <v>0.25334467360000007</v>
      </c>
      <c r="I46" s="31">
        <f>I26*(1+GeneralInputs!$D$8)^$A26</f>
        <v>0</v>
      </c>
      <c r="J46" s="31">
        <f>J26*(1+GeneralInputs!$D$8)^$A26</f>
        <v>0</v>
      </c>
      <c r="K46" s="31">
        <f>K26*(1+GeneralInputs!$D$8)^$A26</f>
        <v>0</v>
      </c>
      <c r="L46" s="31">
        <f>L26*(1+GeneralInputs!$D$8)^$A26</f>
        <v>0</v>
      </c>
      <c r="M46" s="31">
        <f>M26*(1+GeneralInputs!$D$8)^$A26</f>
        <v>0</v>
      </c>
      <c r="N46" s="31">
        <f>N26*(1+GeneralInputs!$D$8)^$A26</f>
        <v>6.3336168400000017E-2</v>
      </c>
      <c r="O46" s="31">
        <f>O26*(1+GeneralInputs!$D$8)^$A26</f>
        <v>0</v>
      </c>
      <c r="P46" s="31">
        <f>P26*(1+GeneralInputs!$D$8)^$A26</f>
        <v>0</v>
      </c>
      <c r="Q46" s="31">
        <f>Q26*(1+GeneralInputs!$D$8)^$A26</f>
        <v>0</v>
      </c>
      <c r="R46" s="31">
        <f>R26*(1+GeneralInputs!$D$8)^$A26</f>
        <v>0.12667233680000003</v>
      </c>
      <c r="S46" s="31">
        <f>S26*(1+GeneralInputs!$D$8)^$A26</f>
        <v>0.12667233680000003</v>
      </c>
      <c r="T46" s="31">
        <f>T26*(1+GeneralInputs!$D$8)^$A26</f>
        <v>0.12667233680000003</v>
      </c>
      <c r="U46" s="31">
        <f>U26*(1+GeneralInputs!$D$8)^$A26</f>
        <v>0.12667233680000003</v>
      </c>
      <c r="V46" s="31">
        <f>V26*(1+GeneralInputs!$D$8)^$A26</f>
        <v>0.12667233680000003</v>
      </c>
      <c r="W46" s="31">
        <f>W26*(1+GeneralInputs!$D$8)^$A26</f>
        <v>0.12667233680000003</v>
      </c>
      <c r="X46" s="31">
        <f>X26*(1+GeneralInputs!$D$8)^$A26</f>
        <v>0.12667233680000003</v>
      </c>
      <c r="Y46" s="31">
        <f>Y26*(1+GeneralInputs!$D$8)^$A26</f>
        <v>0.12667233680000003</v>
      </c>
      <c r="Z46" s="31">
        <f>Z26*(1+GeneralInputs!$D$8)^$A26</f>
        <v>0</v>
      </c>
      <c r="AA46" s="31">
        <f>AA26*(1+GeneralInputs!$D$8)^$A26</f>
        <v>0</v>
      </c>
      <c r="AB46" s="31">
        <f>AB26*(1+GeneralInputs!$D$8)^$A26</f>
        <v>0</v>
      </c>
      <c r="AC46" s="31">
        <f>AC26*(1+GeneralInputs!$D$8)^$A26</f>
        <v>0</v>
      </c>
      <c r="AD46" s="31">
        <f>AD26*(1+GeneralInputs!$D$8)^$A26</f>
        <v>6.3336168400000017E-2</v>
      </c>
      <c r="AE46" s="31">
        <f>AE26*(1+GeneralInputs!$D$8)^$A26</f>
        <v>0.27867914096000007</v>
      </c>
      <c r="AF46" s="31">
        <f>AF26*(1+GeneralInputs!$D$8)^$A26</f>
        <v>0</v>
      </c>
      <c r="AG46" s="31">
        <f>AG26*(1+GeneralInputs!$D$8)^$A26</f>
        <v>0</v>
      </c>
      <c r="AH46" s="31">
        <f>AH26*(1+GeneralInputs!$D$8)^$A26</f>
        <v>0.31668084200000007</v>
      </c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48" ht="15" outlineLevel="1" x14ac:dyDescent="0.25">
      <c r="A47" s="1">
        <v>2</v>
      </c>
      <c r="B47" s="12"/>
      <c r="C47" s="1" t="s">
        <v>27</v>
      </c>
      <c r="D47" s="31">
        <f>D27*(1+GeneralInputs!$D$8)^$A27</f>
        <v>0.1756086</v>
      </c>
      <c r="E47" s="31">
        <f>E27*(1+GeneralInputs!$D$8)^$A27</f>
        <v>0.29268100000000002</v>
      </c>
      <c r="F47" s="31">
        <f>F27*(1+GeneralInputs!$D$8)^$A27</f>
        <v>0.1756086</v>
      </c>
      <c r="G47" s="31">
        <f>G27*(1+GeneralInputs!$D$8)^$A27</f>
        <v>0.29268100000000002</v>
      </c>
      <c r="H47" s="31">
        <f>H27*(1+GeneralInputs!$D$8)^$A27</f>
        <v>0.23414480000000004</v>
      </c>
      <c r="I47" s="31">
        <f>I27*(1+GeneralInputs!$D$8)^$A27</f>
        <v>0</v>
      </c>
      <c r="J47" s="31">
        <f>J27*(1+GeneralInputs!$D$8)^$A27</f>
        <v>0.46828960000000008</v>
      </c>
      <c r="K47" s="31">
        <f>K27*(1+GeneralInputs!$D$8)^$A27</f>
        <v>0</v>
      </c>
      <c r="L47" s="31">
        <f>L27*(1+GeneralInputs!$D$8)^$A27</f>
        <v>0</v>
      </c>
      <c r="M47" s="31">
        <f>M27*(1+GeneralInputs!$D$8)^$A27</f>
        <v>0</v>
      </c>
      <c r="N47" s="31">
        <f>N27*(1+GeneralInputs!$D$8)^$A27</f>
        <v>5.853620000000001E-2</v>
      </c>
      <c r="O47" s="31">
        <f>O27*(1+GeneralInputs!$D$8)^$A27</f>
        <v>0</v>
      </c>
      <c r="P47" s="31">
        <f>P27*(1+GeneralInputs!$D$8)^$A27</f>
        <v>0</v>
      </c>
      <c r="Q47" s="31">
        <f>Q27*(1+GeneralInputs!$D$8)^$A27</f>
        <v>0</v>
      </c>
      <c r="R47" s="31">
        <f>R27*(1+GeneralInputs!$D$8)^$A27</f>
        <v>0.29268100000000002</v>
      </c>
      <c r="S47" s="31">
        <f>S27*(1+GeneralInputs!$D$8)^$A27</f>
        <v>0.29268100000000002</v>
      </c>
      <c r="T47" s="31">
        <f>T27*(1+GeneralInputs!$D$8)^$A27</f>
        <v>0.29268100000000002</v>
      </c>
      <c r="U47" s="31">
        <f>U27*(1+GeneralInputs!$D$8)^$A27</f>
        <v>0.29268100000000002</v>
      </c>
      <c r="V47" s="31">
        <f>V27*(1+GeneralInputs!$D$8)^$A27</f>
        <v>0.29268100000000002</v>
      </c>
      <c r="W47" s="31">
        <f>W27*(1+GeneralInputs!$D$8)^$A27</f>
        <v>0.29268100000000002</v>
      </c>
      <c r="X47" s="31">
        <f>X27*(1+GeneralInputs!$D$8)^$A27</f>
        <v>0.29268100000000002</v>
      </c>
      <c r="Y47" s="31">
        <f>Y27*(1+GeneralInputs!$D$8)^$A27</f>
        <v>0.29268100000000002</v>
      </c>
      <c r="Z47" s="31">
        <f>Z27*(1+GeneralInputs!$D$8)^$A27</f>
        <v>0</v>
      </c>
      <c r="AA47" s="31">
        <f>AA27*(1+GeneralInputs!$D$8)^$A27</f>
        <v>0</v>
      </c>
      <c r="AB47" s="31">
        <f>AB27*(1+GeneralInputs!$D$8)^$A27</f>
        <v>0</v>
      </c>
      <c r="AC47" s="31">
        <f>AC27*(1+GeneralInputs!$D$8)^$A27</f>
        <v>0.11707240000000002</v>
      </c>
      <c r="AD47" s="31">
        <f>AD27*(1+GeneralInputs!$D$8)^$A27</f>
        <v>5.853620000000001E-2</v>
      </c>
      <c r="AE47" s="31">
        <f>AE27*(1+GeneralInputs!$D$8)^$A27</f>
        <v>0.28097376000000002</v>
      </c>
      <c r="AF47" s="31">
        <f>AF27*(1+GeneralInputs!$D$8)^$A27</f>
        <v>0</v>
      </c>
      <c r="AG47" s="31">
        <f>AG27*(1+GeneralInputs!$D$8)^$A27</f>
        <v>0</v>
      </c>
      <c r="AH47" s="31">
        <f>AH27*(1+GeneralInputs!$D$8)^$A27</f>
        <v>0.29268100000000002</v>
      </c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ht="15" outlineLevel="1" x14ac:dyDescent="0.25">
      <c r="A48" s="1">
        <v>1</v>
      </c>
      <c r="B48" s="12"/>
      <c r="C48" s="1" t="s">
        <v>27</v>
      </c>
      <c r="D48" s="31">
        <f>D28*(1+GeneralInputs!$D$8)^$A28</f>
        <v>0.11902000000000001</v>
      </c>
      <c r="E48" s="31">
        <f>E28*(1+GeneralInputs!$D$8)^$A28</f>
        <v>0.48690000000000005</v>
      </c>
      <c r="F48" s="31">
        <f>F28*(1+GeneralInputs!$D$8)^$A28</f>
        <v>0.11902000000000001</v>
      </c>
      <c r="G48" s="31">
        <f>G28*(1+GeneralInputs!$D$8)^$A28</f>
        <v>0.48690000000000005</v>
      </c>
      <c r="H48" s="31">
        <f>H28*(1+GeneralInputs!$D$8)^$A28</f>
        <v>0.10820000000000002</v>
      </c>
      <c r="I48" s="31">
        <f>I28*(1+GeneralInputs!$D$8)^$A28</f>
        <v>0.97380000000000011</v>
      </c>
      <c r="J48" s="31">
        <f>J28*(1+GeneralInputs!$D$8)^$A28</f>
        <v>0.54100000000000004</v>
      </c>
      <c r="K48" s="31">
        <f>K28*(1+GeneralInputs!$D$8)^$A28</f>
        <v>0</v>
      </c>
      <c r="L48" s="31">
        <f>L28*(1+GeneralInputs!$D$8)^$A28</f>
        <v>0</v>
      </c>
      <c r="M48" s="31">
        <f>M28*(1+GeneralInputs!$D$8)^$A28</f>
        <v>0</v>
      </c>
      <c r="N48" s="31">
        <f>N28*(1+GeneralInputs!$D$8)^$A28</f>
        <v>0.10820000000000002</v>
      </c>
      <c r="O48" s="31">
        <f>O28*(1+GeneralInputs!$D$8)^$A28</f>
        <v>0.10820000000000002</v>
      </c>
      <c r="P48" s="31">
        <f>P28*(1+GeneralInputs!$D$8)^$A28</f>
        <v>0</v>
      </c>
      <c r="Q48" s="31">
        <f>Q28*(1+GeneralInputs!$D$8)^$A28</f>
        <v>0</v>
      </c>
      <c r="R48" s="31">
        <f>R28*(1+GeneralInputs!$D$8)^$A28</f>
        <v>0.48690000000000005</v>
      </c>
      <c r="S48" s="31">
        <f>S28*(1+GeneralInputs!$D$8)^$A28</f>
        <v>0.48690000000000005</v>
      </c>
      <c r="T48" s="31">
        <f>T28*(1+GeneralInputs!$D$8)^$A28</f>
        <v>0.48690000000000005</v>
      </c>
      <c r="U48" s="31">
        <f>U28*(1+GeneralInputs!$D$8)^$A28</f>
        <v>0.48690000000000005</v>
      </c>
      <c r="V48" s="31">
        <f>V28*(1+GeneralInputs!$D$8)^$A28</f>
        <v>0.48690000000000005</v>
      </c>
      <c r="W48" s="31">
        <f>W28*(1+GeneralInputs!$D$8)^$A28</f>
        <v>0.48690000000000005</v>
      </c>
      <c r="X48" s="31">
        <f>X28*(1+GeneralInputs!$D$8)^$A28</f>
        <v>0.48690000000000005</v>
      </c>
      <c r="Y48" s="31">
        <f>Y28*(1+GeneralInputs!$D$8)^$A28</f>
        <v>0.48690000000000005</v>
      </c>
      <c r="Z48" s="31">
        <f>Z28*(1+GeneralInputs!$D$8)^$A28</f>
        <v>0</v>
      </c>
      <c r="AA48" s="31">
        <f>AA28*(1+GeneralInputs!$D$8)^$A28</f>
        <v>0</v>
      </c>
      <c r="AB48" s="31">
        <f>AB28*(1+GeneralInputs!$D$8)^$A28</f>
        <v>0.35706000000000004</v>
      </c>
      <c r="AC48" s="31">
        <f>AC28*(1+GeneralInputs!$D$8)^$A28</f>
        <v>0.3246</v>
      </c>
      <c r="AD48" s="31">
        <f>AD28*(1+GeneralInputs!$D$8)^$A28</f>
        <v>5.4100000000000009E-2</v>
      </c>
      <c r="AE48" s="31">
        <f>AE28*(1+GeneralInputs!$D$8)^$A28</f>
        <v>0.21640000000000004</v>
      </c>
      <c r="AF48" s="31">
        <f>AF28*(1+GeneralInputs!$D$8)^$A28</f>
        <v>0</v>
      </c>
      <c r="AG48" s="31">
        <f>AG28*(1+GeneralInputs!$D$8)^$A28</f>
        <v>0</v>
      </c>
      <c r="AH48" s="31">
        <f>AH28*(1+GeneralInputs!$D$8)^$A28</f>
        <v>0.27050000000000002</v>
      </c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ht="15" outlineLevel="1" x14ac:dyDescent="0.25">
      <c r="A49" s="1">
        <v>0</v>
      </c>
      <c r="B49" s="12"/>
      <c r="C49" s="1" t="s">
        <v>27</v>
      </c>
      <c r="D49" s="31">
        <f>D29*(1+GeneralInputs!$D$8)^$A29</f>
        <v>0.03</v>
      </c>
      <c r="E49" s="31">
        <f>E29*(1+GeneralInputs!$D$8)^$A29</f>
        <v>0.2</v>
      </c>
      <c r="F49" s="31">
        <f>F29*(1+GeneralInputs!$D$8)^$A29</f>
        <v>0.03</v>
      </c>
      <c r="G49" s="31">
        <f>G29*(1+GeneralInputs!$D$8)^$A29</f>
        <v>0.2</v>
      </c>
      <c r="H49" s="31">
        <f>H29*(1+GeneralInputs!$D$8)^$A29</f>
        <v>0.1</v>
      </c>
      <c r="I49" s="31">
        <f>I29*(1+GeneralInputs!$D$8)^$A29</f>
        <v>0.1</v>
      </c>
      <c r="J49" s="31">
        <f>J29*(1+GeneralInputs!$D$8)^$A29</f>
        <v>0.1</v>
      </c>
      <c r="K49" s="31">
        <f>K29*(1+GeneralInputs!$D$8)^$A29</f>
        <v>1</v>
      </c>
      <c r="L49" s="31">
        <f>L29*(1+GeneralInputs!$D$8)^$A29</f>
        <v>1</v>
      </c>
      <c r="M49" s="31">
        <f>M29*(1+GeneralInputs!$D$8)^$A29</f>
        <v>1</v>
      </c>
      <c r="N49" s="31">
        <f>N29*(1+GeneralInputs!$D$8)^$A29</f>
        <v>0.8</v>
      </c>
      <c r="O49" s="31">
        <f>O29*(1+GeneralInputs!$D$8)^$A29</f>
        <v>0.9</v>
      </c>
      <c r="P49" s="31">
        <f>P29*(1+GeneralInputs!$D$8)^$A29</f>
        <v>1</v>
      </c>
      <c r="Q49" s="31">
        <f>Q29*(1+GeneralInputs!$D$8)^$A29</f>
        <v>1</v>
      </c>
      <c r="R49" s="31">
        <f>R29*(1+GeneralInputs!$D$8)^$A29</f>
        <v>0.2</v>
      </c>
      <c r="S49" s="31">
        <f>S29*(1+GeneralInputs!$D$8)^$A29</f>
        <v>0.2</v>
      </c>
      <c r="T49" s="31">
        <f>T29*(1+GeneralInputs!$D$8)^$A29</f>
        <v>0.2</v>
      </c>
      <c r="U49" s="31">
        <f>U29*(1+GeneralInputs!$D$8)^$A29</f>
        <v>0.2</v>
      </c>
      <c r="V49" s="31">
        <f>V29*(1+GeneralInputs!$D$8)^$A29</f>
        <v>0.2</v>
      </c>
      <c r="W49" s="31">
        <f>W29*(1+GeneralInputs!$D$8)^$A29</f>
        <v>0.2</v>
      </c>
      <c r="X49" s="31">
        <f>X29*(1+GeneralInputs!$D$8)^$A29</f>
        <v>0.2</v>
      </c>
      <c r="Y49" s="31">
        <f>Y29*(1+GeneralInputs!$D$8)^$A29</f>
        <v>0.2</v>
      </c>
      <c r="Z49" s="31">
        <f>Z29*(1+GeneralInputs!$D$8)^$A29</f>
        <v>1</v>
      </c>
      <c r="AA49" s="31">
        <f>AA29*(1+GeneralInputs!$D$8)^$A29</f>
        <v>1</v>
      </c>
      <c r="AB49" s="31">
        <f>AB29*(1+GeneralInputs!$D$8)^$A29</f>
        <v>0.67</v>
      </c>
      <c r="AC49" s="31">
        <f>AC29*(1+GeneralInputs!$D$8)^$A29</f>
        <v>0.6</v>
      </c>
      <c r="AD49" s="31">
        <f>AD29*(1+GeneralInputs!$D$8)^$A29</f>
        <v>0.05</v>
      </c>
      <c r="AE49" s="31">
        <f>AE29*(1+GeneralInputs!$D$8)^$A29</f>
        <v>0.05</v>
      </c>
      <c r="AF49" s="31">
        <f>AF29*(1+GeneralInputs!$D$8)^$A29</f>
        <v>1</v>
      </c>
      <c r="AG49" s="31">
        <f>AG29*(1+GeneralInputs!$D$8)^$A29</f>
        <v>1</v>
      </c>
      <c r="AH49" s="31">
        <f>AH29*(1+GeneralInputs!$D$8)^$A29</f>
        <v>0.25</v>
      </c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1:48" ht="15" x14ac:dyDescent="0.25">
      <c r="B50" s="12" t="s">
        <v>64</v>
      </c>
      <c r="C50" s="1" t="s">
        <v>27</v>
      </c>
      <c r="D50" s="31">
        <f>SUM(D41:D49)</f>
        <v>1.3627495278680672</v>
      </c>
      <c r="E50" s="31">
        <f t="shared" ref="E50:AD50" si="2">SUM(E41:E49)</f>
        <v>1.1062533368</v>
      </c>
      <c r="F50" s="31">
        <f t="shared" si="2"/>
        <v>1.3627495278680672</v>
      </c>
      <c r="G50" s="31">
        <f t="shared" si="2"/>
        <v>1.1062533368</v>
      </c>
      <c r="H50" s="31">
        <f t="shared" si="2"/>
        <v>1.2907638137451443</v>
      </c>
      <c r="I50" s="31">
        <f t="shared" si="2"/>
        <v>1.0738000000000001</v>
      </c>
      <c r="J50" s="31">
        <f t="shared" si="2"/>
        <v>1.1092896000000003</v>
      </c>
      <c r="K50" s="31">
        <f t="shared" si="2"/>
        <v>1</v>
      </c>
      <c r="L50" s="31">
        <f t="shared" si="2"/>
        <v>1</v>
      </c>
      <c r="M50" s="31">
        <f t="shared" si="2"/>
        <v>1</v>
      </c>
      <c r="N50" s="31">
        <f t="shared" si="2"/>
        <v>1.0300723684000002</v>
      </c>
      <c r="O50" s="31">
        <f t="shared" si="2"/>
        <v>1.0082</v>
      </c>
      <c r="P50" s="31">
        <f t="shared" si="2"/>
        <v>1</v>
      </c>
      <c r="Q50" s="31">
        <f t="shared" si="2"/>
        <v>1</v>
      </c>
      <c r="R50" s="31">
        <f t="shared" si="2"/>
        <v>1.1062533368</v>
      </c>
      <c r="S50" s="31">
        <f t="shared" si="2"/>
        <v>1.1062533368</v>
      </c>
      <c r="T50" s="31">
        <f t="shared" si="2"/>
        <v>1.1062533368</v>
      </c>
      <c r="U50" s="31">
        <f t="shared" si="2"/>
        <v>1.1062533368</v>
      </c>
      <c r="V50" s="31">
        <f t="shared" si="2"/>
        <v>1.1062533368</v>
      </c>
      <c r="W50" s="31">
        <f t="shared" si="2"/>
        <v>1.1062533368</v>
      </c>
      <c r="X50" s="31">
        <f t="shared" si="2"/>
        <v>1.1062533368</v>
      </c>
      <c r="Y50" s="31">
        <f t="shared" si="2"/>
        <v>1.1062533368</v>
      </c>
      <c r="Z50" s="31">
        <f t="shared" si="2"/>
        <v>1</v>
      </c>
      <c r="AA50" s="31">
        <f t="shared" si="2"/>
        <v>1</v>
      </c>
      <c r="AB50" s="31">
        <f t="shared" si="2"/>
        <v>1.0270600000000001</v>
      </c>
      <c r="AC50" s="31">
        <f t="shared" si="2"/>
        <v>1.0416723999999999</v>
      </c>
      <c r="AD50" s="31">
        <f t="shared" si="2"/>
        <v>1.4821575845469881</v>
      </c>
      <c r="AE50" s="31">
        <f>SUM(AE41:AE49)</f>
        <v>1.2470552636219028</v>
      </c>
      <c r="AF50" s="31">
        <f>SUM(AF41:AF49)</f>
        <v>1</v>
      </c>
      <c r="AG50" s="31">
        <f>SUM(AG41:AG49)</f>
        <v>1</v>
      </c>
      <c r="AH50" s="31">
        <f>SUM(AH41:AH49)</f>
        <v>1.1298618420000002</v>
      </c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1:48" ht="15" outlineLevel="1" x14ac:dyDescent="0.25">
      <c r="A51" s="1">
        <v>8</v>
      </c>
      <c r="B51" s="12" t="s">
        <v>75</v>
      </c>
      <c r="C51" s="1" t="s">
        <v>27</v>
      </c>
      <c r="D51" s="32">
        <f>D31*(1+GeneralInputs!$D$8)^$A31</f>
        <v>0</v>
      </c>
      <c r="E51" s="32">
        <f>E31*(1+GeneralInputs!$D$8)^$A31</f>
        <v>0</v>
      </c>
      <c r="F51" s="32">
        <f>F31*(1+GeneralInputs!$D$8)^$A31</f>
        <v>0</v>
      </c>
      <c r="G51" s="32">
        <f>G31*(1+GeneralInputs!$D$8)^$A31</f>
        <v>0</v>
      </c>
      <c r="H51" s="32">
        <f>H31*(1+GeneralInputs!$D$8)^$A31</f>
        <v>0</v>
      </c>
      <c r="I51" s="32">
        <f>I31*(1+GeneralInputs!$D$8)^$A31</f>
        <v>0</v>
      </c>
      <c r="J51" s="32">
        <f>J31*(1+GeneralInputs!$D$8)^$A31</f>
        <v>0</v>
      </c>
      <c r="K51" s="32">
        <f>K31*(1+GeneralInputs!$D$8)^$A31</f>
        <v>0</v>
      </c>
      <c r="L51" s="32">
        <f>L31*(1+GeneralInputs!$D$8)^$A31</f>
        <v>0</v>
      </c>
      <c r="M51" s="32">
        <f>M31*(1+GeneralInputs!$D$8)^$A31</f>
        <v>0</v>
      </c>
      <c r="N51" s="32">
        <f>N31*(1+GeneralInputs!$D$8)^$A31</f>
        <v>0</v>
      </c>
      <c r="O51" s="32">
        <f>O31*(1+GeneralInputs!$D$8)^$A31</f>
        <v>0</v>
      </c>
      <c r="P51" s="32">
        <f>P31*(1+GeneralInputs!$D$8)^$A31</f>
        <v>0</v>
      </c>
      <c r="Q51" s="32">
        <f>Q31*(1+GeneralInputs!$D$8)^$A31</f>
        <v>0</v>
      </c>
      <c r="R51" s="32">
        <f>R31*(1+GeneralInputs!$D$8)^$A31</f>
        <v>0</v>
      </c>
      <c r="S51" s="32">
        <f>S31*(1+GeneralInputs!$D$8)^$A31</f>
        <v>0</v>
      </c>
      <c r="T51" s="32">
        <f>T31*(1+GeneralInputs!$D$8)^$A31</f>
        <v>0</v>
      </c>
      <c r="U51" s="32">
        <f>U31*(1+GeneralInputs!$D$8)^$A31</f>
        <v>0</v>
      </c>
      <c r="V51" s="32">
        <f>V31*(1+GeneralInputs!$D$8)^$A31</f>
        <v>0</v>
      </c>
      <c r="W51" s="32">
        <f>W31*(1+GeneralInputs!$D$8)^$A31</f>
        <v>0</v>
      </c>
      <c r="X51" s="32">
        <f>X31*(1+GeneralInputs!$D$8)^$A31</f>
        <v>0</v>
      </c>
      <c r="Y51" s="32">
        <f>Y31*(1+GeneralInputs!$D$8)^$A31</f>
        <v>0</v>
      </c>
      <c r="Z51" s="32">
        <f>Z31*(1+GeneralInputs!$D$8)^$A31</f>
        <v>0</v>
      </c>
      <c r="AA51" s="32">
        <f>AA31*(1+GeneralInputs!$D$8)^$A31</f>
        <v>0</v>
      </c>
      <c r="AB51" s="32">
        <f>AB31*(1+GeneralInputs!$D$8)^$A31</f>
        <v>0</v>
      </c>
      <c r="AC51" s="32">
        <f>AC31*(1+GeneralInputs!$D$8)^$A31</f>
        <v>0</v>
      </c>
      <c r="AD51" s="32">
        <f>AD31*(1+GeneralInputs!$D$8)^$A31</f>
        <v>0</v>
      </c>
      <c r="AE51" s="32">
        <f>AE31*(1+GeneralInputs!$D$8)^$A31</f>
        <v>0</v>
      </c>
      <c r="AF51" s="32">
        <f>AF31*(1+GeneralInputs!$D$8)^$A31</f>
        <v>0</v>
      </c>
      <c r="AG51" s="32">
        <f>AG31*(1+GeneralInputs!$D$8)^$A31</f>
        <v>0</v>
      </c>
      <c r="AH51" s="32">
        <f>AH31*(1+GeneralInputs!$D$8)^$A31</f>
        <v>0</v>
      </c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</row>
    <row r="52" spans="1:48" ht="15" outlineLevel="1" x14ac:dyDescent="0.25">
      <c r="A52" s="1">
        <v>7</v>
      </c>
      <c r="B52" s="12"/>
      <c r="C52" s="1" t="s">
        <v>27</v>
      </c>
      <c r="D52" s="32">
        <f>D32*(1+GeneralInputs!$D$8)^$A32</f>
        <v>0</v>
      </c>
      <c r="E52" s="32">
        <f>E32*(1+GeneralInputs!$D$8)^$A32</f>
        <v>0</v>
      </c>
      <c r="F52" s="32">
        <f>F32*(1+GeneralInputs!$D$8)^$A32</f>
        <v>0</v>
      </c>
      <c r="G52" s="32">
        <f>G32*(1+GeneralInputs!$D$8)^$A32</f>
        <v>0</v>
      </c>
      <c r="H52" s="32">
        <f>H32*(1+GeneralInputs!$D$8)^$A32</f>
        <v>0</v>
      </c>
      <c r="I52" s="32">
        <f>I32*(1+GeneralInputs!$D$8)^$A32</f>
        <v>0</v>
      </c>
      <c r="J52" s="32">
        <f>J32*(1+GeneralInputs!$D$8)^$A32</f>
        <v>0</v>
      </c>
      <c r="K52" s="32">
        <f>K32*(1+GeneralInputs!$D$8)^$A32</f>
        <v>0</v>
      </c>
      <c r="L52" s="32">
        <f>L32*(1+GeneralInputs!$D$8)^$A32</f>
        <v>0</v>
      </c>
      <c r="M52" s="32">
        <f>M32*(1+GeneralInputs!$D$8)^$A32</f>
        <v>0</v>
      </c>
      <c r="N52" s="32">
        <f>N32*(1+GeneralInputs!$D$8)^$A32</f>
        <v>0</v>
      </c>
      <c r="O52" s="32">
        <f>O32*(1+GeneralInputs!$D$8)^$A32</f>
        <v>0</v>
      </c>
      <c r="P52" s="32">
        <f>P32*(1+GeneralInputs!$D$8)^$A32</f>
        <v>0</v>
      </c>
      <c r="Q52" s="32">
        <f>Q32*(1+GeneralInputs!$D$8)^$A32</f>
        <v>0</v>
      </c>
      <c r="R52" s="32">
        <f>R32*(1+GeneralInputs!$D$8)^$A32</f>
        <v>0</v>
      </c>
      <c r="S52" s="32">
        <f>S32*(1+GeneralInputs!$D$8)^$A32</f>
        <v>0</v>
      </c>
      <c r="T52" s="32">
        <f>T32*(1+GeneralInputs!$D$8)^$A32</f>
        <v>0</v>
      </c>
      <c r="U52" s="32">
        <f>U32*(1+GeneralInputs!$D$8)^$A32</f>
        <v>0</v>
      </c>
      <c r="V52" s="32">
        <f>V32*(1+GeneralInputs!$D$8)^$A32</f>
        <v>0</v>
      </c>
      <c r="W52" s="32">
        <f>W32*(1+GeneralInputs!$D$8)^$A32</f>
        <v>0</v>
      </c>
      <c r="X52" s="32">
        <f>X32*(1+GeneralInputs!$D$8)^$A32</f>
        <v>0</v>
      </c>
      <c r="Y52" s="32">
        <f>Y32*(1+GeneralInputs!$D$8)^$A32</f>
        <v>0</v>
      </c>
      <c r="Z52" s="32">
        <f>Z32*(1+GeneralInputs!$D$8)^$A32</f>
        <v>0</v>
      </c>
      <c r="AA52" s="32">
        <f>AA32*(1+GeneralInputs!$D$8)^$A32</f>
        <v>0</v>
      </c>
      <c r="AB52" s="32">
        <f>AB32*(1+GeneralInputs!$D$8)^$A32</f>
        <v>0</v>
      </c>
      <c r="AC52" s="32">
        <f>AC32*(1+GeneralInputs!$D$8)^$A32</f>
        <v>0</v>
      </c>
      <c r="AD52" s="32">
        <f>AD32*(1+GeneralInputs!$D$8)^$A32</f>
        <v>0</v>
      </c>
      <c r="AE52" s="32">
        <f>AE32*(1+GeneralInputs!$D$8)^$A32</f>
        <v>0</v>
      </c>
      <c r="AF52" s="32">
        <f>AF32*(1+GeneralInputs!$D$8)^$A32</f>
        <v>0</v>
      </c>
      <c r="AG52" s="32">
        <f>AG32*(1+GeneralInputs!$D$8)^$A32</f>
        <v>0</v>
      </c>
      <c r="AH52" s="32">
        <f>AH32*(1+GeneralInputs!$D$8)^$A32</f>
        <v>0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</row>
    <row r="53" spans="1:48" ht="15" outlineLevel="1" x14ac:dyDescent="0.25">
      <c r="A53" s="1">
        <v>6</v>
      </c>
      <c r="B53" s="12"/>
      <c r="C53" s="1" t="s">
        <v>27</v>
      </c>
      <c r="D53" s="32">
        <f>D33*(1+GeneralInputs!$D$8)^$A33</f>
        <v>0</v>
      </c>
      <c r="E53" s="32">
        <f>E33*(1+GeneralInputs!$D$8)^$A33</f>
        <v>0</v>
      </c>
      <c r="F53" s="32">
        <f>F33*(1+GeneralInputs!$D$8)^$A33</f>
        <v>0</v>
      </c>
      <c r="G53" s="32">
        <f>G33*(1+GeneralInputs!$D$8)^$A33</f>
        <v>0</v>
      </c>
      <c r="H53" s="32">
        <f>H33*(1+GeneralInputs!$D$8)^$A33</f>
        <v>0</v>
      </c>
      <c r="I53" s="32">
        <f>I33*(1+GeneralInputs!$D$8)^$A33</f>
        <v>0</v>
      </c>
      <c r="J53" s="32">
        <f>J33*(1+GeneralInputs!$D$8)^$A33</f>
        <v>0</v>
      </c>
      <c r="K53" s="32">
        <f>K33*(1+GeneralInputs!$D$8)^$A33</f>
        <v>0</v>
      </c>
      <c r="L53" s="32">
        <f>L33*(1+GeneralInputs!$D$8)^$A33</f>
        <v>0</v>
      </c>
      <c r="M53" s="32">
        <f>M33*(1+GeneralInputs!$D$8)^$A33</f>
        <v>0</v>
      </c>
      <c r="N53" s="32">
        <f>N33*(1+GeneralInputs!$D$8)^$A33</f>
        <v>0</v>
      </c>
      <c r="O53" s="32">
        <f>O33*(1+GeneralInputs!$D$8)^$A33</f>
        <v>0</v>
      </c>
      <c r="P53" s="32">
        <f>P33*(1+GeneralInputs!$D$8)^$A33</f>
        <v>0</v>
      </c>
      <c r="Q53" s="32">
        <f>Q33*(1+GeneralInputs!$D$8)^$A33</f>
        <v>0</v>
      </c>
      <c r="R53" s="32">
        <f>R33*(1+GeneralInputs!$D$8)^$A33</f>
        <v>0</v>
      </c>
      <c r="S53" s="32">
        <f>S33*(1+GeneralInputs!$D$8)^$A33</f>
        <v>0</v>
      </c>
      <c r="T53" s="32">
        <f>T33*(1+GeneralInputs!$D$8)^$A33</f>
        <v>0</v>
      </c>
      <c r="U53" s="32">
        <f>U33*(1+GeneralInputs!$D$8)^$A33</f>
        <v>0</v>
      </c>
      <c r="V53" s="32">
        <f>V33*(1+GeneralInputs!$D$8)^$A33</f>
        <v>0</v>
      </c>
      <c r="W53" s="32">
        <f>W33*(1+GeneralInputs!$D$8)^$A33</f>
        <v>0</v>
      </c>
      <c r="X53" s="32">
        <f>X33*(1+GeneralInputs!$D$8)^$A33</f>
        <v>0</v>
      </c>
      <c r="Y53" s="32">
        <f>Y33*(1+GeneralInputs!$D$8)^$A33</f>
        <v>0</v>
      </c>
      <c r="Z53" s="32">
        <f>Z33*(1+GeneralInputs!$D$8)^$A33</f>
        <v>0</v>
      </c>
      <c r="AA53" s="32">
        <f>AA33*(1+GeneralInputs!$D$8)^$A33</f>
        <v>0</v>
      </c>
      <c r="AB53" s="32">
        <f>AB33*(1+GeneralInputs!$D$8)^$A33</f>
        <v>0</v>
      </c>
      <c r="AC53" s="32">
        <f>AC33*(1+GeneralInputs!$D$8)^$A33</f>
        <v>0</v>
      </c>
      <c r="AD53" s="32">
        <f>AD33*(1+GeneralInputs!$D$8)^$A33</f>
        <v>0</v>
      </c>
      <c r="AE53" s="32">
        <f>AE33*(1+GeneralInputs!$D$8)^$A33</f>
        <v>0</v>
      </c>
      <c r="AF53" s="32">
        <f>AF33*(1+GeneralInputs!$D$8)^$A33</f>
        <v>0</v>
      </c>
      <c r="AG53" s="32">
        <f>AG33*(1+GeneralInputs!$D$8)^$A33</f>
        <v>0</v>
      </c>
      <c r="AH53" s="32">
        <f>AH33*(1+GeneralInputs!$D$8)^$A33</f>
        <v>0</v>
      </c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</row>
    <row r="54" spans="1:48" ht="15" outlineLevel="1" x14ac:dyDescent="0.25">
      <c r="A54" s="1">
        <v>5</v>
      </c>
      <c r="B54" s="12"/>
      <c r="C54" s="1" t="s">
        <v>27</v>
      </c>
      <c r="D54" s="32">
        <f>D34*(1+GeneralInputs!$D$8)^$A34</f>
        <v>1.4829834482784323</v>
      </c>
      <c r="E54" s="32">
        <f>E34*(1+GeneralInputs!$D$8)^$A34</f>
        <v>0</v>
      </c>
      <c r="F54" s="32">
        <f>F34*(1+GeneralInputs!$D$8)^$A34</f>
        <v>1.4829834482784323</v>
      </c>
      <c r="G54" s="32">
        <f>G34*(1+GeneralInputs!$D$8)^$A34</f>
        <v>0</v>
      </c>
      <c r="H54" s="32">
        <f>H34*(1+GeneralInputs!$D$8)^$A34</f>
        <v>0</v>
      </c>
      <c r="I54" s="32">
        <f>I34*(1+GeneralInputs!$D$8)^$A34</f>
        <v>0</v>
      </c>
      <c r="J54" s="32">
        <f>J34*(1+GeneralInputs!$D$8)^$A34</f>
        <v>0</v>
      </c>
      <c r="K54" s="32">
        <f>K34*(1+GeneralInputs!$D$8)^$A34</f>
        <v>0</v>
      </c>
      <c r="L54" s="32">
        <f>L34*(1+GeneralInputs!$D$8)^$A34</f>
        <v>0</v>
      </c>
      <c r="M54" s="32">
        <f>M34*(1+GeneralInputs!$D$8)^$A34</f>
        <v>0</v>
      </c>
      <c r="N54" s="32">
        <f>N34*(1+GeneralInputs!$D$8)^$A34</f>
        <v>0</v>
      </c>
      <c r="O54" s="32">
        <f>O34*(1+GeneralInputs!$D$8)^$A34</f>
        <v>0</v>
      </c>
      <c r="P54" s="32">
        <f>P34*(1+GeneralInputs!$D$8)^$A34</f>
        <v>0</v>
      </c>
      <c r="Q54" s="32">
        <f>Q34*(1+GeneralInputs!$D$8)^$A34</f>
        <v>0</v>
      </c>
      <c r="R54" s="32">
        <f>R34*(1+GeneralInputs!$D$8)^$A34</f>
        <v>0</v>
      </c>
      <c r="S54" s="32">
        <f>S34*(1+GeneralInputs!$D$8)^$A34</f>
        <v>0</v>
      </c>
      <c r="T54" s="32">
        <f>T34*(1+GeneralInputs!$D$8)^$A34</f>
        <v>0</v>
      </c>
      <c r="U54" s="32">
        <f>U34*(1+GeneralInputs!$D$8)^$A34</f>
        <v>0</v>
      </c>
      <c r="V54" s="32">
        <f>V34*(1+GeneralInputs!$D$8)^$A34</f>
        <v>0</v>
      </c>
      <c r="W54" s="32">
        <f>W34*(1+GeneralInputs!$D$8)^$A34</f>
        <v>0</v>
      </c>
      <c r="X54" s="32">
        <f>X34*(1+GeneralInputs!$D$8)^$A34</f>
        <v>0</v>
      </c>
      <c r="Y54" s="32">
        <f>Y34*(1+GeneralInputs!$D$8)^$A34</f>
        <v>0</v>
      </c>
      <c r="Z54" s="32">
        <f>Z34*(1+GeneralInputs!$D$8)^$A34</f>
        <v>0</v>
      </c>
      <c r="AA54" s="32">
        <f>AA34*(1+GeneralInputs!$D$8)^$A34</f>
        <v>0</v>
      </c>
      <c r="AB54" s="32">
        <f>AB34*(1+GeneralInputs!$D$8)^$A34</f>
        <v>0</v>
      </c>
      <c r="AC54" s="32">
        <f>AC34*(1+GeneralInputs!$D$8)^$A34</f>
        <v>0</v>
      </c>
      <c r="AD54" s="32">
        <f>AD34*(1+GeneralInputs!$D$8)^$A34</f>
        <v>0</v>
      </c>
      <c r="AE54" s="32">
        <f>AE34*(1+GeneralInputs!$D$8)^$A34</f>
        <v>0</v>
      </c>
      <c r="AF54" s="32">
        <f>AF34*(1+GeneralInputs!$D$8)^$A34</f>
        <v>0</v>
      </c>
      <c r="AG54" s="32">
        <f>AG34*(1+GeneralInputs!$D$8)^$A34</f>
        <v>0</v>
      </c>
      <c r="AH54" s="32">
        <f>AH34*(1+GeneralInputs!$D$8)^$A34</f>
        <v>0</v>
      </c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</row>
    <row r="55" spans="1:48" ht="15" outlineLevel="1" x14ac:dyDescent="0.25">
      <c r="A55" s="1">
        <v>4</v>
      </c>
      <c r="B55" s="12"/>
      <c r="C55" s="1" t="s">
        <v>27</v>
      </c>
      <c r="D55" s="32">
        <f>D35*(1+GeneralInputs!$D$8)^$A35</f>
        <v>1.3705946841760002</v>
      </c>
      <c r="E55" s="32">
        <f>E35*(1+GeneralInputs!$D$8)^$A35</f>
        <v>0</v>
      </c>
      <c r="F55" s="32">
        <f>F35*(1+GeneralInputs!$D$8)^$A35</f>
        <v>1.3705946841760002</v>
      </c>
      <c r="G55" s="32">
        <f>G35*(1+GeneralInputs!$D$8)^$A35</f>
        <v>0</v>
      </c>
      <c r="H55" s="32">
        <f>H35*(1+GeneralInputs!$D$8)^$A35</f>
        <v>0</v>
      </c>
      <c r="I55" s="32">
        <f>I35*(1+GeneralInputs!$D$8)^$A35</f>
        <v>0</v>
      </c>
      <c r="J55" s="32">
        <f>J35*(1+GeneralInputs!$D$8)^$A35</f>
        <v>0</v>
      </c>
      <c r="K55" s="32">
        <f>K35*(1+GeneralInputs!$D$8)^$A35</f>
        <v>0</v>
      </c>
      <c r="L55" s="32">
        <f>L35*(1+GeneralInputs!$D$8)^$A35</f>
        <v>0</v>
      </c>
      <c r="M55" s="32">
        <f>M35*(1+GeneralInputs!$D$8)^$A35</f>
        <v>0</v>
      </c>
      <c r="N55" s="32">
        <f>N35*(1+GeneralInputs!$D$8)^$A35</f>
        <v>0</v>
      </c>
      <c r="O55" s="32">
        <f>O35*(1+GeneralInputs!$D$8)^$A35</f>
        <v>0</v>
      </c>
      <c r="P55" s="32">
        <f>P35*(1+GeneralInputs!$D$8)^$A35</f>
        <v>0</v>
      </c>
      <c r="Q55" s="32">
        <f>Q35*(1+GeneralInputs!$D$8)^$A35</f>
        <v>0</v>
      </c>
      <c r="R55" s="32">
        <f>R35*(1+GeneralInputs!$D$8)^$A35</f>
        <v>0</v>
      </c>
      <c r="S55" s="32">
        <f>S35*(1+GeneralInputs!$D$8)^$A35</f>
        <v>0</v>
      </c>
      <c r="T55" s="32">
        <f>T35*(1+GeneralInputs!$D$8)^$A35</f>
        <v>0</v>
      </c>
      <c r="U55" s="32">
        <f>U35*(1+GeneralInputs!$D$8)^$A35</f>
        <v>0</v>
      </c>
      <c r="V55" s="32">
        <f>V35*(1+GeneralInputs!$D$8)^$A35</f>
        <v>0</v>
      </c>
      <c r="W55" s="32">
        <f>W35*(1+GeneralInputs!$D$8)^$A35</f>
        <v>0</v>
      </c>
      <c r="X55" s="32">
        <f>X35*(1+GeneralInputs!$D$8)^$A35</f>
        <v>0</v>
      </c>
      <c r="Y55" s="32">
        <f>Y35*(1+GeneralInputs!$D$8)^$A35</f>
        <v>0</v>
      </c>
      <c r="Z55" s="32">
        <f>Z35*(1+GeneralInputs!$D$8)^$A35</f>
        <v>0</v>
      </c>
      <c r="AA55" s="32">
        <f>AA35*(1+GeneralInputs!$D$8)^$A35</f>
        <v>0</v>
      </c>
      <c r="AB55" s="32">
        <f>AB35*(1+GeneralInputs!$D$8)^$A35</f>
        <v>0</v>
      </c>
      <c r="AC55" s="32">
        <f>AC35*(1+GeneralInputs!$D$8)^$A35</f>
        <v>0</v>
      </c>
      <c r="AD55" s="32">
        <f>AD35*(1+GeneralInputs!$D$8)^$A35</f>
        <v>0</v>
      </c>
      <c r="AE55" s="32">
        <f>AE35*(1+GeneralInputs!$D$8)^$A35</f>
        <v>0</v>
      </c>
      <c r="AF55" s="32">
        <f>AF35*(1+GeneralInputs!$D$8)^$A35</f>
        <v>0</v>
      </c>
      <c r="AG55" s="32">
        <f>AG35*(1+GeneralInputs!$D$8)^$A35</f>
        <v>0</v>
      </c>
      <c r="AH55" s="32">
        <f>AH35*(1+GeneralInputs!$D$8)^$A35</f>
        <v>0</v>
      </c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</row>
    <row r="56" spans="1:48" ht="15" outlineLevel="1" x14ac:dyDescent="0.25">
      <c r="A56" s="1">
        <v>3</v>
      </c>
      <c r="B56" s="12"/>
      <c r="C56" s="1" t="s">
        <v>27</v>
      </c>
      <c r="D56" s="32">
        <f>D36*(1+GeneralInputs!$D$8)^$A36</f>
        <v>1.2667233680000003</v>
      </c>
      <c r="E56" s="32">
        <f>E36*(1+GeneralInputs!$D$8)^$A36</f>
        <v>0</v>
      </c>
      <c r="F56" s="32">
        <f>F36*(1+GeneralInputs!$D$8)^$A36</f>
        <v>1.2667233680000003</v>
      </c>
      <c r="G56" s="32">
        <f>G36*(1+GeneralInputs!$D$8)^$A36</f>
        <v>0</v>
      </c>
      <c r="H56" s="32">
        <f>H36*(1+GeneralInputs!$D$8)^$A36</f>
        <v>0</v>
      </c>
      <c r="I56" s="32">
        <f>I36*(1+GeneralInputs!$D$8)^$A36</f>
        <v>0</v>
      </c>
      <c r="J56" s="32">
        <f>J36*(1+GeneralInputs!$D$8)^$A36</f>
        <v>0</v>
      </c>
      <c r="K56" s="32">
        <f>K36*(1+GeneralInputs!$D$8)^$A36</f>
        <v>0</v>
      </c>
      <c r="L56" s="32">
        <f>L36*(1+GeneralInputs!$D$8)^$A36</f>
        <v>0</v>
      </c>
      <c r="M56" s="32">
        <f>M36*(1+GeneralInputs!$D$8)^$A36</f>
        <v>0</v>
      </c>
      <c r="N56" s="32">
        <f>N36*(1+GeneralInputs!$D$8)^$A36</f>
        <v>0</v>
      </c>
      <c r="O56" s="32">
        <f>O36*(1+GeneralInputs!$D$8)^$A36</f>
        <v>0</v>
      </c>
      <c r="P56" s="32">
        <f>P36*(1+GeneralInputs!$D$8)^$A36</f>
        <v>0</v>
      </c>
      <c r="Q56" s="32">
        <f>Q36*(1+GeneralInputs!$D$8)^$A36</f>
        <v>0</v>
      </c>
      <c r="R56" s="32">
        <f>R36*(1+GeneralInputs!$D$8)^$A36</f>
        <v>0</v>
      </c>
      <c r="S56" s="32">
        <f>S36*(1+GeneralInputs!$D$8)^$A36</f>
        <v>0</v>
      </c>
      <c r="T56" s="32">
        <f>T36*(1+GeneralInputs!$D$8)^$A36</f>
        <v>0</v>
      </c>
      <c r="U56" s="32">
        <f>U36*(1+GeneralInputs!$D$8)^$A36</f>
        <v>0</v>
      </c>
      <c r="V56" s="32">
        <f>V36*(1+GeneralInputs!$D$8)^$A36</f>
        <v>0</v>
      </c>
      <c r="W56" s="32">
        <f>W36*(1+GeneralInputs!$D$8)^$A36</f>
        <v>0</v>
      </c>
      <c r="X56" s="32">
        <f>X36*(1+GeneralInputs!$D$8)^$A36</f>
        <v>0</v>
      </c>
      <c r="Y56" s="32">
        <f>Y36*(1+GeneralInputs!$D$8)^$A36</f>
        <v>0</v>
      </c>
      <c r="Z56" s="32">
        <f>Z36*(1+GeneralInputs!$D$8)^$A36</f>
        <v>0</v>
      </c>
      <c r="AA56" s="32">
        <f>AA36*(1+GeneralInputs!$D$8)^$A36</f>
        <v>0</v>
      </c>
      <c r="AB56" s="32">
        <f>AB36*(1+GeneralInputs!$D$8)^$A36</f>
        <v>0</v>
      </c>
      <c r="AC56" s="32">
        <f>AC36*(1+GeneralInputs!$D$8)^$A36</f>
        <v>0</v>
      </c>
      <c r="AD56" s="32">
        <f>AD36*(1+GeneralInputs!$D$8)^$A36</f>
        <v>0</v>
      </c>
      <c r="AE56" s="32">
        <f>AE36*(1+GeneralInputs!$D$8)^$A36</f>
        <v>0</v>
      </c>
      <c r="AF56" s="32">
        <f>AF36*(1+GeneralInputs!$D$8)^$A36</f>
        <v>0</v>
      </c>
      <c r="AG56" s="32">
        <f>AG36*(1+GeneralInputs!$D$8)^$A36</f>
        <v>0</v>
      </c>
      <c r="AH56" s="32">
        <f>AH36*(1+GeneralInputs!$D$8)^$A36</f>
        <v>0</v>
      </c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</row>
    <row r="57" spans="1:48" ht="15" outlineLevel="1" x14ac:dyDescent="0.25">
      <c r="A57" s="1">
        <v>2</v>
      </c>
      <c r="B57" s="12"/>
      <c r="C57" s="1" t="s">
        <v>27</v>
      </c>
      <c r="D57" s="32">
        <f>D37*(1+GeneralInputs!$D$8)^$A37</f>
        <v>1.1707240000000001</v>
      </c>
      <c r="E57" s="32">
        <f>E37*(1+GeneralInputs!$D$8)^$A37</f>
        <v>0</v>
      </c>
      <c r="F57" s="32">
        <f>F37*(1+GeneralInputs!$D$8)^$A37</f>
        <v>1.1707240000000001</v>
      </c>
      <c r="G57" s="32">
        <f>G37*(1+GeneralInputs!$D$8)^$A37</f>
        <v>0</v>
      </c>
      <c r="H57" s="32">
        <f>H37*(1+GeneralInputs!$D$8)^$A37</f>
        <v>0</v>
      </c>
      <c r="I57" s="32">
        <f>I37*(1+GeneralInputs!$D$8)^$A37</f>
        <v>0</v>
      </c>
      <c r="J57" s="32">
        <f>J37*(1+GeneralInputs!$D$8)^$A37</f>
        <v>0</v>
      </c>
      <c r="K57" s="32">
        <f>K37*(1+GeneralInputs!$D$8)^$A37</f>
        <v>0</v>
      </c>
      <c r="L57" s="32">
        <f>L37*(1+GeneralInputs!$D$8)^$A37</f>
        <v>0</v>
      </c>
      <c r="M57" s="32">
        <f>M37*(1+GeneralInputs!$D$8)^$A37</f>
        <v>0</v>
      </c>
      <c r="N57" s="32">
        <f>N37*(1+GeneralInputs!$D$8)^$A37</f>
        <v>0</v>
      </c>
      <c r="O57" s="32">
        <f>O37*(1+GeneralInputs!$D$8)^$A37</f>
        <v>0</v>
      </c>
      <c r="P57" s="32">
        <f>P37*(1+GeneralInputs!$D$8)^$A37</f>
        <v>0</v>
      </c>
      <c r="Q57" s="32">
        <f>Q37*(1+GeneralInputs!$D$8)^$A37</f>
        <v>0</v>
      </c>
      <c r="R57" s="32">
        <f>R37*(1+GeneralInputs!$D$8)^$A37</f>
        <v>0</v>
      </c>
      <c r="S57" s="32">
        <f>S37*(1+GeneralInputs!$D$8)^$A37</f>
        <v>0</v>
      </c>
      <c r="T57" s="32">
        <f>T37*(1+GeneralInputs!$D$8)^$A37</f>
        <v>0</v>
      </c>
      <c r="U57" s="32">
        <f>U37*(1+GeneralInputs!$D$8)^$A37</f>
        <v>0</v>
      </c>
      <c r="V57" s="32">
        <f>V37*(1+GeneralInputs!$D$8)^$A37</f>
        <v>0</v>
      </c>
      <c r="W57" s="32">
        <f>W37*(1+GeneralInputs!$D$8)^$A37</f>
        <v>0</v>
      </c>
      <c r="X57" s="32">
        <f>X37*(1+GeneralInputs!$D$8)^$A37</f>
        <v>0</v>
      </c>
      <c r="Y57" s="32">
        <f>Y37*(1+GeneralInputs!$D$8)^$A37</f>
        <v>0</v>
      </c>
      <c r="Z57" s="32">
        <f>Z37*(1+GeneralInputs!$D$8)^$A37</f>
        <v>0</v>
      </c>
      <c r="AA57" s="32">
        <f>AA37*(1+GeneralInputs!$D$8)^$A37</f>
        <v>0</v>
      </c>
      <c r="AB57" s="32">
        <f>AB37*(1+GeneralInputs!$D$8)^$A37</f>
        <v>0</v>
      </c>
      <c r="AC57" s="32">
        <f>AC37*(1+GeneralInputs!$D$8)^$A37</f>
        <v>0</v>
      </c>
      <c r="AD57" s="32">
        <f>AD37*(1+GeneralInputs!$D$8)^$A37</f>
        <v>0</v>
      </c>
      <c r="AE57" s="32">
        <f>AE37*(1+GeneralInputs!$D$8)^$A37</f>
        <v>0</v>
      </c>
      <c r="AF57" s="32">
        <f>AF37*(1+GeneralInputs!$D$8)^$A37</f>
        <v>0</v>
      </c>
      <c r="AG57" s="32">
        <f>AG37*(1+GeneralInputs!$D$8)^$A37</f>
        <v>0</v>
      </c>
      <c r="AH57" s="32">
        <f>AH37*(1+GeneralInputs!$D$8)^$A37</f>
        <v>0</v>
      </c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</row>
    <row r="58" spans="1:48" ht="15" outlineLevel="1" x14ac:dyDescent="0.25">
      <c r="A58" s="1">
        <v>1</v>
      </c>
      <c r="B58" s="12"/>
      <c r="C58" s="1" t="s">
        <v>27</v>
      </c>
      <c r="D58" s="32">
        <f>D38*(1+GeneralInputs!$D$8)^$A38</f>
        <v>1.0820000000000001</v>
      </c>
      <c r="E58" s="32">
        <f>E38*(1+GeneralInputs!$D$8)^$A38</f>
        <v>0</v>
      </c>
      <c r="F58" s="32">
        <f>F38*(1+GeneralInputs!$D$8)^$A38</f>
        <v>1.0820000000000001</v>
      </c>
      <c r="G58" s="32">
        <f>G38*(1+GeneralInputs!$D$8)^$A38</f>
        <v>0</v>
      </c>
      <c r="H58" s="32">
        <f>H38*(1+GeneralInputs!$D$8)^$A38</f>
        <v>0</v>
      </c>
      <c r="I58" s="32">
        <f>I38*(1+GeneralInputs!$D$8)^$A38</f>
        <v>0</v>
      </c>
      <c r="J58" s="32">
        <f>J38*(1+GeneralInputs!$D$8)^$A38</f>
        <v>0</v>
      </c>
      <c r="K58" s="32">
        <f>K38*(1+GeneralInputs!$D$8)^$A38</f>
        <v>0</v>
      </c>
      <c r="L58" s="32">
        <f>L38*(1+GeneralInputs!$D$8)^$A38</f>
        <v>0</v>
      </c>
      <c r="M58" s="32">
        <f>M38*(1+GeneralInputs!$D$8)^$A38</f>
        <v>0</v>
      </c>
      <c r="N58" s="32">
        <f>N38*(1+GeneralInputs!$D$8)^$A38</f>
        <v>0</v>
      </c>
      <c r="O58" s="32">
        <f>O38*(1+GeneralInputs!$D$8)^$A38</f>
        <v>0</v>
      </c>
      <c r="P58" s="32">
        <f>P38*(1+GeneralInputs!$D$8)^$A38</f>
        <v>0</v>
      </c>
      <c r="Q58" s="32">
        <f>Q38*(1+GeneralInputs!$D$8)^$A38</f>
        <v>0</v>
      </c>
      <c r="R58" s="32">
        <f>R38*(1+GeneralInputs!$D$8)^$A38</f>
        <v>0</v>
      </c>
      <c r="S58" s="32">
        <f>S38*(1+GeneralInputs!$D$8)^$A38</f>
        <v>0</v>
      </c>
      <c r="T58" s="32">
        <f>T38*(1+GeneralInputs!$D$8)^$A38</f>
        <v>0</v>
      </c>
      <c r="U58" s="32">
        <f>U38*(1+GeneralInputs!$D$8)^$A38</f>
        <v>0</v>
      </c>
      <c r="V58" s="32">
        <f>V38*(1+GeneralInputs!$D$8)^$A38</f>
        <v>0</v>
      </c>
      <c r="W58" s="32">
        <f>W38*(1+GeneralInputs!$D$8)^$A38</f>
        <v>0</v>
      </c>
      <c r="X58" s="32">
        <f>X38*(1+GeneralInputs!$D$8)^$A38</f>
        <v>0</v>
      </c>
      <c r="Y58" s="32">
        <f>Y38*(1+GeneralInputs!$D$8)^$A38</f>
        <v>0</v>
      </c>
      <c r="Z58" s="32">
        <f>Z38*(1+GeneralInputs!$D$8)^$A38</f>
        <v>0</v>
      </c>
      <c r="AA58" s="32">
        <f>AA38*(1+GeneralInputs!$D$8)^$A38</f>
        <v>0</v>
      </c>
      <c r="AB58" s="32">
        <f>AB38*(1+GeneralInputs!$D$8)^$A38</f>
        <v>0</v>
      </c>
      <c r="AC58" s="32">
        <f>AC38*(1+GeneralInputs!$D$8)^$A38</f>
        <v>0</v>
      </c>
      <c r="AD58" s="32">
        <f>AD38*(1+GeneralInputs!$D$8)^$A38</f>
        <v>0</v>
      </c>
      <c r="AE58" s="32">
        <f>AE38*(1+GeneralInputs!$D$8)^$A38</f>
        <v>0</v>
      </c>
      <c r="AF58" s="32">
        <f>AF38*(1+GeneralInputs!$D$8)^$A38</f>
        <v>0</v>
      </c>
      <c r="AG58" s="32">
        <f>AG38*(1+GeneralInputs!$D$8)^$A38</f>
        <v>0</v>
      </c>
      <c r="AH58" s="32">
        <f>AH38*(1+GeneralInputs!$D$8)^$A38</f>
        <v>0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</row>
    <row r="59" spans="1:48" ht="15" outlineLevel="1" x14ac:dyDescent="0.25">
      <c r="A59" s="1">
        <v>0</v>
      </c>
      <c r="B59" s="12"/>
      <c r="C59" s="1" t="s">
        <v>27</v>
      </c>
      <c r="D59" s="32">
        <f>D39*(1+GeneralInputs!$D$8)^$A39</f>
        <v>1</v>
      </c>
      <c r="E59" s="32">
        <f>E39*(1+GeneralInputs!$D$8)^$A39</f>
        <v>1</v>
      </c>
      <c r="F59" s="32">
        <f>F39*(1+GeneralInputs!$D$8)^$A39</f>
        <v>1</v>
      </c>
      <c r="G59" s="32">
        <f>G39*(1+GeneralInputs!$D$8)^$A39</f>
        <v>1</v>
      </c>
      <c r="H59" s="32">
        <f>H39*(1+GeneralInputs!$D$8)^$A39</f>
        <v>1</v>
      </c>
      <c r="I59" s="32">
        <f>I39*(1+GeneralInputs!$D$8)^$A39</f>
        <v>1</v>
      </c>
      <c r="J59" s="32">
        <f>J39*(1+GeneralInputs!$D$8)^$A39</f>
        <v>1</v>
      </c>
      <c r="K59" s="32">
        <f>K39*(1+GeneralInputs!$D$8)^$A39</f>
        <v>1</v>
      </c>
      <c r="L59" s="32">
        <f>L39*(1+GeneralInputs!$D$8)^$A39</f>
        <v>1</v>
      </c>
      <c r="M59" s="32">
        <f>M39*(1+GeneralInputs!$D$8)^$A39</f>
        <v>1</v>
      </c>
      <c r="N59" s="32">
        <f>N39*(1+GeneralInputs!$D$8)^$A39</f>
        <v>1</v>
      </c>
      <c r="O59" s="32">
        <f>O39*(1+GeneralInputs!$D$8)^$A39</f>
        <v>1</v>
      </c>
      <c r="P59" s="32">
        <f>P39*(1+GeneralInputs!$D$8)^$A39</f>
        <v>1</v>
      </c>
      <c r="Q59" s="32">
        <f>Q39*(1+GeneralInputs!$D$8)^$A39</f>
        <v>1</v>
      </c>
      <c r="R59" s="32">
        <f>R39*(1+GeneralInputs!$D$8)^$A39</f>
        <v>1</v>
      </c>
      <c r="S59" s="32">
        <f>S39*(1+GeneralInputs!$D$8)^$A39</f>
        <v>1</v>
      </c>
      <c r="T59" s="32">
        <f>T39*(1+GeneralInputs!$D$8)^$A39</f>
        <v>1</v>
      </c>
      <c r="U59" s="32">
        <f>U39*(1+GeneralInputs!$D$8)^$A39</f>
        <v>1</v>
      </c>
      <c r="V59" s="32">
        <f>V39*(1+GeneralInputs!$D$8)^$A39</f>
        <v>1</v>
      </c>
      <c r="W59" s="32">
        <f>W39*(1+GeneralInputs!$D$8)^$A39</f>
        <v>1</v>
      </c>
      <c r="X59" s="32">
        <f>X39*(1+GeneralInputs!$D$8)^$A39</f>
        <v>1</v>
      </c>
      <c r="Y59" s="32">
        <f>Y39*(1+GeneralInputs!$D$8)^$A39</f>
        <v>1</v>
      </c>
      <c r="Z59" s="32">
        <f>Z39*(1+GeneralInputs!$D$8)^$A39</f>
        <v>1</v>
      </c>
      <c r="AA59" s="32">
        <f>AA39*(1+GeneralInputs!$D$8)^$A39</f>
        <v>1</v>
      </c>
      <c r="AB59" s="32">
        <f>AB39*(1+GeneralInputs!$D$8)^$A39</f>
        <v>1</v>
      </c>
      <c r="AC59" s="32">
        <f>AC39*(1+GeneralInputs!$D$8)^$A39</f>
        <v>1</v>
      </c>
      <c r="AD59" s="32">
        <f>AD39*(1+GeneralInputs!$D$8)^$A39</f>
        <v>1</v>
      </c>
      <c r="AE59" s="32">
        <f>AE39*(1+GeneralInputs!$D$8)^$A39</f>
        <v>1</v>
      </c>
      <c r="AF59" s="32">
        <f>AF39*(1+GeneralInputs!$D$8)^$A39</f>
        <v>1</v>
      </c>
      <c r="AG59" s="32">
        <f>AG39*(1+GeneralInputs!$D$8)^$A39</f>
        <v>1</v>
      </c>
      <c r="AH59" s="32">
        <f>AH39*(1+GeneralInputs!$D$8)^$A39</f>
        <v>1</v>
      </c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</row>
    <row r="60" spans="1:48" ht="15" x14ac:dyDescent="0.25">
      <c r="B60" s="12" t="s">
        <v>66</v>
      </c>
      <c r="C60" s="1" t="s">
        <v>27</v>
      </c>
      <c r="D60" s="32">
        <f>SUM(D51:D59)</f>
        <v>7.3730255004544327</v>
      </c>
      <c r="E60" s="32">
        <f t="shared" ref="E60:AD60" si="3">SUM(E51:E59)</f>
        <v>1</v>
      </c>
      <c r="F60" s="32">
        <f t="shared" si="3"/>
        <v>7.3730255004544327</v>
      </c>
      <c r="G60" s="32">
        <f t="shared" si="3"/>
        <v>1</v>
      </c>
      <c r="H60" s="32">
        <f t="shared" si="3"/>
        <v>1</v>
      </c>
      <c r="I60" s="32">
        <f t="shared" si="3"/>
        <v>1</v>
      </c>
      <c r="J60" s="32">
        <f t="shared" si="3"/>
        <v>1</v>
      </c>
      <c r="K60" s="32">
        <f t="shared" si="3"/>
        <v>1</v>
      </c>
      <c r="L60" s="32">
        <f t="shared" si="3"/>
        <v>1</v>
      </c>
      <c r="M60" s="32">
        <f t="shared" si="3"/>
        <v>1</v>
      </c>
      <c r="N60" s="32">
        <f t="shared" si="3"/>
        <v>1</v>
      </c>
      <c r="O60" s="32">
        <f t="shared" si="3"/>
        <v>1</v>
      </c>
      <c r="P60" s="32">
        <f t="shared" si="3"/>
        <v>1</v>
      </c>
      <c r="Q60" s="32">
        <f t="shared" si="3"/>
        <v>1</v>
      </c>
      <c r="R60" s="32">
        <f t="shared" si="3"/>
        <v>1</v>
      </c>
      <c r="S60" s="32">
        <f t="shared" si="3"/>
        <v>1</v>
      </c>
      <c r="T60" s="32">
        <f t="shared" si="3"/>
        <v>1</v>
      </c>
      <c r="U60" s="32">
        <f t="shared" si="3"/>
        <v>1</v>
      </c>
      <c r="V60" s="32">
        <f t="shared" si="3"/>
        <v>1</v>
      </c>
      <c r="W60" s="32">
        <f t="shared" si="3"/>
        <v>1</v>
      </c>
      <c r="X60" s="32">
        <f t="shared" si="3"/>
        <v>1</v>
      </c>
      <c r="Y60" s="32">
        <f t="shared" si="3"/>
        <v>1</v>
      </c>
      <c r="Z60" s="32">
        <f>SUM(Z51:Z59)</f>
        <v>1</v>
      </c>
      <c r="AA60" s="32">
        <f t="shared" si="3"/>
        <v>1</v>
      </c>
      <c r="AB60" s="32">
        <f t="shared" si="3"/>
        <v>1</v>
      </c>
      <c r="AC60" s="32">
        <f t="shared" si="3"/>
        <v>1</v>
      </c>
      <c r="AD60" s="32">
        <f t="shared" si="3"/>
        <v>1</v>
      </c>
      <c r="AE60" s="32">
        <f>SUM(AE51:AE59)</f>
        <v>1</v>
      </c>
      <c r="AF60" s="32">
        <f>SUM(AF51:AF59)</f>
        <v>1</v>
      </c>
      <c r="AG60" s="32">
        <f>SUM(AG51:AG59)</f>
        <v>1</v>
      </c>
      <c r="AH60" s="32">
        <f>SUM(AH51:AH59)</f>
        <v>1</v>
      </c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</row>
    <row r="61" spans="1:48" ht="15" x14ac:dyDescent="0.25">
      <c r="B61" s="12" t="s">
        <v>68</v>
      </c>
      <c r="C61" s="12" t="s">
        <v>27</v>
      </c>
      <c r="D61" s="16">
        <f>(D50/D30)/(D60/D40)</f>
        <v>1.108974486349525</v>
      </c>
      <c r="E61" s="16">
        <f t="shared" ref="E61:AD61" si="4">(E50/E30)/(E60/E40)</f>
        <v>1.1062533368</v>
      </c>
      <c r="F61" s="16">
        <f t="shared" si="4"/>
        <v>1.108974486349525</v>
      </c>
      <c r="G61" s="16">
        <f t="shared" si="4"/>
        <v>1.1062533368</v>
      </c>
      <c r="H61" s="16">
        <f t="shared" si="4"/>
        <v>1.2907638137451443</v>
      </c>
      <c r="I61" s="16">
        <f t="shared" si="4"/>
        <v>1.0738000000000001</v>
      </c>
      <c r="J61" s="16">
        <f t="shared" si="4"/>
        <v>1.1092896000000003</v>
      </c>
      <c r="K61" s="16">
        <f t="shared" si="4"/>
        <v>1</v>
      </c>
      <c r="L61" s="16">
        <f t="shared" si="4"/>
        <v>1</v>
      </c>
      <c r="M61" s="16">
        <f t="shared" si="4"/>
        <v>1</v>
      </c>
      <c r="N61" s="16">
        <f t="shared" si="4"/>
        <v>1.0300723684000002</v>
      </c>
      <c r="O61" s="16">
        <f t="shared" si="4"/>
        <v>1.0082</v>
      </c>
      <c r="P61" s="16">
        <f t="shared" si="4"/>
        <v>1</v>
      </c>
      <c r="Q61" s="16">
        <f t="shared" si="4"/>
        <v>1</v>
      </c>
      <c r="R61" s="16">
        <f t="shared" si="4"/>
        <v>1.1062533368</v>
      </c>
      <c r="S61" s="16">
        <f t="shared" si="4"/>
        <v>1.1062533368</v>
      </c>
      <c r="T61" s="16">
        <f t="shared" si="4"/>
        <v>1.1062533368</v>
      </c>
      <c r="U61" s="16">
        <f t="shared" si="4"/>
        <v>1.1062533368</v>
      </c>
      <c r="V61" s="16">
        <f t="shared" si="4"/>
        <v>1.1062533368</v>
      </c>
      <c r="W61" s="16">
        <f t="shared" si="4"/>
        <v>1.1062533368</v>
      </c>
      <c r="X61" s="16">
        <f t="shared" si="4"/>
        <v>1.1062533368</v>
      </c>
      <c r="Y61" s="16">
        <f t="shared" si="4"/>
        <v>1.1062533368</v>
      </c>
      <c r="Z61" s="16">
        <f t="shared" si="4"/>
        <v>1</v>
      </c>
      <c r="AA61" s="16">
        <f t="shared" si="4"/>
        <v>1</v>
      </c>
      <c r="AB61" s="16">
        <f t="shared" si="4"/>
        <v>1.0270600000000001</v>
      </c>
      <c r="AC61" s="16">
        <f t="shared" si="4"/>
        <v>1.0416723999999999</v>
      </c>
      <c r="AD61" s="16">
        <f t="shared" si="4"/>
        <v>1.4821575845469881</v>
      </c>
      <c r="AE61" s="16">
        <f>(AE50/AE30)/(AE60/AE40)</f>
        <v>1.2470552636219028</v>
      </c>
      <c r="AF61" s="16">
        <f>(AF50/AF30)/(AF60/AF40)</f>
        <v>1</v>
      </c>
      <c r="AG61" s="16">
        <f>(AG50/AG30)/(AG60/AG40)</f>
        <v>1</v>
      </c>
      <c r="AH61" s="16">
        <f>(AH50/AH30)/(AH60/AH40)</f>
        <v>1.1298618420000002</v>
      </c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</row>
    <row r="62" spans="1:48" ht="15" x14ac:dyDescent="0.25">
      <c r="B62" s="12"/>
      <c r="C62" s="1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</row>
    <row r="63" spans="1:48" ht="15" x14ac:dyDescent="0.25">
      <c r="B63" s="12" t="s">
        <v>17</v>
      </c>
      <c r="C63" s="12" t="s">
        <v>16</v>
      </c>
      <c r="D63" s="21">
        <f>D61*D5</f>
        <v>39327.598241075219</v>
      </c>
      <c r="E63" s="21">
        <f t="shared" ref="E63:AD63" si="5">E61*E5</f>
        <v>47354.428101751997</v>
      </c>
      <c r="F63" s="21">
        <f t="shared" si="5"/>
        <v>76073.792131224822</v>
      </c>
      <c r="G63" s="21">
        <f t="shared" si="5"/>
        <v>60900.168734236402</v>
      </c>
      <c r="H63" s="21">
        <f t="shared" si="5"/>
        <v>78022.618517363429</v>
      </c>
      <c r="I63" s="21">
        <f t="shared" si="5"/>
        <v>8776.5356707581232</v>
      </c>
      <c r="J63" s="21">
        <f t="shared" si="5"/>
        <v>9956.0343462238288</v>
      </c>
      <c r="K63" s="21">
        <f t="shared" si="5"/>
        <v>12751.158844765343</v>
      </c>
      <c r="L63" s="21">
        <f t="shared" si="5"/>
        <v>13666.722021660649</v>
      </c>
      <c r="M63" s="21">
        <f t="shared" si="5"/>
        <v>0</v>
      </c>
      <c r="N63" s="21">
        <f>-PV(GeneralInputs!$D$8,N13,N69)</f>
        <v>13647.995944665796</v>
      </c>
      <c r="O63" s="21">
        <f>-PV(GeneralInputs!$D$8,O13,O69)</f>
        <v>10947.543950505868</v>
      </c>
      <c r="P63" s="21">
        <f>-PV(GeneralInputs!$D$8,P13,P69)</f>
        <v>9242.502916768095</v>
      </c>
      <c r="Q63" s="21">
        <f t="shared" si="5"/>
        <v>50374.570397111915</v>
      </c>
      <c r="R63" s="21">
        <f t="shared" si="5"/>
        <v>95690.238698853718</v>
      </c>
      <c r="S63" s="21">
        <f t="shared" si="5"/>
        <v>118133.76661654965</v>
      </c>
      <c r="T63" s="21">
        <f t="shared" si="5"/>
        <v>144922.72553400003</v>
      </c>
      <c r="U63" s="21">
        <f t="shared" si="5"/>
        <v>85385.117452986553</v>
      </c>
      <c r="V63" s="21">
        <f t="shared" si="5"/>
        <v>104994.61601913</v>
      </c>
      <c r="W63" s="21">
        <f>-PV(GeneralInputs!$D$8,W13,W69)</f>
        <v>103168.89675646546</v>
      </c>
      <c r="X63" s="21">
        <f t="shared" si="5"/>
        <v>48556.777712162402</v>
      </c>
      <c r="Y63" s="21">
        <f t="shared" si="5"/>
        <v>158198.616232498</v>
      </c>
      <c r="Z63" s="21">
        <f t="shared" si="5"/>
        <v>31048.202166064981</v>
      </c>
      <c r="AA63" s="21">
        <f t="shared" si="5"/>
        <v>12751</v>
      </c>
      <c r="AB63" s="21">
        <f t="shared" si="5"/>
        <v>18302.780942425994</v>
      </c>
      <c r="AC63" s="21">
        <f t="shared" si="5"/>
        <v>35589.022595703675</v>
      </c>
      <c r="AD63" s="21">
        <f t="shared" si="5"/>
        <v>67248.627290346602</v>
      </c>
      <c r="AE63" s="21">
        <f>AE61*AE5</f>
        <v>27841.431671294151</v>
      </c>
      <c r="AF63" s="21">
        <f>AF61*AF5</f>
        <v>9890.7075812274361</v>
      </c>
      <c r="AG63" s="21">
        <f>AG61*AG5</f>
        <v>24301.256317689531</v>
      </c>
      <c r="AH63" s="21">
        <f>AH61*AH5</f>
        <v>27672.111236971628</v>
      </c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</row>
    <row r="64" spans="1:48" ht="15" x14ac:dyDescent="0.25">
      <c r="B64" s="12" t="s">
        <v>76</v>
      </c>
      <c r="C64" s="12" t="s">
        <v>27</v>
      </c>
      <c r="D64" s="28">
        <f>1/D9*3600</f>
        <v>0.36689767631471665</v>
      </c>
      <c r="E64" s="28">
        <f t="shared" ref="E64:AD64" si="6">1/E9*3600</f>
        <v>0.33370411568409342</v>
      </c>
      <c r="F64" s="28">
        <f t="shared" si="6"/>
        <v>0.25521054870267973</v>
      </c>
      <c r="G64" s="28">
        <f t="shared" si="6"/>
        <v>0.36892805902848946</v>
      </c>
      <c r="H64" s="28">
        <f t="shared" si="6"/>
        <v>0.33780613681148541</v>
      </c>
      <c r="I64" s="28">
        <f t="shared" si="6"/>
        <v>0.31252712909106695</v>
      </c>
      <c r="J64" s="28">
        <f t="shared" si="6"/>
        <v>0.48681541582150101</v>
      </c>
      <c r="K64" s="28">
        <f t="shared" si="6"/>
        <v>0.37986704653371323</v>
      </c>
      <c r="L64" s="28">
        <f t="shared" si="6"/>
        <v>0.41002277904328022</v>
      </c>
      <c r="M64" s="28">
        <f t="shared" si="6"/>
        <v>1000</v>
      </c>
      <c r="N64" s="28" t="e">
        <f t="shared" si="6"/>
        <v>#DIV/0!</v>
      </c>
      <c r="O64" s="28" t="e">
        <f t="shared" si="6"/>
        <v>#DIV/0!</v>
      </c>
      <c r="P64" s="28" t="e">
        <f t="shared" si="6"/>
        <v>#DIV/0!</v>
      </c>
      <c r="Q64" s="28" t="e">
        <f t="shared" si="6"/>
        <v>#DIV/0!</v>
      </c>
      <c r="R64" s="28" t="e">
        <f t="shared" si="6"/>
        <v>#DIV/0!</v>
      </c>
      <c r="S64" s="28" t="e">
        <f t="shared" si="6"/>
        <v>#DIV/0!</v>
      </c>
      <c r="T64" s="28" t="e">
        <f t="shared" si="6"/>
        <v>#DIV/0!</v>
      </c>
      <c r="U64" s="28" t="e">
        <f t="shared" si="6"/>
        <v>#DIV/0!</v>
      </c>
      <c r="V64" s="28" t="e">
        <f t="shared" si="6"/>
        <v>#DIV/0!</v>
      </c>
      <c r="W64" s="28" t="e">
        <f t="shared" si="6"/>
        <v>#DIV/0!</v>
      </c>
      <c r="X64" s="28">
        <f t="shared" si="6"/>
        <v>0.29065073470046826</v>
      </c>
      <c r="Y64" s="28">
        <f t="shared" si="6"/>
        <v>0.18956347743668053</v>
      </c>
      <c r="Z64" s="28">
        <f t="shared" si="6"/>
        <v>0.29263534384652901</v>
      </c>
      <c r="AA64" s="28">
        <f t="shared" si="6"/>
        <v>0.30002500208350696</v>
      </c>
      <c r="AB64" s="28">
        <f t="shared" si="6"/>
        <v>0.13395847287340923</v>
      </c>
      <c r="AC64" s="28">
        <f t="shared" si="6"/>
        <v>0.18626791535158069</v>
      </c>
      <c r="AD64" s="28" t="e">
        <f t="shared" si="6"/>
        <v>#DIV/0!</v>
      </c>
      <c r="AE64" s="28" t="e">
        <f>1/AE9*3600</f>
        <v>#DIV/0!</v>
      </c>
      <c r="AF64" s="28">
        <f>1/AF9*3600</f>
        <v>0.89000000000000012</v>
      </c>
      <c r="AG64" s="28">
        <f>1/AG9*3600</f>
        <v>0.89000000000000012</v>
      </c>
      <c r="AH64" s="28">
        <f>1/AH9*3600</f>
        <v>0.80999999999999994</v>
      </c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</row>
    <row r="65" spans="2:16383" ht="15" x14ac:dyDescent="0.25">
      <c r="B65" s="12"/>
    </row>
    <row r="66" spans="2:16383" ht="15" x14ac:dyDescent="0.25">
      <c r="B66" s="12"/>
      <c r="P66" s="54"/>
    </row>
    <row r="67" spans="2:16383" ht="15" x14ac:dyDescent="0.25">
      <c r="B67" s="6" t="s">
        <v>95</v>
      </c>
    </row>
    <row r="68" spans="2:16383" ht="15" x14ac:dyDescent="0.25">
      <c r="B68" s="12" t="s">
        <v>77</v>
      </c>
      <c r="C68" s="1" t="s">
        <v>18</v>
      </c>
      <c r="D68" s="35">
        <f>SUM(D69:D70)</f>
        <v>4483.8117732236542</v>
      </c>
      <c r="E68" s="35">
        <f t="shared" ref="E68:AD68" si="7">SUM(E69:E70)</f>
        <v>4907.3113220258247</v>
      </c>
      <c r="F68" s="35">
        <f t="shared" si="7"/>
        <v>8461.6116345823521</v>
      </c>
      <c r="G68" s="35">
        <f t="shared" si="7"/>
        <v>6935.1228632685161</v>
      </c>
      <c r="H68" s="35">
        <f t="shared" si="7"/>
        <v>7422.973117114042</v>
      </c>
      <c r="I68" s="35">
        <f t="shared" si="7"/>
        <v>955.15243164344986</v>
      </c>
      <c r="J68" s="35">
        <f t="shared" si="7"/>
        <v>1066.2830116953214</v>
      </c>
      <c r="K68" s="35">
        <f t="shared" si="7"/>
        <v>1576.3244198094721</v>
      </c>
      <c r="L68" s="35">
        <f t="shared" si="7"/>
        <v>1711.6964518629745</v>
      </c>
      <c r="M68" s="35">
        <f t="shared" si="7"/>
        <v>8.7509025270758123</v>
      </c>
      <c r="N68" s="21">
        <f>N83*N87</f>
        <v>1910.8312526770201</v>
      </c>
      <c r="O68" s="21">
        <f>O83*O87</f>
        <v>1323.1583918757549</v>
      </c>
      <c r="P68" s="21">
        <f>P83*P87</f>
        <v>1080.6657997134689</v>
      </c>
      <c r="Q68" s="35">
        <f t="shared" si="7"/>
        <v>5113.8463721433991</v>
      </c>
      <c r="R68" s="35">
        <f t="shared" si="7"/>
        <v>9683.5800691245022</v>
      </c>
      <c r="S68" s="35">
        <f t="shared" si="7"/>
        <v>11742.265684792001</v>
      </c>
      <c r="T68" s="35">
        <f t="shared" si="7"/>
        <v>14194.25148440116</v>
      </c>
      <c r="U68" s="35">
        <f t="shared" si="7"/>
        <v>8668.8351598136524</v>
      </c>
      <c r="V68" s="35">
        <f t="shared" si="7"/>
        <v>10484.142247402826</v>
      </c>
      <c r="W68" s="21">
        <f>W83*W87</f>
        <v>10346.244973892999</v>
      </c>
      <c r="X68" s="35">
        <f t="shared" si="7"/>
        <v>6049.8350248325123</v>
      </c>
      <c r="Y68" s="35">
        <f t="shared" si="7"/>
        <v>20788.581442964467</v>
      </c>
      <c r="Z68" s="35">
        <f t="shared" si="7"/>
        <v>5182.7271021761171</v>
      </c>
      <c r="AA68" s="35">
        <f t="shared" si="7"/>
        <v>1576.3100429443393</v>
      </c>
      <c r="AB68" s="35">
        <f t="shared" si="7"/>
        <v>1828.1916632391119</v>
      </c>
      <c r="AC68" s="35">
        <f t="shared" si="7"/>
        <v>3610.8666423200475</v>
      </c>
      <c r="AD68" s="35">
        <f t="shared" si="7"/>
        <v>6471.0016872549049</v>
      </c>
      <c r="AE68" s="35">
        <f>SUM(AE69:AE70)</f>
        <v>2529.5232030957891</v>
      </c>
      <c r="AF68" s="35">
        <f>SUM(AF69:AF70)</f>
        <v>1640.4624083970784</v>
      </c>
      <c r="AG68" s="35">
        <f>SUM(AG69:AG70)</f>
        <v>3130.1208614076986</v>
      </c>
      <c r="AH68" s="35">
        <f>SUM(AH69:AH70)</f>
        <v>2582.6527674065155</v>
      </c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2"/>
      <c r="AED68" s="12"/>
      <c r="AEE68" s="12"/>
      <c r="AEF68" s="12"/>
      <c r="AEG68" s="12"/>
      <c r="AEH68" s="12"/>
      <c r="AEI68" s="12"/>
      <c r="AEJ68" s="12"/>
      <c r="AEK68" s="12"/>
      <c r="AEL68" s="12"/>
      <c r="AEM68" s="12"/>
      <c r="AEN68" s="12"/>
      <c r="AEO68" s="12"/>
      <c r="AEP68" s="12"/>
      <c r="AEQ68" s="12"/>
      <c r="AER68" s="12"/>
      <c r="AES68" s="12"/>
      <c r="AET68" s="12"/>
      <c r="AEU68" s="12"/>
      <c r="AEV68" s="12"/>
      <c r="AEW68" s="12"/>
      <c r="AEX68" s="12"/>
      <c r="AEY68" s="12"/>
      <c r="AEZ68" s="12"/>
      <c r="AFA68" s="12"/>
      <c r="AFB68" s="12"/>
      <c r="AFC68" s="12"/>
      <c r="AFD68" s="12"/>
      <c r="AFE68" s="12"/>
      <c r="AFF68" s="12"/>
      <c r="AFG68" s="12"/>
      <c r="AFH68" s="12"/>
      <c r="AFI68" s="12"/>
      <c r="AFJ68" s="12"/>
      <c r="AFK68" s="12"/>
      <c r="AFL68" s="12"/>
      <c r="AFM68" s="12"/>
      <c r="AFN68" s="12"/>
      <c r="AFO68" s="12"/>
      <c r="AFP68" s="12"/>
      <c r="AFQ68" s="12"/>
      <c r="AFR68" s="12"/>
      <c r="AFS68" s="12"/>
      <c r="AFT68" s="12"/>
      <c r="AFU68" s="12"/>
      <c r="AFV68" s="12"/>
      <c r="AFW68" s="12"/>
      <c r="AFX68" s="12"/>
      <c r="AFY68" s="12"/>
      <c r="AFZ68" s="12"/>
      <c r="AGA68" s="12"/>
      <c r="AGB68" s="12"/>
      <c r="AGC68" s="12"/>
      <c r="AGD68" s="12"/>
      <c r="AGE68" s="12"/>
      <c r="AGF68" s="12"/>
      <c r="AGG68" s="12"/>
      <c r="AGH68" s="12"/>
      <c r="AGI68" s="12"/>
      <c r="AGJ68" s="12"/>
      <c r="AGK68" s="12"/>
      <c r="AGL68" s="12"/>
      <c r="AGM68" s="12"/>
      <c r="AGN68" s="12"/>
      <c r="AGO68" s="12"/>
      <c r="AGP68" s="12"/>
      <c r="AGQ68" s="12"/>
      <c r="AGR68" s="12"/>
      <c r="AGS68" s="12"/>
      <c r="AGT68" s="12"/>
      <c r="AGU68" s="12"/>
      <c r="AGV68" s="12"/>
      <c r="AGW68" s="12"/>
      <c r="AGX68" s="12"/>
      <c r="AGY68" s="12"/>
      <c r="AGZ68" s="12"/>
      <c r="AHA68" s="12"/>
      <c r="AHB68" s="12"/>
      <c r="AHC68" s="12"/>
      <c r="AHD68" s="12"/>
      <c r="AHE68" s="12"/>
      <c r="AHF68" s="12"/>
      <c r="AHG68" s="12"/>
      <c r="AHH68" s="12"/>
      <c r="AHI68" s="12"/>
      <c r="AHJ68" s="12"/>
      <c r="AHK68" s="12"/>
      <c r="AHL68" s="12"/>
      <c r="AHM68" s="12"/>
      <c r="AHN68" s="12"/>
      <c r="AHO68" s="12"/>
      <c r="AHP68" s="12"/>
      <c r="AHQ68" s="12"/>
      <c r="AHR68" s="12"/>
      <c r="AHS68" s="12"/>
      <c r="AHT68" s="12"/>
      <c r="AHU68" s="12"/>
      <c r="AHV68" s="12"/>
      <c r="AHW68" s="12"/>
      <c r="AHX68" s="12"/>
      <c r="AHY68" s="12"/>
      <c r="AHZ68" s="12"/>
      <c r="AIA68" s="12"/>
      <c r="AIB68" s="12"/>
      <c r="AIC68" s="12"/>
      <c r="AID68" s="12"/>
      <c r="AIE68" s="12"/>
      <c r="AIF68" s="12"/>
      <c r="AIG68" s="12"/>
      <c r="AIH68" s="12"/>
      <c r="AII68" s="12"/>
      <c r="AIJ68" s="12"/>
      <c r="AIK68" s="12"/>
      <c r="AIL68" s="12"/>
      <c r="AIM68" s="12"/>
      <c r="AIN68" s="12"/>
      <c r="AIO68" s="12"/>
      <c r="AIP68" s="12"/>
      <c r="AIQ68" s="12"/>
      <c r="AIR68" s="12"/>
      <c r="AIS68" s="12"/>
      <c r="AIT68" s="12"/>
      <c r="AIU68" s="12"/>
      <c r="AIV68" s="12"/>
      <c r="AIW68" s="12"/>
      <c r="AIX68" s="12"/>
      <c r="AIY68" s="12"/>
      <c r="AIZ68" s="12"/>
      <c r="AJA68" s="12"/>
      <c r="AJB68" s="12"/>
      <c r="AJC68" s="12"/>
      <c r="AJD68" s="12"/>
      <c r="AJE68" s="12"/>
      <c r="AJF68" s="12"/>
      <c r="AJG68" s="12"/>
      <c r="AJH68" s="12"/>
      <c r="AJI68" s="12"/>
      <c r="AJJ68" s="12"/>
      <c r="AJK68" s="12"/>
      <c r="AJL68" s="12"/>
      <c r="AJM68" s="12"/>
      <c r="AJN68" s="12"/>
      <c r="AJO68" s="12"/>
      <c r="AJP68" s="12"/>
      <c r="AJQ68" s="12"/>
      <c r="AJR68" s="12"/>
      <c r="AJS68" s="12"/>
      <c r="AJT68" s="12"/>
      <c r="AJU68" s="12"/>
      <c r="AJV68" s="12"/>
      <c r="AJW68" s="12"/>
      <c r="AJX68" s="12"/>
      <c r="AJY68" s="12"/>
      <c r="AJZ68" s="12"/>
      <c r="AKA68" s="12"/>
      <c r="AKB68" s="12"/>
      <c r="AKC68" s="12"/>
      <c r="AKD68" s="12"/>
      <c r="AKE68" s="12"/>
      <c r="AKF68" s="12"/>
      <c r="AKG68" s="12"/>
      <c r="AKH68" s="12"/>
      <c r="AKI68" s="12"/>
      <c r="AKJ68" s="12"/>
      <c r="AKK68" s="12"/>
      <c r="AKL68" s="12"/>
      <c r="AKM68" s="12"/>
      <c r="AKN68" s="12"/>
      <c r="AKO68" s="12"/>
      <c r="AKP68" s="12"/>
      <c r="AKQ68" s="12"/>
      <c r="AKR68" s="12"/>
      <c r="AKS68" s="12"/>
      <c r="AKT68" s="12"/>
      <c r="AKU68" s="12"/>
      <c r="AKV68" s="12"/>
      <c r="AKW68" s="12"/>
      <c r="AKX68" s="12"/>
      <c r="AKY68" s="12"/>
      <c r="AKZ68" s="12"/>
      <c r="ALA68" s="12"/>
      <c r="ALB68" s="12"/>
      <c r="ALC68" s="12"/>
      <c r="ALD68" s="12"/>
      <c r="ALE68" s="12"/>
      <c r="ALF68" s="12"/>
      <c r="ALG68" s="12"/>
      <c r="ALH68" s="12"/>
      <c r="ALI68" s="12"/>
      <c r="ALJ68" s="12"/>
      <c r="ALK68" s="12"/>
      <c r="ALL68" s="12"/>
      <c r="ALM68" s="12"/>
      <c r="ALN68" s="12"/>
      <c r="ALO68" s="12"/>
      <c r="ALP68" s="12"/>
      <c r="ALQ68" s="12"/>
      <c r="ALR68" s="12"/>
      <c r="ALS68" s="12"/>
      <c r="ALT68" s="12"/>
      <c r="ALU68" s="12"/>
      <c r="ALV68" s="12"/>
      <c r="ALW68" s="12"/>
      <c r="ALX68" s="12"/>
      <c r="ALY68" s="12"/>
      <c r="ALZ68" s="12"/>
      <c r="AMA68" s="12"/>
      <c r="AMB68" s="12"/>
      <c r="AMC68" s="12"/>
      <c r="AMD68" s="12"/>
      <c r="AME68" s="12"/>
      <c r="AMF68" s="12"/>
      <c r="AMG68" s="12"/>
      <c r="AMH68" s="12"/>
      <c r="AMI68" s="12"/>
      <c r="AMJ68" s="12"/>
      <c r="AMK68" s="12"/>
      <c r="AML68" s="12"/>
      <c r="AMM68" s="12"/>
      <c r="AMN68" s="12"/>
      <c r="AMO68" s="12"/>
      <c r="AMP68" s="12"/>
      <c r="AMQ68" s="12"/>
      <c r="AMR68" s="12"/>
      <c r="AMS68" s="12"/>
      <c r="AMT68" s="12"/>
      <c r="AMU68" s="12"/>
      <c r="AMV68" s="12"/>
      <c r="AMW68" s="12"/>
      <c r="AMX68" s="12"/>
      <c r="AMY68" s="12"/>
      <c r="AMZ68" s="12"/>
      <c r="ANA68" s="12"/>
      <c r="ANB68" s="12"/>
      <c r="ANC68" s="12"/>
      <c r="AND68" s="12"/>
      <c r="ANE68" s="12"/>
      <c r="ANF68" s="12"/>
      <c r="ANG68" s="12"/>
      <c r="ANH68" s="12"/>
      <c r="ANI68" s="12"/>
      <c r="ANJ68" s="12"/>
      <c r="ANK68" s="12"/>
      <c r="ANL68" s="12"/>
      <c r="ANM68" s="12"/>
      <c r="ANN68" s="12"/>
      <c r="ANO68" s="12"/>
      <c r="ANP68" s="12"/>
      <c r="ANQ68" s="12"/>
      <c r="ANR68" s="12"/>
      <c r="ANS68" s="12"/>
      <c r="ANT68" s="12"/>
      <c r="ANU68" s="12"/>
      <c r="ANV68" s="12"/>
      <c r="ANW68" s="12"/>
      <c r="ANX68" s="12"/>
      <c r="ANY68" s="12"/>
      <c r="ANZ68" s="12"/>
      <c r="AOA68" s="12"/>
      <c r="AOB68" s="12"/>
      <c r="AOC68" s="12"/>
      <c r="AOD68" s="12"/>
      <c r="AOE68" s="12"/>
      <c r="AOF68" s="12"/>
      <c r="AOG68" s="12"/>
      <c r="AOH68" s="12"/>
      <c r="AOI68" s="12"/>
      <c r="AOJ68" s="12"/>
      <c r="AOK68" s="12"/>
      <c r="AOL68" s="12"/>
      <c r="AOM68" s="12"/>
      <c r="AON68" s="12"/>
      <c r="AOO68" s="12"/>
      <c r="AOP68" s="12"/>
      <c r="AOQ68" s="12"/>
      <c r="AOR68" s="12"/>
      <c r="AOS68" s="12"/>
      <c r="AOT68" s="12"/>
      <c r="AOU68" s="12"/>
      <c r="AOV68" s="12"/>
      <c r="AOW68" s="12"/>
      <c r="AOX68" s="12"/>
      <c r="AOY68" s="12"/>
      <c r="AOZ68" s="12"/>
      <c r="APA68" s="12"/>
      <c r="APB68" s="12"/>
      <c r="APC68" s="12"/>
      <c r="APD68" s="12"/>
      <c r="APE68" s="12"/>
      <c r="APF68" s="12"/>
      <c r="APG68" s="12"/>
      <c r="APH68" s="12"/>
      <c r="API68" s="12"/>
      <c r="APJ68" s="12"/>
      <c r="APK68" s="12"/>
      <c r="APL68" s="12"/>
      <c r="APM68" s="12"/>
      <c r="APN68" s="12"/>
      <c r="APO68" s="12"/>
      <c r="APP68" s="12"/>
      <c r="APQ68" s="12"/>
      <c r="APR68" s="12"/>
      <c r="APS68" s="12"/>
      <c r="APT68" s="12"/>
      <c r="APU68" s="12"/>
      <c r="APV68" s="12"/>
      <c r="APW68" s="12"/>
      <c r="APX68" s="12"/>
      <c r="APY68" s="12"/>
      <c r="APZ68" s="12"/>
      <c r="AQA68" s="12"/>
      <c r="AQB68" s="12"/>
      <c r="AQC68" s="12"/>
      <c r="AQD68" s="12"/>
      <c r="AQE68" s="12"/>
      <c r="AQF68" s="12"/>
      <c r="AQG68" s="12"/>
      <c r="AQH68" s="12"/>
      <c r="AQI68" s="12"/>
      <c r="AQJ68" s="12"/>
      <c r="AQK68" s="12"/>
      <c r="AQL68" s="12"/>
      <c r="AQM68" s="12"/>
      <c r="AQN68" s="12"/>
      <c r="AQO68" s="12"/>
      <c r="AQP68" s="12"/>
      <c r="AQQ68" s="12"/>
      <c r="AQR68" s="12"/>
      <c r="AQS68" s="12"/>
      <c r="AQT68" s="12"/>
      <c r="AQU68" s="12"/>
      <c r="AQV68" s="12"/>
      <c r="AQW68" s="12"/>
      <c r="AQX68" s="12"/>
      <c r="AQY68" s="12"/>
      <c r="AQZ68" s="12"/>
      <c r="ARA68" s="12"/>
      <c r="ARB68" s="12"/>
      <c r="ARC68" s="12"/>
      <c r="ARD68" s="12"/>
      <c r="ARE68" s="12"/>
      <c r="ARF68" s="12"/>
      <c r="ARG68" s="12"/>
      <c r="ARH68" s="12"/>
      <c r="ARI68" s="12"/>
      <c r="ARJ68" s="12"/>
      <c r="ARK68" s="12"/>
      <c r="ARL68" s="12"/>
      <c r="ARM68" s="12"/>
      <c r="ARN68" s="12"/>
      <c r="ARO68" s="12"/>
      <c r="ARP68" s="12"/>
      <c r="ARQ68" s="12"/>
      <c r="ARR68" s="12"/>
      <c r="ARS68" s="12"/>
      <c r="ART68" s="12"/>
      <c r="ARU68" s="12"/>
      <c r="ARV68" s="12"/>
      <c r="ARW68" s="12"/>
      <c r="ARX68" s="12"/>
      <c r="ARY68" s="12"/>
      <c r="ARZ68" s="12"/>
      <c r="ASA68" s="12"/>
      <c r="ASB68" s="12"/>
      <c r="ASC68" s="12"/>
      <c r="ASD68" s="12"/>
      <c r="ASE68" s="12"/>
      <c r="ASF68" s="12"/>
      <c r="ASG68" s="12"/>
      <c r="ASH68" s="12"/>
      <c r="ASI68" s="12"/>
      <c r="ASJ68" s="12"/>
      <c r="ASK68" s="12"/>
      <c r="ASL68" s="12"/>
      <c r="ASM68" s="12"/>
      <c r="ASN68" s="12"/>
      <c r="ASO68" s="12"/>
      <c r="ASP68" s="12"/>
      <c r="ASQ68" s="12"/>
      <c r="ASR68" s="12"/>
      <c r="ASS68" s="12"/>
      <c r="AST68" s="12"/>
      <c r="ASU68" s="12"/>
      <c r="ASV68" s="12"/>
      <c r="ASW68" s="12"/>
      <c r="ASX68" s="12"/>
      <c r="ASY68" s="12"/>
      <c r="ASZ68" s="12"/>
      <c r="ATA68" s="12"/>
      <c r="ATB68" s="12"/>
      <c r="ATC68" s="12"/>
      <c r="ATD68" s="12"/>
      <c r="ATE68" s="12"/>
      <c r="ATF68" s="12"/>
      <c r="ATG68" s="12"/>
      <c r="ATH68" s="12"/>
      <c r="ATI68" s="12"/>
      <c r="ATJ68" s="12"/>
      <c r="ATK68" s="12"/>
      <c r="ATL68" s="12"/>
      <c r="ATM68" s="12"/>
      <c r="ATN68" s="12"/>
      <c r="ATO68" s="12"/>
      <c r="ATP68" s="12"/>
      <c r="ATQ68" s="12"/>
      <c r="ATR68" s="12"/>
      <c r="ATS68" s="12"/>
      <c r="ATT68" s="12"/>
      <c r="ATU68" s="12"/>
      <c r="ATV68" s="12"/>
      <c r="ATW68" s="12"/>
      <c r="ATX68" s="12"/>
      <c r="ATY68" s="12"/>
      <c r="ATZ68" s="12"/>
      <c r="AUA68" s="12"/>
      <c r="AUB68" s="12"/>
      <c r="AUC68" s="12"/>
      <c r="AUD68" s="12"/>
      <c r="AUE68" s="12"/>
      <c r="AUF68" s="12"/>
      <c r="AUG68" s="12"/>
      <c r="AUH68" s="12"/>
      <c r="AUI68" s="12"/>
      <c r="AUJ68" s="12"/>
      <c r="AUK68" s="12"/>
      <c r="AUL68" s="12"/>
      <c r="AUM68" s="12"/>
      <c r="AUN68" s="12"/>
      <c r="AUO68" s="12"/>
      <c r="AUP68" s="12"/>
      <c r="AUQ68" s="12"/>
      <c r="AUR68" s="12"/>
      <c r="AUS68" s="12"/>
      <c r="AUT68" s="12"/>
      <c r="AUU68" s="12"/>
      <c r="AUV68" s="12"/>
      <c r="AUW68" s="12"/>
      <c r="AUX68" s="12"/>
      <c r="AUY68" s="12"/>
      <c r="AUZ68" s="12"/>
      <c r="AVA68" s="12"/>
      <c r="AVB68" s="12"/>
      <c r="AVC68" s="12"/>
      <c r="AVD68" s="12"/>
      <c r="AVE68" s="12"/>
      <c r="AVF68" s="12"/>
      <c r="AVG68" s="12"/>
      <c r="AVH68" s="12"/>
      <c r="AVI68" s="12"/>
      <c r="AVJ68" s="12"/>
      <c r="AVK68" s="12"/>
      <c r="AVL68" s="12"/>
      <c r="AVM68" s="12"/>
      <c r="AVN68" s="12"/>
      <c r="AVO68" s="12"/>
      <c r="AVP68" s="12"/>
      <c r="AVQ68" s="12"/>
      <c r="AVR68" s="12"/>
      <c r="AVS68" s="12"/>
      <c r="AVT68" s="12"/>
      <c r="AVU68" s="12"/>
      <c r="AVV68" s="12"/>
      <c r="AVW68" s="12"/>
      <c r="AVX68" s="12"/>
      <c r="AVY68" s="12"/>
      <c r="AVZ68" s="12"/>
      <c r="AWA68" s="12"/>
      <c r="AWB68" s="12"/>
      <c r="AWC68" s="12"/>
      <c r="AWD68" s="12"/>
      <c r="AWE68" s="12"/>
      <c r="AWF68" s="12"/>
      <c r="AWG68" s="12"/>
      <c r="AWH68" s="12"/>
      <c r="AWI68" s="12"/>
      <c r="AWJ68" s="12"/>
      <c r="AWK68" s="12"/>
      <c r="AWL68" s="12"/>
      <c r="AWM68" s="12"/>
      <c r="AWN68" s="12"/>
      <c r="AWO68" s="12"/>
      <c r="AWP68" s="12"/>
      <c r="AWQ68" s="12"/>
      <c r="AWR68" s="12"/>
      <c r="AWS68" s="12"/>
      <c r="AWT68" s="12"/>
      <c r="AWU68" s="12"/>
      <c r="AWV68" s="12"/>
      <c r="AWW68" s="12"/>
      <c r="AWX68" s="12"/>
      <c r="AWY68" s="12"/>
      <c r="AWZ68" s="12"/>
      <c r="AXA68" s="12"/>
      <c r="AXB68" s="12"/>
      <c r="AXC68" s="12"/>
      <c r="AXD68" s="12"/>
      <c r="AXE68" s="12"/>
      <c r="AXF68" s="12"/>
      <c r="AXG68" s="12"/>
      <c r="AXH68" s="12"/>
      <c r="AXI68" s="12"/>
      <c r="AXJ68" s="12"/>
      <c r="AXK68" s="12"/>
      <c r="AXL68" s="12"/>
      <c r="AXM68" s="12"/>
      <c r="AXN68" s="12"/>
      <c r="AXO68" s="12"/>
      <c r="AXP68" s="12"/>
      <c r="AXQ68" s="12"/>
      <c r="AXR68" s="12"/>
      <c r="AXS68" s="12"/>
      <c r="AXT68" s="12"/>
      <c r="AXU68" s="12"/>
      <c r="AXV68" s="12"/>
      <c r="AXW68" s="12"/>
      <c r="AXX68" s="12"/>
      <c r="AXY68" s="12"/>
      <c r="AXZ68" s="12"/>
      <c r="AYA68" s="12"/>
      <c r="AYB68" s="12"/>
      <c r="AYC68" s="12"/>
      <c r="AYD68" s="12"/>
      <c r="AYE68" s="12"/>
      <c r="AYF68" s="12"/>
      <c r="AYG68" s="12"/>
      <c r="AYH68" s="12"/>
      <c r="AYI68" s="12"/>
      <c r="AYJ68" s="12"/>
      <c r="AYK68" s="12"/>
      <c r="AYL68" s="12"/>
      <c r="AYM68" s="12"/>
      <c r="AYN68" s="12"/>
      <c r="AYO68" s="12"/>
      <c r="AYP68" s="12"/>
      <c r="AYQ68" s="12"/>
      <c r="AYR68" s="12"/>
      <c r="AYS68" s="12"/>
      <c r="AYT68" s="12"/>
      <c r="AYU68" s="12"/>
      <c r="AYV68" s="12"/>
      <c r="AYW68" s="12"/>
      <c r="AYX68" s="12"/>
      <c r="AYY68" s="12"/>
      <c r="AYZ68" s="12"/>
      <c r="AZA68" s="12"/>
      <c r="AZB68" s="12"/>
      <c r="AZC68" s="12"/>
      <c r="AZD68" s="12"/>
      <c r="AZE68" s="12"/>
      <c r="AZF68" s="12"/>
      <c r="AZG68" s="12"/>
      <c r="AZH68" s="12"/>
      <c r="AZI68" s="12"/>
      <c r="AZJ68" s="12"/>
      <c r="AZK68" s="12"/>
      <c r="AZL68" s="12"/>
      <c r="AZM68" s="12"/>
      <c r="AZN68" s="12"/>
      <c r="AZO68" s="12"/>
      <c r="AZP68" s="12"/>
      <c r="AZQ68" s="12"/>
      <c r="AZR68" s="12"/>
      <c r="AZS68" s="12"/>
      <c r="AZT68" s="12"/>
      <c r="AZU68" s="12"/>
      <c r="AZV68" s="12"/>
      <c r="AZW68" s="12"/>
      <c r="AZX68" s="12"/>
      <c r="AZY68" s="12"/>
      <c r="AZZ68" s="12"/>
      <c r="BAA68" s="12"/>
      <c r="BAB68" s="12"/>
      <c r="BAC68" s="12"/>
      <c r="BAD68" s="12"/>
      <c r="BAE68" s="12"/>
      <c r="BAF68" s="12"/>
      <c r="BAG68" s="12"/>
      <c r="BAH68" s="12"/>
      <c r="BAI68" s="12"/>
      <c r="BAJ68" s="12"/>
      <c r="BAK68" s="12"/>
      <c r="BAL68" s="12"/>
      <c r="BAM68" s="12"/>
      <c r="BAN68" s="12"/>
      <c r="BAO68" s="12"/>
      <c r="BAP68" s="12"/>
      <c r="BAQ68" s="12"/>
      <c r="BAR68" s="12"/>
      <c r="BAS68" s="12"/>
      <c r="BAT68" s="12"/>
      <c r="BAU68" s="12"/>
      <c r="BAV68" s="12"/>
      <c r="BAW68" s="12"/>
      <c r="BAX68" s="12"/>
      <c r="BAY68" s="12"/>
      <c r="BAZ68" s="12"/>
      <c r="BBA68" s="12"/>
      <c r="BBB68" s="12"/>
      <c r="BBC68" s="12"/>
      <c r="BBD68" s="12"/>
      <c r="BBE68" s="12"/>
      <c r="BBF68" s="12"/>
      <c r="BBG68" s="12"/>
      <c r="BBH68" s="12"/>
      <c r="BBI68" s="12"/>
      <c r="BBJ68" s="12"/>
      <c r="BBK68" s="12"/>
      <c r="BBL68" s="12"/>
      <c r="BBM68" s="12"/>
      <c r="BBN68" s="12"/>
      <c r="BBO68" s="12"/>
      <c r="BBP68" s="12"/>
      <c r="BBQ68" s="12"/>
      <c r="BBR68" s="12"/>
      <c r="BBS68" s="12"/>
      <c r="BBT68" s="12"/>
      <c r="BBU68" s="12"/>
      <c r="BBV68" s="12"/>
      <c r="BBW68" s="12"/>
      <c r="BBX68" s="12"/>
      <c r="BBY68" s="12"/>
      <c r="BBZ68" s="12"/>
      <c r="BCA68" s="12"/>
      <c r="BCB68" s="12"/>
      <c r="BCC68" s="12"/>
      <c r="BCD68" s="12"/>
      <c r="BCE68" s="12"/>
      <c r="BCF68" s="12"/>
      <c r="BCG68" s="12"/>
      <c r="BCH68" s="12"/>
      <c r="BCI68" s="12"/>
      <c r="BCJ68" s="12"/>
      <c r="BCK68" s="12"/>
      <c r="BCL68" s="12"/>
      <c r="BCM68" s="12"/>
      <c r="BCN68" s="12"/>
      <c r="BCO68" s="12"/>
      <c r="BCP68" s="12"/>
      <c r="BCQ68" s="12"/>
      <c r="BCR68" s="12"/>
      <c r="BCS68" s="12"/>
      <c r="BCT68" s="12"/>
      <c r="BCU68" s="12"/>
      <c r="BCV68" s="12"/>
      <c r="BCW68" s="12"/>
      <c r="BCX68" s="12"/>
      <c r="BCY68" s="12"/>
      <c r="BCZ68" s="12"/>
      <c r="BDA68" s="12"/>
      <c r="BDB68" s="12"/>
      <c r="BDC68" s="12"/>
      <c r="BDD68" s="12"/>
      <c r="BDE68" s="12"/>
      <c r="BDF68" s="12"/>
      <c r="BDG68" s="12"/>
      <c r="BDH68" s="12"/>
      <c r="BDI68" s="12"/>
      <c r="BDJ68" s="12"/>
      <c r="BDK68" s="12"/>
      <c r="BDL68" s="12"/>
      <c r="BDM68" s="12"/>
      <c r="BDN68" s="12"/>
      <c r="BDO68" s="12"/>
      <c r="BDP68" s="12"/>
      <c r="BDQ68" s="12"/>
      <c r="BDR68" s="12"/>
      <c r="BDS68" s="12"/>
      <c r="BDT68" s="12"/>
      <c r="BDU68" s="12"/>
      <c r="BDV68" s="12"/>
      <c r="BDW68" s="12"/>
      <c r="BDX68" s="12"/>
      <c r="BDY68" s="12"/>
      <c r="BDZ68" s="12"/>
      <c r="BEA68" s="12"/>
      <c r="BEB68" s="12"/>
      <c r="BEC68" s="12"/>
      <c r="BED68" s="12"/>
      <c r="BEE68" s="12"/>
      <c r="BEF68" s="12"/>
      <c r="BEG68" s="12"/>
      <c r="BEH68" s="12"/>
      <c r="BEI68" s="12"/>
      <c r="BEJ68" s="12"/>
      <c r="BEK68" s="12"/>
      <c r="BEL68" s="12"/>
      <c r="BEM68" s="12"/>
      <c r="BEN68" s="12"/>
      <c r="BEO68" s="12"/>
      <c r="BEP68" s="12"/>
      <c r="BEQ68" s="12"/>
      <c r="BER68" s="12"/>
      <c r="BES68" s="12"/>
      <c r="BET68" s="12"/>
      <c r="BEU68" s="12"/>
      <c r="BEV68" s="12"/>
      <c r="BEW68" s="12"/>
      <c r="BEX68" s="12"/>
      <c r="BEY68" s="12"/>
      <c r="BEZ68" s="12"/>
      <c r="BFA68" s="12"/>
      <c r="BFB68" s="12"/>
      <c r="BFC68" s="12"/>
      <c r="BFD68" s="12"/>
      <c r="BFE68" s="12"/>
      <c r="BFF68" s="12"/>
      <c r="BFG68" s="12"/>
      <c r="BFH68" s="12"/>
      <c r="BFI68" s="12"/>
      <c r="BFJ68" s="12"/>
      <c r="BFK68" s="12"/>
      <c r="BFL68" s="12"/>
      <c r="BFM68" s="12"/>
      <c r="BFN68" s="12"/>
      <c r="BFO68" s="12"/>
      <c r="BFP68" s="12"/>
      <c r="BFQ68" s="12"/>
      <c r="BFR68" s="12"/>
      <c r="BFS68" s="12"/>
      <c r="BFT68" s="12"/>
      <c r="BFU68" s="12"/>
      <c r="BFV68" s="12"/>
      <c r="BFW68" s="12"/>
      <c r="BFX68" s="12"/>
      <c r="BFY68" s="12"/>
      <c r="BFZ68" s="12"/>
      <c r="BGA68" s="12"/>
      <c r="BGB68" s="12"/>
      <c r="BGC68" s="12"/>
      <c r="BGD68" s="12"/>
      <c r="BGE68" s="12"/>
      <c r="BGF68" s="12"/>
      <c r="BGG68" s="12"/>
      <c r="BGH68" s="12"/>
      <c r="BGI68" s="12"/>
      <c r="BGJ68" s="12"/>
      <c r="BGK68" s="12"/>
      <c r="BGL68" s="12"/>
      <c r="BGM68" s="12"/>
      <c r="BGN68" s="12"/>
      <c r="BGO68" s="12"/>
      <c r="BGP68" s="12"/>
      <c r="BGQ68" s="12"/>
      <c r="BGR68" s="12"/>
      <c r="BGS68" s="12"/>
      <c r="BGT68" s="12"/>
      <c r="BGU68" s="12"/>
      <c r="BGV68" s="12"/>
      <c r="BGW68" s="12"/>
      <c r="BGX68" s="12"/>
      <c r="BGY68" s="12"/>
      <c r="BGZ68" s="12"/>
      <c r="BHA68" s="12"/>
      <c r="BHB68" s="12"/>
      <c r="BHC68" s="12"/>
      <c r="BHD68" s="12"/>
      <c r="BHE68" s="12"/>
      <c r="BHF68" s="12"/>
      <c r="BHG68" s="12"/>
      <c r="BHH68" s="12"/>
      <c r="BHI68" s="12"/>
      <c r="BHJ68" s="12"/>
      <c r="BHK68" s="12"/>
      <c r="BHL68" s="12"/>
      <c r="BHM68" s="12"/>
      <c r="BHN68" s="12"/>
      <c r="BHO68" s="12"/>
      <c r="BHP68" s="12"/>
      <c r="BHQ68" s="12"/>
      <c r="BHR68" s="12"/>
      <c r="BHS68" s="12"/>
      <c r="BHT68" s="12"/>
      <c r="BHU68" s="12"/>
      <c r="BHV68" s="12"/>
      <c r="BHW68" s="12"/>
      <c r="BHX68" s="12"/>
      <c r="BHY68" s="12"/>
      <c r="BHZ68" s="12"/>
      <c r="BIA68" s="12"/>
      <c r="BIB68" s="12"/>
      <c r="BIC68" s="12"/>
      <c r="BID68" s="12"/>
      <c r="BIE68" s="12"/>
      <c r="BIF68" s="12"/>
      <c r="BIG68" s="12"/>
      <c r="BIH68" s="12"/>
      <c r="BII68" s="12"/>
      <c r="BIJ68" s="12"/>
      <c r="BIK68" s="12"/>
      <c r="BIL68" s="12"/>
      <c r="BIM68" s="12"/>
      <c r="BIN68" s="12"/>
      <c r="BIO68" s="12"/>
      <c r="BIP68" s="12"/>
      <c r="BIQ68" s="12"/>
      <c r="BIR68" s="12"/>
      <c r="BIS68" s="12"/>
      <c r="BIT68" s="12"/>
      <c r="BIU68" s="12"/>
      <c r="BIV68" s="12"/>
      <c r="BIW68" s="12"/>
      <c r="BIX68" s="12"/>
      <c r="BIY68" s="12"/>
      <c r="BIZ68" s="12"/>
      <c r="BJA68" s="12"/>
      <c r="BJB68" s="12"/>
      <c r="BJC68" s="12"/>
      <c r="BJD68" s="12"/>
      <c r="BJE68" s="12"/>
      <c r="BJF68" s="12"/>
      <c r="BJG68" s="12"/>
      <c r="BJH68" s="12"/>
      <c r="BJI68" s="12"/>
      <c r="BJJ68" s="12"/>
      <c r="BJK68" s="12"/>
      <c r="BJL68" s="12"/>
      <c r="BJM68" s="12"/>
      <c r="BJN68" s="12"/>
      <c r="BJO68" s="12"/>
      <c r="BJP68" s="12"/>
      <c r="BJQ68" s="12"/>
      <c r="BJR68" s="12"/>
      <c r="BJS68" s="12"/>
      <c r="BJT68" s="12"/>
      <c r="BJU68" s="12"/>
      <c r="BJV68" s="12"/>
      <c r="BJW68" s="12"/>
      <c r="BJX68" s="12"/>
      <c r="BJY68" s="12"/>
      <c r="BJZ68" s="12"/>
      <c r="BKA68" s="12"/>
      <c r="BKB68" s="12"/>
      <c r="BKC68" s="12"/>
      <c r="BKD68" s="12"/>
      <c r="BKE68" s="12"/>
      <c r="BKF68" s="12"/>
      <c r="BKG68" s="12"/>
      <c r="BKH68" s="12"/>
      <c r="BKI68" s="12"/>
      <c r="BKJ68" s="12"/>
      <c r="BKK68" s="12"/>
      <c r="BKL68" s="12"/>
      <c r="BKM68" s="12"/>
      <c r="BKN68" s="12"/>
      <c r="BKO68" s="12"/>
      <c r="BKP68" s="12"/>
      <c r="BKQ68" s="12"/>
      <c r="BKR68" s="12"/>
      <c r="BKS68" s="12"/>
      <c r="BKT68" s="12"/>
      <c r="BKU68" s="12"/>
      <c r="BKV68" s="12"/>
      <c r="BKW68" s="12"/>
      <c r="BKX68" s="12"/>
      <c r="BKY68" s="12"/>
      <c r="BKZ68" s="12"/>
      <c r="BLA68" s="12"/>
      <c r="BLB68" s="12"/>
      <c r="BLC68" s="12"/>
      <c r="BLD68" s="12"/>
      <c r="BLE68" s="12"/>
      <c r="BLF68" s="12"/>
      <c r="BLG68" s="12"/>
      <c r="BLH68" s="12"/>
      <c r="BLI68" s="12"/>
      <c r="BLJ68" s="12"/>
      <c r="BLK68" s="12"/>
      <c r="BLL68" s="12"/>
      <c r="BLM68" s="12"/>
      <c r="BLN68" s="12"/>
      <c r="BLO68" s="12"/>
      <c r="BLP68" s="12"/>
      <c r="BLQ68" s="12"/>
      <c r="BLR68" s="12"/>
      <c r="BLS68" s="12"/>
      <c r="BLT68" s="12"/>
      <c r="BLU68" s="12"/>
      <c r="BLV68" s="12"/>
      <c r="BLW68" s="12"/>
      <c r="BLX68" s="12"/>
      <c r="BLY68" s="12"/>
      <c r="BLZ68" s="12"/>
      <c r="BMA68" s="12"/>
      <c r="BMB68" s="12"/>
      <c r="BMC68" s="12"/>
      <c r="BMD68" s="12"/>
      <c r="BME68" s="12"/>
      <c r="BMF68" s="12"/>
      <c r="BMG68" s="12"/>
      <c r="BMH68" s="12"/>
      <c r="BMI68" s="12"/>
      <c r="BMJ68" s="12"/>
      <c r="BMK68" s="12"/>
      <c r="BML68" s="12"/>
      <c r="BMM68" s="12"/>
      <c r="BMN68" s="12"/>
      <c r="BMO68" s="12"/>
      <c r="BMP68" s="12"/>
      <c r="BMQ68" s="12"/>
      <c r="BMR68" s="12"/>
      <c r="BMS68" s="12"/>
      <c r="BMT68" s="12"/>
      <c r="BMU68" s="12"/>
      <c r="BMV68" s="12"/>
      <c r="BMW68" s="12"/>
      <c r="BMX68" s="12"/>
      <c r="BMY68" s="12"/>
      <c r="BMZ68" s="12"/>
      <c r="BNA68" s="12"/>
      <c r="BNB68" s="12"/>
      <c r="BNC68" s="12"/>
      <c r="BND68" s="12"/>
      <c r="BNE68" s="12"/>
      <c r="BNF68" s="12"/>
      <c r="BNG68" s="12"/>
      <c r="BNH68" s="12"/>
      <c r="BNI68" s="12"/>
      <c r="BNJ68" s="12"/>
      <c r="BNK68" s="12"/>
      <c r="BNL68" s="12"/>
      <c r="BNM68" s="12"/>
      <c r="BNN68" s="12"/>
      <c r="BNO68" s="12"/>
      <c r="BNP68" s="12"/>
      <c r="BNQ68" s="12"/>
      <c r="BNR68" s="12"/>
      <c r="BNS68" s="12"/>
      <c r="BNT68" s="12"/>
      <c r="BNU68" s="12"/>
      <c r="BNV68" s="12"/>
      <c r="BNW68" s="12"/>
      <c r="BNX68" s="12"/>
      <c r="BNY68" s="12"/>
      <c r="BNZ68" s="12"/>
      <c r="BOA68" s="12"/>
      <c r="BOB68" s="12"/>
      <c r="BOC68" s="12"/>
      <c r="BOD68" s="12"/>
      <c r="BOE68" s="12"/>
      <c r="BOF68" s="12"/>
      <c r="BOG68" s="12"/>
      <c r="BOH68" s="12"/>
      <c r="BOI68" s="12"/>
      <c r="BOJ68" s="12"/>
      <c r="BOK68" s="12"/>
      <c r="BOL68" s="12"/>
      <c r="BOM68" s="12"/>
      <c r="BON68" s="12"/>
      <c r="BOO68" s="12"/>
      <c r="BOP68" s="12"/>
      <c r="BOQ68" s="12"/>
      <c r="BOR68" s="12"/>
      <c r="BOS68" s="12"/>
      <c r="BOT68" s="12"/>
      <c r="BOU68" s="12"/>
      <c r="BOV68" s="12"/>
      <c r="BOW68" s="12"/>
      <c r="BOX68" s="12"/>
      <c r="BOY68" s="12"/>
      <c r="BOZ68" s="12"/>
      <c r="BPA68" s="12"/>
      <c r="BPB68" s="12"/>
      <c r="BPC68" s="12"/>
      <c r="BPD68" s="12"/>
      <c r="BPE68" s="12"/>
      <c r="BPF68" s="12"/>
      <c r="BPG68" s="12"/>
      <c r="BPH68" s="12"/>
      <c r="BPI68" s="12"/>
      <c r="BPJ68" s="12"/>
      <c r="BPK68" s="12"/>
      <c r="BPL68" s="12"/>
      <c r="BPM68" s="12"/>
      <c r="BPN68" s="12"/>
      <c r="BPO68" s="12"/>
      <c r="BPP68" s="12"/>
      <c r="BPQ68" s="12"/>
      <c r="BPR68" s="12"/>
      <c r="BPS68" s="12"/>
      <c r="BPT68" s="12"/>
      <c r="BPU68" s="12"/>
      <c r="BPV68" s="12"/>
      <c r="BPW68" s="12"/>
      <c r="BPX68" s="12"/>
      <c r="BPY68" s="12"/>
      <c r="BPZ68" s="12"/>
      <c r="BQA68" s="12"/>
      <c r="BQB68" s="12"/>
      <c r="BQC68" s="12"/>
      <c r="BQD68" s="12"/>
      <c r="BQE68" s="12"/>
      <c r="BQF68" s="12"/>
      <c r="BQG68" s="12"/>
      <c r="BQH68" s="12"/>
      <c r="BQI68" s="12"/>
      <c r="BQJ68" s="12"/>
      <c r="BQK68" s="12"/>
      <c r="BQL68" s="12"/>
      <c r="BQM68" s="12"/>
      <c r="BQN68" s="12"/>
      <c r="BQO68" s="12"/>
      <c r="BQP68" s="12"/>
      <c r="BQQ68" s="12"/>
      <c r="BQR68" s="12"/>
      <c r="BQS68" s="12"/>
      <c r="BQT68" s="12"/>
      <c r="BQU68" s="12"/>
      <c r="BQV68" s="12"/>
      <c r="BQW68" s="12"/>
      <c r="BQX68" s="12"/>
      <c r="BQY68" s="12"/>
      <c r="BQZ68" s="12"/>
      <c r="BRA68" s="12"/>
      <c r="BRB68" s="12"/>
      <c r="BRC68" s="12"/>
      <c r="BRD68" s="12"/>
      <c r="BRE68" s="12"/>
      <c r="BRF68" s="12"/>
      <c r="BRG68" s="12"/>
      <c r="BRH68" s="12"/>
      <c r="BRI68" s="12"/>
      <c r="BRJ68" s="12"/>
      <c r="BRK68" s="12"/>
      <c r="BRL68" s="12"/>
      <c r="BRM68" s="12"/>
      <c r="BRN68" s="12"/>
      <c r="BRO68" s="12"/>
      <c r="BRP68" s="12"/>
      <c r="BRQ68" s="12"/>
      <c r="BRR68" s="12"/>
      <c r="BRS68" s="12"/>
      <c r="BRT68" s="12"/>
      <c r="BRU68" s="12"/>
      <c r="BRV68" s="12"/>
      <c r="BRW68" s="12"/>
      <c r="BRX68" s="12"/>
      <c r="BRY68" s="12"/>
      <c r="BRZ68" s="12"/>
      <c r="BSA68" s="12"/>
      <c r="BSB68" s="12"/>
      <c r="BSC68" s="12"/>
      <c r="BSD68" s="12"/>
      <c r="BSE68" s="12"/>
      <c r="BSF68" s="12"/>
      <c r="BSG68" s="12"/>
      <c r="BSH68" s="12"/>
      <c r="BSI68" s="12"/>
      <c r="BSJ68" s="12"/>
      <c r="BSK68" s="12"/>
      <c r="BSL68" s="12"/>
      <c r="BSM68" s="12"/>
      <c r="BSN68" s="12"/>
      <c r="BSO68" s="12"/>
      <c r="BSP68" s="12"/>
      <c r="BSQ68" s="12"/>
      <c r="BSR68" s="12"/>
      <c r="BSS68" s="12"/>
      <c r="BST68" s="12"/>
      <c r="BSU68" s="12"/>
      <c r="BSV68" s="12"/>
      <c r="BSW68" s="12"/>
      <c r="BSX68" s="12"/>
      <c r="BSY68" s="12"/>
      <c r="BSZ68" s="12"/>
      <c r="BTA68" s="12"/>
      <c r="BTB68" s="12"/>
      <c r="BTC68" s="12"/>
      <c r="BTD68" s="12"/>
      <c r="BTE68" s="12"/>
      <c r="BTF68" s="12"/>
      <c r="BTG68" s="12"/>
      <c r="BTH68" s="12"/>
      <c r="BTI68" s="12"/>
      <c r="BTJ68" s="12"/>
      <c r="BTK68" s="12"/>
      <c r="BTL68" s="12"/>
      <c r="BTM68" s="12"/>
      <c r="BTN68" s="12"/>
      <c r="BTO68" s="12"/>
      <c r="BTP68" s="12"/>
      <c r="BTQ68" s="12"/>
      <c r="BTR68" s="12"/>
      <c r="BTS68" s="12"/>
      <c r="BTT68" s="12"/>
      <c r="BTU68" s="12"/>
      <c r="BTV68" s="12"/>
      <c r="BTW68" s="12"/>
      <c r="BTX68" s="12"/>
      <c r="BTY68" s="12"/>
      <c r="BTZ68" s="12"/>
      <c r="BUA68" s="12"/>
      <c r="BUB68" s="12"/>
      <c r="BUC68" s="12"/>
      <c r="BUD68" s="12"/>
      <c r="BUE68" s="12"/>
      <c r="BUF68" s="12"/>
      <c r="BUG68" s="12"/>
      <c r="BUH68" s="12"/>
      <c r="BUI68" s="12"/>
      <c r="BUJ68" s="12"/>
      <c r="BUK68" s="12"/>
      <c r="BUL68" s="12"/>
      <c r="BUM68" s="12"/>
      <c r="BUN68" s="12"/>
      <c r="BUO68" s="12"/>
      <c r="BUP68" s="12"/>
      <c r="BUQ68" s="12"/>
      <c r="BUR68" s="12"/>
      <c r="BUS68" s="12"/>
      <c r="BUT68" s="12"/>
      <c r="BUU68" s="12"/>
      <c r="BUV68" s="12"/>
      <c r="BUW68" s="12"/>
      <c r="BUX68" s="12"/>
      <c r="BUY68" s="12"/>
      <c r="BUZ68" s="12"/>
      <c r="BVA68" s="12"/>
      <c r="BVB68" s="12"/>
      <c r="BVC68" s="12"/>
      <c r="BVD68" s="12"/>
      <c r="BVE68" s="12"/>
      <c r="BVF68" s="12"/>
      <c r="BVG68" s="12"/>
      <c r="BVH68" s="12"/>
      <c r="BVI68" s="12"/>
      <c r="BVJ68" s="12"/>
      <c r="BVK68" s="12"/>
      <c r="BVL68" s="12"/>
      <c r="BVM68" s="12"/>
      <c r="BVN68" s="12"/>
      <c r="BVO68" s="12"/>
      <c r="BVP68" s="12"/>
      <c r="BVQ68" s="12"/>
      <c r="BVR68" s="12"/>
      <c r="BVS68" s="12"/>
      <c r="BVT68" s="12"/>
      <c r="BVU68" s="12"/>
      <c r="BVV68" s="12"/>
      <c r="BVW68" s="12"/>
      <c r="BVX68" s="12"/>
      <c r="BVY68" s="12"/>
      <c r="BVZ68" s="12"/>
      <c r="BWA68" s="12"/>
      <c r="BWB68" s="12"/>
      <c r="BWC68" s="12"/>
      <c r="BWD68" s="12"/>
      <c r="BWE68" s="12"/>
      <c r="BWF68" s="12"/>
      <c r="BWG68" s="12"/>
      <c r="BWH68" s="12"/>
      <c r="BWI68" s="12"/>
      <c r="BWJ68" s="12"/>
      <c r="BWK68" s="12"/>
      <c r="BWL68" s="12"/>
      <c r="BWM68" s="12"/>
      <c r="BWN68" s="12"/>
      <c r="BWO68" s="12"/>
      <c r="BWP68" s="12"/>
      <c r="BWQ68" s="12"/>
      <c r="BWR68" s="12"/>
      <c r="BWS68" s="12"/>
      <c r="BWT68" s="12"/>
      <c r="BWU68" s="12"/>
      <c r="BWV68" s="12"/>
      <c r="BWW68" s="12"/>
      <c r="BWX68" s="12"/>
      <c r="BWY68" s="12"/>
      <c r="BWZ68" s="12"/>
      <c r="BXA68" s="12"/>
      <c r="BXB68" s="12"/>
      <c r="BXC68" s="12"/>
      <c r="BXD68" s="12"/>
      <c r="BXE68" s="12"/>
      <c r="BXF68" s="12"/>
      <c r="BXG68" s="12"/>
      <c r="BXH68" s="12"/>
      <c r="BXI68" s="12"/>
      <c r="BXJ68" s="12"/>
      <c r="BXK68" s="12"/>
      <c r="BXL68" s="12"/>
      <c r="BXM68" s="12"/>
      <c r="BXN68" s="12"/>
      <c r="BXO68" s="12"/>
      <c r="BXP68" s="12"/>
      <c r="BXQ68" s="12"/>
      <c r="BXR68" s="12"/>
      <c r="BXS68" s="12"/>
      <c r="BXT68" s="12"/>
      <c r="BXU68" s="12"/>
      <c r="BXV68" s="12"/>
      <c r="BXW68" s="12"/>
      <c r="BXX68" s="12"/>
      <c r="BXY68" s="12"/>
      <c r="BXZ68" s="12"/>
      <c r="BYA68" s="12"/>
      <c r="BYB68" s="12"/>
      <c r="BYC68" s="12"/>
      <c r="BYD68" s="12"/>
      <c r="BYE68" s="12"/>
      <c r="BYF68" s="12"/>
      <c r="BYG68" s="12"/>
      <c r="BYH68" s="12"/>
      <c r="BYI68" s="12"/>
      <c r="BYJ68" s="12"/>
      <c r="BYK68" s="12"/>
      <c r="BYL68" s="12"/>
      <c r="BYM68" s="12"/>
      <c r="BYN68" s="12"/>
      <c r="BYO68" s="12"/>
      <c r="BYP68" s="12"/>
      <c r="BYQ68" s="12"/>
      <c r="BYR68" s="12"/>
      <c r="BYS68" s="12"/>
      <c r="BYT68" s="12"/>
      <c r="BYU68" s="12"/>
      <c r="BYV68" s="12"/>
      <c r="BYW68" s="12"/>
      <c r="BYX68" s="12"/>
      <c r="BYY68" s="12"/>
      <c r="BYZ68" s="12"/>
      <c r="BZA68" s="12"/>
      <c r="BZB68" s="12"/>
      <c r="BZC68" s="12"/>
      <c r="BZD68" s="12"/>
      <c r="BZE68" s="12"/>
      <c r="BZF68" s="12"/>
      <c r="BZG68" s="12"/>
      <c r="BZH68" s="12"/>
      <c r="BZI68" s="12"/>
      <c r="BZJ68" s="12"/>
      <c r="BZK68" s="12"/>
      <c r="BZL68" s="12"/>
      <c r="BZM68" s="12"/>
      <c r="BZN68" s="12"/>
      <c r="BZO68" s="12"/>
      <c r="BZP68" s="12"/>
      <c r="BZQ68" s="12"/>
      <c r="BZR68" s="12"/>
      <c r="BZS68" s="12"/>
      <c r="BZT68" s="12"/>
      <c r="BZU68" s="12"/>
      <c r="BZV68" s="12"/>
      <c r="BZW68" s="12"/>
      <c r="BZX68" s="12"/>
      <c r="BZY68" s="12"/>
      <c r="BZZ68" s="12"/>
      <c r="CAA68" s="12"/>
      <c r="CAB68" s="12"/>
      <c r="CAC68" s="12"/>
      <c r="CAD68" s="12"/>
      <c r="CAE68" s="12"/>
      <c r="CAF68" s="12"/>
      <c r="CAG68" s="12"/>
      <c r="CAH68" s="12"/>
      <c r="CAI68" s="12"/>
      <c r="CAJ68" s="12"/>
      <c r="CAK68" s="12"/>
      <c r="CAL68" s="12"/>
      <c r="CAM68" s="12"/>
      <c r="CAN68" s="12"/>
      <c r="CAO68" s="12"/>
      <c r="CAP68" s="12"/>
      <c r="CAQ68" s="12"/>
      <c r="CAR68" s="12"/>
      <c r="CAS68" s="12"/>
      <c r="CAT68" s="12"/>
      <c r="CAU68" s="12"/>
      <c r="CAV68" s="12"/>
      <c r="CAW68" s="12"/>
      <c r="CAX68" s="12"/>
      <c r="CAY68" s="12"/>
      <c r="CAZ68" s="12"/>
      <c r="CBA68" s="12"/>
      <c r="CBB68" s="12"/>
      <c r="CBC68" s="12"/>
      <c r="CBD68" s="12"/>
      <c r="CBE68" s="12"/>
      <c r="CBF68" s="12"/>
      <c r="CBG68" s="12"/>
      <c r="CBH68" s="12"/>
      <c r="CBI68" s="12"/>
      <c r="CBJ68" s="12"/>
      <c r="CBK68" s="12"/>
      <c r="CBL68" s="12"/>
      <c r="CBM68" s="12"/>
      <c r="CBN68" s="12"/>
      <c r="CBO68" s="12"/>
      <c r="CBP68" s="12"/>
      <c r="CBQ68" s="12"/>
      <c r="CBR68" s="12"/>
      <c r="CBS68" s="12"/>
      <c r="CBT68" s="12"/>
      <c r="CBU68" s="12"/>
      <c r="CBV68" s="12"/>
      <c r="CBW68" s="12"/>
      <c r="CBX68" s="12"/>
      <c r="CBY68" s="12"/>
      <c r="CBZ68" s="12"/>
      <c r="CCA68" s="12"/>
      <c r="CCB68" s="12"/>
      <c r="CCC68" s="12"/>
      <c r="CCD68" s="12"/>
      <c r="CCE68" s="12"/>
      <c r="CCF68" s="12"/>
      <c r="CCG68" s="12"/>
      <c r="CCH68" s="12"/>
      <c r="CCI68" s="12"/>
      <c r="CCJ68" s="12"/>
      <c r="CCK68" s="12"/>
      <c r="CCL68" s="12"/>
      <c r="CCM68" s="12"/>
      <c r="CCN68" s="12"/>
      <c r="CCO68" s="12"/>
      <c r="CCP68" s="12"/>
      <c r="CCQ68" s="12"/>
      <c r="CCR68" s="12"/>
      <c r="CCS68" s="12"/>
      <c r="CCT68" s="12"/>
      <c r="CCU68" s="12"/>
      <c r="CCV68" s="12"/>
      <c r="CCW68" s="12"/>
      <c r="CCX68" s="12"/>
      <c r="CCY68" s="12"/>
      <c r="CCZ68" s="12"/>
      <c r="CDA68" s="12"/>
      <c r="CDB68" s="12"/>
      <c r="CDC68" s="12"/>
      <c r="CDD68" s="12"/>
      <c r="CDE68" s="12"/>
      <c r="CDF68" s="12"/>
      <c r="CDG68" s="12"/>
      <c r="CDH68" s="12"/>
      <c r="CDI68" s="12"/>
      <c r="CDJ68" s="12"/>
      <c r="CDK68" s="12"/>
      <c r="CDL68" s="12"/>
      <c r="CDM68" s="12"/>
      <c r="CDN68" s="12"/>
      <c r="CDO68" s="12"/>
      <c r="CDP68" s="12"/>
      <c r="CDQ68" s="12"/>
      <c r="CDR68" s="12"/>
      <c r="CDS68" s="12"/>
      <c r="CDT68" s="12"/>
      <c r="CDU68" s="12"/>
      <c r="CDV68" s="12"/>
      <c r="CDW68" s="12"/>
      <c r="CDX68" s="12"/>
      <c r="CDY68" s="12"/>
      <c r="CDZ68" s="12"/>
      <c r="CEA68" s="12"/>
      <c r="CEB68" s="12"/>
      <c r="CEC68" s="12"/>
      <c r="CED68" s="12"/>
      <c r="CEE68" s="12"/>
      <c r="CEF68" s="12"/>
      <c r="CEG68" s="12"/>
      <c r="CEH68" s="12"/>
      <c r="CEI68" s="12"/>
      <c r="CEJ68" s="12"/>
      <c r="CEK68" s="12"/>
      <c r="CEL68" s="12"/>
      <c r="CEM68" s="12"/>
      <c r="CEN68" s="12"/>
      <c r="CEO68" s="12"/>
      <c r="CEP68" s="12"/>
      <c r="CEQ68" s="12"/>
      <c r="CER68" s="12"/>
      <c r="CES68" s="12"/>
      <c r="CET68" s="12"/>
      <c r="CEU68" s="12"/>
      <c r="CEV68" s="12"/>
      <c r="CEW68" s="12"/>
      <c r="CEX68" s="12"/>
      <c r="CEY68" s="12"/>
      <c r="CEZ68" s="12"/>
      <c r="CFA68" s="12"/>
      <c r="CFB68" s="12"/>
      <c r="CFC68" s="12"/>
      <c r="CFD68" s="12"/>
      <c r="CFE68" s="12"/>
      <c r="CFF68" s="12"/>
      <c r="CFG68" s="12"/>
      <c r="CFH68" s="12"/>
      <c r="CFI68" s="12"/>
      <c r="CFJ68" s="12"/>
      <c r="CFK68" s="12"/>
      <c r="CFL68" s="12"/>
      <c r="CFM68" s="12"/>
      <c r="CFN68" s="12"/>
      <c r="CFO68" s="12"/>
      <c r="CFP68" s="12"/>
      <c r="CFQ68" s="12"/>
      <c r="CFR68" s="12"/>
      <c r="CFS68" s="12"/>
      <c r="CFT68" s="12"/>
      <c r="CFU68" s="12"/>
      <c r="CFV68" s="12"/>
      <c r="CFW68" s="12"/>
      <c r="CFX68" s="12"/>
      <c r="CFY68" s="12"/>
      <c r="CFZ68" s="12"/>
      <c r="CGA68" s="12"/>
      <c r="CGB68" s="12"/>
      <c r="CGC68" s="12"/>
      <c r="CGD68" s="12"/>
      <c r="CGE68" s="12"/>
      <c r="CGF68" s="12"/>
      <c r="CGG68" s="12"/>
      <c r="CGH68" s="12"/>
      <c r="CGI68" s="12"/>
      <c r="CGJ68" s="12"/>
      <c r="CGK68" s="12"/>
      <c r="CGL68" s="12"/>
      <c r="CGM68" s="12"/>
      <c r="CGN68" s="12"/>
      <c r="CGO68" s="12"/>
      <c r="CGP68" s="12"/>
      <c r="CGQ68" s="12"/>
      <c r="CGR68" s="12"/>
      <c r="CGS68" s="12"/>
      <c r="CGT68" s="12"/>
      <c r="CGU68" s="12"/>
      <c r="CGV68" s="12"/>
      <c r="CGW68" s="12"/>
      <c r="CGX68" s="12"/>
      <c r="CGY68" s="12"/>
      <c r="CGZ68" s="12"/>
      <c r="CHA68" s="12"/>
      <c r="CHB68" s="12"/>
      <c r="CHC68" s="12"/>
      <c r="CHD68" s="12"/>
      <c r="CHE68" s="12"/>
      <c r="CHF68" s="12"/>
      <c r="CHG68" s="12"/>
      <c r="CHH68" s="12"/>
      <c r="CHI68" s="12"/>
      <c r="CHJ68" s="12"/>
      <c r="CHK68" s="12"/>
      <c r="CHL68" s="12"/>
      <c r="CHM68" s="12"/>
      <c r="CHN68" s="12"/>
      <c r="CHO68" s="12"/>
      <c r="CHP68" s="12"/>
      <c r="CHQ68" s="12"/>
      <c r="CHR68" s="12"/>
      <c r="CHS68" s="12"/>
      <c r="CHT68" s="12"/>
      <c r="CHU68" s="12"/>
      <c r="CHV68" s="12"/>
      <c r="CHW68" s="12"/>
      <c r="CHX68" s="12"/>
      <c r="CHY68" s="12"/>
      <c r="CHZ68" s="12"/>
      <c r="CIA68" s="12"/>
      <c r="CIB68" s="12"/>
      <c r="CIC68" s="12"/>
      <c r="CID68" s="12"/>
      <c r="CIE68" s="12"/>
      <c r="CIF68" s="12"/>
      <c r="CIG68" s="12"/>
      <c r="CIH68" s="12"/>
      <c r="CII68" s="12"/>
      <c r="CIJ68" s="12"/>
      <c r="CIK68" s="12"/>
      <c r="CIL68" s="12"/>
      <c r="CIM68" s="12"/>
      <c r="CIN68" s="12"/>
      <c r="CIO68" s="12"/>
      <c r="CIP68" s="12"/>
      <c r="CIQ68" s="12"/>
      <c r="CIR68" s="12"/>
      <c r="CIS68" s="12"/>
      <c r="CIT68" s="12"/>
      <c r="CIU68" s="12"/>
      <c r="CIV68" s="12"/>
      <c r="CIW68" s="12"/>
      <c r="CIX68" s="12"/>
      <c r="CIY68" s="12"/>
      <c r="CIZ68" s="12"/>
      <c r="CJA68" s="12"/>
      <c r="CJB68" s="12"/>
      <c r="CJC68" s="12"/>
      <c r="CJD68" s="12"/>
      <c r="CJE68" s="12"/>
      <c r="CJF68" s="12"/>
      <c r="CJG68" s="12"/>
      <c r="CJH68" s="12"/>
      <c r="CJI68" s="12"/>
      <c r="CJJ68" s="12"/>
      <c r="CJK68" s="12"/>
      <c r="CJL68" s="12"/>
      <c r="CJM68" s="12"/>
      <c r="CJN68" s="12"/>
      <c r="CJO68" s="12"/>
      <c r="CJP68" s="12"/>
      <c r="CJQ68" s="12"/>
      <c r="CJR68" s="12"/>
      <c r="CJS68" s="12"/>
      <c r="CJT68" s="12"/>
      <c r="CJU68" s="12"/>
      <c r="CJV68" s="12"/>
      <c r="CJW68" s="12"/>
      <c r="CJX68" s="12"/>
      <c r="CJY68" s="12"/>
      <c r="CJZ68" s="12"/>
      <c r="CKA68" s="12"/>
      <c r="CKB68" s="12"/>
      <c r="CKC68" s="12"/>
      <c r="CKD68" s="12"/>
      <c r="CKE68" s="12"/>
      <c r="CKF68" s="12"/>
      <c r="CKG68" s="12"/>
      <c r="CKH68" s="12"/>
      <c r="CKI68" s="12"/>
      <c r="CKJ68" s="12"/>
      <c r="CKK68" s="12"/>
      <c r="CKL68" s="12"/>
      <c r="CKM68" s="12"/>
      <c r="CKN68" s="12"/>
      <c r="CKO68" s="12"/>
      <c r="CKP68" s="12"/>
      <c r="CKQ68" s="12"/>
      <c r="CKR68" s="12"/>
      <c r="CKS68" s="12"/>
      <c r="CKT68" s="12"/>
      <c r="CKU68" s="12"/>
      <c r="CKV68" s="12"/>
      <c r="CKW68" s="12"/>
      <c r="CKX68" s="12"/>
      <c r="CKY68" s="12"/>
      <c r="CKZ68" s="12"/>
      <c r="CLA68" s="12"/>
      <c r="CLB68" s="12"/>
      <c r="CLC68" s="12"/>
      <c r="CLD68" s="12"/>
      <c r="CLE68" s="12"/>
      <c r="CLF68" s="12"/>
      <c r="CLG68" s="12"/>
      <c r="CLH68" s="12"/>
      <c r="CLI68" s="12"/>
      <c r="CLJ68" s="12"/>
      <c r="CLK68" s="12"/>
      <c r="CLL68" s="12"/>
      <c r="CLM68" s="12"/>
      <c r="CLN68" s="12"/>
      <c r="CLO68" s="12"/>
      <c r="CLP68" s="12"/>
      <c r="CLQ68" s="12"/>
      <c r="CLR68" s="12"/>
      <c r="CLS68" s="12"/>
      <c r="CLT68" s="12"/>
      <c r="CLU68" s="12"/>
      <c r="CLV68" s="12"/>
      <c r="CLW68" s="12"/>
      <c r="CLX68" s="12"/>
      <c r="CLY68" s="12"/>
      <c r="CLZ68" s="12"/>
      <c r="CMA68" s="12"/>
      <c r="CMB68" s="12"/>
      <c r="CMC68" s="12"/>
      <c r="CMD68" s="12"/>
      <c r="CME68" s="12"/>
      <c r="CMF68" s="12"/>
      <c r="CMG68" s="12"/>
      <c r="CMH68" s="12"/>
      <c r="CMI68" s="12"/>
      <c r="CMJ68" s="12"/>
      <c r="CMK68" s="12"/>
      <c r="CML68" s="12"/>
      <c r="CMM68" s="12"/>
      <c r="CMN68" s="12"/>
      <c r="CMO68" s="12"/>
      <c r="CMP68" s="12"/>
      <c r="CMQ68" s="12"/>
      <c r="CMR68" s="12"/>
      <c r="CMS68" s="12"/>
      <c r="CMT68" s="12"/>
      <c r="CMU68" s="12"/>
      <c r="CMV68" s="12"/>
      <c r="CMW68" s="12"/>
      <c r="CMX68" s="12"/>
      <c r="CMY68" s="12"/>
      <c r="CMZ68" s="12"/>
      <c r="CNA68" s="12"/>
      <c r="CNB68" s="12"/>
      <c r="CNC68" s="12"/>
      <c r="CND68" s="12"/>
      <c r="CNE68" s="12"/>
      <c r="CNF68" s="12"/>
      <c r="CNG68" s="12"/>
      <c r="CNH68" s="12"/>
      <c r="CNI68" s="12"/>
      <c r="CNJ68" s="12"/>
      <c r="CNK68" s="12"/>
      <c r="CNL68" s="12"/>
      <c r="CNM68" s="12"/>
      <c r="CNN68" s="12"/>
      <c r="CNO68" s="12"/>
      <c r="CNP68" s="12"/>
      <c r="CNQ68" s="12"/>
      <c r="CNR68" s="12"/>
      <c r="CNS68" s="12"/>
      <c r="CNT68" s="12"/>
      <c r="CNU68" s="12"/>
      <c r="CNV68" s="12"/>
      <c r="CNW68" s="12"/>
      <c r="CNX68" s="12"/>
      <c r="CNY68" s="12"/>
      <c r="CNZ68" s="12"/>
      <c r="COA68" s="12"/>
      <c r="COB68" s="12"/>
      <c r="COC68" s="12"/>
      <c r="COD68" s="12"/>
      <c r="COE68" s="12"/>
      <c r="COF68" s="12"/>
      <c r="COG68" s="12"/>
      <c r="COH68" s="12"/>
      <c r="COI68" s="12"/>
      <c r="COJ68" s="12"/>
      <c r="COK68" s="12"/>
      <c r="COL68" s="12"/>
      <c r="COM68" s="12"/>
      <c r="CON68" s="12"/>
      <c r="COO68" s="12"/>
      <c r="COP68" s="12"/>
      <c r="COQ68" s="12"/>
      <c r="COR68" s="12"/>
      <c r="COS68" s="12"/>
      <c r="COT68" s="12"/>
      <c r="COU68" s="12"/>
      <c r="COV68" s="12"/>
      <c r="COW68" s="12"/>
      <c r="COX68" s="12"/>
      <c r="COY68" s="12"/>
      <c r="COZ68" s="12"/>
      <c r="CPA68" s="12"/>
      <c r="CPB68" s="12"/>
      <c r="CPC68" s="12"/>
      <c r="CPD68" s="12"/>
      <c r="CPE68" s="12"/>
      <c r="CPF68" s="12"/>
      <c r="CPG68" s="12"/>
      <c r="CPH68" s="12"/>
      <c r="CPI68" s="12"/>
      <c r="CPJ68" s="12"/>
      <c r="CPK68" s="12"/>
      <c r="CPL68" s="12"/>
      <c r="CPM68" s="12"/>
      <c r="CPN68" s="12"/>
      <c r="CPO68" s="12"/>
      <c r="CPP68" s="12"/>
      <c r="CPQ68" s="12"/>
      <c r="CPR68" s="12"/>
      <c r="CPS68" s="12"/>
      <c r="CPT68" s="12"/>
      <c r="CPU68" s="12"/>
      <c r="CPV68" s="12"/>
      <c r="CPW68" s="12"/>
      <c r="CPX68" s="12"/>
      <c r="CPY68" s="12"/>
      <c r="CPZ68" s="12"/>
      <c r="CQA68" s="12"/>
      <c r="CQB68" s="12"/>
      <c r="CQC68" s="12"/>
      <c r="CQD68" s="12"/>
      <c r="CQE68" s="12"/>
      <c r="CQF68" s="12"/>
      <c r="CQG68" s="12"/>
      <c r="CQH68" s="12"/>
      <c r="CQI68" s="12"/>
      <c r="CQJ68" s="12"/>
      <c r="CQK68" s="12"/>
      <c r="CQL68" s="12"/>
      <c r="CQM68" s="12"/>
      <c r="CQN68" s="12"/>
      <c r="CQO68" s="12"/>
      <c r="CQP68" s="12"/>
      <c r="CQQ68" s="12"/>
      <c r="CQR68" s="12"/>
      <c r="CQS68" s="12"/>
      <c r="CQT68" s="12"/>
      <c r="CQU68" s="12"/>
      <c r="CQV68" s="12"/>
      <c r="CQW68" s="12"/>
      <c r="CQX68" s="12"/>
      <c r="CQY68" s="12"/>
      <c r="CQZ68" s="12"/>
      <c r="CRA68" s="12"/>
      <c r="CRB68" s="12"/>
      <c r="CRC68" s="12"/>
      <c r="CRD68" s="12"/>
      <c r="CRE68" s="12"/>
      <c r="CRF68" s="12"/>
      <c r="CRG68" s="12"/>
      <c r="CRH68" s="12"/>
      <c r="CRI68" s="12"/>
      <c r="CRJ68" s="12"/>
      <c r="CRK68" s="12"/>
      <c r="CRL68" s="12"/>
      <c r="CRM68" s="12"/>
      <c r="CRN68" s="12"/>
      <c r="CRO68" s="12"/>
      <c r="CRP68" s="12"/>
      <c r="CRQ68" s="12"/>
      <c r="CRR68" s="12"/>
      <c r="CRS68" s="12"/>
      <c r="CRT68" s="12"/>
      <c r="CRU68" s="12"/>
      <c r="CRV68" s="12"/>
      <c r="CRW68" s="12"/>
      <c r="CRX68" s="12"/>
      <c r="CRY68" s="12"/>
      <c r="CRZ68" s="12"/>
      <c r="CSA68" s="12"/>
      <c r="CSB68" s="12"/>
      <c r="CSC68" s="12"/>
      <c r="CSD68" s="12"/>
      <c r="CSE68" s="12"/>
      <c r="CSF68" s="12"/>
      <c r="CSG68" s="12"/>
      <c r="CSH68" s="12"/>
      <c r="CSI68" s="12"/>
      <c r="CSJ68" s="12"/>
      <c r="CSK68" s="12"/>
      <c r="CSL68" s="12"/>
      <c r="CSM68" s="12"/>
      <c r="CSN68" s="12"/>
      <c r="CSO68" s="12"/>
      <c r="CSP68" s="12"/>
      <c r="CSQ68" s="12"/>
      <c r="CSR68" s="12"/>
      <c r="CSS68" s="12"/>
      <c r="CST68" s="12"/>
      <c r="CSU68" s="12"/>
      <c r="CSV68" s="12"/>
      <c r="CSW68" s="12"/>
      <c r="CSX68" s="12"/>
      <c r="CSY68" s="12"/>
      <c r="CSZ68" s="12"/>
      <c r="CTA68" s="12"/>
      <c r="CTB68" s="12"/>
      <c r="CTC68" s="12"/>
      <c r="CTD68" s="12"/>
      <c r="CTE68" s="12"/>
      <c r="CTF68" s="12"/>
      <c r="CTG68" s="12"/>
      <c r="CTH68" s="12"/>
      <c r="CTI68" s="12"/>
      <c r="CTJ68" s="12"/>
      <c r="CTK68" s="12"/>
      <c r="CTL68" s="12"/>
      <c r="CTM68" s="12"/>
      <c r="CTN68" s="12"/>
      <c r="CTO68" s="12"/>
      <c r="CTP68" s="12"/>
      <c r="CTQ68" s="12"/>
      <c r="CTR68" s="12"/>
      <c r="CTS68" s="12"/>
      <c r="CTT68" s="12"/>
      <c r="CTU68" s="12"/>
      <c r="CTV68" s="12"/>
      <c r="CTW68" s="12"/>
      <c r="CTX68" s="12"/>
      <c r="CTY68" s="12"/>
      <c r="CTZ68" s="12"/>
      <c r="CUA68" s="12"/>
      <c r="CUB68" s="12"/>
      <c r="CUC68" s="12"/>
      <c r="CUD68" s="12"/>
      <c r="CUE68" s="12"/>
      <c r="CUF68" s="12"/>
      <c r="CUG68" s="12"/>
      <c r="CUH68" s="12"/>
      <c r="CUI68" s="12"/>
      <c r="CUJ68" s="12"/>
      <c r="CUK68" s="12"/>
      <c r="CUL68" s="12"/>
      <c r="CUM68" s="12"/>
      <c r="CUN68" s="12"/>
      <c r="CUO68" s="12"/>
      <c r="CUP68" s="12"/>
      <c r="CUQ68" s="12"/>
      <c r="CUR68" s="12"/>
      <c r="CUS68" s="12"/>
      <c r="CUT68" s="12"/>
      <c r="CUU68" s="12"/>
      <c r="CUV68" s="12"/>
      <c r="CUW68" s="12"/>
      <c r="CUX68" s="12"/>
      <c r="CUY68" s="12"/>
      <c r="CUZ68" s="12"/>
      <c r="CVA68" s="12"/>
      <c r="CVB68" s="12"/>
      <c r="CVC68" s="12"/>
      <c r="CVD68" s="12"/>
      <c r="CVE68" s="12"/>
      <c r="CVF68" s="12"/>
      <c r="CVG68" s="12"/>
      <c r="CVH68" s="12"/>
      <c r="CVI68" s="12"/>
      <c r="CVJ68" s="12"/>
      <c r="CVK68" s="12"/>
      <c r="CVL68" s="12"/>
      <c r="CVM68" s="12"/>
      <c r="CVN68" s="12"/>
      <c r="CVO68" s="12"/>
      <c r="CVP68" s="12"/>
      <c r="CVQ68" s="12"/>
      <c r="CVR68" s="12"/>
      <c r="CVS68" s="12"/>
      <c r="CVT68" s="12"/>
      <c r="CVU68" s="12"/>
      <c r="CVV68" s="12"/>
      <c r="CVW68" s="12"/>
      <c r="CVX68" s="12"/>
      <c r="CVY68" s="12"/>
      <c r="CVZ68" s="12"/>
      <c r="CWA68" s="12"/>
      <c r="CWB68" s="12"/>
      <c r="CWC68" s="12"/>
      <c r="CWD68" s="12"/>
      <c r="CWE68" s="12"/>
      <c r="CWF68" s="12"/>
      <c r="CWG68" s="12"/>
      <c r="CWH68" s="12"/>
      <c r="CWI68" s="12"/>
      <c r="CWJ68" s="12"/>
      <c r="CWK68" s="12"/>
      <c r="CWL68" s="12"/>
      <c r="CWM68" s="12"/>
      <c r="CWN68" s="12"/>
      <c r="CWO68" s="12"/>
      <c r="CWP68" s="12"/>
      <c r="CWQ68" s="12"/>
      <c r="CWR68" s="12"/>
      <c r="CWS68" s="12"/>
      <c r="CWT68" s="12"/>
      <c r="CWU68" s="12"/>
      <c r="CWV68" s="12"/>
      <c r="CWW68" s="12"/>
      <c r="CWX68" s="12"/>
      <c r="CWY68" s="12"/>
      <c r="CWZ68" s="12"/>
      <c r="CXA68" s="12"/>
      <c r="CXB68" s="12"/>
      <c r="CXC68" s="12"/>
      <c r="CXD68" s="12"/>
      <c r="CXE68" s="12"/>
      <c r="CXF68" s="12"/>
      <c r="CXG68" s="12"/>
      <c r="CXH68" s="12"/>
      <c r="CXI68" s="12"/>
      <c r="CXJ68" s="12"/>
      <c r="CXK68" s="12"/>
      <c r="CXL68" s="12"/>
      <c r="CXM68" s="12"/>
      <c r="CXN68" s="12"/>
      <c r="CXO68" s="12"/>
      <c r="CXP68" s="12"/>
      <c r="CXQ68" s="12"/>
      <c r="CXR68" s="12"/>
      <c r="CXS68" s="12"/>
      <c r="CXT68" s="12"/>
      <c r="CXU68" s="12"/>
      <c r="CXV68" s="12"/>
      <c r="CXW68" s="12"/>
      <c r="CXX68" s="12"/>
      <c r="CXY68" s="12"/>
      <c r="CXZ68" s="12"/>
      <c r="CYA68" s="12"/>
      <c r="CYB68" s="12"/>
      <c r="CYC68" s="12"/>
      <c r="CYD68" s="12"/>
      <c r="CYE68" s="12"/>
      <c r="CYF68" s="12"/>
      <c r="CYG68" s="12"/>
      <c r="CYH68" s="12"/>
      <c r="CYI68" s="12"/>
      <c r="CYJ68" s="12"/>
      <c r="CYK68" s="12"/>
      <c r="CYL68" s="12"/>
      <c r="CYM68" s="12"/>
      <c r="CYN68" s="12"/>
      <c r="CYO68" s="12"/>
      <c r="CYP68" s="12"/>
      <c r="CYQ68" s="12"/>
      <c r="CYR68" s="12"/>
      <c r="CYS68" s="12"/>
      <c r="CYT68" s="12"/>
      <c r="CYU68" s="12"/>
      <c r="CYV68" s="12"/>
      <c r="CYW68" s="12"/>
      <c r="CYX68" s="12"/>
      <c r="CYY68" s="12"/>
      <c r="CYZ68" s="12"/>
      <c r="CZA68" s="12"/>
      <c r="CZB68" s="12"/>
      <c r="CZC68" s="12"/>
      <c r="CZD68" s="12"/>
      <c r="CZE68" s="12"/>
      <c r="CZF68" s="12"/>
      <c r="CZG68" s="12"/>
      <c r="CZH68" s="12"/>
      <c r="CZI68" s="12"/>
      <c r="CZJ68" s="12"/>
      <c r="CZK68" s="12"/>
      <c r="CZL68" s="12"/>
      <c r="CZM68" s="12"/>
      <c r="CZN68" s="12"/>
      <c r="CZO68" s="12"/>
      <c r="CZP68" s="12"/>
      <c r="CZQ68" s="12"/>
      <c r="CZR68" s="12"/>
      <c r="CZS68" s="12"/>
      <c r="CZT68" s="12"/>
      <c r="CZU68" s="12"/>
      <c r="CZV68" s="12"/>
      <c r="CZW68" s="12"/>
      <c r="CZX68" s="12"/>
      <c r="CZY68" s="12"/>
      <c r="CZZ68" s="12"/>
      <c r="DAA68" s="12"/>
      <c r="DAB68" s="12"/>
      <c r="DAC68" s="12"/>
      <c r="DAD68" s="12"/>
      <c r="DAE68" s="12"/>
      <c r="DAF68" s="12"/>
      <c r="DAG68" s="12"/>
      <c r="DAH68" s="12"/>
      <c r="DAI68" s="12"/>
      <c r="DAJ68" s="12"/>
      <c r="DAK68" s="12"/>
      <c r="DAL68" s="12"/>
      <c r="DAM68" s="12"/>
      <c r="DAN68" s="12"/>
      <c r="DAO68" s="12"/>
      <c r="DAP68" s="12"/>
      <c r="DAQ68" s="12"/>
      <c r="DAR68" s="12"/>
      <c r="DAS68" s="12"/>
      <c r="DAT68" s="12"/>
      <c r="DAU68" s="12"/>
      <c r="DAV68" s="12"/>
      <c r="DAW68" s="12"/>
      <c r="DAX68" s="12"/>
      <c r="DAY68" s="12"/>
      <c r="DAZ68" s="12"/>
      <c r="DBA68" s="12"/>
      <c r="DBB68" s="12"/>
      <c r="DBC68" s="12"/>
      <c r="DBD68" s="12"/>
      <c r="DBE68" s="12"/>
      <c r="DBF68" s="12"/>
      <c r="DBG68" s="12"/>
      <c r="DBH68" s="12"/>
      <c r="DBI68" s="12"/>
      <c r="DBJ68" s="12"/>
      <c r="DBK68" s="12"/>
      <c r="DBL68" s="12"/>
      <c r="DBM68" s="12"/>
      <c r="DBN68" s="12"/>
      <c r="DBO68" s="12"/>
      <c r="DBP68" s="12"/>
      <c r="DBQ68" s="12"/>
      <c r="DBR68" s="12"/>
      <c r="DBS68" s="12"/>
      <c r="DBT68" s="12"/>
      <c r="DBU68" s="12"/>
      <c r="DBV68" s="12"/>
      <c r="DBW68" s="12"/>
      <c r="DBX68" s="12"/>
      <c r="DBY68" s="12"/>
      <c r="DBZ68" s="12"/>
      <c r="DCA68" s="12"/>
      <c r="DCB68" s="12"/>
      <c r="DCC68" s="12"/>
      <c r="DCD68" s="12"/>
      <c r="DCE68" s="12"/>
      <c r="DCF68" s="12"/>
      <c r="DCG68" s="12"/>
      <c r="DCH68" s="12"/>
      <c r="DCI68" s="12"/>
      <c r="DCJ68" s="12"/>
      <c r="DCK68" s="12"/>
      <c r="DCL68" s="12"/>
      <c r="DCM68" s="12"/>
      <c r="DCN68" s="12"/>
      <c r="DCO68" s="12"/>
      <c r="DCP68" s="12"/>
      <c r="DCQ68" s="12"/>
      <c r="DCR68" s="12"/>
      <c r="DCS68" s="12"/>
      <c r="DCT68" s="12"/>
      <c r="DCU68" s="12"/>
      <c r="DCV68" s="12"/>
      <c r="DCW68" s="12"/>
      <c r="DCX68" s="12"/>
      <c r="DCY68" s="12"/>
      <c r="DCZ68" s="12"/>
      <c r="DDA68" s="12"/>
      <c r="DDB68" s="12"/>
      <c r="DDC68" s="12"/>
      <c r="DDD68" s="12"/>
      <c r="DDE68" s="12"/>
      <c r="DDF68" s="12"/>
      <c r="DDG68" s="12"/>
      <c r="DDH68" s="12"/>
      <c r="DDI68" s="12"/>
      <c r="DDJ68" s="12"/>
      <c r="DDK68" s="12"/>
      <c r="DDL68" s="12"/>
      <c r="DDM68" s="12"/>
      <c r="DDN68" s="12"/>
      <c r="DDO68" s="12"/>
      <c r="DDP68" s="12"/>
      <c r="DDQ68" s="12"/>
      <c r="DDR68" s="12"/>
      <c r="DDS68" s="12"/>
      <c r="DDT68" s="12"/>
      <c r="DDU68" s="12"/>
      <c r="DDV68" s="12"/>
      <c r="DDW68" s="12"/>
      <c r="DDX68" s="12"/>
      <c r="DDY68" s="12"/>
      <c r="DDZ68" s="12"/>
      <c r="DEA68" s="12"/>
      <c r="DEB68" s="12"/>
      <c r="DEC68" s="12"/>
      <c r="DED68" s="12"/>
      <c r="DEE68" s="12"/>
      <c r="DEF68" s="12"/>
      <c r="DEG68" s="12"/>
      <c r="DEH68" s="12"/>
      <c r="DEI68" s="12"/>
      <c r="DEJ68" s="12"/>
      <c r="DEK68" s="12"/>
      <c r="DEL68" s="12"/>
      <c r="DEM68" s="12"/>
      <c r="DEN68" s="12"/>
      <c r="DEO68" s="12"/>
      <c r="DEP68" s="12"/>
      <c r="DEQ68" s="12"/>
      <c r="DER68" s="12"/>
      <c r="DES68" s="12"/>
      <c r="DET68" s="12"/>
      <c r="DEU68" s="12"/>
      <c r="DEV68" s="12"/>
      <c r="DEW68" s="12"/>
      <c r="DEX68" s="12"/>
      <c r="DEY68" s="12"/>
      <c r="DEZ68" s="12"/>
      <c r="DFA68" s="12"/>
      <c r="DFB68" s="12"/>
      <c r="DFC68" s="12"/>
      <c r="DFD68" s="12"/>
      <c r="DFE68" s="12"/>
      <c r="DFF68" s="12"/>
      <c r="DFG68" s="12"/>
      <c r="DFH68" s="12"/>
      <c r="DFI68" s="12"/>
      <c r="DFJ68" s="12"/>
      <c r="DFK68" s="12"/>
      <c r="DFL68" s="12"/>
      <c r="DFM68" s="12"/>
      <c r="DFN68" s="12"/>
      <c r="DFO68" s="12"/>
      <c r="DFP68" s="12"/>
      <c r="DFQ68" s="12"/>
      <c r="DFR68" s="12"/>
      <c r="DFS68" s="12"/>
      <c r="DFT68" s="12"/>
      <c r="DFU68" s="12"/>
      <c r="DFV68" s="12"/>
      <c r="DFW68" s="12"/>
      <c r="DFX68" s="12"/>
      <c r="DFY68" s="12"/>
      <c r="DFZ68" s="12"/>
      <c r="DGA68" s="12"/>
      <c r="DGB68" s="12"/>
      <c r="DGC68" s="12"/>
      <c r="DGD68" s="12"/>
      <c r="DGE68" s="12"/>
      <c r="DGF68" s="12"/>
      <c r="DGG68" s="12"/>
      <c r="DGH68" s="12"/>
      <c r="DGI68" s="12"/>
      <c r="DGJ68" s="12"/>
      <c r="DGK68" s="12"/>
      <c r="DGL68" s="12"/>
      <c r="DGM68" s="12"/>
      <c r="DGN68" s="12"/>
      <c r="DGO68" s="12"/>
      <c r="DGP68" s="12"/>
      <c r="DGQ68" s="12"/>
      <c r="DGR68" s="12"/>
      <c r="DGS68" s="12"/>
      <c r="DGT68" s="12"/>
      <c r="DGU68" s="12"/>
      <c r="DGV68" s="12"/>
      <c r="DGW68" s="12"/>
      <c r="DGX68" s="12"/>
      <c r="DGY68" s="12"/>
      <c r="DGZ68" s="12"/>
      <c r="DHA68" s="12"/>
      <c r="DHB68" s="12"/>
      <c r="DHC68" s="12"/>
      <c r="DHD68" s="12"/>
      <c r="DHE68" s="12"/>
      <c r="DHF68" s="12"/>
      <c r="DHG68" s="12"/>
      <c r="DHH68" s="12"/>
      <c r="DHI68" s="12"/>
      <c r="DHJ68" s="12"/>
      <c r="DHK68" s="12"/>
      <c r="DHL68" s="12"/>
      <c r="DHM68" s="12"/>
      <c r="DHN68" s="12"/>
      <c r="DHO68" s="12"/>
      <c r="DHP68" s="12"/>
      <c r="DHQ68" s="12"/>
      <c r="DHR68" s="12"/>
      <c r="DHS68" s="12"/>
      <c r="DHT68" s="12"/>
      <c r="DHU68" s="12"/>
      <c r="DHV68" s="12"/>
      <c r="DHW68" s="12"/>
      <c r="DHX68" s="12"/>
      <c r="DHY68" s="12"/>
      <c r="DHZ68" s="12"/>
      <c r="DIA68" s="12"/>
      <c r="DIB68" s="12"/>
      <c r="DIC68" s="12"/>
      <c r="DID68" s="12"/>
      <c r="DIE68" s="12"/>
      <c r="DIF68" s="12"/>
      <c r="DIG68" s="12"/>
      <c r="DIH68" s="12"/>
      <c r="DII68" s="12"/>
      <c r="DIJ68" s="12"/>
      <c r="DIK68" s="12"/>
      <c r="DIL68" s="12"/>
      <c r="DIM68" s="12"/>
      <c r="DIN68" s="12"/>
      <c r="DIO68" s="12"/>
      <c r="DIP68" s="12"/>
      <c r="DIQ68" s="12"/>
      <c r="DIR68" s="12"/>
      <c r="DIS68" s="12"/>
      <c r="DIT68" s="12"/>
      <c r="DIU68" s="12"/>
      <c r="DIV68" s="12"/>
      <c r="DIW68" s="12"/>
      <c r="DIX68" s="12"/>
      <c r="DIY68" s="12"/>
      <c r="DIZ68" s="12"/>
      <c r="DJA68" s="12"/>
      <c r="DJB68" s="12"/>
      <c r="DJC68" s="12"/>
      <c r="DJD68" s="12"/>
      <c r="DJE68" s="12"/>
      <c r="DJF68" s="12"/>
      <c r="DJG68" s="12"/>
      <c r="DJH68" s="12"/>
      <c r="DJI68" s="12"/>
      <c r="DJJ68" s="12"/>
      <c r="DJK68" s="12"/>
      <c r="DJL68" s="12"/>
      <c r="DJM68" s="12"/>
      <c r="DJN68" s="12"/>
      <c r="DJO68" s="12"/>
      <c r="DJP68" s="12"/>
      <c r="DJQ68" s="12"/>
      <c r="DJR68" s="12"/>
      <c r="DJS68" s="12"/>
      <c r="DJT68" s="12"/>
      <c r="DJU68" s="12"/>
      <c r="DJV68" s="12"/>
      <c r="DJW68" s="12"/>
      <c r="DJX68" s="12"/>
      <c r="DJY68" s="12"/>
      <c r="DJZ68" s="12"/>
      <c r="DKA68" s="12"/>
      <c r="DKB68" s="12"/>
      <c r="DKC68" s="12"/>
      <c r="DKD68" s="12"/>
      <c r="DKE68" s="12"/>
      <c r="DKF68" s="12"/>
      <c r="DKG68" s="12"/>
      <c r="DKH68" s="12"/>
      <c r="DKI68" s="12"/>
      <c r="DKJ68" s="12"/>
      <c r="DKK68" s="12"/>
      <c r="DKL68" s="12"/>
      <c r="DKM68" s="12"/>
      <c r="DKN68" s="12"/>
      <c r="DKO68" s="12"/>
      <c r="DKP68" s="12"/>
      <c r="DKQ68" s="12"/>
      <c r="DKR68" s="12"/>
      <c r="DKS68" s="12"/>
      <c r="DKT68" s="12"/>
      <c r="DKU68" s="12"/>
      <c r="DKV68" s="12"/>
      <c r="DKW68" s="12"/>
      <c r="DKX68" s="12"/>
      <c r="DKY68" s="12"/>
      <c r="DKZ68" s="12"/>
      <c r="DLA68" s="12"/>
      <c r="DLB68" s="12"/>
      <c r="DLC68" s="12"/>
      <c r="DLD68" s="12"/>
      <c r="DLE68" s="12"/>
      <c r="DLF68" s="12"/>
      <c r="DLG68" s="12"/>
      <c r="DLH68" s="12"/>
      <c r="DLI68" s="12"/>
      <c r="DLJ68" s="12"/>
      <c r="DLK68" s="12"/>
      <c r="DLL68" s="12"/>
      <c r="DLM68" s="12"/>
      <c r="DLN68" s="12"/>
      <c r="DLO68" s="12"/>
      <c r="DLP68" s="12"/>
      <c r="DLQ68" s="12"/>
      <c r="DLR68" s="12"/>
      <c r="DLS68" s="12"/>
      <c r="DLT68" s="12"/>
      <c r="DLU68" s="12"/>
      <c r="DLV68" s="12"/>
      <c r="DLW68" s="12"/>
      <c r="DLX68" s="12"/>
      <c r="DLY68" s="12"/>
      <c r="DLZ68" s="12"/>
      <c r="DMA68" s="12"/>
      <c r="DMB68" s="12"/>
      <c r="DMC68" s="12"/>
      <c r="DMD68" s="12"/>
      <c r="DME68" s="12"/>
      <c r="DMF68" s="12"/>
      <c r="DMG68" s="12"/>
      <c r="DMH68" s="12"/>
      <c r="DMI68" s="12"/>
      <c r="DMJ68" s="12"/>
      <c r="DMK68" s="12"/>
      <c r="DML68" s="12"/>
      <c r="DMM68" s="12"/>
      <c r="DMN68" s="12"/>
      <c r="DMO68" s="12"/>
      <c r="DMP68" s="12"/>
      <c r="DMQ68" s="12"/>
      <c r="DMR68" s="12"/>
      <c r="DMS68" s="12"/>
      <c r="DMT68" s="12"/>
      <c r="DMU68" s="12"/>
      <c r="DMV68" s="12"/>
      <c r="DMW68" s="12"/>
      <c r="DMX68" s="12"/>
      <c r="DMY68" s="12"/>
      <c r="DMZ68" s="12"/>
      <c r="DNA68" s="12"/>
      <c r="DNB68" s="12"/>
      <c r="DNC68" s="12"/>
      <c r="DND68" s="12"/>
      <c r="DNE68" s="12"/>
      <c r="DNF68" s="12"/>
      <c r="DNG68" s="12"/>
      <c r="DNH68" s="12"/>
      <c r="DNI68" s="12"/>
      <c r="DNJ68" s="12"/>
      <c r="DNK68" s="12"/>
      <c r="DNL68" s="12"/>
      <c r="DNM68" s="12"/>
      <c r="DNN68" s="12"/>
      <c r="DNO68" s="12"/>
      <c r="DNP68" s="12"/>
      <c r="DNQ68" s="12"/>
      <c r="DNR68" s="12"/>
      <c r="DNS68" s="12"/>
      <c r="DNT68" s="12"/>
      <c r="DNU68" s="12"/>
      <c r="DNV68" s="12"/>
      <c r="DNW68" s="12"/>
      <c r="DNX68" s="12"/>
      <c r="DNY68" s="12"/>
      <c r="DNZ68" s="12"/>
      <c r="DOA68" s="12"/>
      <c r="DOB68" s="12"/>
      <c r="DOC68" s="12"/>
      <c r="DOD68" s="12"/>
      <c r="DOE68" s="12"/>
      <c r="DOF68" s="12"/>
      <c r="DOG68" s="12"/>
      <c r="DOH68" s="12"/>
      <c r="DOI68" s="12"/>
      <c r="DOJ68" s="12"/>
      <c r="DOK68" s="12"/>
      <c r="DOL68" s="12"/>
      <c r="DOM68" s="12"/>
      <c r="DON68" s="12"/>
      <c r="DOO68" s="12"/>
      <c r="DOP68" s="12"/>
      <c r="DOQ68" s="12"/>
      <c r="DOR68" s="12"/>
      <c r="DOS68" s="12"/>
      <c r="DOT68" s="12"/>
      <c r="DOU68" s="12"/>
      <c r="DOV68" s="12"/>
      <c r="DOW68" s="12"/>
      <c r="DOX68" s="12"/>
      <c r="DOY68" s="12"/>
      <c r="DOZ68" s="12"/>
      <c r="DPA68" s="12"/>
      <c r="DPB68" s="12"/>
      <c r="DPC68" s="12"/>
      <c r="DPD68" s="12"/>
      <c r="DPE68" s="12"/>
      <c r="DPF68" s="12"/>
      <c r="DPG68" s="12"/>
      <c r="DPH68" s="12"/>
      <c r="DPI68" s="12"/>
      <c r="DPJ68" s="12"/>
      <c r="DPK68" s="12"/>
      <c r="DPL68" s="12"/>
      <c r="DPM68" s="12"/>
      <c r="DPN68" s="12"/>
      <c r="DPO68" s="12"/>
      <c r="DPP68" s="12"/>
      <c r="DPQ68" s="12"/>
      <c r="DPR68" s="12"/>
      <c r="DPS68" s="12"/>
      <c r="DPT68" s="12"/>
      <c r="DPU68" s="12"/>
      <c r="DPV68" s="12"/>
      <c r="DPW68" s="12"/>
      <c r="DPX68" s="12"/>
      <c r="DPY68" s="12"/>
      <c r="DPZ68" s="12"/>
      <c r="DQA68" s="12"/>
      <c r="DQB68" s="12"/>
      <c r="DQC68" s="12"/>
      <c r="DQD68" s="12"/>
      <c r="DQE68" s="12"/>
      <c r="DQF68" s="12"/>
      <c r="DQG68" s="12"/>
      <c r="DQH68" s="12"/>
      <c r="DQI68" s="12"/>
      <c r="DQJ68" s="12"/>
      <c r="DQK68" s="12"/>
      <c r="DQL68" s="12"/>
      <c r="DQM68" s="12"/>
      <c r="DQN68" s="12"/>
      <c r="DQO68" s="12"/>
      <c r="DQP68" s="12"/>
      <c r="DQQ68" s="12"/>
      <c r="DQR68" s="12"/>
      <c r="DQS68" s="12"/>
      <c r="DQT68" s="12"/>
      <c r="DQU68" s="12"/>
      <c r="DQV68" s="12"/>
      <c r="DQW68" s="12"/>
      <c r="DQX68" s="12"/>
      <c r="DQY68" s="12"/>
      <c r="DQZ68" s="12"/>
      <c r="DRA68" s="12"/>
      <c r="DRB68" s="12"/>
      <c r="DRC68" s="12"/>
      <c r="DRD68" s="12"/>
      <c r="DRE68" s="12"/>
      <c r="DRF68" s="12"/>
      <c r="DRG68" s="12"/>
      <c r="DRH68" s="12"/>
      <c r="DRI68" s="12"/>
      <c r="DRJ68" s="12"/>
      <c r="DRK68" s="12"/>
      <c r="DRL68" s="12"/>
      <c r="DRM68" s="12"/>
      <c r="DRN68" s="12"/>
      <c r="DRO68" s="12"/>
      <c r="DRP68" s="12"/>
      <c r="DRQ68" s="12"/>
      <c r="DRR68" s="12"/>
      <c r="DRS68" s="12"/>
      <c r="DRT68" s="12"/>
      <c r="DRU68" s="12"/>
      <c r="DRV68" s="12"/>
      <c r="DRW68" s="12"/>
      <c r="DRX68" s="12"/>
      <c r="DRY68" s="12"/>
      <c r="DRZ68" s="12"/>
      <c r="DSA68" s="12"/>
      <c r="DSB68" s="12"/>
      <c r="DSC68" s="12"/>
      <c r="DSD68" s="12"/>
      <c r="DSE68" s="12"/>
      <c r="DSF68" s="12"/>
      <c r="DSG68" s="12"/>
      <c r="DSH68" s="12"/>
      <c r="DSI68" s="12"/>
      <c r="DSJ68" s="12"/>
      <c r="DSK68" s="12"/>
      <c r="DSL68" s="12"/>
      <c r="DSM68" s="12"/>
      <c r="DSN68" s="12"/>
      <c r="DSO68" s="12"/>
      <c r="DSP68" s="12"/>
      <c r="DSQ68" s="12"/>
      <c r="DSR68" s="12"/>
      <c r="DSS68" s="12"/>
      <c r="DST68" s="12"/>
      <c r="DSU68" s="12"/>
      <c r="DSV68" s="12"/>
      <c r="DSW68" s="12"/>
      <c r="DSX68" s="12"/>
      <c r="DSY68" s="12"/>
      <c r="DSZ68" s="12"/>
      <c r="DTA68" s="12"/>
      <c r="DTB68" s="12"/>
      <c r="DTC68" s="12"/>
      <c r="DTD68" s="12"/>
      <c r="DTE68" s="12"/>
      <c r="DTF68" s="12"/>
      <c r="DTG68" s="12"/>
      <c r="DTH68" s="12"/>
      <c r="DTI68" s="12"/>
      <c r="DTJ68" s="12"/>
      <c r="DTK68" s="12"/>
      <c r="DTL68" s="12"/>
      <c r="DTM68" s="12"/>
      <c r="DTN68" s="12"/>
      <c r="DTO68" s="12"/>
      <c r="DTP68" s="12"/>
      <c r="DTQ68" s="12"/>
      <c r="DTR68" s="12"/>
      <c r="DTS68" s="12"/>
      <c r="DTT68" s="12"/>
      <c r="DTU68" s="12"/>
      <c r="DTV68" s="12"/>
      <c r="DTW68" s="12"/>
      <c r="DTX68" s="12"/>
      <c r="DTY68" s="12"/>
      <c r="DTZ68" s="12"/>
      <c r="DUA68" s="12"/>
      <c r="DUB68" s="12"/>
      <c r="DUC68" s="12"/>
      <c r="DUD68" s="12"/>
      <c r="DUE68" s="12"/>
      <c r="DUF68" s="12"/>
      <c r="DUG68" s="12"/>
      <c r="DUH68" s="12"/>
      <c r="DUI68" s="12"/>
      <c r="DUJ68" s="12"/>
      <c r="DUK68" s="12"/>
      <c r="DUL68" s="12"/>
      <c r="DUM68" s="12"/>
      <c r="DUN68" s="12"/>
      <c r="DUO68" s="12"/>
      <c r="DUP68" s="12"/>
      <c r="DUQ68" s="12"/>
      <c r="DUR68" s="12"/>
      <c r="DUS68" s="12"/>
      <c r="DUT68" s="12"/>
      <c r="DUU68" s="12"/>
      <c r="DUV68" s="12"/>
      <c r="DUW68" s="12"/>
      <c r="DUX68" s="12"/>
      <c r="DUY68" s="12"/>
      <c r="DUZ68" s="12"/>
      <c r="DVA68" s="12"/>
      <c r="DVB68" s="12"/>
      <c r="DVC68" s="12"/>
      <c r="DVD68" s="12"/>
      <c r="DVE68" s="12"/>
      <c r="DVF68" s="12"/>
      <c r="DVG68" s="12"/>
      <c r="DVH68" s="12"/>
      <c r="DVI68" s="12"/>
      <c r="DVJ68" s="12"/>
      <c r="DVK68" s="12"/>
      <c r="DVL68" s="12"/>
      <c r="DVM68" s="12"/>
      <c r="DVN68" s="12"/>
      <c r="DVO68" s="12"/>
      <c r="DVP68" s="12"/>
      <c r="DVQ68" s="12"/>
      <c r="DVR68" s="12"/>
      <c r="DVS68" s="12"/>
      <c r="DVT68" s="12"/>
      <c r="DVU68" s="12"/>
      <c r="DVV68" s="12"/>
      <c r="DVW68" s="12"/>
      <c r="DVX68" s="12"/>
      <c r="DVY68" s="12"/>
      <c r="DVZ68" s="12"/>
      <c r="DWA68" s="12"/>
      <c r="DWB68" s="12"/>
      <c r="DWC68" s="12"/>
      <c r="DWD68" s="12"/>
      <c r="DWE68" s="12"/>
      <c r="DWF68" s="12"/>
      <c r="DWG68" s="12"/>
      <c r="DWH68" s="12"/>
      <c r="DWI68" s="12"/>
      <c r="DWJ68" s="12"/>
      <c r="DWK68" s="12"/>
      <c r="DWL68" s="12"/>
      <c r="DWM68" s="12"/>
      <c r="DWN68" s="12"/>
      <c r="DWO68" s="12"/>
      <c r="DWP68" s="12"/>
      <c r="DWQ68" s="12"/>
      <c r="DWR68" s="12"/>
      <c r="DWS68" s="12"/>
      <c r="DWT68" s="12"/>
      <c r="DWU68" s="12"/>
      <c r="DWV68" s="12"/>
      <c r="DWW68" s="12"/>
      <c r="DWX68" s="12"/>
      <c r="DWY68" s="12"/>
      <c r="DWZ68" s="12"/>
      <c r="DXA68" s="12"/>
      <c r="DXB68" s="12"/>
      <c r="DXC68" s="12"/>
      <c r="DXD68" s="12"/>
      <c r="DXE68" s="12"/>
      <c r="DXF68" s="12"/>
      <c r="DXG68" s="12"/>
      <c r="DXH68" s="12"/>
      <c r="DXI68" s="12"/>
      <c r="DXJ68" s="12"/>
      <c r="DXK68" s="12"/>
      <c r="DXL68" s="12"/>
      <c r="DXM68" s="12"/>
      <c r="DXN68" s="12"/>
      <c r="DXO68" s="12"/>
      <c r="DXP68" s="12"/>
      <c r="DXQ68" s="12"/>
      <c r="DXR68" s="12"/>
      <c r="DXS68" s="12"/>
      <c r="DXT68" s="12"/>
      <c r="DXU68" s="12"/>
      <c r="DXV68" s="12"/>
      <c r="DXW68" s="12"/>
      <c r="DXX68" s="12"/>
      <c r="DXY68" s="12"/>
      <c r="DXZ68" s="12"/>
      <c r="DYA68" s="12"/>
      <c r="DYB68" s="12"/>
      <c r="DYC68" s="12"/>
      <c r="DYD68" s="12"/>
      <c r="DYE68" s="12"/>
      <c r="DYF68" s="12"/>
      <c r="DYG68" s="12"/>
      <c r="DYH68" s="12"/>
      <c r="DYI68" s="12"/>
      <c r="DYJ68" s="12"/>
      <c r="DYK68" s="12"/>
      <c r="DYL68" s="12"/>
      <c r="DYM68" s="12"/>
      <c r="DYN68" s="12"/>
      <c r="DYO68" s="12"/>
      <c r="DYP68" s="12"/>
      <c r="DYQ68" s="12"/>
      <c r="DYR68" s="12"/>
      <c r="DYS68" s="12"/>
      <c r="DYT68" s="12"/>
      <c r="DYU68" s="12"/>
      <c r="DYV68" s="12"/>
      <c r="DYW68" s="12"/>
      <c r="DYX68" s="12"/>
      <c r="DYY68" s="12"/>
      <c r="DYZ68" s="12"/>
      <c r="DZA68" s="12"/>
      <c r="DZB68" s="12"/>
      <c r="DZC68" s="12"/>
      <c r="DZD68" s="12"/>
      <c r="DZE68" s="12"/>
      <c r="DZF68" s="12"/>
      <c r="DZG68" s="12"/>
      <c r="DZH68" s="12"/>
      <c r="DZI68" s="12"/>
      <c r="DZJ68" s="12"/>
      <c r="DZK68" s="12"/>
      <c r="DZL68" s="12"/>
      <c r="DZM68" s="12"/>
      <c r="DZN68" s="12"/>
      <c r="DZO68" s="12"/>
      <c r="DZP68" s="12"/>
      <c r="DZQ68" s="12"/>
      <c r="DZR68" s="12"/>
      <c r="DZS68" s="12"/>
      <c r="DZT68" s="12"/>
      <c r="DZU68" s="12"/>
      <c r="DZV68" s="12"/>
      <c r="DZW68" s="12"/>
      <c r="DZX68" s="12"/>
      <c r="DZY68" s="12"/>
      <c r="DZZ68" s="12"/>
      <c r="EAA68" s="12"/>
      <c r="EAB68" s="12"/>
      <c r="EAC68" s="12"/>
      <c r="EAD68" s="12"/>
      <c r="EAE68" s="12"/>
      <c r="EAF68" s="12"/>
      <c r="EAG68" s="12"/>
      <c r="EAH68" s="12"/>
      <c r="EAI68" s="12"/>
      <c r="EAJ68" s="12"/>
      <c r="EAK68" s="12"/>
      <c r="EAL68" s="12"/>
      <c r="EAM68" s="12"/>
      <c r="EAN68" s="12"/>
      <c r="EAO68" s="12"/>
      <c r="EAP68" s="12"/>
      <c r="EAQ68" s="12"/>
      <c r="EAR68" s="12"/>
      <c r="EAS68" s="12"/>
      <c r="EAT68" s="12"/>
      <c r="EAU68" s="12"/>
      <c r="EAV68" s="12"/>
      <c r="EAW68" s="12"/>
      <c r="EAX68" s="12"/>
      <c r="EAY68" s="12"/>
      <c r="EAZ68" s="12"/>
      <c r="EBA68" s="12"/>
      <c r="EBB68" s="12"/>
      <c r="EBC68" s="12"/>
      <c r="EBD68" s="12"/>
      <c r="EBE68" s="12"/>
      <c r="EBF68" s="12"/>
      <c r="EBG68" s="12"/>
      <c r="EBH68" s="12"/>
      <c r="EBI68" s="12"/>
      <c r="EBJ68" s="12"/>
      <c r="EBK68" s="12"/>
      <c r="EBL68" s="12"/>
      <c r="EBM68" s="12"/>
      <c r="EBN68" s="12"/>
      <c r="EBO68" s="12"/>
      <c r="EBP68" s="12"/>
      <c r="EBQ68" s="12"/>
      <c r="EBR68" s="12"/>
      <c r="EBS68" s="12"/>
      <c r="EBT68" s="12"/>
      <c r="EBU68" s="12"/>
      <c r="EBV68" s="12"/>
      <c r="EBW68" s="12"/>
      <c r="EBX68" s="12"/>
      <c r="EBY68" s="12"/>
      <c r="EBZ68" s="12"/>
      <c r="ECA68" s="12"/>
      <c r="ECB68" s="12"/>
      <c r="ECC68" s="12"/>
      <c r="ECD68" s="12"/>
      <c r="ECE68" s="12"/>
      <c r="ECF68" s="12"/>
      <c r="ECG68" s="12"/>
      <c r="ECH68" s="12"/>
      <c r="ECI68" s="12"/>
      <c r="ECJ68" s="12"/>
      <c r="ECK68" s="12"/>
      <c r="ECL68" s="12"/>
      <c r="ECM68" s="12"/>
      <c r="ECN68" s="12"/>
      <c r="ECO68" s="12"/>
      <c r="ECP68" s="12"/>
      <c r="ECQ68" s="12"/>
      <c r="ECR68" s="12"/>
      <c r="ECS68" s="12"/>
      <c r="ECT68" s="12"/>
      <c r="ECU68" s="12"/>
      <c r="ECV68" s="12"/>
      <c r="ECW68" s="12"/>
      <c r="ECX68" s="12"/>
      <c r="ECY68" s="12"/>
      <c r="ECZ68" s="12"/>
      <c r="EDA68" s="12"/>
      <c r="EDB68" s="12"/>
      <c r="EDC68" s="12"/>
      <c r="EDD68" s="12"/>
      <c r="EDE68" s="12"/>
      <c r="EDF68" s="12"/>
      <c r="EDG68" s="12"/>
      <c r="EDH68" s="12"/>
      <c r="EDI68" s="12"/>
      <c r="EDJ68" s="12"/>
      <c r="EDK68" s="12"/>
      <c r="EDL68" s="12"/>
      <c r="EDM68" s="12"/>
      <c r="EDN68" s="12"/>
      <c r="EDO68" s="12"/>
      <c r="EDP68" s="12"/>
      <c r="EDQ68" s="12"/>
      <c r="EDR68" s="12"/>
      <c r="EDS68" s="12"/>
      <c r="EDT68" s="12"/>
      <c r="EDU68" s="12"/>
      <c r="EDV68" s="12"/>
      <c r="EDW68" s="12"/>
      <c r="EDX68" s="12"/>
      <c r="EDY68" s="12"/>
      <c r="EDZ68" s="12"/>
      <c r="EEA68" s="12"/>
      <c r="EEB68" s="12"/>
      <c r="EEC68" s="12"/>
      <c r="EED68" s="12"/>
      <c r="EEE68" s="12"/>
      <c r="EEF68" s="12"/>
      <c r="EEG68" s="12"/>
      <c r="EEH68" s="12"/>
      <c r="EEI68" s="12"/>
      <c r="EEJ68" s="12"/>
      <c r="EEK68" s="12"/>
      <c r="EEL68" s="12"/>
      <c r="EEM68" s="12"/>
      <c r="EEN68" s="12"/>
      <c r="EEO68" s="12"/>
      <c r="EEP68" s="12"/>
      <c r="EEQ68" s="12"/>
      <c r="EER68" s="12"/>
      <c r="EES68" s="12"/>
      <c r="EET68" s="12"/>
      <c r="EEU68" s="12"/>
      <c r="EEV68" s="12"/>
      <c r="EEW68" s="12"/>
      <c r="EEX68" s="12"/>
      <c r="EEY68" s="12"/>
      <c r="EEZ68" s="12"/>
      <c r="EFA68" s="12"/>
      <c r="EFB68" s="12"/>
      <c r="EFC68" s="12"/>
      <c r="EFD68" s="12"/>
      <c r="EFE68" s="12"/>
      <c r="EFF68" s="12"/>
      <c r="EFG68" s="12"/>
      <c r="EFH68" s="12"/>
      <c r="EFI68" s="12"/>
      <c r="EFJ68" s="12"/>
      <c r="EFK68" s="12"/>
      <c r="EFL68" s="12"/>
      <c r="EFM68" s="12"/>
      <c r="EFN68" s="12"/>
      <c r="EFO68" s="12"/>
      <c r="EFP68" s="12"/>
      <c r="EFQ68" s="12"/>
      <c r="EFR68" s="12"/>
      <c r="EFS68" s="12"/>
      <c r="EFT68" s="12"/>
      <c r="EFU68" s="12"/>
      <c r="EFV68" s="12"/>
      <c r="EFW68" s="12"/>
      <c r="EFX68" s="12"/>
      <c r="EFY68" s="12"/>
      <c r="EFZ68" s="12"/>
      <c r="EGA68" s="12"/>
      <c r="EGB68" s="12"/>
      <c r="EGC68" s="12"/>
      <c r="EGD68" s="12"/>
      <c r="EGE68" s="12"/>
      <c r="EGF68" s="12"/>
      <c r="EGG68" s="12"/>
      <c r="EGH68" s="12"/>
      <c r="EGI68" s="12"/>
      <c r="EGJ68" s="12"/>
      <c r="EGK68" s="12"/>
      <c r="EGL68" s="12"/>
      <c r="EGM68" s="12"/>
      <c r="EGN68" s="12"/>
      <c r="EGO68" s="12"/>
      <c r="EGP68" s="12"/>
      <c r="EGQ68" s="12"/>
      <c r="EGR68" s="12"/>
      <c r="EGS68" s="12"/>
      <c r="EGT68" s="12"/>
      <c r="EGU68" s="12"/>
      <c r="EGV68" s="12"/>
      <c r="EGW68" s="12"/>
      <c r="EGX68" s="12"/>
      <c r="EGY68" s="12"/>
      <c r="EGZ68" s="12"/>
      <c r="EHA68" s="12"/>
      <c r="EHB68" s="12"/>
      <c r="EHC68" s="12"/>
      <c r="EHD68" s="12"/>
      <c r="EHE68" s="12"/>
      <c r="EHF68" s="12"/>
      <c r="EHG68" s="12"/>
      <c r="EHH68" s="12"/>
      <c r="EHI68" s="12"/>
      <c r="EHJ68" s="12"/>
      <c r="EHK68" s="12"/>
      <c r="EHL68" s="12"/>
      <c r="EHM68" s="12"/>
      <c r="EHN68" s="12"/>
      <c r="EHO68" s="12"/>
      <c r="EHP68" s="12"/>
      <c r="EHQ68" s="12"/>
      <c r="EHR68" s="12"/>
      <c r="EHS68" s="12"/>
      <c r="EHT68" s="12"/>
      <c r="EHU68" s="12"/>
      <c r="EHV68" s="12"/>
      <c r="EHW68" s="12"/>
      <c r="EHX68" s="12"/>
      <c r="EHY68" s="12"/>
      <c r="EHZ68" s="12"/>
      <c r="EIA68" s="12"/>
      <c r="EIB68" s="12"/>
      <c r="EIC68" s="12"/>
      <c r="EID68" s="12"/>
      <c r="EIE68" s="12"/>
      <c r="EIF68" s="12"/>
      <c r="EIG68" s="12"/>
      <c r="EIH68" s="12"/>
      <c r="EII68" s="12"/>
      <c r="EIJ68" s="12"/>
      <c r="EIK68" s="12"/>
      <c r="EIL68" s="12"/>
      <c r="EIM68" s="12"/>
      <c r="EIN68" s="12"/>
      <c r="EIO68" s="12"/>
      <c r="EIP68" s="12"/>
      <c r="EIQ68" s="12"/>
      <c r="EIR68" s="12"/>
      <c r="EIS68" s="12"/>
      <c r="EIT68" s="12"/>
      <c r="EIU68" s="12"/>
      <c r="EIV68" s="12"/>
      <c r="EIW68" s="12"/>
      <c r="EIX68" s="12"/>
      <c r="EIY68" s="12"/>
      <c r="EIZ68" s="12"/>
      <c r="EJA68" s="12"/>
      <c r="EJB68" s="12"/>
      <c r="EJC68" s="12"/>
      <c r="EJD68" s="12"/>
      <c r="EJE68" s="12"/>
      <c r="EJF68" s="12"/>
      <c r="EJG68" s="12"/>
      <c r="EJH68" s="12"/>
      <c r="EJI68" s="12"/>
      <c r="EJJ68" s="12"/>
      <c r="EJK68" s="12"/>
      <c r="EJL68" s="12"/>
      <c r="EJM68" s="12"/>
      <c r="EJN68" s="12"/>
      <c r="EJO68" s="12"/>
      <c r="EJP68" s="12"/>
      <c r="EJQ68" s="12"/>
      <c r="EJR68" s="12"/>
      <c r="EJS68" s="12"/>
      <c r="EJT68" s="12"/>
      <c r="EJU68" s="12"/>
      <c r="EJV68" s="12"/>
      <c r="EJW68" s="12"/>
      <c r="EJX68" s="12"/>
      <c r="EJY68" s="12"/>
      <c r="EJZ68" s="12"/>
      <c r="EKA68" s="12"/>
      <c r="EKB68" s="12"/>
      <c r="EKC68" s="12"/>
      <c r="EKD68" s="12"/>
      <c r="EKE68" s="12"/>
      <c r="EKF68" s="12"/>
      <c r="EKG68" s="12"/>
      <c r="EKH68" s="12"/>
      <c r="EKI68" s="12"/>
      <c r="EKJ68" s="12"/>
      <c r="EKK68" s="12"/>
      <c r="EKL68" s="12"/>
      <c r="EKM68" s="12"/>
      <c r="EKN68" s="12"/>
      <c r="EKO68" s="12"/>
      <c r="EKP68" s="12"/>
      <c r="EKQ68" s="12"/>
      <c r="EKR68" s="12"/>
      <c r="EKS68" s="12"/>
      <c r="EKT68" s="12"/>
      <c r="EKU68" s="12"/>
      <c r="EKV68" s="12"/>
      <c r="EKW68" s="12"/>
      <c r="EKX68" s="12"/>
      <c r="EKY68" s="12"/>
      <c r="EKZ68" s="12"/>
      <c r="ELA68" s="12"/>
      <c r="ELB68" s="12"/>
      <c r="ELC68" s="12"/>
      <c r="ELD68" s="12"/>
      <c r="ELE68" s="12"/>
      <c r="ELF68" s="12"/>
      <c r="ELG68" s="12"/>
      <c r="ELH68" s="12"/>
      <c r="ELI68" s="12"/>
      <c r="ELJ68" s="12"/>
      <c r="ELK68" s="12"/>
      <c r="ELL68" s="12"/>
      <c r="ELM68" s="12"/>
      <c r="ELN68" s="12"/>
      <c r="ELO68" s="12"/>
      <c r="ELP68" s="12"/>
      <c r="ELQ68" s="12"/>
      <c r="ELR68" s="12"/>
      <c r="ELS68" s="12"/>
      <c r="ELT68" s="12"/>
      <c r="ELU68" s="12"/>
      <c r="ELV68" s="12"/>
      <c r="ELW68" s="12"/>
      <c r="ELX68" s="12"/>
      <c r="ELY68" s="12"/>
      <c r="ELZ68" s="12"/>
      <c r="EMA68" s="12"/>
      <c r="EMB68" s="12"/>
      <c r="EMC68" s="12"/>
      <c r="EMD68" s="12"/>
      <c r="EME68" s="12"/>
      <c r="EMF68" s="12"/>
      <c r="EMG68" s="12"/>
      <c r="EMH68" s="12"/>
      <c r="EMI68" s="12"/>
      <c r="EMJ68" s="12"/>
      <c r="EMK68" s="12"/>
      <c r="EML68" s="12"/>
      <c r="EMM68" s="12"/>
      <c r="EMN68" s="12"/>
      <c r="EMO68" s="12"/>
      <c r="EMP68" s="12"/>
      <c r="EMQ68" s="12"/>
      <c r="EMR68" s="12"/>
      <c r="EMS68" s="12"/>
      <c r="EMT68" s="12"/>
      <c r="EMU68" s="12"/>
      <c r="EMV68" s="12"/>
      <c r="EMW68" s="12"/>
      <c r="EMX68" s="12"/>
      <c r="EMY68" s="12"/>
      <c r="EMZ68" s="12"/>
      <c r="ENA68" s="12"/>
      <c r="ENB68" s="12"/>
      <c r="ENC68" s="12"/>
      <c r="END68" s="12"/>
      <c r="ENE68" s="12"/>
      <c r="ENF68" s="12"/>
      <c r="ENG68" s="12"/>
      <c r="ENH68" s="12"/>
      <c r="ENI68" s="12"/>
      <c r="ENJ68" s="12"/>
      <c r="ENK68" s="12"/>
      <c r="ENL68" s="12"/>
      <c r="ENM68" s="12"/>
      <c r="ENN68" s="12"/>
      <c r="ENO68" s="12"/>
      <c r="ENP68" s="12"/>
      <c r="ENQ68" s="12"/>
      <c r="ENR68" s="12"/>
      <c r="ENS68" s="12"/>
      <c r="ENT68" s="12"/>
      <c r="ENU68" s="12"/>
      <c r="ENV68" s="12"/>
      <c r="ENW68" s="12"/>
      <c r="ENX68" s="12"/>
      <c r="ENY68" s="12"/>
      <c r="ENZ68" s="12"/>
      <c r="EOA68" s="12"/>
      <c r="EOB68" s="12"/>
      <c r="EOC68" s="12"/>
      <c r="EOD68" s="12"/>
      <c r="EOE68" s="12"/>
      <c r="EOF68" s="12"/>
      <c r="EOG68" s="12"/>
      <c r="EOH68" s="12"/>
      <c r="EOI68" s="12"/>
      <c r="EOJ68" s="12"/>
      <c r="EOK68" s="12"/>
      <c r="EOL68" s="12"/>
      <c r="EOM68" s="12"/>
      <c r="EON68" s="12"/>
      <c r="EOO68" s="12"/>
      <c r="EOP68" s="12"/>
      <c r="EOQ68" s="12"/>
      <c r="EOR68" s="12"/>
      <c r="EOS68" s="12"/>
      <c r="EOT68" s="12"/>
      <c r="EOU68" s="12"/>
      <c r="EOV68" s="12"/>
      <c r="EOW68" s="12"/>
      <c r="EOX68" s="12"/>
      <c r="EOY68" s="12"/>
      <c r="EOZ68" s="12"/>
      <c r="EPA68" s="12"/>
      <c r="EPB68" s="12"/>
      <c r="EPC68" s="12"/>
      <c r="EPD68" s="12"/>
      <c r="EPE68" s="12"/>
      <c r="EPF68" s="12"/>
      <c r="EPG68" s="12"/>
      <c r="EPH68" s="12"/>
      <c r="EPI68" s="12"/>
      <c r="EPJ68" s="12"/>
      <c r="EPK68" s="12"/>
      <c r="EPL68" s="12"/>
      <c r="EPM68" s="12"/>
      <c r="EPN68" s="12"/>
      <c r="EPO68" s="12"/>
      <c r="EPP68" s="12"/>
      <c r="EPQ68" s="12"/>
      <c r="EPR68" s="12"/>
      <c r="EPS68" s="12"/>
      <c r="EPT68" s="12"/>
      <c r="EPU68" s="12"/>
      <c r="EPV68" s="12"/>
      <c r="EPW68" s="12"/>
      <c r="EPX68" s="12"/>
      <c r="EPY68" s="12"/>
      <c r="EPZ68" s="12"/>
      <c r="EQA68" s="12"/>
      <c r="EQB68" s="12"/>
      <c r="EQC68" s="12"/>
      <c r="EQD68" s="12"/>
      <c r="EQE68" s="12"/>
      <c r="EQF68" s="12"/>
      <c r="EQG68" s="12"/>
      <c r="EQH68" s="12"/>
      <c r="EQI68" s="12"/>
      <c r="EQJ68" s="12"/>
      <c r="EQK68" s="12"/>
      <c r="EQL68" s="12"/>
      <c r="EQM68" s="12"/>
      <c r="EQN68" s="12"/>
      <c r="EQO68" s="12"/>
      <c r="EQP68" s="12"/>
      <c r="EQQ68" s="12"/>
      <c r="EQR68" s="12"/>
      <c r="EQS68" s="12"/>
      <c r="EQT68" s="12"/>
      <c r="EQU68" s="12"/>
      <c r="EQV68" s="12"/>
      <c r="EQW68" s="12"/>
      <c r="EQX68" s="12"/>
      <c r="EQY68" s="12"/>
      <c r="EQZ68" s="12"/>
      <c r="ERA68" s="12"/>
      <c r="ERB68" s="12"/>
      <c r="ERC68" s="12"/>
      <c r="ERD68" s="12"/>
      <c r="ERE68" s="12"/>
      <c r="ERF68" s="12"/>
      <c r="ERG68" s="12"/>
      <c r="ERH68" s="12"/>
      <c r="ERI68" s="12"/>
      <c r="ERJ68" s="12"/>
      <c r="ERK68" s="12"/>
      <c r="ERL68" s="12"/>
      <c r="ERM68" s="12"/>
      <c r="ERN68" s="12"/>
      <c r="ERO68" s="12"/>
      <c r="ERP68" s="12"/>
      <c r="ERQ68" s="12"/>
      <c r="ERR68" s="12"/>
      <c r="ERS68" s="12"/>
      <c r="ERT68" s="12"/>
      <c r="ERU68" s="12"/>
      <c r="ERV68" s="12"/>
      <c r="ERW68" s="12"/>
      <c r="ERX68" s="12"/>
      <c r="ERY68" s="12"/>
      <c r="ERZ68" s="12"/>
      <c r="ESA68" s="12"/>
      <c r="ESB68" s="12"/>
      <c r="ESC68" s="12"/>
      <c r="ESD68" s="12"/>
      <c r="ESE68" s="12"/>
      <c r="ESF68" s="12"/>
      <c r="ESG68" s="12"/>
      <c r="ESH68" s="12"/>
      <c r="ESI68" s="12"/>
      <c r="ESJ68" s="12"/>
      <c r="ESK68" s="12"/>
      <c r="ESL68" s="12"/>
      <c r="ESM68" s="12"/>
      <c r="ESN68" s="12"/>
      <c r="ESO68" s="12"/>
      <c r="ESP68" s="12"/>
      <c r="ESQ68" s="12"/>
      <c r="ESR68" s="12"/>
      <c r="ESS68" s="12"/>
      <c r="EST68" s="12"/>
      <c r="ESU68" s="12"/>
      <c r="ESV68" s="12"/>
      <c r="ESW68" s="12"/>
      <c r="ESX68" s="12"/>
      <c r="ESY68" s="12"/>
      <c r="ESZ68" s="12"/>
      <c r="ETA68" s="12"/>
      <c r="ETB68" s="12"/>
      <c r="ETC68" s="12"/>
      <c r="ETD68" s="12"/>
      <c r="ETE68" s="12"/>
      <c r="ETF68" s="12"/>
      <c r="ETG68" s="12"/>
      <c r="ETH68" s="12"/>
      <c r="ETI68" s="12"/>
      <c r="ETJ68" s="12"/>
      <c r="ETK68" s="12"/>
      <c r="ETL68" s="12"/>
      <c r="ETM68" s="12"/>
      <c r="ETN68" s="12"/>
      <c r="ETO68" s="12"/>
      <c r="ETP68" s="12"/>
      <c r="ETQ68" s="12"/>
      <c r="ETR68" s="12"/>
      <c r="ETS68" s="12"/>
      <c r="ETT68" s="12"/>
      <c r="ETU68" s="12"/>
      <c r="ETV68" s="12"/>
      <c r="ETW68" s="12"/>
      <c r="ETX68" s="12"/>
      <c r="ETY68" s="12"/>
      <c r="ETZ68" s="12"/>
      <c r="EUA68" s="12"/>
      <c r="EUB68" s="12"/>
      <c r="EUC68" s="12"/>
      <c r="EUD68" s="12"/>
      <c r="EUE68" s="12"/>
      <c r="EUF68" s="12"/>
      <c r="EUG68" s="12"/>
      <c r="EUH68" s="12"/>
      <c r="EUI68" s="12"/>
      <c r="EUJ68" s="12"/>
      <c r="EUK68" s="12"/>
      <c r="EUL68" s="12"/>
      <c r="EUM68" s="12"/>
      <c r="EUN68" s="12"/>
      <c r="EUO68" s="12"/>
      <c r="EUP68" s="12"/>
      <c r="EUQ68" s="12"/>
      <c r="EUR68" s="12"/>
      <c r="EUS68" s="12"/>
      <c r="EUT68" s="12"/>
      <c r="EUU68" s="12"/>
      <c r="EUV68" s="12"/>
      <c r="EUW68" s="12"/>
      <c r="EUX68" s="12"/>
      <c r="EUY68" s="12"/>
      <c r="EUZ68" s="12"/>
      <c r="EVA68" s="12"/>
      <c r="EVB68" s="12"/>
      <c r="EVC68" s="12"/>
      <c r="EVD68" s="12"/>
      <c r="EVE68" s="12"/>
      <c r="EVF68" s="12"/>
      <c r="EVG68" s="12"/>
      <c r="EVH68" s="12"/>
      <c r="EVI68" s="12"/>
      <c r="EVJ68" s="12"/>
      <c r="EVK68" s="12"/>
      <c r="EVL68" s="12"/>
      <c r="EVM68" s="12"/>
      <c r="EVN68" s="12"/>
      <c r="EVO68" s="12"/>
      <c r="EVP68" s="12"/>
      <c r="EVQ68" s="12"/>
      <c r="EVR68" s="12"/>
      <c r="EVS68" s="12"/>
      <c r="EVT68" s="12"/>
      <c r="EVU68" s="12"/>
      <c r="EVV68" s="12"/>
      <c r="EVW68" s="12"/>
      <c r="EVX68" s="12"/>
      <c r="EVY68" s="12"/>
      <c r="EVZ68" s="12"/>
      <c r="EWA68" s="12"/>
      <c r="EWB68" s="12"/>
      <c r="EWC68" s="12"/>
      <c r="EWD68" s="12"/>
      <c r="EWE68" s="12"/>
      <c r="EWF68" s="12"/>
      <c r="EWG68" s="12"/>
      <c r="EWH68" s="12"/>
      <c r="EWI68" s="12"/>
      <c r="EWJ68" s="12"/>
      <c r="EWK68" s="12"/>
      <c r="EWL68" s="12"/>
      <c r="EWM68" s="12"/>
      <c r="EWN68" s="12"/>
      <c r="EWO68" s="12"/>
      <c r="EWP68" s="12"/>
      <c r="EWQ68" s="12"/>
      <c r="EWR68" s="12"/>
      <c r="EWS68" s="12"/>
      <c r="EWT68" s="12"/>
      <c r="EWU68" s="12"/>
      <c r="EWV68" s="12"/>
      <c r="EWW68" s="12"/>
      <c r="EWX68" s="12"/>
      <c r="EWY68" s="12"/>
      <c r="EWZ68" s="12"/>
      <c r="EXA68" s="12"/>
      <c r="EXB68" s="12"/>
      <c r="EXC68" s="12"/>
      <c r="EXD68" s="12"/>
      <c r="EXE68" s="12"/>
      <c r="EXF68" s="12"/>
      <c r="EXG68" s="12"/>
      <c r="EXH68" s="12"/>
      <c r="EXI68" s="12"/>
      <c r="EXJ68" s="12"/>
      <c r="EXK68" s="12"/>
      <c r="EXL68" s="12"/>
      <c r="EXM68" s="12"/>
      <c r="EXN68" s="12"/>
      <c r="EXO68" s="12"/>
      <c r="EXP68" s="12"/>
      <c r="EXQ68" s="12"/>
      <c r="EXR68" s="12"/>
      <c r="EXS68" s="12"/>
      <c r="EXT68" s="12"/>
      <c r="EXU68" s="12"/>
      <c r="EXV68" s="12"/>
      <c r="EXW68" s="12"/>
      <c r="EXX68" s="12"/>
      <c r="EXY68" s="12"/>
      <c r="EXZ68" s="12"/>
      <c r="EYA68" s="12"/>
      <c r="EYB68" s="12"/>
      <c r="EYC68" s="12"/>
      <c r="EYD68" s="12"/>
      <c r="EYE68" s="12"/>
      <c r="EYF68" s="12"/>
      <c r="EYG68" s="12"/>
      <c r="EYH68" s="12"/>
      <c r="EYI68" s="12"/>
      <c r="EYJ68" s="12"/>
      <c r="EYK68" s="12"/>
      <c r="EYL68" s="12"/>
      <c r="EYM68" s="12"/>
      <c r="EYN68" s="12"/>
      <c r="EYO68" s="12"/>
      <c r="EYP68" s="12"/>
      <c r="EYQ68" s="12"/>
      <c r="EYR68" s="12"/>
      <c r="EYS68" s="12"/>
      <c r="EYT68" s="12"/>
      <c r="EYU68" s="12"/>
      <c r="EYV68" s="12"/>
      <c r="EYW68" s="12"/>
      <c r="EYX68" s="12"/>
      <c r="EYY68" s="12"/>
      <c r="EYZ68" s="12"/>
      <c r="EZA68" s="12"/>
      <c r="EZB68" s="12"/>
      <c r="EZC68" s="12"/>
      <c r="EZD68" s="12"/>
      <c r="EZE68" s="12"/>
      <c r="EZF68" s="12"/>
      <c r="EZG68" s="12"/>
      <c r="EZH68" s="12"/>
      <c r="EZI68" s="12"/>
      <c r="EZJ68" s="12"/>
      <c r="EZK68" s="12"/>
      <c r="EZL68" s="12"/>
      <c r="EZM68" s="12"/>
      <c r="EZN68" s="12"/>
      <c r="EZO68" s="12"/>
      <c r="EZP68" s="12"/>
      <c r="EZQ68" s="12"/>
      <c r="EZR68" s="12"/>
      <c r="EZS68" s="12"/>
      <c r="EZT68" s="12"/>
      <c r="EZU68" s="12"/>
      <c r="EZV68" s="12"/>
      <c r="EZW68" s="12"/>
      <c r="EZX68" s="12"/>
      <c r="EZY68" s="12"/>
      <c r="EZZ68" s="12"/>
      <c r="FAA68" s="12"/>
      <c r="FAB68" s="12"/>
      <c r="FAC68" s="12"/>
      <c r="FAD68" s="12"/>
      <c r="FAE68" s="12"/>
      <c r="FAF68" s="12"/>
      <c r="FAG68" s="12"/>
      <c r="FAH68" s="12"/>
      <c r="FAI68" s="12"/>
      <c r="FAJ68" s="12"/>
      <c r="FAK68" s="12"/>
      <c r="FAL68" s="12"/>
      <c r="FAM68" s="12"/>
      <c r="FAN68" s="12"/>
      <c r="FAO68" s="12"/>
      <c r="FAP68" s="12"/>
      <c r="FAQ68" s="12"/>
      <c r="FAR68" s="12"/>
      <c r="FAS68" s="12"/>
      <c r="FAT68" s="12"/>
      <c r="FAU68" s="12"/>
      <c r="FAV68" s="12"/>
      <c r="FAW68" s="12"/>
      <c r="FAX68" s="12"/>
      <c r="FAY68" s="12"/>
      <c r="FAZ68" s="12"/>
      <c r="FBA68" s="12"/>
      <c r="FBB68" s="12"/>
      <c r="FBC68" s="12"/>
      <c r="FBD68" s="12"/>
      <c r="FBE68" s="12"/>
      <c r="FBF68" s="12"/>
      <c r="FBG68" s="12"/>
      <c r="FBH68" s="12"/>
      <c r="FBI68" s="12"/>
      <c r="FBJ68" s="12"/>
      <c r="FBK68" s="12"/>
      <c r="FBL68" s="12"/>
      <c r="FBM68" s="12"/>
      <c r="FBN68" s="12"/>
      <c r="FBO68" s="12"/>
      <c r="FBP68" s="12"/>
      <c r="FBQ68" s="12"/>
      <c r="FBR68" s="12"/>
      <c r="FBS68" s="12"/>
      <c r="FBT68" s="12"/>
      <c r="FBU68" s="12"/>
      <c r="FBV68" s="12"/>
      <c r="FBW68" s="12"/>
      <c r="FBX68" s="12"/>
      <c r="FBY68" s="12"/>
      <c r="FBZ68" s="12"/>
      <c r="FCA68" s="12"/>
      <c r="FCB68" s="12"/>
      <c r="FCC68" s="12"/>
      <c r="FCD68" s="12"/>
      <c r="FCE68" s="12"/>
      <c r="FCF68" s="12"/>
      <c r="FCG68" s="12"/>
      <c r="FCH68" s="12"/>
      <c r="FCI68" s="12"/>
      <c r="FCJ68" s="12"/>
      <c r="FCK68" s="12"/>
      <c r="FCL68" s="12"/>
      <c r="FCM68" s="12"/>
      <c r="FCN68" s="12"/>
      <c r="FCO68" s="12"/>
      <c r="FCP68" s="12"/>
      <c r="FCQ68" s="12"/>
      <c r="FCR68" s="12"/>
      <c r="FCS68" s="12"/>
      <c r="FCT68" s="12"/>
      <c r="FCU68" s="12"/>
      <c r="FCV68" s="12"/>
      <c r="FCW68" s="12"/>
      <c r="FCX68" s="12"/>
      <c r="FCY68" s="12"/>
      <c r="FCZ68" s="12"/>
      <c r="FDA68" s="12"/>
      <c r="FDB68" s="12"/>
      <c r="FDC68" s="12"/>
      <c r="FDD68" s="12"/>
      <c r="FDE68" s="12"/>
      <c r="FDF68" s="12"/>
      <c r="FDG68" s="12"/>
      <c r="FDH68" s="12"/>
      <c r="FDI68" s="12"/>
      <c r="FDJ68" s="12"/>
      <c r="FDK68" s="12"/>
      <c r="FDL68" s="12"/>
      <c r="FDM68" s="12"/>
      <c r="FDN68" s="12"/>
      <c r="FDO68" s="12"/>
      <c r="FDP68" s="12"/>
      <c r="FDQ68" s="12"/>
      <c r="FDR68" s="12"/>
      <c r="FDS68" s="12"/>
      <c r="FDT68" s="12"/>
      <c r="FDU68" s="12"/>
      <c r="FDV68" s="12"/>
      <c r="FDW68" s="12"/>
      <c r="FDX68" s="12"/>
      <c r="FDY68" s="12"/>
      <c r="FDZ68" s="12"/>
      <c r="FEA68" s="12"/>
      <c r="FEB68" s="12"/>
      <c r="FEC68" s="12"/>
      <c r="FED68" s="12"/>
      <c r="FEE68" s="12"/>
      <c r="FEF68" s="12"/>
      <c r="FEG68" s="12"/>
      <c r="FEH68" s="12"/>
      <c r="FEI68" s="12"/>
      <c r="FEJ68" s="12"/>
      <c r="FEK68" s="12"/>
      <c r="FEL68" s="12"/>
      <c r="FEM68" s="12"/>
      <c r="FEN68" s="12"/>
      <c r="FEO68" s="12"/>
      <c r="FEP68" s="12"/>
      <c r="FEQ68" s="12"/>
      <c r="FER68" s="12"/>
      <c r="FES68" s="12"/>
      <c r="FET68" s="12"/>
      <c r="FEU68" s="12"/>
      <c r="FEV68" s="12"/>
      <c r="FEW68" s="12"/>
      <c r="FEX68" s="12"/>
      <c r="FEY68" s="12"/>
      <c r="FEZ68" s="12"/>
      <c r="FFA68" s="12"/>
      <c r="FFB68" s="12"/>
      <c r="FFC68" s="12"/>
      <c r="FFD68" s="12"/>
      <c r="FFE68" s="12"/>
      <c r="FFF68" s="12"/>
      <c r="FFG68" s="12"/>
      <c r="FFH68" s="12"/>
      <c r="FFI68" s="12"/>
      <c r="FFJ68" s="12"/>
      <c r="FFK68" s="12"/>
      <c r="FFL68" s="12"/>
      <c r="FFM68" s="12"/>
      <c r="FFN68" s="12"/>
      <c r="FFO68" s="12"/>
      <c r="FFP68" s="12"/>
      <c r="FFQ68" s="12"/>
      <c r="FFR68" s="12"/>
      <c r="FFS68" s="12"/>
      <c r="FFT68" s="12"/>
      <c r="FFU68" s="12"/>
      <c r="FFV68" s="12"/>
      <c r="FFW68" s="12"/>
      <c r="FFX68" s="12"/>
      <c r="FFY68" s="12"/>
      <c r="FFZ68" s="12"/>
      <c r="FGA68" s="12"/>
      <c r="FGB68" s="12"/>
      <c r="FGC68" s="12"/>
      <c r="FGD68" s="12"/>
      <c r="FGE68" s="12"/>
      <c r="FGF68" s="12"/>
      <c r="FGG68" s="12"/>
      <c r="FGH68" s="12"/>
      <c r="FGI68" s="12"/>
      <c r="FGJ68" s="12"/>
      <c r="FGK68" s="12"/>
      <c r="FGL68" s="12"/>
      <c r="FGM68" s="12"/>
      <c r="FGN68" s="12"/>
      <c r="FGO68" s="12"/>
      <c r="FGP68" s="12"/>
      <c r="FGQ68" s="12"/>
      <c r="FGR68" s="12"/>
      <c r="FGS68" s="12"/>
      <c r="FGT68" s="12"/>
      <c r="FGU68" s="12"/>
      <c r="FGV68" s="12"/>
      <c r="FGW68" s="12"/>
      <c r="FGX68" s="12"/>
      <c r="FGY68" s="12"/>
      <c r="FGZ68" s="12"/>
      <c r="FHA68" s="12"/>
      <c r="FHB68" s="12"/>
      <c r="FHC68" s="12"/>
      <c r="FHD68" s="12"/>
      <c r="FHE68" s="12"/>
      <c r="FHF68" s="12"/>
      <c r="FHG68" s="12"/>
      <c r="FHH68" s="12"/>
      <c r="FHI68" s="12"/>
      <c r="FHJ68" s="12"/>
      <c r="FHK68" s="12"/>
      <c r="FHL68" s="12"/>
      <c r="FHM68" s="12"/>
      <c r="FHN68" s="12"/>
      <c r="FHO68" s="12"/>
      <c r="FHP68" s="12"/>
      <c r="FHQ68" s="12"/>
      <c r="FHR68" s="12"/>
      <c r="FHS68" s="12"/>
      <c r="FHT68" s="12"/>
      <c r="FHU68" s="12"/>
      <c r="FHV68" s="12"/>
      <c r="FHW68" s="12"/>
      <c r="FHX68" s="12"/>
      <c r="FHY68" s="12"/>
      <c r="FHZ68" s="12"/>
      <c r="FIA68" s="12"/>
      <c r="FIB68" s="12"/>
      <c r="FIC68" s="12"/>
      <c r="FID68" s="12"/>
      <c r="FIE68" s="12"/>
      <c r="FIF68" s="12"/>
      <c r="FIG68" s="12"/>
      <c r="FIH68" s="12"/>
      <c r="FII68" s="12"/>
      <c r="FIJ68" s="12"/>
      <c r="FIK68" s="12"/>
      <c r="FIL68" s="12"/>
      <c r="FIM68" s="12"/>
      <c r="FIN68" s="12"/>
      <c r="FIO68" s="12"/>
      <c r="FIP68" s="12"/>
      <c r="FIQ68" s="12"/>
      <c r="FIR68" s="12"/>
      <c r="FIS68" s="12"/>
      <c r="FIT68" s="12"/>
      <c r="FIU68" s="12"/>
      <c r="FIV68" s="12"/>
      <c r="FIW68" s="12"/>
      <c r="FIX68" s="12"/>
      <c r="FIY68" s="12"/>
      <c r="FIZ68" s="12"/>
      <c r="FJA68" s="12"/>
      <c r="FJB68" s="12"/>
      <c r="FJC68" s="12"/>
      <c r="FJD68" s="12"/>
      <c r="FJE68" s="12"/>
      <c r="FJF68" s="12"/>
      <c r="FJG68" s="12"/>
      <c r="FJH68" s="12"/>
      <c r="FJI68" s="12"/>
      <c r="FJJ68" s="12"/>
      <c r="FJK68" s="12"/>
      <c r="FJL68" s="12"/>
      <c r="FJM68" s="12"/>
      <c r="FJN68" s="12"/>
      <c r="FJO68" s="12"/>
      <c r="FJP68" s="12"/>
      <c r="FJQ68" s="12"/>
      <c r="FJR68" s="12"/>
      <c r="FJS68" s="12"/>
      <c r="FJT68" s="12"/>
      <c r="FJU68" s="12"/>
      <c r="FJV68" s="12"/>
      <c r="FJW68" s="12"/>
      <c r="FJX68" s="12"/>
      <c r="FJY68" s="12"/>
      <c r="FJZ68" s="12"/>
      <c r="FKA68" s="12"/>
      <c r="FKB68" s="12"/>
      <c r="FKC68" s="12"/>
      <c r="FKD68" s="12"/>
      <c r="FKE68" s="12"/>
      <c r="FKF68" s="12"/>
      <c r="FKG68" s="12"/>
      <c r="FKH68" s="12"/>
      <c r="FKI68" s="12"/>
      <c r="FKJ68" s="12"/>
      <c r="FKK68" s="12"/>
      <c r="FKL68" s="12"/>
      <c r="FKM68" s="12"/>
      <c r="FKN68" s="12"/>
      <c r="FKO68" s="12"/>
      <c r="FKP68" s="12"/>
      <c r="FKQ68" s="12"/>
      <c r="FKR68" s="12"/>
      <c r="FKS68" s="12"/>
      <c r="FKT68" s="12"/>
      <c r="FKU68" s="12"/>
      <c r="FKV68" s="12"/>
      <c r="FKW68" s="12"/>
      <c r="FKX68" s="12"/>
      <c r="FKY68" s="12"/>
      <c r="FKZ68" s="12"/>
      <c r="FLA68" s="12"/>
      <c r="FLB68" s="12"/>
      <c r="FLC68" s="12"/>
      <c r="FLD68" s="12"/>
      <c r="FLE68" s="12"/>
      <c r="FLF68" s="12"/>
      <c r="FLG68" s="12"/>
      <c r="FLH68" s="12"/>
      <c r="FLI68" s="12"/>
      <c r="FLJ68" s="12"/>
      <c r="FLK68" s="12"/>
      <c r="FLL68" s="12"/>
      <c r="FLM68" s="12"/>
      <c r="FLN68" s="12"/>
      <c r="FLO68" s="12"/>
      <c r="FLP68" s="12"/>
      <c r="FLQ68" s="12"/>
      <c r="FLR68" s="12"/>
      <c r="FLS68" s="12"/>
      <c r="FLT68" s="12"/>
      <c r="FLU68" s="12"/>
      <c r="FLV68" s="12"/>
      <c r="FLW68" s="12"/>
      <c r="FLX68" s="12"/>
      <c r="FLY68" s="12"/>
      <c r="FLZ68" s="12"/>
      <c r="FMA68" s="12"/>
      <c r="FMB68" s="12"/>
      <c r="FMC68" s="12"/>
      <c r="FMD68" s="12"/>
      <c r="FME68" s="12"/>
      <c r="FMF68" s="12"/>
      <c r="FMG68" s="12"/>
      <c r="FMH68" s="12"/>
      <c r="FMI68" s="12"/>
      <c r="FMJ68" s="12"/>
      <c r="FMK68" s="12"/>
      <c r="FML68" s="12"/>
      <c r="FMM68" s="12"/>
      <c r="FMN68" s="12"/>
      <c r="FMO68" s="12"/>
      <c r="FMP68" s="12"/>
      <c r="FMQ68" s="12"/>
      <c r="FMR68" s="12"/>
      <c r="FMS68" s="12"/>
      <c r="FMT68" s="12"/>
      <c r="FMU68" s="12"/>
      <c r="FMV68" s="12"/>
      <c r="FMW68" s="12"/>
      <c r="FMX68" s="12"/>
      <c r="FMY68" s="12"/>
      <c r="FMZ68" s="12"/>
      <c r="FNA68" s="12"/>
      <c r="FNB68" s="12"/>
      <c r="FNC68" s="12"/>
      <c r="FND68" s="12"/>
      <c r="FNE68" s="12"/>
      <c r="FNF68" s="12"/>
      <c r="FNG68" s="12"/>
      <c r="FNH68" s="12"/>
      <c r="FNI68" s="12"/>
      <c r="FNJ68" s="12"/>
      <c r="FNK68" s="12"/>
      <c r="FNL68" s="12"/>
      <c r="FNM68" s="12"/>
      <c r="FNN68" s="12"/>
      <c r="FNO68" s="12"/>
      <c r="FNP68" s="12"/>
      <c r="FNQ68" s="12"/>
      <c r="FNR68" s="12"/>
      <c r="FNS68" s="12"/>
      <c r="FNT68" s="12"/>
      <c r="FNU68" s="12"/>
      <c r="FNV68" s="12"/>
      <c r="FNW68" s="12"/>
      <c r="FNX68" s="12"/>
      <c r="FNY68" s="12"/>
      <c r="FNZ68" s="12"/>
      <c r="FOA68" s="12"/>
      <c r="FOB68" s="12"/>
      <c r="FOC68" s="12"/>
      <c r="FOD68" s="12"/>
      <c r="FOE68" s="12"/>
      <c r="FOF68" s="12"/>
      <c r="FOG68" s="12"/>
      <c r="FOH68" s="12"/>
      <c r="FOI68" s="12"/>
      <c r="FOJ68" s="12"/>
      <c r="FOK68" s="12"/>
      <c r="FOL68" s="12"/>
      <c r="FOM68" s="12"/>
      <c r="FON68" s="12"/>
      <c r="FOO68" s="12"/>
      <c r="FOP68" s="12"/>
      <c r="FOQ68" s="12"/>
      <c r="FOR68" s="12"/>
      <c r="FOS68" s="12"/>
      <c r="FOT68" s="12"/>
      <c r="FOU68" s="12"/>
      <c r="FOV68" s="12"/>
      <c r="FOW68" s="12"/>
      <c r="FOX68" s="12"/>
      <c r="FOY68" s="12"/>
      <c r="FOZ68" s="12"/>
      <c r="FPA68" s="12"/>
      <c r="FPB68" s="12"/>
      <c r="FPC68" s="12"/>
      <c r="FPD68" s="12"/>
      <c r="FPE68" s="12"/>
      <c r="FPF68" s="12"/>
      <c r="FPG68" s="12"/>
      <c r="FPH68" s="12"/>
      <c r="FPI68" s="12"/>
      <c r="FPJ68" s="12"/>
      <c r="FPK68" s="12"/>
      <c r="FPL68" s="12"/>
      <c r="FPM68" s="12"/>
      <c r="FPN68" s="12"/>
      <c r="FPO68" s="12"/>
      <c r="FPP68" s="12"/>
      <c r="FPQ68" s="12"/>
      <c r="FPR68" s="12"/>
      <c r="FPS68" s="12"/>
      <c r="FPT68" s="12"/>
      <c r="FPU68" s="12"/>
      <c r="FPV68" s="12"/>
      <c r="FPW68" s="12"/>
      <c r="FPX68" s="12"/>
      <c r="FPY68" s="12"/>
      <c r="FPZ68" s="12"/>
      <c r="FQA68" s="12"/>
      <c r="FQB68" s="12"/>
      <c r="FQC68" s="12"/>
      <c r="FQD68" s="12"/>
      <c r="FQE68" s="12"/>
      <c r="FQF68" s="12"/>
      <c r="FQG68" s="12"/>
      <c r="FQH68" s="12"/>
      <c r="FQI68" s="12"/>
      <c r="FQJ68" s="12"/>
      <c r="FQK68" s="12"/>
      <c r="FQL68" s="12"/>
      <c r="FQM68" s="12"/>
      <c r="FQN68" s="12"/>
      <c r="FQO68" s="12"/>
      <c r="FQP68" s="12"/>
      <c r="FQQ68" s="12"/>
      <c r="FQR68" s="12"/>
      <c r="FQS68" s="12"/>
      <c r="FQT68" s="12"/>
      <c r="FQU68" s="12"/>
      <c r="FQV68" s="12"/>
      <c r="FQW68" s="12"/>
      <c r="FQX68" s="12"/>
      <c r="FQY68" s="12"/>
      <c r="FQZ68" s="12"/>
      <c r="FRA68" s="12"/>
      <c r="FRB68" s="12"/>
      <c r="FRC68" s="12"/>
      <c r="FRD68" s="12"/>
      <c r="FRE68" s="12"/>
      <c r="FRF68" s="12"/>
      <c r="FRG68" s="12"/>
      <c r="FRH68" s="12"/>
      <c r="FRI68" s="12"/>
      <c r="FRJ68" s="12"/>
      <c r="FRK68" s="12"/>
      <c r="FRL68" s="12"/>
      <c r="FRM68" s="12"/>
      <c r="FRN68" s="12"/>
      <c r="FRO68" s="12"/>
      <c r="FRP68" s="12"/>
      <c r="FRQ68" s="12"/>
      <c r="FRR68" s="12"/>
      <c r="FRS68" s="12"/>
      <c r="FRT68" s="12"/>
      <c r="FRU68" s="12"/>
      <c r="FRV68" s="12"/>
      <c r="FRW68" s="12"/>
      <c r="FRX68" s="12"/>
      <c r="FRY68" s="12"/>
      <c r="FRZ68" s="12"/>
      <c r="FSA68" s="12"/>
      <c r="FSB68" s="12"/>
      <c r="FSC68" s="12"/>
      <c r="FSD68" s="12"/>
      <c r="FSE68" s="12"/>
      <c r="FSF68" s="12"/>
      <c r="FSG68" s="12"/>
      <c r="FSH68" s="12"/>
      <c r="FSI68" s="12"/>
      <c r="FSJ68" s="12"/>
      <c r="FSK68" s="12"/>
      <c r="FSL68" s="12"/>
      <c r="FSM68" s="12"/>
      <c r="FSN68" s="12"/>
      <c r="FSO68" s="12"/>
      <c r="FSP68" s="12"/>
      <c r="FSQ68" s="12"/>
      <c r="FSR68" s="12"/>
      <c r="FSS68" s="12"/>
      <c r="FST68" s="12"/>
      <c r="FSU68" s="12"/>
      <c r="FSV68" s="12"/>
      <c r="FSW68" s="12"/>
      <c r="FSX68" s="12"/>
      <c r="FSY68" s="12"/>
      <c r="FSZ68" s="12"/>
      <c r="FTA68" s="12"/>
      <c r="FTB68" s="12"/>
      <c r="FTC68" s="12"/>
      <c r="FTD68" s="12"/>
      <c r="FTE68" s="12"/>
      <c r="FTF68" s="12"/>
      <c r="FTG68" s="12"/>
      <c r="FTH68" s="12"/>
      <c r="FTI68" s="12"/>
      <c r="FTJ68" s="12"/>
      <c r="FTK68" s="12"/>
      <c r="FTL68" s="12"/>
      <c r="FTM68" s="12"/>
      <c r="FTN68" s="12"/>
      <c r="FTO68" s="12"/>
      <c r="FTP68" s="12"/>
      <c r="FTQ68" s="12"/>
      <c r="FTR68" s="12"/>
      <c r="FTS68" s="12"/>
      <c r="FTT68" s="12"/>
      <c r="FTU68" s="12"/>
      <c r="FTV68" s="12"/>
      <c r="FTW68" s="12"/>
      <c r="FTX68" s="12"/>
      <c r="FTY68" s="12"/>
      <c r="FTZ68" s="12"/>
      <c r="FUA68" s="12"/>
      <c r="FUB68" s="12"/>
      <c r="FUC68" s="12"/>
      <c r="FUD68" s="12"/>
      <c r="FUE68" s="12"/>
      <c r="FUF68" s="12"/>
      <c r="FUG68" s="12"/>
      <c r="FUH68" s="12"/>
      <c r="FUI68" s="12"/>
      <c r="FUJ68" s="12"/>
      <c r="FUK68" s="12"/>
      <c r="FUL68" s="12"/>
      <c r="FUM68" s="12"/>
      <c r="FUN68" s="12"/>
      <c r="FUO68" s="12"/>
      <c r="FUP68" s="12"/>
      <c r="FUQ68" s="12"/>
      <c r="FUR68" s="12"/>
      <c r="FUS68" s="12"/>
      <c r="FUT68" s="12"/>
      <c r="FUU68" s="12"/>
      <c r="FUV68" s="12"/>
      <c r="FUW68" s="12"/>
      <c r="FUX68" s="12"/>
      <c r="FUY68" s="12"/>
      <c r="FUZ68" s="12"/>
      <c r="FVA68" s="12"/>
      <c r="FVB68" s="12"/>
      <c r="FVC68" s="12"/>
      <c r="FVD68" s="12"/>
      <c r="FVE68" s="12"/>
      <c r="FVF68" s="12"/>
      <c r="FVG68" s="12"/>
      <c r="FVH68" s="12"/>
      <c r="FVI68" s="12"/>
      <c r="FVJ68" s="12"/>
      <c r="FVK68" s="12"/>
      <c r="FVL68" s="12"/>
      <c r="FVM68" s="12"/>
      <c r="FVN68" s="12"/>
      <c r="FVO68" s="12"/>
      <c r="FVP68" s="12"/>
      <c r="FVQ68" s="12"/>
      <c r="FVR68" s="12"/>
      <c r="FVS68" s="12"/>
      <c r="FVT68" s="12"/>
      <c r="FVU68" s="12"/>
      <c r="FVV68" s="12"/>
      <c r="FVW68" s="12"/>
      <c r="FVX68" s="12"/>
      <c r="FVY68" s="12"/>
      <c r="FVZ68" s="12"/>
      <c r="FWA68" s="12"/>
      <c r="FWB68" s="12"/>
      <c r="FWC68" s="12"/>
      <c r="FWD68" s="12"/>
      <c r="FWE68" s="12"/>
      <c r="FWF68" s="12"/>
      <c r="FWG68" s="12"/>
      <c r="FWH68" s="12"/>
      <c r="FWI68" s="12"/>
      <c r="FWJ68" s="12"/>
      <c r="FWK68" s="12"/>
      <c r="FWL68" s="12"/>
      <c r="FWM68" s="12"/>
      <c r="FWN68" s="12"/>
      <c r="FWO68" s="12"/>
      <c r="FWP68" s="12"/>
      <c r="FWQ68" s="12"/>
      <c r="FWR68" s="12"/>
      <c r="FWS68" s="12"/>
      <c r="FWT68" s="12"/>
      <c r="FWU68" s="12"/>
      <c r="FWV68" s="12"/>
      <c r="FWW68" s="12"/>
      <c r="FWX68" s="12"/>
      <c r="FWY68" s="12"/>
      <c r="FWZ68" s="12"/>
      <c r="FXA68" s="12"/>
      <c r="FXB68" s="12"/>
      <c r="FXC68" s="12"/>
      <c r="FXD68" s="12"/>
      <c r="FXE68" s="12"/>
      <c r="FXF68" s="12"/>
      <c r="FXG68" s="12"/>
      <c r="FXH68" s="12"/>
      <c r="FXI68" s="12"/>
      <c r="FXJ68" s="12"/>
      <c r="FXK68" s="12"/>
      <c r="FXL68" s="12"/>
      <c r="FXM68" s="12"/>
      <c r="FXN68" s="12"/>
      <c r="FXO68" s="12"/>
      <c r="FXP68" s="12"/>
      <c r="FXQ68" s="12"/>
      <c r="FXR68" s="12"/>
      <c r="FXS68" s="12"/>
      <c r="FXT68" s="12"/>
      <c r="FXU68" s="12"/>
      <c r="FXV68" s="12"/>
      <c r="FXW68" s="12"/>
      <c r="FXX68" s="12"/>
      <c r="FXY68" s="12"/>
      <c r="FXZ68" s="12"/>
      <c r="FYA68" s="12"/>
      <c r="FYB68" s="12"/>
      <c r="FYC68" s="12"/>
      <c r="FYD68" s="12"/>
      <c r="FYE68" s="12"/>
      <c r="FYF68" s="12"/>
      <c r="FYG68" s="12"/>
      <c r="FYH68" s="12"/>
      <c r="FYI68" s="12"/>
      <c r="FYJ68" s="12"/>
      <c r="FYK68" s="12"/>
      <c r="FYL68" s="12"/>
      <c r="FYM68" s="12"/>
      <c r="FYN68" s="12"/>
      <c r="FYO68" s="12"/>
      <c r="FYP68" s="12"/>
      <c r="FYQ68" s="12"/>
      <c r="FYR68" s="12"/>
      <c r="FYS68" s="12"/>
      <c r="FYT68" s="12"/>
      <c r="FYU68" s="12"/>
      <c r="FYV68" s="12"/>
      <c r="FYW68" s="12"/>
      <c r="FYX68" s="12"/>
      <c r="FYY68" s="12"/>
      <c r="FYZ68" s="12"/>
      <c r="FZA68" s="12"/>
      <c r="FZB68" s="12"/>
      <c r="FZC68" s="12"/>
      <c r="FZD68" s="12"/>
      <c r="FZE68" s="12"/>
      <c r="FZF68" s="12"/>
      <c r="FZG68" s="12"/>
      <c r="FZH68" s="12"/>
      <c r="FZI68" s="12"/>
      <c r="FZJ68" s="12"/>
      <c r="FZK68" s="12"/>
      <c r="FZL68" s="12"/>
      <c r="FZM68" s="12"/>
      <c r="FZN68" s="12"/>
      <c r="FZO68" s="12"/>
      <c r="FZP68" s="12"/>
      <c r="FZQ68" s="12"/>
      <c r="FZR68" s="12"/>
      <c r="FZS68" s="12"/>
      <c r="FZT68" s="12"/>
      <c r="FZU68" s="12"/>
      <c r="FZV68" s="12"/>
      <c r="FZW68" s="12"/>
      <c r="FZX68" s="12"/>
      <c r="FZY68" s="12"/>
      <c r="FZZ68" s="12"/>
      <c r="GAA68" s="12"/>
      <c r="GAB68" s="12"/>
      <c r="GAC68" s="12"/>
      <c r="GAD68" s="12"/>
      <c r="GAE68" s="12"/>
      <c r="GAF68" s="12"/>
      <c r="GAG68" s="12"/>
      <c r="GAH68" s="12"/>
      <c r="GAI68" s="12"/>
      <c r="GAJ68" s="12"/>
      <c r="GAK68" s="12"/>
      <c r="GAL68" s="12"/>
      <c r="GAM68" s="12"/>
      <c r="GAN68" s="12"/>
      <c r="GAO68" s="12"/>
      <c r="GAP68" s="12"/>
      <c r="GAQ68" s="12"/>
      <c r="GAR68" s="12"/>
      <c r="GAS68" s="12"/>
      <c r="GAT68" s="12"/>
      <c r="GAU68" s="12"/>
      <c r="GAV68" s="12"/>
      <c r="GAW68" s="12"/>
      <c r="GAX68" s="12"/>
      <c r="GAY68" s="12"/>
      <c r="GAZ68" s="12"/>
      <c r="GBA68" s="12"/>
      <c r="GBB68" s="12"/>
      <c r="GBC68" s="12"/>
      <c r="GBD68" s="12"/>
      <c r="GBE68" s="12"/>
      <c r="GBF68" s="12"/>
      <c r="GBG68" s="12"/>
      <c r="GBH68" s="12"/>
      <c r="GBI68" s="12"/>
      <c r="GBJ68" s="12"/>
      <c r="GBK68" s="12"/>
      <c r="GBL68" s="12"/>
      <c r="GBM68" s="12"/>
      <c r="GBN68" s="12"/>
      <c r="GBO68" s="12"/>
      <c r="GBP68" s="12"/>
      <c r="GBQ68" s="12"/>
      <c r="GBR68" s="12"/>
      <c r="GBS68" s="12"/>
      <c r="GBT68" s="12"/>
      <c r="GBU68" s="12"/>
      <c r="GBV68" s="12"/>
      <c r="GBW68" s="12"/>
      <c r="GBX68" s="12"/>
      <c r="GBY68" s="12"/>
      <c r="GBZ68" s="12"/>
      <c r="GCA68" s="12"/>
      <c r="GCB68" s="12"/>
      <c r="GCC68" s="12"/>
      <c r="GCD68" s="12"/>
      <c r="GCE68" s="12"/>
      <c r="GCF68" s="12"/>
      <c r="GCG68" s="12"/>
      <c r="GCH68" s="12"/>
      <c r="GCI68" s="12"/>
      <c r="GCJ68" s="12"/>
      <c r="GCK68" s="12"/>
      <c r="GCL68" s="12"/>
      <c r="GCM68" s="12"/>
      <c r="GCN68" s="12"/>
      <c r="GCO68" s="12"/>
      <c r="GCP68" s="12"/>
      <c r="GCQ68" s="12"/>
      <c r="GCR68" s="12"/>
      <c r="GCS68" s="12"/>
      <c r="GCT68" s="12"/>
      <c r="GCU68" s="12"/>
      <c r="GCV68" s="12"/>
      <c r="GCW68" s="12"/>
      <c r="GCX68" s="12"/>
      <c r="GCY68" s="12"/>
      <c r="GCZ68" s="12"/>
      <c r="GDA68" s="12"/>
      <c r="GDB68" s="12"/>
      <c r="GDC68" s="12"/>
      <c r="GDD68" s="12"/>
      <c r="GDE68" s="12"/>
      <c r="GDF68" s="12"/>
      <c r="GDG68" s="12"/>
      <c r="GDH68" s="12"/>
      <c r="GDI68" s="12"/>
      <c r="GDJ68" s="12"/>
      <c r="GDK68" s="12"/>
      <c r="GDL68" s="12"/>
      <c r="GDM68" s="12"/>
      <c r="GDN68" s="12"/>
      <c r="GDO68" s="12"/>
      <c r="GDP68" s="12"/>
      <c r="GDQ68" s="12"/>
      <c r="GDR68" s="12"/>
      <c r="GDS68" s="12"/>
      <c r="GDT68" s="12"/>
      <c r="GDU68" s="12"/>
      <c r="GDV68" s="12"/>
      <c r="GDW68" s="12"/>
      <c r="GDX68" s="12"/>
      <c r="GDY68" s="12"/>
      <c r="GDZ68" s="12"/>
      <c r="GEA68" s="12"/>
      <c r="GEB68" s="12"/>
      <c r="GEC68" s="12"/>
      <c r="GED68" s="12"/>
      <c r="GEE68" s="12"/>
      <c r="GEF68" s="12"/>
      <c r="GEG68" s="12"/>
      <c r="GEH68" s="12"/>
      <c r="GEI68" s="12"/>
      <c r="GEJ68" s="12"/>
      <c r="GEK68" s="12"/>
      <c r="GEL68" s="12"/>
      <c r="GEM68" s="12"/>
      <c r="GEN68" s="12"/>
      <c r="GEO68" s="12"/>
      <c r="GEP68" s="12"/>
      <c r="GEQ68" s="12"/>
      <c r="GER68" s="12"/>
      <c r="GES68" s="12"/>
      <c r="GET68" s="12"/>
      <c r="GEU68" s="12"/>
      <c r="GEV68" s="12"/>
      <c r="GEW68" s="12"/>
      <c r="GEX68" s="12"/>
      <c r="GEY68" s="12"/>
      <c r="GEZ68" s="12"/>
      <c r="GFA68" s="12"/>
      <c r="GFB68" s="12"/>
      <c r="GFC68" s="12"/>
      <c r="GFD68" s="12"/>
      <c r="GFE68" s="12"/>
      <c r="GFF68" s="12"/>
      <c r="GFG68" s="12"/>
      <c r="GFH68" s="12"/>
      <c r="GFI68" s="12"/>
      <c r="GFJ68" s="12"/>
      <c r="GFK68" s="12"/>
      <c r="GFL68" s="12"/>
      <c r="GFM68" s="12"/>
      <c r="GFN68" s="12"/>
      <c r="GFO68" s="12"/>
      <c r="GFP68" s="12"/>
      <c r="GFQ68" s="12"/>
      <c r="GFR68" s="12"/>
      <c r="GFS68" s="12"/>
      <c r="GFT68" s="12"/>
      <c r="GFU68" s="12"/>
      <c r="GFV68" s="12"/>
      <c r="GFW68" s="12"/>
      <c r="GFX68" s="12"/>
      <c r="GFY68" s="12"/>
      <c r="GFZ68" s="12"/>
      <c r="GGA68" s="12"/>
      <c r="GGB68" s="12"/>
      <c r="GGC68" s="12"/>
      <c r="GGD68" s="12"/>
      <c r="GGE68" s="12"/>
      <c r="GGF68" s="12"/>
      <c r="GGG68" s="12"/>
      <c r="GGH68" s="12"/>
      <c r="GGI68" s="12"/>
      <c r="GGJ68" s="12"/>
      <c r="GGK68" s="12"/>
      <c r="GGL68" s="12"/>
      <c r="GGM68" s="12"/>
      <c r="GGN68" s="12"/>
      <c r="GGO68" s="12"/>
      <c r="GGP68" s="12"/>
      <c r="GGQ68" s="12"/>
      <c r="GGR68" s="12"/>
      <c r="GGS68" s="12"/>
      <c r="GGT68" s="12"/>
      <c r="GGU68" s="12"/>
      <c r="GGV68" s="12"/>
      <c r="GGW68" s="12"/>
      <c r="GGX68" s="12"/>
      <c r="GGY68" s="12"/>
      <c r="GGZ68" s="12"/>
      <c r="GHA68" s="12"/>
      <c r="GHB68" s="12"/>
      <c r="GHC68" s="12"/>
      <c r="GHD68" s="12"/>
      <c r="GHE68" s="12"/>
      <c r="GHF68" s="12"/>
      <c r="GHG68" s="12"/>
      <c r="GHH68" s="12"/>
      <c r="GHI68" s="12"/>
      <c r="GHJ68" s="12"/>
      <c r="GHK68" s="12"/>
      <c r="GHL68" s="12"/>
      <c r="GHM68" s="12"/>
      <c r="GHN68" s="12"/>
      <c r="GHO68" s="12"/>
      <c r="GHP68" s="12"/>
      <c r="GHQ68" s="12"/>
      <c r="GHR68" s="12"/>
      <c r="GHS68" s="12"/>
      <c r="GHT68" s="12"/>
      <c r="GHU68" s="12"/>
      <c r="GHV68" s="12"/>
      <c r="GHW68" s="12"/>
      <c r="GHX68" s="12"/>
      <c r="GHY68" s="12"/>
      <c r="GHZ68" s="12"/>
      <c r="GIA68" s="12"/>
      <c r="GIB68" s="12"/>
      <c r="GIC68" s="12"/>
      <c r="GID68" s="12"/>
      <c r="GIE68" s="12"/>
      <c r="GIF68" s="12"/>
      <c r="GIG68" s="12"/>
      <c r="GIH68" s="12"/>
      <c r="GII68" s="12"/>
      <c r="GIJ68" s="12"/>
      <c r="GIK68" s="12"/>
      <c r="GIL68" s="12"/>
      <c r="GIM68" s="12"/>
      <c r="GIN68" s="12"/>
      <c r="GIO68" s="12"/>
      <c r="GIP68" s="12"/>
      <c r="GIQ68" s="12"/>
      <c r="GIR68" s="12"/>
      <c r="GIS68" s="12"/>
      <c r="GIT68" s="12"/>
      <c r="GIU68" s="12"/>
      <c r="GIV68" s="12"/>
      <c r="GIW68" s="12"/>
      <c r="GIX68" s="12"/>
      <c r="GIY68" s="12"/>
      <c r="GIZ68" s="12"/>
      <c r="GJA68" s="12"/>
      <c r="GJB68" s="12"/>
      <c r="GJC68" s="12"/>
      <c r="GJD68" s="12"/>
      <c r="GJE68" s="12"/>
      <c r="GJF68" s="12"/>
      <c r="GJG68" s="12"/>
      <c r="GJH68" s="12"/>
      <c r="GJI68" s="12"/>
      <c r="GJJ68" s="12"/>
      <c r="GJK68" s="12"/>
      <c r="GJL68" s="12"/>
      <c r="GJM68" s="12"/>
      <c r="GJN68" s="12"/>
      <c r="GJO68" s="12"/>
      <c r="GJP68" s="12"/>
      <c r="GJQ68" s="12"/>
      <c r="GJR68" s="12"/>
      <c r="GJS68" s="12"/>
      <c r="GJT68" s="12"/>
      <c r="GJU68" s="12"/>
      <c r="GJV68" s="12"/>
      <c r="GJW68" s="12"/>
      <c r="GJX68" s="12"/>
      <c r="GJY68" s="12"/>
      <c r="GJZ68" s="12"/>
      <c r="GKA68" s="12"/>
      <c r="GKB68" s="12"/>
      <c r="GKC68" s="12"/>
      <c r="GKD68" s="12"/>
      <c r="GKE68" s="12"/>
      <c r="GKF68" s="12"/>
      <c r="GKG68" s="12"/>
      <c r="GKH68" s="12"/>
      <c r="GKI68" s="12"/>
      <c r="GKJ68" s="12"/>
      <c r="GKK68" s="12"/>
      <c r="GKL68" s="12"/>
      <c r="GKM68" s="12"/>
      <c r="GKN68" s="12"/>
      <c r="GKO68" s="12"/>
      <c r="GKP68" s="12"/>
      <c r="GKQ68" s="12"/>
      <c r="GKR68" s="12"/>
      <c r="GKS68" s="12"/>
      <c r="GKT68" s="12"/>
      <c r="GKU68" s="12"/>
      <c r="GKV68" s="12"/>
      <c r="GKW68" s="12"/>
      <c r="GKX68" s="12"/>
      <c r="GKY68" s="12"/>
      <c r="GKZ68" s="12"/>
      <c r="GLA68" s="12"/>
      <c r="GLB68" s="12"/>
      <c r="GLC68" s="12"/>
      <c r="GLD68" s="12"/>
      <c r="GLE68" s="12"/>
      <c r="GLF68" s="12"/>
      <c r="GLG68" s="12"/>
      <c r="GLH68" s="12"/>
      <c r="GLI68" s="12"/>
      <c r="GLJ68" s="12"/>
      <c r="GLK68" s="12"/>
      <c r="GLL68" s="12"/>
      <c r="GLM68" s="12"/>
      <c r="GLN68" s="12"/>
      <c r="GLO68" s="12"/>
      <c r="GLP68" s="12"/>
      <c r="GLQ68" s="12"/>
      <c r="GLR68" s="12"/>
      <c r="GLS68" s="12"/>
      <c r="GLT68" s="12"/>
      <c r="GLU68" s="12"/>
      <c r="GLV68" s="12"/>
      <c r="GLW68" s="12"/>
      <c r="GLX68" s="12"/>
      <c r="GLY68" s="12"/>
      <c r="GLZ68" s="12"/>
      <c r="GMA68" s="12"/>
      <c r="GMB68" s="12"/>
      <c r="GMC68" s="12"/>
      <c r="GMD68" s="12"/>
      <c r="GME68" s="12"/>
      <c r="GMF68" s="12"/>
      <c r="GMG68" s="12"/>
      <c r="GMH68" s="12"/>
      <c r="GMI68" s="12"/>
      <c r="GMJ68" s="12"/>
      <c r="GMK68" s="12"/>
      <c r="GML68" s="12"/>
      <c r="GMM68" s="12"/>
      <c r="GMN68" s="12"/>
      <c r="GMO68" s="12"/>
      <c r="GMP68" s="12"/>
      <c r="GMQ68" s="12"/>
      <c r="GMR68" s="12"/>
      <c r="GMS68" s="12"/>
      <c r="GMT68" s="12"/>
      <c r="GMU68" s="12"/>
      <c r="GMV68" s="12"/>
      <c r="GMW68" s="12"/>
      <c r="GMX68" s="12"/>
      <c r="GMY68" s="12"/>
      <c r="GMZ68" s="12"/>
      <c r="GNA68" s="12"/>
      <c r="GNB68" s="12"/>
      <c r="GNC68" s="12"/>
      <c r="GND68" s="12"/>
      <c r="GNE68" s="12"/>
      <c r="GNF68" s="12"/>
      <c r="GNG68" s="12"/>
      <c r="GNH68" s="12"/>
      <c r="GNI68" s="12"/>
      <c r="GNJ68" s="12"/>
      <c r="GNK68" s="12"/>
      <c r="GNL68" s="12"/>
      <c r="GNM68" s="12"/>
      <c r="GNN68" s="12"/>
      <c r="GNO68" s="12"/>
      <c r="GNP68" s="12"/>
      <c r="GNQ68" s="12"/>
      <c r="GNR68" s="12"/>
      <c r="GNS68" s="12"/>
      <c r="GNT68" s="12"/>
      <c r="GNU68" s="12"/>
      <c r="GNV68" s="12"/>
      <c r="GNW68" s="12"/>
      <c r="GNX68" s="12"/>
      <c r="GNY68" s="12"/>
      <c r="GNZ68" s="12"/>
      <c r="GOA68" s="12"/>
      <c r="GOB68" s="12"/>
      <c r="GOC68" s="12"/>
      <c r="GOD68" s="12"/>
      <c r="GOE68" s="12"/>
      <c r="GOF68" s="12"/>
      <c r="GOG68" s="12"/>
      <c r="GOH68" s="12"/>
      <c r="GOI68" s="12"/>
      <c r="GOJ68" s="12"/>
      <c r="GOK68" s="12"/>
      <c r="GOL68" s="12"/>
      <c r="GOM68" s="12"/>
      <c r="GON68" s="12"/>
      <c r="GOO68" s="12"/>
      <c r="GOP68" s="12"/>
      <c r="GOQ68" s="12"/>
      <c r="GOR68" s="12"/>
      <c r="GOS68" s="12"/>
      <c r="GOT68" s="12"/>
      <c r="GOU68" s="12"/>
      <c r="GOV68" s="12"/>
      <c r="GOW68" s="12"/>
      <c r="GOX68" s="12"/>
      <c r="GOY68" s="12"/>
      <c r="GOZ68" s="12"/>
      <c r="GPA68" s="12"/>
      <c r="GPB68" s="12"/>
      <c r="GPC68" s="12"/>
      <c r="GPD68" s="12"/>
      <c r="GPE68" s="12"/>
      <c r="GPF68" s="12"/>
      <c r="GPG68" s="12"/>
      <c r="GPH68" s="12"/>
      <c r="GPI68" s="12"/>
      <c r="GPJ68" s="12"/>
      <c r="GPK68" s="12"/>
      <c r="GPL68" s="12"/>
      <c r="GPM68" s="12"/>
      <c r="GPN68" s="12"/>
      <c r="GPO68" s="12"/>
      <c r="GPP68" s="12"/>
      <c r="GPQ68" s="12"/>
      <c r="GPR68" s="12"/>
      <c r="GPS68" s="12"/>
      <c r="GPT68" s="12"/>
      <c r="GPU68" s="12"/>
      <c r="GPV68" s="12"/>
      <c r="GPW68" s="12"/>
      <c r="GPX68" s="12"/>
      <c r="GPY68" s="12"/>
      <c r="GPZ68" s="12"/>
      <c r="GQA68" s="12"/>
      <c r="GQB68" s="12"/>
      <c r="GQC68" s="12"/>
      <c r="GQD68" s="12"/>
      <c r="GQE68" s="12"/>
      <c r="GQF68" s="12"/>
      <c r="GQG68" s="12"/>
      <c r="GQH68" s="12"/>
      <c r="GQI68" s="12"/>
      <c r="GQJ68" s="12"/>
      <c r="GQK68" s="12"/>
      <c r="GQL68" s="12"/>
      <c r="GQM68" s="12"/>
      <c r="GQN68" s="12"/>
      <c r="GQO68" s="12"/>
      <c r="GQP68" s="12"/>
      <c r="GQQ68" s="12"/>
      <c r="GQR68" s="12"/>
      <c r="GQS68" s="12"/>
      <c r="GQT68" s="12"/>
      <c r="GQU68" s="12"/>
      <c r="GQV68" s="12"/>
      <c r="GQW68" s="12"/>
      <c r="GQX68" s="12"/>
      <c r="GQY68" s="12"/>
      <c r="GQZ68" s="12"/>
      <c r="GRA68" s="12"/>
      <c r="GRB68" s="12"/>
      <c r="GRC68" s="12"/>
      <c r="GRD68" s="12"/>
      <c r="GRE68" s="12"/>
      <c r="GRF68" s="12"/>
      <c r="GRG68" s="12"/>
      <c r="GRH68" s="12"/>
      <c r="GRI68" s="12"/>
      <c r="GRJ68" s="12"/>
      <c r="GRK68" s="12"/>
      <c r="GRL68" s="12"/>
      <c r="GRM68" s="12"/>
      <c r="GRN68" s="12"/>
      <c r="GRO68" s="12"/>
      <c r="GRP68" s="12"/>
      <c r="GRQ68" s="12"/>
      <c r="GRR68" s="12"/>
      <c r="GRS68" s="12"/>
      <c r="GRT68" s="12"/>
      <c r="GRU68" s="12"/>
      <c r="GRV68" s="12"/>
      <c r="GRW68" s="12"/>
      <c r="GRX68" s="12"/>
      <c r="GRY68" s="12"/>
      <c r="GRZ68" s="12"/>
      <c r="GSA68" s="12"/>
      <c r="GSB68" s="12"/>
      <c r="GSC68" s="12"/>
      <c r="GSD68" s="12"/>
      <c r="GSE68" s="12"/>
      <c r="GSF68" s="12"/>
      <c r="GSG68" s="12"/>
      <c r="GSH68" s="12"/>
      <c r="GSI68" s="12"/>
      <c r="GSJ68" s="12"/>
      <c r="GSK68" s="12"/>
      <c r="GSL68" s="12"/>
      <c r="GSM68" s="12"/>
      <c r="GSN68" s="12"/>
      <c r="GSO68" s="12"/>
      <c r="GSP68" s="12"/>
      <c r="GSQ68" s="12"/>
      <c r="GSR68" s="12"/>
      <c r="GSS68" s="12"/>
      <c r="GST68" s="12"/>
      <c r="GSU68" s="12"/>
      <c r="GSV68" s="12"/>
      <c r="GSW68" s="12"/>
      <c r="GSX68" s="12"/>
      <c r="GSY68" s="12"/>
      <c r="GSZ68" s="12"/>
      <c r="GTA68" s="12"/>
      <c r="GTB68" s="12"/>
      <c r="GTC68" s="12"/>
      <c r="GTD68" s="12"/>
      <c r="GTE68" s="12"/>
      <c r="GTF68" s="12"/>
      <c r="GTG68" s="12"/>
      <c r="GTH68" s="12"/>
      <c r="GTI68" s="12"/>
      <c r="GTJ68" s="12"/>
      <c r="GTK68" s="12"/>
      <c r="GTL68" s="12"/>
      <c r="GTM68" s="12"/>
      <c r="GTN68" s="12"/>
      <c r="GTO68" s="12"/>
      <c r="GTP68" s="12"/>
      <c r="GTQ68" s="12"/>
      <c r="GTR68" s="12"/>
      <c r="GTS68" s="12"/>
      <c r="GTT68" s="12"/>
      <c r="GTU68" s="12"/>
      <c r="GTV68" s="12"/>
      <c r="GTW68" s="12"/>
      <c r="GTX68" s="12"/>
      <c r="GTY68" s="12"/>
      <c r="GTZ68" s="12"/>
      <c r="GUA68" s="12"/>
      <c r="GUB68" s="12"/>
      <c r="GUC68" s="12"/>
      <c r="GUD68" s="12"/>
      <c r="GUE68" s="12"/>
      <c r="GUF68" s="12"/>
      <c r="GUG68" s="12"/>
      <c r="GUH68" s="12"/>
      <c r="GUI68" s="12"/>
      <c r="GUJ68" s="12"/>
      <c r="GUK68" s="12"/>
      <c r="GUL68" s="12"/>
      <c r="GUM68" s="12"/>
      <c r="GUN68" s="12"/>
      <c r="GUO68" s="12"/>
      <c r="GUP68" s="12"/>
      <c r="GUQ68" s="12"/>
      <c r="GUR68" s="12"/>
      <c r="GUS68" s="12"/>
      <c r="GUT68" s="12"/>
      <c r="GUU68" s="12"/>
      <c r="GUV68" s="12"/>
      <c r="GUW68" s="12"/>
      <c r="GUX68" s="12"/>
      <c r="GUY68" s="12"/>
      <c r="GUZ68" s="12"/>
      <c r="GVA68" s="12"/>
      <c r="GVB68" s="12"/>
      <c r="GVC68" s="12"/>
      <c r="GVD68" s="12"/>
      <c r="GVE68" s="12"/>
      <c r="GVF68" s="12"/>
      <c r="GVG68" s="12"/>
      <c r="GVH68" s="12"/>
      <c r="GVI68" s="12"/>
      <c r="GVJ68" s="12"/>
      <c r="GVK68" s="12"/>
      <c r="GVL68" s="12"/>
      <c r="GVM68" s="12"/>
      <c r="GVN68" s="12"/>
      <c r="GVO68" s="12"/>
      <c r="GVP68" s="12"/>
      <c r="GVQ68" s="12"/>
      <c r="GVR68" s="12"/>
      <c r="GVS68" s="12"/>
      <c r="GVT68" s="12"/>
      <c r="GVU68" s="12"/>
      <c r="GVV68" s="12"/>
      <c r="GVW68" s="12"/>
      <c r="GVX68" s="12"/>
      <c r="GVY68" s="12"/>
      <c r="GVZ68" s="12"/>
      <c r="GWA68" s="12"/>
      <c r="GWB68" s="12"/>
      <c r="GWC68" s="12"/>
      <c r="GWD68" s="12"/>
      <c r="GWE68" s="12"/>
      <c r="GWF68" s="12"/>
      <c r="GWG68" s="12"/>
      <c r="GWH68" s="12"/>
      <c r="GWI68" s="12"/>
      <c r="GWJ68" s="12"/>
      <c r="GWK68" s="12"/>
      <c r="GWL68" s="12"/>
      <c r="GWM68" s="12"/>
      <c r="GWN68" s="12"/>
      <c r="GWO68" s="12"/>
      <c r="GWP68" s="12"/>
      <c r="GWQ68" s="12"/>
      <c r="GWR68" s="12"/>
      <c r="GWS68" s="12"/>
      <c r="GWT68" s="12"/>
      <c r="GWU68" s="12"/>
      <c r="GWV68" s="12"/>
      <c r="GWW68" s="12"/>
      <c r="GWX68" s="12"/>
      <c r="GWY68" s="12"/>
      <c r="GWZ68" s="12"/>
      <c r="GXA68" s="12"/>
      <c r="GXB68" s="12"/>
      <c r="GXC68" s="12"/>
      <c r="GXD68" s="12"/>
      <c r="GXE68" s="12"/>
      <c r="GXF68" s="12"/>
      <c r="GXG68" s="12"/>
      <c r="GXH68" s="12"/>
      <c r="GXI68" s="12"/>
      <c r="GXJ68" s="12"/>
      <c r="GXK68" s="12"/>
      <c r="GXL68" s="12"/>
      <c r="GXM68" s="12"/>
      <c r="GXN68" s="12"/>
      <c r="GXO68" s="12"/>
      <c r="GXP68" s="12"/>
      <c r="GXQ68" s="12"/>
      <c r="GXR68" s="12"/>
      <c r="GXS68" s="12"/>
      <c r="GXT68" s="12"/>
      <c r="GXU68" s="12"/>
      <c r="GXV68" s="12"/>
      <c r="GXW68" s="12"/>
      <c r="GXX68" s="12"/>
      <c r="GXY68" s="12"/>
      <c r="GXZ68" s="12"/>
      <c r="GYA68" s="12"/>
      <c r="GYB68" s="12"/>
      <c r="GYC68" s="12"/>
      <c r="GYD68" s="12"/>
      <c r="GYE68" s="12"/>
      <c r="GYF68" s="12"/>
      <c r="GYG68" s="12"/>
      <c r="GYH68" s="12"/>
      <c r="GYI68" s="12"/>
      <c r="GYJ68" s="12"/>
      <c r="GYK68" s="12"/>
      <c r="GYL68" s="12"/>
      <c r="GYM68" s="12"/>
      <c r="GYN68" s="12"/>
      <c r="GYO68" s="12"/>
      <c r="GYP68" s="12"/>
      <c r="GYQ68" s="12"/>
      <c r="GYR68" s="12"/>
      <c r="GYS68" s="12"/>
      <c r="GYT68" s="12"/>
      <c r="GYU68" s="12"/>
      <c r="GYV68" s="12"/>
      <c r="GYW68" s="12"/>
      <c r="GYX68" s="12"/>
      <c r="GYY68" s="12"/>
      <c r="GYZ68" s="12"/>
      <c r="GZA68" s="12"/>
      <c r="GZB68" s="12"/>
      <c r="GZC68" s="12"/>
      <c r="GZD68" s="12"/>
      <c r="GZE68" s="12"/>
      <c r="GZF68" s="12"/>
      <c r="GZG68" s="12"/>
      <c r="GZH68" s="12"/>
      <c r="GZI68" s="12"/>
      <c r="GZJ68" s="12"/>
      <c r="GZK68" s="12"/>
      <c r="GZL68" s="12"/>
      <c r="GZM68" s="12"/>
      <c r="GZN68" s="12"/>
      <c r="GZO68" s="12"/>
      <c r="GZP68" s="12"/>
      <c r="GZQ68" s="12"/>
      <c r="GZR68" s="12"/>
      <c r="GZS68" s="12"/>
      <c r="GZT68" s="12"/>
      <c r="GZU68" s="12"/>
      <c r="GZV68" s="12"/>
      <c r="GZW68" s="12"/>
      <c r="GZX68" s="12"/>
      <c r="GZY68" s="12"/>
      <c r="GZZ68" s="12"/>
      <c r="HAA68" s="12"/>
      <c r="HAB68" s="12"/>
      <c r="HAC68" s="12"/>
      <c r="HAD68" s="12"/>
      <c r="HAE68" s="12"/>
      <c r="HAF68" s="12"/>
      <c r="HAG68" s="12"/>
      <c r="HAH68" s="12"/>
      <c r="HAI68" s="12"/>
      <c r="HAJ68" s="12"/>
      <c r="HAK68" s="12"/>
      <c r="HAL68" s="12"/>
      <c r="HAM68" s="12"/>
      <c r="HAN68" s="12"/>
      <c r="HAO68" s="12"/>
      <c r="HAP68" s="12"/>
      <c r="HAQ68" s="12"/>
      <c r="HAR68" s="12"/>
      <c r="HAS68" s="12"/>
      <c r="HAT68" s="12"/>
      <c r="HAU68" s="12"/>
      <c r="HAV68" s="12"/>
      <c r="HAW68" s="12"/>
      <c r="HAX68" s="12"/>
      <c r="HAY68" s="12"/>
      <c r="HAZ68" s="12"/>
      <c r="HBA68" s="12"/>
      <c r="HBB68" s="12"/>
      <c r="HBC68" s="12"/>
      <c r="HBD68" s="12"/>
      <c r="HBE68" s="12"/>
      <c r="HBF68" s="12"/>
      <c r="HBG68" s="12"/>
      <c r="HBH68" s="12"/>
      <c r="HBI68" s="12"/>
      <c r="HBJ68" s="12"/>
      <c r="HBK68" s="12"/>
      <c r="HBL68" s="12"/>
      <c r="HBM68" s="12"/>
      <c r="HBN68" s="12"/>
      <c r="HBO68" s="12"/>
      <c r="HBP68" s="12"/>
      <c r="HBQ68" s="12"/>
      <c r="HBR68" s="12"/>
      <c r="HBS68" s="12"/>
      <c r="HBT68" s="12"/>
      <c r="HBU68" s="12"/>
      <c r="HBV68" s="12"/>
      <c r="HBW68" s="12"/>
      <c r="HBX68" s="12"/>
      <c r="HBY68" s="12"/>
      <c r="HBZ68" s="12"/>
      <c r="HCA68" s="12"/>
      <c r="HCB68" s="12"/>
      <c r="HCC68" s="12"/>
      <c r="HCD68" s="12"/>
      <c r="HCE68" s="12"/>
      <c r="HCF68" s="12"/>
      <c r="HCG68" s="12"/>
      <c r="HCH68" s="12"/>
      <c r="HCI68" s="12"/>
      <c r="HCJ68" s="12"/>
      <c r="HCK68" s="12"/>
      <c r="HCL68" s="12"/>
      <c r="HCM68" s="12"/>
      <c r="HCN68" s="12"/>
      <c r="HCO68" s="12"/>
      <c r="HCP68" s="12"/>
      <c r="HCQ68" s="12"/>
      <c r="HCR68" s="12"/>
      <c r="HCS68" s="12"/>
      <c r="HCT68" s="12"/>
      <c r="HCU68" s="12"/>
      <c r="HCV68" s="12"/>
      <c r="HCW68" s="12"/>
      <c r="HCX68" s="12"/>
      <c r="HCY68" s="12"/>
      <c r="HCZ68" s="12"/>
      <c r="HDA68" s="12"/>
      <c r="HDB68" s="12"/>
      <c r="HDC68" s="12"/>
      <c r="HDD68" s="12"/>
      <c r="HDE68" s="12"/>
      <c r="HDF68" s="12"/>
      <c r="HDG68" s="12"/>
      <c r="HDH68" s="12"/>
      <c r="HDI68" s="12"/>
      <c r="HDJ68" s="12"/>
      <c r="HDK68" s="12"/>
      <c r="HDL68" s="12"/>
      <c r="HDM68" s="12"/>
      <c r="HDN68" s="12"/>
      <c r="HDO68" s="12"/>
      <c r="HDP68" s="12"/>
      <c r="HDQ68" s="12"/>
      <c r="HDR68" s="12"/>
      <c r="HDS68" s="12"/>
      <c r="HDT68" s="12"/>
      <c r="HDU68" s="12"/>
      <c r="HDV68" s="12"/>
      <c r="HDW68" s="12"/>
      <c r="HDX68" s="12"/>
      <c r="HDY68" s="12"/>
      <c r="HDZ68" s="12"/>
      <c r="HEA68" s="12"/>
      <c r="HEB68" s="12"/>
      <c r="HEC68" s="12"/>
      <c r="HED68" s="12"/>
      <c r="HEE68" s="12"/>
      <c r="HEF68" s="12"/>
      <c r="HEG68" s="12"/>
      <c r="HEH68" s="12"/>
      <c r="HEI68" s="12"/>
      <c r="HEJ68" s="12"/>
      <c r="HEK68" s="12"/>
      <c r="HEL68" s="12"/>
      <c r="HEM68" s="12"/>
      <c r="HEN68" s="12"/>
      <c r="HEO68" s="12"/>
      <c r="HEP68" s="12"/>
      <c r="HEQ68" s="12"/>
      <c r="HER68" s="12"/>
      <c r="HES68" s="12"/>
      <c r="HET68" s="12"/>
      <c r="HEU68" s="12"/>
      <c r="HEV68" s="12"/>
      <c r="HEW68" s="12"/>
      <c r="HEX68" s="12"/>
      <c r="HEY68" s="12"/>
      <c r="HEZ68" s="12"/>
      <c r="HFA68" s="12"/>
      <c r="HFB68" s="12"/>
      <c r="HFC68" s="12"/>
      <c r="HFD68" s="12"/>
      <c r="HFE68" s="12"/>
      <c r="HFF68" s="12"/>
      <c r="HFG68" s="12"/>
      <c r="HFH68" s="12"/>
      <c r="HFI68" s="12"/>
      <c r="HFJ68" s="12"/>
      <c r="HFK68" s="12"/>
      <c r="HFL68" s="12"/>
      <c r="HFM68" s="12"/>
      <c r="HFN68" s="12"/>
      <c r="HFO68" s="12"/>
      <c r="HFP68" s="12"/>
      <c r="HFQ68" s="12"/>
      <c r="HFR68" s="12"/>
      <c r="HFS68" s="12"/>
      <c r="HFT68" s="12"/>
      <c r="HFU68" s="12"/>
      <c r="HFV68" s="12"/>
      <c r="HFW68" s="12"/>
      <c r="HFX68" s="12"/>
      <c r="HFY68" s="12"/>
      <c r="HFZ68" s="12"/>
      <c r="HGA68" s="12"/>
      <c r="HGB68" s="12"/>
      <c r="HGC68" s="12"/>
      <c r="HGD68" s="12"/>
      <c r="HGE68" s="12"/>
      <c r="HGF68" s="12"/>
      <c r="HGG68" s="12"/>
      <c r="HGH68" s="12"/>
      <c r="HGI68" s="12"/>
      <c r="HGJ68" s="12"/>
      <c r="HGK68" s="12"/>
      <c r="HGL68" s="12"/>
      <c r="HGM68" s="12"/>
      <c r="HGN68" s="12"/>
      <c r="HGO68" s="12"/>
      <c r="HGP68" s="12"/>
      <c r="HGQ68" s="12"/>
      <c r="HGR68" s="12"/>
      <c r="HGS68" s="12"/>
      <c r="HGT68" s="12"/>
      <c r="HGU68" s="12"/>
      <c r="HGV68" s="12"/>
      <c r="HGW68" s="12"/>
      <c r="HGX68" s="12"/>
      <c r="HGY68" s="12"/>
      <c r="HGZ68" s="12"/>
      <c r="HHA68" s="12"/>
      <c r="HHB68" s="12"/>
      <c r="HHC68" s="12"/>
      <c r="HHD68" s="12"/>
      <c r="HHE68" s="12"/>
      <c r="HHF68" s="12"/>
      <c r="HHG68" s="12"/>
      <c r="HHH68" s="12"/>
      <c r="HHI68" s="12"/>
      <c r="HHJ68" s="12"/>
      <c r="HHK68" s="12"/>
      <c r="HHL68" s="12"/>
      <c r="HHM68" s="12"/>
      <c r="HHN68" s="12"/>
      <c r="HHO68" s="12"/>
      <c r="HHP68" s="12"/>
      <c r="HHQ68" s="12"/>
      <c r="HHR68" s="12"/>
      <c r="HHS68" s="12"/>
      <c r="HHT68" s="12"/>
      <c r="HHU68" s="12"/>
      <c r="HHV68" s="12"/>
      <c r="HHW68" s="12"/>
      <c r="HHX68" s="12"/>
      <c r="HHY68" s="12"/>
      <c r="HHZ68" s="12"/>
      <c r="HIA68" s="12"/>
      <c r="HIB68" s="12"/>
      <c r="HIC68" s="12"/>
      <c r="HID68" s="12"/>
      <c r="HIE68" s="12"/>
      <c r="HIF68" s="12"/>
      <c r="HIG68" s="12"/>
      <c r="HIH68" s="12"/>
      <c r="HII68" s="12"/>
      <c r="HIJ68" s="12"/>
      <c r="HIK68" s="12"/>
      <c r="HIL68" s="12"/>
      <c r="HIM68" s="12"/>
      <c r="HIN68" s="12"/>
      <c r="HIO68" s="12"/>
      <c r="HIP68" s="12"/>
      <c r="HIQ68" s="12"/>
      <c r="HIR68" s="12"/>
      <c r="HIS68" s="12"/>
      <c r="HIT68" s="12"/>
      <c r="HIU68" s="12"/>
      <c r="HIV68" s="12"/>
      <c r="HIW68" s="12"/>
      <c r="HIX68" s="12"/>
      <c r="HIY68" s="12"/>
      <c r="HIZ68" s="12"/>
      <c r="HJA68" s="12"/>
      <c r="HJB68" s="12"/>
      <c r="HJC68" s="12"/>
      <c r="HJD68" s="12"/>
      <c r="HJE68" s="12"/>
      <c r="HJF68" s="12"/>
      <c r="HJG68" s="12"/>
      <c r="HJH68" s="12"/>
      <c r="HJI68" s="12"/>
      <c r="HJJ68" s="12"/>
      <c r="HJK68" s="12"/>
      <c r="HJL68" s="12"/>
      <c r="HJM68" s="12"/>
      <c r="HJN68" s="12"/>
      <c r="HJO68" s="12"/>
      <c r="HJP68" s="12"/>
      <c r="HJQ68" s="12"/>
      <c r="HJR68" s="12"/>
      <c r="HJS68" s="12"/>
      <c r="HJT68" s="12"/>
      <c r="HJU68" s="12"/>
      <c r="HJV68" s="12"/>
      <c r="HJW68" s="12"/>
      <c r="HJX68" s="12"/>
      <c r="HJY68" s="12"/>
      <c r="HJZ68" s="12"/>
      <c r="HKA68" s="12"/>
      <c r="HKB68" s="12"/>
      <c r="HKC68" s="12"/>
      <c r="HKD68" s="12"/>
      <c r="HKE68" s="12"/>
      <c r="HKF68" s="12"/>
      <c r="HKG68" s="12"/>
      <c r="HKH68" s="12"/>
      <c r="HKI68" s="12"/>
      <c r="HKJ68" s="12"/>
      <c r="HKK68" s="12"/>
      <c r="HKL68" s="12"/>
      <c r="HKM68" s="12"/>
      <c r="HKN68" s="12"/>
      <c r="HKO68" s="12"/>
      <c r="HKP68" s="12"/>
      <c r="HKQ68" s="12"/>
      <c r="HKR68" s="12"/>
      <c r="HKS68" s="12"/>
      <c r="HKT68" s="12"/>
      <c r="HKU68" s="12"/>
      <c r="HKV68" s="12"/>
      <c r="HKW68" s="12"/>
      <c r="HKX68" s="12"/>
      <c r="HKY68" s="12"/>
      <c r="HKZ68" s="12"/>
      <c r="HLA68" s="12"/>
      <c r="HLB68" s="12"/>
      <c r="HLC68" s="12"/>
      <c r="HLD68" s="12"/>
      <c r="HLE68" s="12"/>
      <c r="HLF68" s="12"/>
      <c r="HLG68" s="12"/>
      <c r="HLH68" s="12"/>
      <c r="HLI68" s="12"/>
      <c r="HLJ68" s="12"/>
      <c r="HLK68" s="12"/>
      <c r="HLL68" s="12"/>
      <c r="HLM68" s="12"/>
      <c r="HLN68" s="12"/>
      <c r="HLO68" s="12"/>
      <c r="HLP68" s="12"/>
      <c r="HLQ68" s="12"/>
      <c r="HLR68" s="12"/>
      <c r="HLS68" s="12"/>
      <c r="HLT68" s="12"/>
      <c r="HLU68" s="12"/>
      <c r="HLV68" s="12"/>
      <c r="HLW68" s="12"/>
      <c r="HLX68" s="12"/>
      <c r="HLY68" s="12"/>
      <c r="HLZ68" s="12"/>
      <c r="HMA68" s="12"/>
      <c r="HMB68" s="12"/>
      <c r="HMC68" s="12"/>
      <c r="HMD68" s="12"/>
      <c r="HME68" s="12"/>
      <c r="HMF68" s="12"/>
      <c r="HMG68" s="12"/>
      <c r="HMH68" s="12"/>
      <c r="HMI68" s="12"/>
      <c r="HMJ68" s="12"/>
      <c r="HMK68" s="12"/>
      <c r="HML68" s="12"/>
      <c r="HMM68" s="12"/>
      <c r="HMN68" s="12"/>
      <c r="HMO68" s="12"/>
      <c r="HMP68" s="12"/>
      <c r="HMQ68" s="12"/>
      <c r="HMR68" s="12"/>
      <c r="HMS68" s="12"/>
      <c r="HMT68" s="12"/>
      <c r="HMU68" s="12"/>
      <c r="HMV68" s="12"/>
      <c r="HMW68" s="12"/>
      <c r="HMX68" s="12"/>
      <c r="HMY68" s="12"/>
      <c r="HMZ68" s="12"/>
      <c r="HNA68" s="12"/>
      <c r="HNB68" s="12"/>
      <c r="HNC68" s="12"/>
      <c r="HND68" s="12"/>
      <c r="HNE68" s="12"/>
      <c r="HNF68" s="12"/>
      <c r="HNG68" s="12"/>
      <c r="HNH68" s="12"/>
      <c r="HNI68" s="12"/>
      <c r="HNJ68" s="12"/>
      <c r="HNK68" s="12"/>
      <c r="HNL68" s="12"/>
      <c r="HNM68" s="12"/>
      <c r="HNN68" s="12"/>
      <c r="HNO68" s="12"/>
      <c r="HNP68" s="12"/>
      <c r="HNQ68" s="12"/>
      <c r="HNR68" s="12"/>
      <c r="HNS68" s="12"/>
      <c r="HNT68" s="12"/>
      <c r="HNU68" s="12"/>
      <c r="HNV68" s="12"/>
      <c r="HNW68" s="12"/>
      <c r="HNX68" s="12"/>
      <c r="HNY68" s="12"/>
      <c r="HNZ68" s="12"/>
      <c r="HOA68" s="12"/>
      <c r="HOB68" s="12"/>
      <c r="HOC68" s="12"/>
      <c r="HOD68" s="12"/>
      <c r="HOE68" s="12"/>
      <c r="HOF68" s="12"/>
      <c r="HOG68" s="12"/>
      <c r="HOH68" s="12"/>
      <c r="HOI68" s="12"/>
      <c r="HOJ68" s="12"/>
      <c r="HOK68" s="12"/>
      <c r="HOL68" s="12"/>
      <c r="HOM68" s="12"/>
      <c r="HON68" s="12"/>
      <c r="HOO68" s="12"/>
      <c r="HOP68" s="12"/>
      <c r="HOQ68" s="12"/>
      <c r="HOR68" s="12"/>
      <c r="HOS68" s="12"/>
      <c r="HOT68" s="12"/>
      <c r="HOU68" s="12"/>
      <c r="HOV68" s="12"/>
      <c r="HOW68" s="12"/>
      <c r="HOX68" s="12"/>
      <c r="HOY68" s="12"/>
      <c r="HOZ68" s="12"/>
      <c r="HPA68" s="12"/>
      <c r="HPB68" s="12"/>
      <c r="HPC68" s="12"/>
      <c r="HPD68" s="12"/>
      <c r="HPE68" s="12"/>
      <c r="HPF68" s="12"/>
      <c r="HPG68" s="12"/>
      <c r="HPH68" s="12"/>
      <c r="HPI68" s="12"/>
      <c r="HPJ68" s="12"/>
      <c r="HPK68" s="12"/>
      <c r="HPL68" s="12"/>
      <c r="HPM68" s="12"/>
      <c r="HPN68" s="12"/>
      <c r="HPO68" s="12"/>
      <c r="HPP68" s="12"/>
      <c r="HPQ68" s="12"/>
      <c r="HPR68" s="12"/>
      <c r="HPS68" s="12"/>
      <c r="HPT68" s="12"/>
      <c r="HPU68" s="12"/>
      <c r="HPV68" s="12"/>
      <c r="HPW68" s="12"/>
      <c r="HPX68" s="12"/>
      <c r="HPY68" s="12"/>
      <c r="HPZ68" s="12"/>
      <c r="HQA68" s="12"/>
      <c r="HQB68" s="12"/>
      <c r="HQC68" s="12"/>
      <c r="HQD68" s="12"/>
      <c r="HQE68" s="12"/>
      <c r="HQF68" s="12"/>
      <c r="HQG68" s="12"/>
      <c r="HQH68" s="12"/>
      <c r="HQI68" s="12"/>
      <c r="HQJ68" s="12"/>
      <c r="HQK68" s="12"/>
      <c r="HQL68" s="12"/>
      <c r="HQM68" s="12"/>
      <c r="HQN68" s="12"/>
      <c r="HQO68" s="12"/>
      <c r="HQP68" s="12"/>
      <c r="HQQ68" s="12"/>
      <c r="HQR68" s="12"/>
      <c r="HQS68" s="12"/>
      <c r="HQT68" s="12"/>
      <c r="HQU68" s="12"/>
      <c r="HQV68" s="12"/>
      <c r="HQW68" s="12"/>
      <c r="HQX68" s="12"/>
      <c r="HQY68" s="12"/>
      <c r="HQZ68" s="12"/>
      <c r="HRA68" s="12"/>
      <c r="HRB68" s="12"/>
      <c r="HRC68" s="12"/>
      <c r="HRD68" s="12"/>
      <c r="HRE68" s="12"/>
      <c r="HRF68" s="12"/>
      <c r="HRG68" s="12"/>
      <c r="HRH68" s="12"/>
      <c r="HRI68" s="12"/>
      <c r="HRJ68" s="12"/>
      <c r="HRK68" s="12"/>
      <c r="HRL68" s="12"/>
      <c r="HRM68" s="12"/>
      <c r="HRN68" s="12"/>
      <c r="HRO68" s="12"/>
      <c r="HRP68" s="12"/>
      <c r="HRQ68" s="12"/>
      <c r="HRR68" s="12"/>
      <c r="HRS68" s="12"/>
      <c r="HRT68" s="12"/>
      <c r="HRU68" s="12"/>
      <c r="HRV68" s="12"/>
      <c r="HRW68" s="12"/>
      <c r="HRX68" s="12"/>
      <c r="HRY68" s="12"/>
      <c r="HRZ68" s="12"/>
      <c r="HSA68" s="12"/>
      <c r="HSB68" s="12"/>
      <c r="HSC68" s="12"/>
      <c r="HSD68" s="12"/>
      <c r="HSE68" s="12"/>
      <c r="HSF68" s="12"/>
      <c r="HSG68" s="12"/>
      <c r="HSH68" s="12"/>
      <c r="HSI68" s="12"/>
      <c r="HSJ68" s="12"/>
      <c r="HSK68" s="12"/>
      <c r="HSL68" s="12"/>
      <c r="HSM68" s="12"/>
      <c r="HSN68" s="12"/>
      <c r="HSO68" s="12"/>
      <c r="HSP68" s="12"/>
      <c r="HSQ68" s="12"/>
      <c r="HSR68" s="12"/>
      <c r="HSS68" s="12"/>
      <c r="HST68" s="12"/>
      <c r="HSU68" s="12"/>
      <c r="HSV68" s="12"/>
      <c r="HSW68" s="12"/>
      <c r="HSX68" s="12"/>
      <c r="HSY68" s="12"/>
      <c r="HSZ68" s="12"/>
      <c r="HTA68" s="12"/>
      <c r="HTB68" s="12"/>
      <c r="HTC68" s="12"/>
      <c r="HTD68" s="12"/>
      <c r="HTE68" s="12"/>
      <c r="HTF68" s="12"/>
      <c r="HTG68" s="12"/>
      <c r="HTH68" s="12"/>
      <c r="HTI68" s="12"/>
      <c r="HTJ68" s="12"/>
      <c r="HTK68" s="12"/>
      <c r="HTL68" s="12"/>
      <c r="HTM68" s="12"/>
      <c r="HTN68" s="12"/>
      <c r="HTO68" s="12"/>
      <c r="HTP68" s="12"/>
      <c r="HTQ68" s="12"/>
      <c r="HTR68" s="12"/>
      <c r="HTS68" s="12"/>
      <c r="HTT68" s="12"/>
      <c r="HTU68" s="12"/>
      <c r="HTV68" s="12"/>
      <c r="HTW68" s="12"/>
      <c r="HTX68" s="12"/>
      <c r="HTY68" s="12"/>
      <c r="HTZ68" s="12"/>
      <c r="HUA68" s="12"/>
      <c r="HUB68" s="12"/>
      <c r="HUC68" s="12"/>
      <c r="HUD68" s="12"/>
      <c r="HUE68" s="12"/>
      <c r="HUF68" s="12"/>
      <c r="HUG68" s="12"/>
      <c r="HUH68" s="12"/>
      <c r="HUI68" s="12"/>
      <c r="HUJ68" s="12"/>
      <c r="HUK68" s="12"/>
      <c r="HUL68" s="12"/>
      <c r="HUM68" s="12"/>
      <c r="HUN68" s="12"/>
      <c r="HUO68" s="12"/>
      <c r="HUP68" s="12"/>
      <c r="HUQ68" s="12"/>
      <c r="HUR68" s="12"/>
      <c r="HUS68" s="12"/>
      <c r="HUT68" s="12"/>
      <c r="HUU68" s="12"/>
      <c r="HUV68" s="12"/>
      <c r="HUW68" s="12"/>
      <c r="HUX68" s="12"/>
      <c r="HUY68" s="12"/>
      <c r="HUZ68" s="12"/>
      <c r="HVA68" s="12"/>
      <c r="HVB68" s="12"/>
      <c r="HVC68" s="12"/>
      <c r="HVD68" s="12"/>
      <c r="HVE68" s="12"/>
      <c r="HVF68" s="12"/>
      <c r="HVG68" s="12"/>
      <c r="HVH68" s="12"/>
      <c r="HVI68" s="12"/>
      <c r="HVJ68" s="12"/>
      <c r="HVK68" s="12"/>
      <c r="HVL68" s="12"/>
      <c r="HVM68" s="12"/>
      <c r="HVN68" s="12"/>
      <c r="HVO68" s="12"/>
      <c r="HVP68" s="12"/>
      <c r="HVQ68" s="12"/>
      <c r="HVR68" s="12"/>
      <c r="HVS68" s="12"/>
      <c r="HVT68" s="12"/>
      <c r="HVU68" s="12"/>
      <c r="HVV68" s="12"/>
      <c r="HVW68" s="12"/>
      <c r="HVX68" s="12"/>
      <c r="HVY68" s="12"/>
      <c r="HVZ68" s="12"/>
      <c r="HWA68" s="12"/>
      <c r="HWB68" s="12"/>
      <c r="HWC68" s="12"/>
      <c r="HWD68" s="12"/>
      <c r="HWE68" s="12"/>
      <c r="HWF68" s="12"/>
      <c r="HWG68" s="12"/>
      <c r="HWH68" s="12"/>
      <c r="HWI68" s="12"/>
      <c r="HWJ68" s="12"/>
      <c r="HWK68" s="12"/>
      <c r="HWL68" s="12"/>
      <c r="HWM68" s="12"/>
      <c r="HWN68" s="12"/>
      <c r="HWO68" s="12"/>
      <c r="HWP68" s="12"/>
      <c r="HWQ68" s="12"/>
      <c r="HWR68" s="12"/>
      <c r="HWS68" s="12"/>
      <c r="HWT68" s="12"/>
      <c r="HWU68" s="12"/>
      <c r="HWV68" s="12"/>
      <c r="HWW68" s="12"/>
      <c r="HWX68" s="12"/>
      <c r="HWY68" s="12"/>
      <c r="HWZ68" s="12"/>
      <c r="HXA68" s="12"/>
      <c r="HXB68" s="12"/>
      <c r="HXC68" s="12"/>
      <c r="HXD68" s="12"/>
      <c r="HXE68" s="12"/>
      <c r="HXF68" s="12"/>
      <c r="HXG68" s="12"/>
      <c r="HXH68" s="12"/>
      <c r="HXI68" s="12"/>
      <c r="HXJ68" s="12"/>
      <c r="HXK68" s="12"/>
      <c r="HXL68" s="12"/>
      <c r="HXM68" s="12"/>
      <c r="HXN68" s="12"/>
      <c r="HXO68" s="12"/>
      <c r="HXP68" s="12"/>
      <c r="HXQ68" s="12"/>
      <c r="HXR68" s="12"/>
      <c r="HXS68" s="12"/>
      <c r="HXT68" s="12"/>
      <c r="HXU68" s="12"/>
      <c r="HXV68" s="12"/>
      <c r="HXW68" s="12"/>
      <c r="HXX68" s="12"/>
      <c r="HXY68" s="12"/>
      <c r="HXZ68" s="12"/>
      <c r="HYA68" s="12"/>
      <c r="HYB68" s="12"/>
      <c r="HYC68" s="12"/>
      <c r="HYD68" s="12"/>
      <c r="HYE68" s="12"/>
      <c r="HYF68" s="12"/>
      <c r="HYG68" s="12"/>
      <c r="HYH68" s="12"/>
      <c r="HYI68" s="12"/>
      <c r="HYJ68" s="12"/>
      <c r="HYK68" s="12"/>
      <c r="HYL68" s="12"/>
      <c r="HYM68" s="12"/>
      <c r="HYN68" s="12"/>
      <c r="HYO68" s="12"/>
      <c r="HYP68" s="12"/>
      <c r="HYQ68" s="12"/>
      <c r="HYR68" s="12"/>
      <c r="HYS68" s="12"/>
      <c r="HYT68" s="12"/>
      <c r="HYU68" s="12"/>
      <c r="HYV68" s="12"/>
      <c r="HYW68" s="12"/>
      <c r="HYX68" s="12"/>
      <c r="HYY68" s="12"/>
      <c r="HYZ68" s="12"/>
      <c r="HZA68" s="12"/>
      <c r="HZB68" s="12"/>
      <c r="HZC68" s="12"/>
      <c r="HZD68" s="12"/>
      <c r="HZE68" s="12"/>
      <c r="HZF68" s="12"/>
      <c r="HZG68" s="12"/>
      <c r="HZH68" s="12"/>
      <c r="HZI68" s="12"/>
      <c r="HZJ68" s="12"/>
      <c r="HZK68" s="12"/>
      <c r="HZL68" s="12"/>
      <c r="HZM68" s="12"/>
      <c r="HZN68" s="12"/>
      <c r="HZO68" s="12"/>
      <c r="HZP68" s="12"/>
      <c r="HZQ68" s="12"/>
      <c r="HZR68" s="12"/>
      <c r="HZS68" s="12"/>
      <c r="HZT68" s="12"/>
      <c r="HZU68" s="12"/>
      <c r="HZV68" s="12"/>
      <c r="HZW68" s="12"/>
      <c r="HZX68" s="12"/>
      <c r="HZY68" s="12"/>
      <c r="HZZ68" s="12"/>
      <c r="IAA68" s="12"/>
      <c r="IAB68" s="12"/>
      <c r="IAC68" s="12"/>
      <c r="IAD68" s="12"/>
      <c r="IAE68" s="12"/>
      <c r="IAF68" s="12"/>
      <c r="IAG68" s="12"/>
      <c r="IAH68" s="12"/>
      <c r="IAI68" s="12"/>
      <c r="IAJ68" s="12"/>
      <c r="IAK68" s="12"/>
      <c r="IAL68" s="12"/>
      <c r="IAM68" s="12"/>
      <c r="IAN68" s="12"/>
      <c r="IAO68" s="12"/>
      <c r="IAP68" s="12"/>
      <c r="IAQ68" s="12"/>
      <c r="IAR68" s="12"/>
      <c r="IAS68" s="12"/>
      <c r="IAT68" s="12"/>
      <c r="IAU68" s="12"/>
      <c r="IAV68" s="12"/>
      <c r="IAW68" s="12"/>
      <c r="IAX68" s="12"/>
      <c r="IAY68" s="12"/>
      <c r="IAZ68" s="12"/>
      <c r="IBA68" s="12"/>
      <c r="IBB68" s="12"/>
      <c r="IBC68" s="12"/>
      <c r="IBD68" s="12"/>
      <c r="IBE68" s="12"/>
      <c r="IBF68" s="12"/>
      <c r="IBG68" s="12"/>
      <c r="IBH68" s="12"/>
      <c r="IBI68" s="12"/>
      <c r="IBJ68" s="12"/>
      <c r="IBK68" s="12"/>
      <c r="IBL68" s="12"/>
      <c r="IBM68" s="12"/>
      <c r="IBN68" s="12"/>
      <c r="IBO68" s="12"/>
      <c r="IBP68" s="12"/>
      <c r="IBQ68" s="12"/>
      <c r="IBR68" s="12"/>
      <c r="IBS68" s="12"/>
      <c r="IBT68" s="12"/>
      <c r="IBU68" s="12"/>
      <c r="IBV68" s="12"/>
      <c r="IBW68" s="12"/>
      <c r="IBX68" s="12"/>
      <c r="IBY68" s="12"/>
      <c r="IBZ68" s="12"/>
      <c r="ICA68" s="12"/>
      <c r="ICB68" s="12"/>
      <c r="ICC68" s="12"/>
      <c r="ICD68" s="12"/>
      <c r="ICE68" s="12"/>
      <c r="ICF68" s="12"/>
      <c r="ICG68" s="12"/>
      <c r="ICH68" s="12"/>
      <c r="ICI68" s="12"/>
      <c r="ICJ68" s="12"/>
      <c r="ICK68" s="12"/>
      <c r="ICL68" s="12"/>
      <c r="ICM68" s="12"/>
      <c r="ICN68" s="12"/>
      <c r="ICO68" s="12"/>
      <c r="ICP68" s="12"/>
      <c r="ICQ68" s="12"/>
      <c r="ICR68" s="12"/>
      <c r="ICS68" s="12"/>
      <c r="ICT68" s="12"/>
      <c r="ICU68" s="12"/>
      <c r="ICV68" s="12"/>
      <c r="ICW68" s="12"/>
      <c r="ICX68" s="12"/>
      <c r="ICY68" s="12"/>
      <c r="ICZ68" s="12"/>
      <c r="IDA68" s="12"/>
      <c r="IDB68" s="12"/>
      <c r="IDC68" s="12"/>
      <c r="IDD68" s="12"/>
      <c r="IDE68" s="12"/>
      <c r="IDF68" s="12"/>
      <c r="IDG68" s="12"/>
      <c r="IDH68" s="12"/>
      <c r="IDI68" s="12"/>
      <c r="IDJ68" s="12"/>
      <c r="IDK68" s="12"/>
      <c r="IDL68" s="12"/>
      <c r="IDM68" s="12"/>
      <c r="IDN68" s="12"/>
      <c r="IDO68" s="12"/>
      <c r="IDP68" s="12"/>
      <c r="IDQ68" s="12"/>
      <c r="IDR68" s="12"/>
      <c r="IDS68" s="12"/>
      <c r="IDT68" s="12"/>
      <c r="IDU68" s="12"/>
      <c r="IDV68" s="12"/>
      <c r="IDW68" s="12"/>
      <c r="IDX68" s="12"/>
      <c r="IDY68" s="12"/>
      <c r="IDZ68" s="12"/>
      <c r="IEA68" s="12"/>
      <c r="IEB68" s="12"/>
      <c r="IEC68" s="12"/>
      <c r="IED68" s="12"/>
      <c r="IEE68" s="12"/>
      <c r="IEF68" s="12"/>
      <c r="IEG68" s="12"/>
      <c r="IEH68" s="12"/>
      <c r="IEI68" s="12"/>
      <c r="IEJ68" s="12"/>
      <c r="IEK68" s="12"/>
      <c r="IEL68" s="12"/>
      <c r="IEM68" s="12"/>
      <c r="IEN68" s="12"/>
      <c r="IEO68" s="12"/>
      <c r="IEP68" s="12"/>
      <c r="IEQ68" s="12"/>
      <c r="IER68" s="12"/>
      <c r="IES68" s="12"/>
      <c r="IET68" s="12"/>
      <c r="IEU68" s="12"/>
      <c r="IEV68" s="12"/>
      <c r="IEW68" s="12"/>
      <c r="IEX68" s="12"/>
      <c r="IEY68" s="12"/>
      <c r="IEZ68" s="12"/>
      <c r="IFA68" s="12"/>
      <c r="IFB68" s="12"/>
      <c r="IFC68" s="12"/>
      <c r="IFD68" s="12"/>
      <c r="IFE68" s="12"/>
      <c r="IFF68" s="12"/>
      <c r="IFG68" s="12"/>
      <c r="IFH68" s="12"/>
      <c r="IFI68" s="12"/>
      <c r="IFJ68" s="12"/>
      <c r="IFK68" s="12"/>
      <c r="IFL68" s="12"/>
      <c r="IFM68" s="12"/>
      <c r="IFN68" s="12"/>
      <c r="IFO68" s="12"/>
      <c r="IFP68" s="12"/>
      <c r="IFQ68" s="12"/>
      <c r="IFR68" s="12"/>
      <c r="IFS68" s="12"/>
      <c r="IFT68" s="12"/>
      <c r="IFU68" s="12"/>
      <c r="IFV68" s="12"/>
      <c r="IFW68" s="12"/>
      <c r="IFX68" s="12"/>
      <c r="IFY68" s="12"/>
      <c r="IFZ68" s="12"/>
      <c r="IGA68" s="12"/>
      <c r="IGB68" s="12"/>
      <c r="IGC68" s="12"/>
      <c r="IGD68" s="12"/>
      <c r="IGE68" s="12"/>
      <c r="IGF68" s="12"/>
      <c r="IGG68" s="12"/>
      <c r="IGH68" s="12"/>
      <c r="IGI68" s="12"/>
      <c r="IGJ68" s="12"/>
      <c r="IGK68" s="12"/>
      <c r="IGL68" s="12"/>
      <c r="IGM68" s="12"/>
      <c r="IGN68" s="12"/>
      <c r="IGO68" s="12"/>
      <c r="IGP68" s="12"/>
      <c r="IGQ68" s="12"/>
      <c r="IGR68" s="12"/>
      <c r="IGS68" s="12"/>
      <c r="IGT68" s="12"/>
      <c r="IGU68" s="12"/>
      <c r="IGV68" s="12"/>
      <c r="IGW68" s="12"/>
      <c r="IGX68" s="12"/>
      <c r="IGY68" s="12"/>
      <c r="IGZ68" s="12"/>
      <c r="IHA68" s="12"/>
      <c r="IHB68" s="12"/>
      <c r="IHC68" s="12"/>
      <c r="IHD68" s="12"/>
      <c r="IHE68" s="12"/>
      <c r="IHF68" s="12"/>
      <c r="IHG68" s="12"/>
      <c r="IHH68" s="12"/>
      <c r="IHI68" s="12"/>
      <c r="IHJ68" s="12"/>
      <c r="IHK68" s="12"/>
      <c r="IHL68" s="12"/>
      <c r="IHM68" s="12"/>
      <c r="IHN68" s="12"/>
      <c r="IHO68" s="12"/>
      <c r="IHP68" s="12"/>
      <c r="IHQ68" s="12"/>
      <c r="IHR68" s="12"/>
      <c r="IHS68" s="12"/>
      <c r="IHT68" s="12"/>
      <c r="IHU68" s="12"/>
      <c r="IHV68" s="12"/>
      <c r="IHW68" s="12"/>
      <c r="IHX68" s="12"/>
      <c r="IHY68" s="12"/>
      <c r="IHZ68" s="12"/>
      <c r="IIA68" s="12"/>
      <c r="IIB68" s="12"/>
      <c r="IIC68" s="12"/>
      <c r="IID68" s="12"/>
      <c r="IIE68" s="12"/>
      <c r="IIF68" s="12"/>
      <c r="IIG68" s="12"/>
      <c r="IIH68" s="12"/>
      <c r="III68" s="12"/>
      <c r="IIJ68" s="12"/>
      <c r="IIK68" s="12"/>
      <c r="IIL68" s="12"/>
      <c r="IIM68" s="12"/>
      <c r="IIN68" s="12"/>
      <c r="IIO68" s="12"/>
      <c r="IIP68" s="12"/>
      <c r="IIQ68" s="12"/>
      <c r="IIR68" s="12"/>
      <c r="IIS68" s="12"/>
      <c r="IIT68" s="12"/>
      <c r="IIU68" s="12"/>
      <c r="IIV68" s="12"/>
      <c r="IIW68" s="12"/>
      <c r="IIX68" s="12"/>
      <c r="IIY68" s="12"/>
      <c r="IIZ68" s="12"/>
      <c r="IJA68" s="12"/>
      <c r="IJB68" s="12"/>
      <c r="IJC68" s="12"/>
      <c r="IJD68" s="12"/>
      <c r="IJE68" s="12"/>
      <c r="IJF68" s="12"/>
      <c r="IJG68" s="12"/>
      <c r="IJH68" s="12"/>
      <c r="IJI68" s="12"/>
      <c r="IJJ68" s="12"/>
      <c r="IJK68" s="12"/>
      <c r="IJL68" s="12"/>
      <c r="IJM68" s="12"/>
      <c r="IJN68" s="12"/>
      <c r="IJO68" s="12"/>
      <c r="IJP68" s="12"/>
      <c r="IJQ68" s="12"/>
      <c r="IJR68" s="12"/>
      <c r="IJS68" s="12"/>
      <c r="IJT68" s="12"/>
      <c r="IJU68" s="12"/>
      <c r="IJV68" s="12"/>
      <c r="IJW68" s="12"/>
      <c r="IJX68" s="12"/>
      <c r="IJY68" s="12"/>
      <c r="IJZ68" s="12"/>
      <c r="IKA68" s="12"/>
      <c r="IKB68" s="12"/>
      <c r="IKC68" s="12"/>
      <c r="IKD68" s="12"/>
      <c r="IKE68" s="12"/>
      <c r="IKF68" s="12"/>
      <c r="IKG68" s="12"/>
      <c r="IKH68" s="12"/>
      <c r="IKI68" s="12"/>
      <c r="IKJ68" s="12"/>
      <c r="IKK68" s="12"/>
      <c r="IKL68" s="12"/>
      <c r="IKM68" s="12"/>
      <c r="IKN68" s="12"/>
      <c r="IKO68" s="12"/>
      <c r="IKP68" s="12"/>
      <c r="IKQ68" s="12"/>
      <c r="IKR68" s="12"/>
      <c r="IKS68" s="12"/>
      <c r="IKT68" s="12"/>
      <c r="IKU68" s="12"/>
      <c r="IKV68" s="12"/>
      <c r="IKW68" s="12"/>
      <c r="IKX68" s="12"/>
      <c r="IKY68" s="12"/>
      <c r="IKZ68" s="12"/>
      <c r="ILA68" s="12"/>
      <c r="ILB68" s="12"/>
      <c r="ILC68" s="12"/>
      <c r="ILD68" s="12"/>
      <c r="ILE68" s="12"/>
      <c r="ILF68" s="12"/>
      <c r="ILG68" s="12"/>
      <c r="ILH68" s="12"/>
      <c r="ILI68" s="12"/>
      <c r="ILJ68" s="12"/>
      <c r="ILK68" s="12"/>
      <c r="ILL68" s="12"/>
      <c r="ILM68" s="12"/>
      <c r="ILN68" s="12"/>
      <c r="ILO68" s="12"/>
      <c r="ILP68" s="12"/>
      <c r="ILQ68" s="12"/>
      <c r="ILR68" s="12"/>
      <c r="ILS68" s="12"/>
      <c r="ILT68" s="12"/>
      <c r="ILU68" s="12"/>
      <c r="ILV68" s="12"/>
      <c r="ILW68" s="12"/>
      <c r="ILX68" s="12"/>
      <c r="ILY68" s="12"/>
      <c r="ILZ68" s="12"/>
      <c r="IMA68" s="12"/>
      <c r="IMB68" s="12"/>
      <c r="IMC68" s="12"/>
      <c r="IMD68" s="12"/>
      <c r="IME68" s="12"/>
      <c r="IMF68" s="12"/>
      <c r="IMG68" s="12"/>
      <c r="IMH68" s="12"/>
      <c r="IMI68" s="12"/>
      <c r="IMJ68" s="12"/>
      <c r="IMK68" s="12"/>
      <c r="IML68" s="12"/>
      <c r="IMM68" s="12"/>
      <c r="IMN68" s="12"/>
      <c r="IMO68" s="12"/>
      <c r="IMP68" s="12"/>
      <c r="IMQ68" s="12"/>
      <c r="IMR68" s="12"/>
      <c r="IMS68" s="12"/>
      <c r="IMT68" s="12"/>
      <c r="IMU68" s="12"/>
      <c r="IMV68" s="12"/>
      <c r="IMW68" s="12"/>
      <c r="IMX68" s="12"/>
      <c r="IMY68" s="12"/>
      <c r="IMZ68" s="12"/>
      <c r="INA68" s="12"/>
      <c r="INB68" s="12"/>
      <c r="INC68" s="12"/>
      <c r="IND68" s="12"/>
      <c r="INE68" s="12"/>
      <c r="INF68" s="12"/>
      <c r="ING68" s="12"/>
      <c r="INH68" s="12"/>
      <c r="INI68" s="12"/>
      <c r="INJ68" s="12"/>
      <c r="INK68" s="12"/>
      <c r="INL68" s="12"/>
      <c r="INM68" s="12"/>
      <c r="INN68" s="12"/>
      <c r="INO68" s="12"/>
      <c r="INP68" s="12"/>
      <c r="INQ68" s="12"/>
      <c r="INR68" s="12"/>
      <c r="INS68" s="12"/>
      <c r="INT68" s="12"/>
      <c r="INU68" s="12"/>
      <c r="INV68" s="12"/>
      <c r="INW68" s="12"/>
      <c r="INX68" s="12"/>
      <c r="INY68" s="12"/>
      <c r="INZ68" s="12"/>
      <c r="IOA68" s="12"/>
      <c r="IOB68" s="12"/>
      <c r="IOC68" s="12"/>
      <c r="IOD68" s="12"/>
      <c r="IOE68" s="12"/>
      <c r="IOF68" s="12"/>
      <c r="IOG68" s="12"/>
      <c r="IOH68" s="12"/>
      <c r="IOI68" s="12"/>
      <c r="IOJ68" s="12"/>
      <c r="IOK68" s="12"/>
      <c r="IOL68" s="12"/>
      <c r="IOM68" s="12"/>
      <c r="ION68" s="12"/>
      <c r="IOO68" s="12"/>
      <c r="IOP68" s="12"/>
      <c r="IOQ68" s="12"/>
      <c r="IOR68" s="12"/>
      <c r="IOS68" s="12"/>
      <c r="IOT68" s="12"/>
      <c r="IOU68" s="12"/>
      <c r="IOV68" s="12"/>
      <c r="IOW68" s="12"/>
      <c r="IOX68" s="12"/>
      <c r="IOY68" s="12"/>
      <c r="IOZ68" s="12"/>
      <c r="IPA68" s="12"/>
      <c r="IPB68" s="12"/>
      <c r="IPC68" s="12"/>
      <c r="IPD68" s="12"/>
      <c r="IPE68" s="12"/>
      <c r="IPF68" s="12"/>
      <c r="IPG68" s="12"/>
      <c r="IPH68" s="12"/>
      <c r="IPI68" s="12"/>
      <c r="IPJ68" s="12"/>
      <c r="IPK68" s="12"/>
      <c r="IPL68" s="12"/>
      <c r="IPM68" s="12"/>
      <c r="IPN68" s="12"/>
      <c r="IPO68" s="12"/>
      <c r="IPP68" s="12"/>
      <c r="IPQ68" s="12"/>
      <c r="IPR68" s="12"/>
      <c r="IPS68" s="12"/>
      <c r="IPT68" s="12"/>
      <c r="IPU68" s="12"/>
      <c r="IPV68" s="12"/>
      <c r="IPW68" s="12"/>
      <c r="IPX68" s="12"/>
      <c r="IPY68" s="12"/>
      <c r="IPZ68" s="12"/>
      <c r="IQA68" s="12"/>
      <c r="IQB68" s="12"/>
      <c r="IQC68" s="12"/>
      <c r="IQD68" s="12"/>
      <c r="IQE68" s="12"/>
      <c r="IQF68" s="12"/>
      <c r="IQG68" s="12"/>
      <c r="IQH68" s="12"/>
      <c r="IQI68" s="12"/>
      <c r="IQJ68" s="12"/>
      <c r="IQK68" s="12"/>
      <c r="IQL68" s="12"/>
      <c r="IQM68" s="12"/>
      <c r="IQN68" s="12"/>
      <c r="IQO68" s="12"/>
      <c r="IQP68" s="12"/>
      <c r="IQQ68" s="12"/>
      <c r="IQR68" s="12"/>
      <c r="IQS68" s="12"/>
      <c r="IQT68" s="12"/>
      <c r="IQU68" s="12"/>
      <c r="IQV68" s="12"/>
      <c r="IQW68" s="12"/>
      <c r="IQX68" s="12"/>
      <c r="IQY68" s="12"/>
      <c r="IQZ68" s="12"/>
      <c r="IRA68" s="12"/>
      <c r="IRB68" s="12"/>
      <c r="IRC68" s="12"/>
      <c r="IRD68" s="12"/>
      <c r="IRE68" s="12"/>
      <c r="IRF68" s="12"/>
      <c r="IRG68" s="12"/>
      <c r="IRH68" s="12"/>
      <c r="IRI68" s="12"/>
      <c r="IRJ68" s="12"/>
      <c r="IRK68" s="12"/>
      <c r="IRL68" s="12"/>
      <c r="IRM68" s="12"/>
      <c r="IRN68" s="12"/>
      <c r="IRO68" s="12"/>
      <c r="IRP68" s="12"/>
      <c r="IRQ68" s="12"/>
      <c r="IRR68" s="12"/>
      <c r="IRS68" s="12"/>
      <c r="IRT68" s="12"/>
      <c r="IRU68" s="12"/>
      <c r="IRV68" s="12"/>
      <c r="IRW68" s="12"/>
      <c r="IRX68" s="12"/>
      <c r="IRY68" s="12"/>
      <c r="IRZ68" s="12"/>
      <c r="ISA68" s="12"/>
      <c r="ISB68" s="12"/>
      <c r="ISC68" s="12"/>
      <c r="ISD68" s="12"/>
      <c r="ISE68" s="12"/>
      <c r="ISF68" s="12"/>
      <c r="ISG68" s="12"/>
      <c r="ISH68" s="12"/>
      <c r="ISI68" s="12"/>
      <c r="ISJ68" s="12"/>
      <c r="ISK68" s="12"/>
      <c r="ISL68" s="12"/>
      <c r="ISM68" s="12"/>
      <c r="ISN68" s="12"/>
      <c r="ISO68" s="12"/>
      <c r="ISP68" s="12"/>
      <c r="ISQ68" s="12"/>
      <c r="ISR68" s="12"/>
      <c r="ISS68" s="12"/>
      <c r="IST68" s="12"/>
      <c r="ISU68" s="12"/>
      <c r="ISV68" s="12"/>
      <c r="ISW68" s="12"/>
      <c r="ISX68" s="12"/>
      <c r="ISY68" s="12"/>
      <c r="ISZ68" s="12"/>
      <c r="ITA68" s="12"/>
      <c r="ITB68" s="12"/>
      <c r="ITC68" s="12"/>
      <c r="ITD68" s="12"/>
      <c r="ITE68" s="12"/>
      <c r="ITF68" s="12"/>
      <c r="ITG68" s="12"/>
      <c r="ITH68" s="12"/>
      <c r="ITI68" s="12"/>
      <c r="ITJ68" s="12"/>
      <c r="ITK68" s="12"/>
      <c r="ITL68" s="12"/>
      <c r="ITM68" s="12"/>
      <c r="ITN68" s="12"/>
      <c r="ITO68" s="12"/>
      <c r="ITP68" s="12"/>
      <c r="ITQ68" s="12"/>
      <c r="ITR68" s="12"/>
      <c r="ITS68" s="12"/>
      <c r="ITT68" s="12"/>
      <c r="ITU68" s="12"/>
      <c r="ITV68" s="12"/>
      <c r="ITW68" s="12"/>
      <c r="ITX68" s="12"/>
      <c r="ITY68" s="12"/>
      <c r="ITZ68" s="12"/>
      <c r="IUA68" s="12"/>
      <c r="IUB68" s="12"/>
      <c r="IUC68" s="12"/>
      <c r="IUD68" s="12"/>
      <c r="IUE68" s="12"/>
      <c r="IUF68" s="12"/>
      <c r="IUG68" s="12"/>
      <c r="IUH68" s="12"/>
      <c r="IUI68" s="12"/>
      <c r="IUJ68" s="12"/>
      <c r="IUK68" s="12"/>
      <c r="IUL68" s="12"/>
      <c r="IUM68" s="12"/>
      <c r="IUN68" s="12"/>
      <c r="IUO68" s="12"/>
      <c r="IUP68" s="12"/>
      <c r="IUQ68" s="12"/>
      <c r="IUR68" s="12"/>
      <c r="IUS68" s="12"/>
      <c r="IUT68" s="12"/>
      <c r="IUU68" s="12"/>
      <c r="IUV68" s="12"/>
      <c r="IUW68" s="12"/>
      <c r="IUX68" s="12"/>
      <c r="IUY68" s="12"/>
      <c r="IUZ68" s="12"/>
      <c r="IVA68" s="12"/>
      <c r="IVB68" s="12"/>
      <c r="IVC68" s="12"/>
      <c r="IVD68" s="12"/>
      <c r="IVE68" s="12"/>
      <c r="IVF68" s="12"/>
      <c r="IVG68" s="12"/>
      <c r="IVH68" s="12"/>
      <c r="IVI68" s="12"/>
      <c r="IVJ68" s="12"/>
      <c r="IVK68" s="12"/>
      <c r="IVL68" s="12"/>
      <c r="IVM68" s="12"/>
      <c r="IVN68" s="12"/>
      <c r="IVO68" s="12"/>
      <c r="IVP68" s="12"/>
      <c r="IVQ68" s="12"/>
      <c r="IVR68" s="12"/>
      <c r="IVS68" s="12"/>
      <c r="IVT68" s="12"/>
      <c r="IVU68" s="12"/>
      <c r="IVV68" s="12"/>
      <c r="IVW68" s="12"/>
      <c r="IVX68" s="12"/>
      <c r="IVY68" s="12"/>
      <c r="IVZ68" s="12"/>
      <c r="IWA68" s="12"/>
      <c r="IWB68" s="12"/>
      <c r="IWC68" s="12"/>
      <c r="IWD68" s="12"/>
      <c r="IWE68" s="12"/>
      <c r="IWF68" s="12"/>
      <c r="IWG68" s="12"/>
      <c r="IWH68" s="12"/>
      <c r="IWI68" s="12"/>
      <c r="IWJ68" s="12"/>
      <c r="IWK68" s="12"/>
      <c r="IWL68" s="12"/>
      <c r="IWM68" s="12"/>
      <c r="IWN68" s="12"/>
      <c r="IWO68" s="12"/>
      <c r="IWP68" s="12"/>
      <c r="IWQ68" s="12"/>
      <c r="IWR68" s="12"/>
      <c r="IWS68" s="12"/>
      <c r="IWT68" s="12"/>
      <c r="IWU68" s="12"/>
      <c r="IWV68" s="12"/>
      <c r="IWW68" s="12"/>
      <c r="IWX68" s="12"/>
      <c r="IWY68" s="12"/>
      <c r="IWZ68" s="12"/>
      <c r="IXA68" s="12"/>
      <c r="IXB68" s="12"/>
      <c r="IXC68" s="12"/>
      <c r="IXD68" s="12"/>
      <c r="IXE68" s="12"/>
      <c r="IXF68" s="12"/>
      <c r="IXG68" s="12"/>
      <c r="IXH68" s="12"/>
      <c r="IXI68" s="12"/>
      <c r="IXJ68" s="12"/>
      <c r="IXK68" s="12"/>
      <c r="IXL68" s="12"/>
      <c r="IXM68" s="12"/>
      <c r="IXN68" s="12"/>
      <c r="IXO68" s="12"/>
      <c r="IXP68" s="12"/>
      <c r="IXQ68" s="12"/>
      <c r="IXR68" s="12"/>
      <c r="IXS68" s="12"/>
      <c r="IXT68" s="12"/>
      <c r="IXU68" s="12"/>
      <c r="IXV68" s="12"/>
      <c r="IXW68" s="12"/>
      <c r="IXX68" s="12"/>
      <c r="IXY68" s="12"/>
      <c r="IXZ68" s="12"/>
      <c r="IYA68" s="12"/>
      <c r="IYB68" s="12"/>
      <c r="IYC68" s="12"/>
      <c r="IYD68" s="12"/>
      <c r="IYE68" s="12"/>
      <c r="IYF68" s="12"/>
      <c r="IYG68" s="12"/>
      <c r="IYH68" s="12"/>
      <c r="IYI68" s="12"/>
      <c r="IYJ68" s="12"/>
      <c r="IYK68" s="12"/>
      <c r="IYL68" s="12"/>
      <c r="IYM68" s="12"/>
      <c r="IYN68" s="12"/>
      <c r="IYO68" s="12"/>
      <c r="IYP68" s="12"/>
      <c r="IYQ68" s="12"/>
      <c r="IYR68" s="12"/>
      <c r="IYS68" s="12"/>
      <c r="IYT68" s="12"/>
      <c r="IYU68" s="12"/>
      <c r="IYV68" s="12"/>
      <c r="IYW68" s="12"/>
      <c r="IYX68" s="12"/>
      <c r="IYY68" s="12"/>
      <c r="IYZ68" s="12"/>
      <c r="IZA68" s="12"/>
      <c r="IZB68" s="12"/>
      <c r="IZC68" s="12"/>
      <c r="IZD68" s="12"/>
      <c r="IZE68" s="12"/>
      <c r="IZF68" s="12"/>
      <c r="IZG68" s="12"/>
      <c r="IZH68" s="12"/>
      <c r="IZI68" s="12"/>
      <c r="IZJ68" s="12"/>
      <c r="IZK68" s="12"/>
      <c r="IZL68" s="12"/>
      <c r="IZM68" s="12"/>
      <c r="IZN68" s="12"/>
      <c r="IZO68" s="12"/>
      <c r="IZP68" s="12"/>
      <c r="IZQ68" s="12"/>
      <c r="IZR68" s="12"/>
      <c r="IZS68" s="12"/>
      <c r="IZT68" s="12"/>
      <c r="IZU68" s="12"/>
      <c r="IZV68" s="12"/>
      <c r="IZW68" s="12"/>
      <c r="IZX68" s="12"/>
      <c r="IZY68" s="12"/>
      <c r="IZZ68" s="12"/>
      <c r="JAA68" s="12"/>
      <c r="JAB68" s="12"/>
      <c r="JAC68" s="12"/>
      <c r="JAD68" s="12"/>
      <c r="JAE68" s="12"/>
      <c r="JAF68" s="12"/>
      <c r="JAG68" s="12"/>
      <c r="JAH68" s="12"/>
      <c r="JAI68" s="12"/>
      <c r="JAJ68" s="12"/>
      <c r="JAK68" s="12"/>
      <c r="JAL68" s="12"/>
      <c r="JAM68" s="12"/>
      <c r="JAN68" s="12"/>
      <c r="JAO68" s="12"/>
      <c r="JAP68" s="12"/>
      <c r="JAQ68" s="12"/>
      <c r="JAR68" s="12"/>
      <c r="JAS68" s="12"/>
      <c r="JAT68" s="12"/>
      <c r="JAU68" s="12"/>
      <c r="JAV68" s="12"/>
      <c r="JAW68" s="12"/>
      <c r="JAX68" s="12"/>
      <c r="JAY68" s="12"/>
      <c r="JAZ68" s="12"/>
      <c r="JBA68" s="12"/>
      <c r="JBB68" s="12"/>
      <c r="JBC68" s="12"/>
      <c r="JBD68" s="12"/>
      <c r="JBE68" s="12"/>
      <c r="JBF68" s="12"/>
      <c r="JBG68" s="12"/>
      <c r="JBH68" s="12"/>
      <c r="JBI68" s="12"/>
      <c r="JBJ68" s="12"/>
      <c r="JBK68" s="12"/>
      <c r="JBL68" s="12"/>
      <c r="JBM68" s="12"/>
      <c r="JBN68" s="12"/>
      <c r="JBO68" s="12"/>
      <c r="JBP68" s="12"/>
      <c r="JBQ68" s="12"/>
      <c r="JBR68" s="12"/>
      <c r="JBS68" s="12"/>
      <c r="JBT68" s="12"/>
      <c r="JBU68" s="12"/>
      <c r="JBV68" s="12"/>
      <c r="JBW68" s="12"/>
      <c r="JBX68" s="12"/>
      <c r="JBY68" s="12"/>
      <c r="JBZ68" s="12"/>
      <c r="JCA68" s="12"/>
      <c r="JCB68" s="12"/>
      <c r="JCC68" s="12"/>
      <c r="JCD68" s="12"/>
      <c r="JCE68" s="12"/>
      <c r="JCF68" s="12"/>
      <c r="JCG68" s="12"/>
      <c r="JCH68" s="12"/>
      <c r="JCI68" s="12"/>
      <c r="JCJ68" s="12"/>
      <c r="JCK68" s="12"/>
      <c r="JCL68" s="12"/>
      <c r="JCM68" s="12"/>
      <c r="JCN68" s="12"/>
      <c r="JCO68" s="12"/>
      <c r="JCP68" s="12"/>
      <c r="JCQ68" s="12"/>
      <c r="JCR68" s="12"/>
      <c r="JCS68" s="12"/>
      <c r="JCT68" s="12"/>
      <c r="JCU68" s="12"/>
      <c r="JCV68" s="12"/>
      <c r="JCW68" s="12"/>
      <c r="JCX68" s="12"/>
      <c r="JCY68" s="12"/>
      <c r="JCZ68" s="12"/>
      <c r="JDA68" s="12"/>
      <c r="JDB68" s="12"/>
      <c r="JDC68" s="12"/>
      <c r="JDD68" s="12"/>
      <c r="JDE68" s="12"/>
      <c r="JDF68" s="12"/>
      <c r="JDG68" s="12"/>
      <c r="JDH68" s="12"/>
      <c r="JDI68" s="12"/>
      <c r="JDJ68" s="12"/>
      <c r="JDK68" s="12"/>
      <c r="JDL68" s="12"/>
      <c r="JDM68" s="12"/>
      <c r="JDN68" s="12"/>
      <c r="JDO68" s="12"/>
      <c r="JDP68" s="12"/>
      <c r="JDQ68" s="12"/>
      <c r="JDR68" s="12"/>
      <c r="JDS68" s="12"/>
      <c r="JDT68" s="12"/>
      <c r="JDU68" s="12"/>
      <c r="JDV68" s="12"/>
      <c r="JDW68" s="12"/>
      <c r="JDX68" s="12"/>
      <c r="JDY68" s="12"/>
      <c r="JDZ68" s="12"/>
      <c r="JEA68" s="12"/>
      <c r="JEB68" s="12"/>
      <c r="JEC68" s="12"/>
      <c r="JED68" s="12"/>
      <c r="JEE68" s="12"/>
      <c r="JEF68" s="12"/>
      <c r="JEG68" s="12"/>
      <c r="JEH68" s="12"/>
      <c r="JEI68" s="12"/>
      <c r="JEJ68" s="12"/>
      <c r="JEK68" s="12"/>
      <c r="JEL68" s="12"/>
      <c r="JEM68" s="12"/>
      <c r="JEN68" s="12"/>
      <c r="JEO68" s="12"/>
      <c r="JEP68" s="12"/>
      <c r="JEQ68" s="12"/>
      <c r="JER68" s="12"/>
      <c r="JES68" s="12"/>
      <c r="JET68" s="12"/>
      <c r="JEU68" s="12"/>
      <c r="JEV68" s="12"/>
      <c r="JEW68" s="12"/>
      <c r="JEX68" s="12"/>
      <c r="JEY68" s="12"/>
      <c r="JEZ68" s="12"/>
      <c r="JFA68" s="12"/>
      <c r="JFB68" s="12"/>
      <c r="JFC68" s="12"/>
      <c r="JFD68" s="12"/>
      <c r="JFE68" s="12"/>
      <c r="JFF68" s="12"/>
      <c r="JFG68" s="12"/>
      <c r="JFH68" s="12"/>
      <c r="JFI68" s="12"/>
      <c r="JFJ68" s="12"/>
      <c r="JFK68" s="12"/>
      <c r="JFL68" s="12"/>
      <c r="JFM68" s="12"/>
      <c r="JFN68" s="12"/>
      <c r="JFO68" s="12"/>
      <c r="JFP68" s="12"/>
      <c r="JFQ68" s="12"/>
      <c r="JFR68" s="12"/>
      <c r="JFS68" s="12"/>
      <c r="JFT68" s="12"/>
      <c r="JFU68" s="12"/>
      <c r="JFV68" s="12"/>
      <c r="JFW68" s="12"/>
      <c r="JFX68" s="12"/>
      <c r="JFY68" s="12"/>
      <c r="JFZ68" s="12"/>
      <c r="JGA68" s="12"/>
      <c r="JGB68" s="12"/>
      <c r="JGC68" s="12"/>
      <c r="JGD68" s="12"/>
      <c r="JGE68" s="12"/>
      <c r="JGF68" s="12"/>
      <c r="JGG68" s="12"/>
      <c r="JGH68" s="12"/>
      <c r="JGI68" s="12"/>
      <c r="JGJ68" s="12"/>
      <c r="JGK68" s="12"/>
      <c r="JGL68" s="12"/>
      <c r="JGM68" s="12"/>
      <c r="JGN68" s="12"/>
      <c r="JGO68" s="12"/>
      <c r="JGP68" s="12"/>
      <c r="JGQ68" s="12"/>
      <c r="JGR68" s="12"/>
      <c r="JGS68" s="12"/>
      <c r="JGT68" s="12"/>
      <c r="JGU68" s="12"/>
      <c r="JGV68" s="12"/>
      <c r="JGW68" s="12"/>
      <c r="JGX68" s="12"/>
      <c r="JGY68" s="12"/>
      <c r="JGZ68" s="12"/>
      <c r="JHA68" s="12"/>
      <c r="JHB68" s="12"/>
      <c r="JHC68" s="12"/>
      <c r="JHD68" s="12"/>
      <c r="JHE68" s="12"/>
      <c r="JHF68" s="12"/>
      <c r="JHG68" s="12"/>
      <c r="JHH68" s="12"/>
      <c r="JHI68" s="12"/>
      <c r="JHJ68" s="12"/>
      <c r="JHK68" s="12"/>
      <c r="JHL68" s="12"/>
      <c r="JHM68" s="12"/>
      <c r="JHN68" s="12"/>
      <c r="JHO68" s="12"/>
      <c r="JHP68" s="12"/>
      <c r="JHQ68" s="12"/>
      <c r="JHR68" s="12"/>
      <c r="JHS68" s="12"/>
      <c r="JHT68" s="12"/>
      <c r="JHU68" s="12"/>
      <c r="JHV68" s="12"/>
      <c r="JHW68" s="12"/>
      <c r="JHX68" s="12"/>
      <c r="JHY68" s="12"/>
      <c r="JHZ68" s="12"/>
      <c r="JIA68" s="12"/>
      <c r="JIB68" s="12"/>
      <c r="JIC68" s="12"/>
      <c r="JID68" s="12"/>
      <c r="JIE68" s="12"/>
      <c r="JIF68" s="12"/>
      <c r="JIG68" s="12"/>
      <c r="JIH68" s="12"/>
      <c r="JII68" s="12"/>
      <c r="JIJ68" s="12"/>
      <c r="JIK68" s="12"/>
      <c r="JIL68" s="12"/>
      <c r="JIM68" s="12"/>
      <c r="JIN68" s="12"/>
      <c r="JIO68" s="12"/>
      <c r="JIP68" s="12"/>
      <c r="JIQ68" s="12"/>
      <c r="JIR68" s="12"/>
      <c r="JIS68" s="12"/>
      <c r="JIT68" s="12"/>
      <c r="JIU68" s="12"/>
      <c r="JIV68" s="12"/>
      <c r="JIW68" s="12"/>
      <c r="JIX68" s="12"/>
      <c r="JIY68" s="12"/>
      <c r="JIZ68" s="12"/>
      <c r="JJA68" s="12"/>
      <c r="JJB68" s="12"/>
      <c r="JJC68" s="12"/>
      <c r="JJD68" s="12"/>
      <c r="JJE68" s="12"/>
      <c r="JJF68" s="12"/>
      <c r="JJG68" s="12"/>
      <c r="JJH68" s="12"/>
      <c r="JJI68" s="12"/>
      <c r="JJJ68" s="12"/>
      <c r="JJK68" s="12"/>
      <c r="JJL68" s="12"/>
      <c r="JJM68" s="12"/>
      <c r="JJN68" s="12"/>
      <c r="JJO68" s="12"/>
      <c r="JJP68" s="12"/>
      <c r="JJQ68" s="12"/>
      <c r="JJR68" s="12"/>
      <c r="JJS68" s="12"/>
      <c r="JJT68" s="12"/>
      <c r="JJU68" s="12"/>
      <c r="JJV68" s="12"/>
      <c r="JJW68" s="12"/>
      <c r="JJX68" s="12"/>
      <c r="JJY68" s="12"/>
      <c r="JJZ68" s="12"/>
      <c r="JKA68" s="12"/>
      <c r="JKB68" s="12"/>
      <c r="JKC68" s="12"/>
      <c r="JKD68" s="12"/>
      <c r="JKE68" s="12"/>
      <c r="JKF68" s="12"/>
      <c r="JKG68" s="12"/>
      <c r="JKH68" s="12"/>
      <c r="JKI68" s="12"/>
      <c r="JKJ68" s="12"/>
      <c r="JKK68" s="12"/>
      <c r="JKL68" s="12"/>
      <c r="JKM68" s="12"/>
      <c r="JKN68" s="12"/>
      <c r="JKO68" s="12"/>
      <c r="JKP68" s="12"/>
      <c r="JKQ68" s="12"/>
      <c r="JKR68" s="12"/>
      <c r="JKS68" s="12"/>
      <c r="JKT68" s="12"/>
      <c r="JKU68" s="12"/>
      <c r="JKV68" s="12"/>
      <c r="JKW68" s="12"/>
      <c r="JKX68" s="12"/>
      <c r="JKY68" s="12"/>
      <c r="JKZ68" s="12"/>
      <c r="JLA68" s="12"/>
      <c r="JLB68" s="12"/>
      <c r="JLC68" s="12"/>
      <c r="JLD68" s="12"/>
      <c r="JLE68" s="12"/>
      <c r="JLF68" s="12"/>
      <c r="JLG68" s="12"/>
      <c r="JLH68" s="12"/>
      <c r="JLI68" s="12"/>
      <c r="JLJ68" s="12"/>
      <c r="JLK68" s="12"/>
      <c r="JLL68" s="12"/>
      <c r="JLM68" s="12"/>
      <c r="JLN68" s="12"/>
      <c r="JLO68" s="12"/>
      <c r="JLP68" s="12"/>
      <c r="JLQ68" s="12"/>
      <c r="JLR68" s="12"/>
      <c r="JLS68" s="12"/>
      <c r="JLT68" s="12"/>
      <c r="JLU68" s="12"/>
      <c r="JLV68" s="12"/>
      <c r="JLW68" s="12"/>
      <c r="JLX68" s="12"/>
      <c r="JLY68" s="12"/>
      <c r="JLZ68" s="12"/>
      <c r="JMA68" s="12"/>
      <c r="JMB68" s="12"/>
      <c r="JMC68" s="12"/>
      <c r="JMD68" s="12"/>
      <c r="JME68" s="12"/>
      <c r="JMF68" s="12"/>
      <c r="JMG68" s="12"/>
      <c r="JMH68" s="12"/>
      <c r="JMI68" s="12"/>
      <c r="JMJ68" s="12"/>
      <c r="JMK68" s="12"/>
      <c r="JML68" s="12"/>
      <c r="JMM68" s="12"/>
      <c r="JMN68" s="12"/>
      <c r="JMO68" s="12"/>
      <c r="JMP68" s="12"/>
      <c r="JMQ68" s="12"/>
      <c r="JMR68" s="12"/>
      <c r="JMS68" s="12"/>
      <c r="JMT68" s="12"/>
      <c r="JMU68" s="12"/>
      <c r="JMV68" s="12"/>
      <c r="JMW68" s="12"/>
      <c r="JMX68" s="12"/>
      <c r="JMY68" s="12"/>
      <c r="JMZ68" s="12"/>
      <c r="JNA68" s="12"/>
      <c r="JNB68" s="12"/>
      <c r="JNC68" s="12"/>
      <c r="JND68" s="12"/>
      <c r="JNE68" s="12"/>
      <c r="JNF68" s="12"/>
      <c r="JNG68" s="12"/>
      <c r="JNH68" s="12"/>
      <c r="JNI68" s="12"/>
      <c r="JNJ68" s="12"/>
      <c r="JNK68" s="12"/>
      <c r="JNL68" s="12"/>
      <c r="JNM68" s="12"/>
      <c r="JNN68" s="12"/>
      <c r="JNO68" s="12"/>
      <c r="JNP68" s="12"/>
      <c r="JNQ68" s="12"/>
      <c r="JNR68" s="12"/>
      <c r="JNS68" s="12"/>
      <c r="JNT68" s="12"/>
      <c r="JNU68" s="12"/>
      <c r="JNV68" s="12"/>
      <c r="JNW68" s="12"/>
      <c r="JNX68" s="12"/>
      <c r="JNY68" s="12"/>
      <c r="JNZ68" s="12"/>
      <c r="JOA68" s="12"/>
      <c r="JOB68" s="12"/>
      <c r="JOC68" s="12"/>
      <c r="JOD68" s="12"/>
      <c r="JOE68" s="12"/>
      <c r="JOF68" s="12"/>
      <c r="JOG68" s="12"/>
      <c r="JOH68" s="12"/>
      <c r="JOI68" s="12"/>
      <c r="JOJ68" s="12"/>
      <c r="JOK68" s="12"/>
      <c r="JOL68" s="12"/>
      <c r="JOM68" s="12"/>
      <c r="JON68" s="12"/>
      <c r="JOO68" s="12"/>
      <c r="JOP68" s="12"/>
      <c r="JOQ68" s="12"/>
      <c r="JOR68" s="12"/>
      <c r="JOS68" s="12"/>
      <c r="JOT68" s="12"/>
      <c r="JOU68" s="12"/>
      <c r="JOV68" s="12"/>
      <c r="JOW68" s="12"/>
      <c r="JOX68" s="12"/>
      <c r="JOY68" s="12"/>
      <c r="JOZ68" s="12"/>
      <c r="JPA68" s="12"/>
      <c r="JPB68" s="12"/>
      <c r="JPC68" s="12"/>
      <c r="JPD68" s="12"/>
      <c r="JPE68" s="12"/>
      <c r="JPF68" s="12"/>
      <c r="JPG68" s="12"/>
      <c r="JPH68" s="12"/>
      <c r="JPI68" s="12"/>
      <c r="JPJ68" s="12"/>
      <c r="JPK68" s="12"/>
      <c r="JPL68" s="12"/>
      <c r="JPM68" s="12"/>
      <c r="JPN68" s="12"/>
      <c r="JPO68" s="12"/>
      <c r="JPP68" s="12"/>
      <c r="JPQ68" s="12"/>
      <c r="JPR68" s="12"/>
      <c r="JPS68" s="12"/>
      <c r="JPT68" s="12"/>
      <c r="JPU68" s="12"/>
      <c r="JPV68" s="12"/>
      <c r="JPW68" s="12"/>
      <c r="JPX68" s="12"/>
      <c r="JPY68" s="12"/>
      <c r="JPZ68" s="12"/>
      <c r="JQA68" s="12"/>
      <c r="JQB68" s="12"/>
      <c r="JQC68" s="12"/>
      <c r="JQD68" s="12"/>
      <c r="JQE68" s="12"/>
      <c r="JQF68" s="12"/>
      <c r="JQG68" s="12"/>
      <c r="JQH68" s="12"/>
      <c r="JQI68" s="12"/>
      <c r="JQJ68" s="12"/>
      <c r="JQK68" s="12"/>
      <c r="JQL68" s="12"/>
      <c r="JQM68" s="12"/>
      <c r="JQN68" s="12"/>
      <c r="JQO68" s="12"/>
      <c r="JQP68" s="12"/>
      <c r="JQQ68" s="12"/>
      <c r="JQR68" s="12"/>
      <c r="JQS68" s="12"/>
      <c r="JQT68" s="12"/>
      <c r="JQU68" s="12"/>
      <c r="JQV68" s="12"/>
      <c r="JQW68" s="12"/>
      <c r="JQX68" s="12"/>
      <c r="JQY68" s="12"/>
      <c r="JQZ68" s="12"/>
      <c r="JRA68" s="12"/>
      <c r="JRB68" s="12"/>
      <c r="JRC68" s="12"/>
      <c r="JRD68" s="12"/>
      <c r="JRE68" s="12"/>
      <c r="JRF68" s="12"/>
      <c r="JRG68" s="12"/>
      <c r="JRH68" s="12"/>
      <c r="JRI68" s="12"/>
      <c r="JRJ68" s="12"/>
      <c r="JRK68" s="12"/>
      <c r="JRL68" s="12"/>
      <c r="JRM68" s="12"/>
      <c r="JRN68" s="12"/>
      <c r="JRO68" s="12"/>
      <c r="JRP68" s="12"/>
      <c r="JRQ68" s="12"/>
      <c r="JRR68" s="12"/>
      <c r="JRS68" s="12"/>
      <c r="JRT68" s="12"/>
      <c r="JRU68" s="12"/>
      <c r="JRV68" s="12"/>
      <c r="JRW68" s="12"/>
      <c r="JRX68" s="12"/>
      <c r="JRY68" s="12"/>
      <c r="JRZ68" s="12"/>
      <c r="JSA68" s="12"/>
      <c r="JSB68" s="12"/>
      <c r="JSC68" s="12"/>
      <c r="JSD68" s="12"/>
      <c r="JSE68" s="12"/>
      <c r="JSF68" s="12"/>
      <c r="JSG68" s="12"/>
      <c r="JSH68" s="12"/>
      <c r="JSI68" s="12"/>
      <c r="JSJ68" s="12"/>
      <c r="JSK68" s="12"/>
      <c r="JSL68" s="12"/>
      <c r="JSM68" s="12"/>
      <c r="JSN68" s="12"/>
      <c r="JSO68" s="12"/>
      <c r="JSP68" s="12"/>
      <c r="JSQ68" s="12"/>
      <c r="JSR68" s="12"/>
      <c r="JSS68" s="12"/>
      <c r="JST68" s="12"/>
      <c r="JSU68" s="12"/>
      <c r="JSV68" s="12"/>
      <c r="JSW68" s="12"/>
      <c r="JSX68" s="12"/>
      <c r="JSY68" s="12"/>
      <c r="JSZ68" s="12"/>
      <c r="JTA68" s="12"/>
      <c r="JTB68" s="12"/>
      <c r="JTC68" s="12"/>
      <c r="JTD68" s="12"/>
      <c r="JTE68" s="12"/>
      <c r="JTF68" s="12"/>
      <c r="JTG68" s="12"/>
      <c r="JTH68" s="12"/>
      <c r="JTI68" s="12"/>
      <c r="JTJ68" s="12"/>
      <c r="JTK68" s="12"/>
      <c r="JTL68" s="12"/>
      <c r="JTM68" s="12"/>
      <c r="JTN68" s="12"/>
      <c r="JTO68" s="12"/>
      <c r="JTP68" s="12"/>
      <c r="JTQ68" s="12"/>
      <c r="JTR68" s="12"/>
      <c r="JTS68" s="12"/>
      <c r="JTT68" s="12"/>
      <c r="JTU68" s="12"/>
      <c r="JTV68" s="12"/>
      <c r="JTW68" s="12"/>
      <c r="JTX68" s="12"/>
      <c r="JTY68" s="12"/>
      <c r="JTZ68" s="12"/>
      <c r="JUA68" s="12"/>
      <c r="JUB68" s="12"/>
      <c r="JUC68" s="12"/>
      <c r="JUD68" s="12"/>
      <c r="JUE68" s="12"/>
      <c r="JUF68" s="12"/>
      <c r="JUG68" s="12"/>
      <c r="JUH68" s="12"/>
      <c r="JUI68" s="12"/>
      <c r="JUJ68" s="12"/>
      <c r="JUK68" s="12"/>
      <c r="JUL68" s="12"/>
      <c r="JUM68" s="12"/>
      <c r="JUN68" s="12"/>
      <c r="JUO68" s="12"/>
      <c r="JUP68" s="12"/>
      <c r="JUQ68" s="12"/>
      <c r="JUR68" s="12"/>
      <c r="JUS68" s="12"/>
      <c r="JUT68" s="12"/>
      <c r="JUU68" s="12"/>
      <c r="JUV68" s="12"/>
      <c r="JUW68" s="12"/>
      <c r="JUX68" s="12"/>
      <c r="JUY68" s="12"/>
      <c r="JUZ68" s="12"/>
      <c r="JVA68" s="12"/>
      <c r="JVB68" s="12"/>
      <c r="JVC68" s="12"/>
      <c r="JVD68" s="12"/>
      <c r="JVE68" s="12"/>
      <c r="JVF68" s="12"/>
      <c r="JVG68" s="12"/>
      <c r="JVH68" s="12"/>
      <c r="JVI68" s="12"/>
      <c r="JVJ68" s="12"/>
      <c r="JVK68" s="12"/>
      <c r="JVL68" s="12"/>
      <c r="JVM68" s="12"/>
      <c r="JVN68" s="12"/>
      <c r="JVO68" s="12"/>
      <c r="JVP68" s="12"/>
      <c r="JVQ68" s="12"/>
      <c r="JVR68" s="12"/>
      <c r="JVS68" s="12"/>
      <c r="JVT68" s="12"/>
      <c r="JVU68" s="12"/>
      <c r="JVV68" s="12"/>
      <c r="JVW68" s="12"/>
      <c r="JVX68" s="12"/>
      <c r="JVY68" s="12"/>
      <c r="JVZ68" s="12"/>
      <c r="JWA68" s="12"/>
      <c r="JWB68" s="12"/>
      <c r="JWC68" s="12"/>
      <c r="JWD68" s="12"/>
      <c r="JWE68" s="12"/>
      <c r="JWF68" s="12"/>
      <c r="JWG68" s="12"/>
      <c r="JWH68" s="12"/>
      <c r="JWI68" s="12"/>
      <c r="JWJ68" s="12"/>
      <c r="JWK68" s="12"/>
      <c r="JWL68" s="12"/>
      <c r="JWM68" s="12"/>
      <c r="JWN68" s="12"/>
      <c r="JWO68" s="12"/>
      <c r="JWP68" s="12"/>
      <c r="JWQ68" s="12"/>
      <c r="JWR68" s="12"/>
      <c r="JWS68" s="12"/>
      <c r="JWT68" s="12"/>
      <c r="JWU68" s="12"/>
      <c r="JWV68" s="12"/>
      <c r="JWW68" s="12"/>
      <c r="JWX68" s="12"/>
      <c r="JWY68" s="12"/>
      <c r="JWZ68" s="12"/>
      <c r="JXA68" s="12"/>
      <c r="JXB68" s="12"/>
      <c r="JXC68" s="12"/>
      <c r="JXD68" s="12"/>
      <c r="JXE68" s="12"/>
      <c r="JXF68" s="12"/>
      <c r="JXG68" s="12"/>
      <c r="JXH68" s="12"/>
      <c r="JXI68" s="12"/>
      <c r="JXJ68" s="12"/>
      <c r="JXK68" s="12"/>
      <c r="JXL68" s="12"/>
      <c r="JXM68" s="12"/>
      <c r="JXN68" s="12"/>
      <c r="JXO68" s="12"/>
      <c r="JXP68" s="12"/>
      <c r="JXQ68" s="12"/>
      <c r="JXR68" s="12"/>
      <c r="JXS68" s="12"/>
      <c r="JXT68" s="12"/>
      <c r="JXU68" s="12"/>
      <c r="JXV68" s="12"/>
      <c r="JXW68" s="12"/>
      <c r="JXX68" s="12"/>
      <c r="JXY68" s="12"/>
      <c r="JXZ68" s="12"/>
      <c r="JYA68" s="12"/>
      <c r="JYB68" s="12"/>
      <c r="JYC68" s="12"/>
      <c r="JYD68" s="12"/>
      <c r="JYE68" s="12"/>
      <c r="JYF68" s="12"/>
      <c r="JYG68" s="12"/>
      <c r="JYH68" s="12"/>
      <c r="JYI68" s="12"/>
      <c r="JYJ68" s="12"/>
      <c r="JYK68" s="12"/>
      <c r="JYL68" s="12"/>
      <c r="JYM68" s="12"/>
      <c r="JYN68" s="12"/>
      <c r="JYO68" s="12"/>
      <c r="JYP68" s="12"/>
      <c r="JYQ68" s="12"/>
      <c r="JYR68" s="12"/>
      <c r="JYS68" s="12"/>
      <c r="JYT68" s="12"/>
      <c r="JYU68" s="12"/>
      <c r="JYV68" s="12"/>
      <c r="JYW68" s="12"/>
      <c r="JYX68" s="12"/>
      <c r="JYY68" s="12"/>
      <c r="JYZ68" s="12"/>
      <c r="JZA68" s="12"/>
      <c r="JZB68" s="12"/>
      <c r="JZC68" s="12"/>
      <c r="JZD68" s="12"/>
      <c r="JZE68" s="12"/>
      <c r="JZF68" s="12"/>
      <c r="JZG68" s="12"/>
      <c r="JZH68" s="12"/>
      <c r="JZI68" s="12"/>
      <c r="JZJ68" s="12"/>
      <c r="JZK68" s="12"/>
      <c r="JZL68" s="12"/>
      <c r="JZM68" s="12"/>
      <c r="JZN68" s="12"/>
      <c r="JZO68" s="12"/>
      <c r="JZP68" s="12"/>
      <c r="JZQ68" s="12"/>
      <c r="JZR68" s="12"/>
      <c r="JZS68" s="12"/>
      <c r="JZT68" s="12"/>
      <c r="JZU68" s="12"/>
      <c r="JZV68" s="12"/>
      <c r="JZW68" s="12"/>
      <c r="JZX68" s="12"/>
      <c r="JZY68" s="12"/>
      <c r="JZZ68" s="12"/>
      <c r="KAA68" s="12"/>
      <c r="KAB68" s="12"/>
      <c r="KAC68" s="12"/>
      <c r="KAD68" s="12"/>
      <c r="KAE68" s="12"/>
      <c r="KAF68" s="12"/>
      <c r="KAG68" s="12"/>
      <c r="KAH68" s="12"/>
      <c r="KAI68" s="12"/>
      <c r="KAJ68" s="12"/>
      <c r="KAK68" s="12"/>
      <c r="KAL68" s="12"/>
      <c r="KAM68" s="12"/>
      <c r="KAN68" s="12"/>
      <c r="KAO68" s="12"/>
      <c r="KAP68" s="12"/>
      <c r="KAQ68" s="12"/>
      <c r="KAR68" s="12"/>
      <c r="KAS68" s="12"/>
      <c r="KAT68" s="12"/>
      <c r="KAU68" s="12"/>
      <c r="KAV68" s="12"/>
      <c r="KAW68" s="12"/>
      <c r="KAX68" s="12"/>
      <c r="KAY68" s="12"/>
      <c r="KAZ68" s="12"/>
      <c r="KBA68" s="12"/>
      <c r="KBB68" s="12"/>
      <c r="KBC68" s="12"/>
      <c r="KBD68" s="12"/>
      <c r="KBE68" s="12"/>
      <c r="KBF68" s="12"/>
      <c r="KBG68" s="12"/>
      <c r="KBH68" s="12"/>
      <c r="KBI68" s="12"/>
      <c r="KBJ68" s="12"/>
      <c r="KBK68" s="12"/>
      <c r="KBL68" s="12"/>
      <c r="KBM68" s="12"/>
      <c r="KBN68" s="12"/>
      <c r="KBO68" s="12"/>
      <c r="KBP68" s="12"/>
      <c r="KBQ68" s="12"/>
      <c r="KBR68" s="12"/>
      <c r="KBS68" s="12"/>
      <c r="KBT68" s="12"/>
      <c r="KBU68" s="12"/>
      <c r="KBV68" s="12"/>
      <c r="KBW68" s="12"/>
      <c r="KBX68" s="12"/>
      <c r="KBY68" s="12"/>
      <c r="KBZ68" s="12"/>
      <c r="KCA68" s="12"/>
      <c r="KCB68" s="12"/>
      <c r="KCC68" s="12"/>
      <c r="KCD68" s="12"/>
      <c r="KCE68" s="12"/>
      <c r="KCF68" s="12"/>
      <c r="KCG68" s="12"/>
      <c r="KCH68" s="12"/>
      <c r="KCI68" s="12"/>
      <c r="KCJ68" s="12"/>
      <c r="KCK68" s="12"/>
      <c r="KCL68" s="12"/>
      <c r="KCM68" s="12"/>
      <c r="KCN68" s="12"/>
      <c r="KCO68" s="12"/>
      <c r="KCP68" s="12"/>
      <c r="KCQ68" s="12"/>
      <c r="KCR68" s="12"/>
      <c r="KCS68" s="12"/>
      <c r="KCT68" s="12"/>
      <c r="KCU68" s="12"/>
      <c r="KCV68" s="12"/>
      <c r="KCW68" s="12"/>
      <c r="KCX68" s="12"/>
      <c r="KCY68" s="12"/>
      <c r="KCZ68" s="12"/>
      <c r="KDA68" s="12"/>
      <c r="KDB68" s="12"/>
      <c r="KDC68" s="12"/>
      <c r="KDD68" s="12"/>
      <c r="KDE68" s="12"/>
      <c r="KDF68" s="12"/>
      <c r="KDG68" s="12"/>
      <c r="KDH68" s="12"/>
      <c r="KDI68" s="12"/>
      <c r="KDJ68" s="12"/>
      <c r="KDK68" s="12"/>
      <c r="KDL68" s="12"/>
      <c r="KDM68" s="12"/>
      <c r="KDN68" s="12"/>
      <c r="KDO68" s="12"/>
      <c r="KDP68" s="12"/>
      <c r="KDQ68" s="12"/>
      <c r="KDR68" s="12"/>
      <c r="KDS68" s="12"/>
      <c r="KDT68" s="12"/>
      <c r="KDU68" s="12"/>
      <c r="KDV68" s="12"/>
      <c r="KDW68" s="12"/>
      <c r="KDX68" s="12"/>
      <c r="KDY68" s="12"/>
      <c r="KDZ68" s="12"/>
      <c r="KEA68" s="12"/>
      <c r="KEB68" s="12"/>
      <c r="KEC68" s="12"/>
      <c r="KED68" s="12"/>
      <c r="KEE68" s="12"/>
      <c r="KEF68" s="12"/>
      <c r="KEG68" s="12"/>
      <c r="KEH68" s="12"/>
      <c r="KEI68" s="12"/>
      <c r="KEJ68" s="12"/>
      <c r="KEK68" s="12"/>
      <c r="KEL68" s="12"/>
      <c r="KEM68" s="12"/>
      <c r="KEN68" s="12"/>
      <c r="KEO68" s="12"/>
      <c r="KEP68" s="12"/>
      <c r="KEQ68" s="12"/>
      <c r="KER68" s="12"/>
      <c r="KES68" s="12"/>
      <c r="KET68" s="12"/>
      <c r="KEU68" s="12"/>
      <c r="KEV68" s="12"/>
      <c r="KEW68" s="12"/>
      <c r="KEX68" s="12"/>
      <c r="KEY68" s="12"/>
      <c r="KEZ68" s="12"/>
      <c r="KFA68" s="12"/>
      <c r="KFB68" s="12"/>
      <c r="KFC68" s="12"/>
      <c r="KFD68" s="12"/>
      <c r="KFE68" s="12"/>
      <c r="KFF68" s="12"/>
      <c r="KFG68" s="12"/>
      <c r="KFH68" s="12"/>
      <c r="KFI68" s="12"/>
      <c r="KFJ68" s="12"/>
      <c r="KFK68" s="12"/>
      <c r="KFL68" s="12"/>
      <c r="KFM68" s="12"/>
      <c r="KFN68" s="12"/>
      <c r="KFO68" s="12"/>
      <c r="KFP68" s="12"/>
      <c r="KFQ68" s="12"/>
      <c r="KFR68" s="12"/>
      <c r="KFS68" s="12"/>
      <c r="KFT68" s="12"/>
      <c r="KFU68" s="12"/>
      <c r="KFV68" s="12"/>
      <c r="KFW68" s="12"/>
      <c r="KFX68" s="12"/>
      <c r="KFY68" s="12"/>
      <c r="KFZ68" s="12"/>
      <c r="KGA68" s="12"/>
      <c r="KGB68" s="12"/>
      <c r="KGC68" s="12"/>
      <c r="KGD68" s="12"/>
      <c r="KGE68" s="12"/>
      <c r="KGF68" s="12"/>
      <c r="KGG68" s="12"/>
      <c r="KGH68" s="12"/>
      <c r="KGI68" s="12"/>
      <c r="KGJ68" s="12"/>
      <c r="KGK68" s="12"/>
      <c r="KGL68" s="12"/>
      <c r="KGM68" s="12"/>
      <c r="KGN68" s="12"/>
      <c r="KGO68" s="12"/>
      <c r="KGP68" s="12"/>
      <c r="KGQ68" s="12"/>
      <c r="KGR68" s="12"/>
      <c r="KGS68" s="12"/>
      <c r="KGT68" s="12"/>
      <c r="KGU68" s="12"/>
      <c r="KGV68" s="12"/>
      <c r="KGW68" s="12"/>
      <c r="KGX68" s="12"/>
      <c r="KGY68" s="12"/>
      <c r="KGZ68" s="12"/>
      <c r="KHA68" s="12"/>
      <c r="KHB68" s="12"/>
      <c r="KHC68" s="12"/>
      <c r="KHD68" s="12"/>
      <c r="KHE68" s="12"/>
      <c r="KHF68" s="12"/>
      <c r="KHG68" s="12"/>
      <c r="KHH68" s="12"/>
      <c r="KHI68" s="12"/>
      <c r="KHJ68" s="12"/>
      <c r="KHK68" s="12"/>
      <c r="KHL68" s="12"/>
      <c r="KHM68" s="12"/>
      <c r="KHN68" s="12"/>
      <c r="KHO68" s="12"/>
      <c r="KHP68" s="12"/>
      <c r="KHQ68" s="12"/>
      <c r="KHR68" s="12"/>
      <c r="KHS68" s="12"/>
      <c r="KHT68" s="12"/>
      <c r="KHU68" s="12"/>
      <c r="KHV68" s="12"/>
      <c r="KHW68" s="12"/>
      <c r="KHX68" s="12"/>
      <c r="KHY68" s="12"/>
      <c r="KHZ68" s="12"/>
      <c r="KIA68" s="12"/>
      <c r="KIB68" s="12"/>
      <c r="KIC68" s="12"/>
      <c r="KID68" s="12"/>
      <c r="KIE68" s="12"/>
      <c r="KIF68" s="12"/>
      <c r="KIG68" s="12"/>
      <c r="KIH68" s="12"/>
      <c r="KII68" s="12"/>
      <c r="KIJ68" s="12"/>
      <c r="KIK68" s="12"/>
      <c r="KIL68" s="12"/>
      <c r="KIM68" s="12"/>
      <c r="KIN68" s="12"/>
      <c r="KIO68" s="12"/>
      <c r="KIP68" s="12"/>
      <c r="KIQ68" s="12"/>
      <c r="KIR68" s="12"/>
      <c r="KIS68" s="12"/>
      <c r="KIT68" s="12"/>
      <c r="KIU68" s="12"/>
      <c r="KIV68" s="12"/>
      <c r="KIW68" s="12"/>
      <c r="KIX68" s="12"/>
      <c r="KIY68" s="12"/>
      <c r="KIZ68" s="12"/>
      <c r="KJA68" s="12"/>
      <c r="KJB68" s="12"/>
      <c r="KJC68" s="12"/>
      <c r="KJD68" s="12"/>
      <c r="KJE68" s="12"/>
      <c r="KJF68" s="12"/>
      <c r="KJG68" s="12"/>
      <c r="KJH68" s="12"/>
      <c r="KJI68" s="12"/>
      <c r="KJJ68" s="12"/>
      <c r="KJK68" s="12"/>
      <c r="KJL68" s="12"/>
      <c r="KJM68" s="12"/>
      <c r="KJN68" s="12"/>
      <c r="KJO68" s="12"/>
      <c r="KJP68" s="12"/>
      <c r="KJQ68" s="12"/>
      <c r="KJR68" s="12"/>
      <c r="KJS68" s="12"/>
      <c r="KJT68" s="12"/>
      <c r="KJU68" s="12"/>
      <c r="KJV68" s="12"/>
      <c r="KJW68" s="12"/>
      <c r="KJX68" s="12"/>
      <c r="KJY68" s="12"/>
      <c r="KJZ68" s="12"/>
      <c r="KKA68" s="12"/>
      <c r="KKB68" s="12"/>
      <c r="KKC68" s="12"/>
      <c r="KKD68" s="12"/>
      <c r="KKE68" s="12"/>
      <c r="KKF68" s="12"/>
      <c r="KKG68" s="12"/>
      <c r="KKH68" s="12"/>
      <c r="KKI68" s="12"/>
      <c r="KKJ68" s="12"/>
      <c r="KKK68" s="12"/>
      <c r="KKL68" s="12"/>
      <c r="KKM68" s="12"/>
      <c r="KKN68" s="12"/>
      <c r="KKO68" s="12"/>
      <c r="KKP68" s="12"/>
      <c r="KKQ68" s="12"/>
      <c r="KKR68" s="12"/>
      <c r="KKS68" s="12"/>
      <c r="KKT68" s="12"/>
      <c r="KKU68" s="12"/>
      <c r="KKV68" s="12"/>
      <c r="KKW68" s="12"/>
      <c r="KKX68" s="12"/>
      <c r="KKY68" s="12"/>
      <c r="KKZ68" s="12"/>
      <c r="KLA68" s="12"/>
      <c r="KLB68" s="12"/>
      <c r="KLC68" s="12"/>
      <c r="KLD68" s="12"/>
      <c r="KLE68" s="12"/>
      <c r="KLF68" s="12"/>
      <c r="KLG68" s="12"/>
      <c r="KLH68" s="12"/>
      <c r="KLI68" s="12"/>
      <c r="KLJ68" s="12"/>
      <c r="KLK68" s="12"/>
      <c r="KLL68" s="12"/>
      <c r="KLM68" s="12"/>
      <c r="KLN68" s="12"/>
      <c r="KLO68" s="12"/>
      <c r="KLP68" s="12"/>
      <c r="KLQ68" s="12"/>
      <c r="KLR68" s="12"/>
      <c r="KLS68" s="12"/>
      <c r="KLT68" s="12"/>
      <c r="KLU68" s="12"/>
      <c r="KLV68" s="12"/>
      <c r="KLW68" s="12"/>
      <c r="KLX68" s="12"/>
      <c r="KLY68" s="12"/>
      <c r="KLZ68" s="12"/>
      <c r="KMA68" s="12"/>
      <c r="KMB68" s="12"/>
      <c r="KMC68" s="12"/>
      <c r="KMD68" s="12"/>
      <c r="KME68" s="12"/>
      <c r="KMF68" s="12"/>
      <c r="KMG68" s="12"/>
      <c r="KMH68" s="12"/>
      <c r="KMI68" s="12"/>
      <c r="KMJ68" s="12"/>
      <c r="KMK68" s="12"/>
      <c r="KML68" s="12"/>
      <c r="KMM68" s="12"/>
      <c r="KMN68" s="12"/>
      <c r="KMO68" s="12"/>
      <c r="KMP68" s="12"/>
      <c r="KMQ68" s="12"/>
      <c r="KMR68" s="12"/>
      <c r="KMS68" s="12"/>
      <c r="KMT68" s="12"/>
      <c r="KMU68" s="12"/>
      <c r="KMV68" s="12"/>
      <c r="KMW68" s="12"/>
      <c r="KMX68" s="12"/>
      <c r="KMY68" s="12"/>
      <c r="KMZ68" s="12"/>
      <c r="KNA68" s="12"/>
      <c r="KNB68" s="12"/>
      <c r="KNC68" s="12"/>
      <c r="KND68" s="12"/>
      <c r="KNE68" s="12"/>
      <c r="KNF68" s="12"/>
      <c r="KNG68" s="12"/>
      <c r="KNH68" s="12"/>
      <c r="KNI68" s="12"/>
      <c r="KNJ68" s="12"/>
      <c r="KNK68" s="12"/>
      <c r="KNL68" s="12"/>
      <c r="KNM68" s="12"/>
      <c r="KNN68" s="12"/>
      <c r="KNO68" s="12"/>
      <c r="KNP68" s="12"/>
      <c r="KNQ68" s="12"/>
      <c r="KNR68" s="12"/>
      <c r="KNS68" s="12"/>
      <c r="KNT68" s="12"/>
      <c r="KNU68" s="12"/>
      <c r="KNV68" s="12"/>
      <c r="KNW68" s="12"/>
      <c r="KNX68" s="12"/>
      <c r="KNY68" s="12"/>
      <c r="KNZ68" s="12"/>
      <c r="KOA68" s="12"/>
      <c r="KOB68" s="12"/>
      <c r="KOC68" s="12"/>
      <c r="KOD68" s="12"/>
      <c r="KOE68" s="12"/>
      <c r="KOF68" s="12"/>
      <c r="KOG68" s="12"/>
      <c r="KOH68" s="12"/>
      <c r="KOI68" s="12"/>
      <c r="KOJ68" s="12"/>
      <c r="KOK68" s="12"/>
      <c r="KOL68" s="12"/>
      <c r="KOM68" s="12"/>
      <c r="KON68" s="12"/>
      <c r="KOO68" s="12"/>
      <c r="KOP68" s="12"/>
      <c r="KOQ68" s="12"/>
      <c r="KOR68" s="12"/>
      <c r="KOS68" s="12"/>
      <c r="KOT68" s="12"/>
      <c r="KOU68" s="12"/>
      <c r="KOV68" s="12"/>
      <c r="KOW68" s="12"/>
      <c r="KOX68" s="12"/>
      <c r="KOY68" s="12"/>
      <c r="KOZ68" s="12"/>
      <c r="KPA68" s="12"/>
      <c r="KPB68" s="12"/>
      <c r="KPC68" s="12"/>
      <c r="KPD68" s="12"/>
      <c r="KPE68" s="12"/>
      <c r="KPF68" s="12"/>
      <c r="KPG68" s="12"/>
      <c r="KPH68" s="12"/>
      <c r="KPI68" s="12"/>
      <c r="KPJ68" s="12"/>
      <c r="KPK68" s="12"/>
      <c r="KPL68" s="12"/>
      <c r="KPM68" s="12"/>
      <c r="KPN68" s="12"/>
      <c r="KPO68" s="12"/>
      <c r="KPP68" s="12"/>
      <c r="KPQ68" s="12"/>
      <c r="KPR68" s="12"/>
      <c r="KPS68" s="12"/>
      <c r="KPT68" s="12"/>
      <c r="KPU68" s="12"/>
      <c r="KPV68" s="12"/>
      <c r="KPW68" s="12"/>
      <c r="KPX68" s="12"/>
      <c r="KPY68" s="12"/>
      <c r="KPZ68" s="12"/>
      <c r="KQA68" s="12"/>
      <c r="KQB68" s="12"/>
      <c r="KQC68" s="12"/>
      <c r="KQD68" s="12"/>
      <c r="KQE68" s="12"/>
      <c r="KQF68" s="12"/>
      <c r="KQG68" s="12"/>
      <c r="KQH68" s="12"/>
      <c r="KQI68" s="12"/>
      <c r="KQJ68" s="12"/>
      <c r="KQK68" s="12"/>
      <c r="KQL68" s="12"/>
      <c r="KQM68" s="12"/>
      <c r="KQN68" s="12"/>
      <c r="KQO68" s="12"/>
      <c r="KQP68" s="12"/>
      <c r="KQQ68" s="12"/>
      <c r="KQR68" s="12"/>
      <c r="KQS68" s="12"/>
      <c r="KQT68" s="12"/>
      <c r="KQU68" s="12"/>
      <c r="KQV68" s="12"/>
      <c r="KQW68" s="12"/>
      <c r="KQX68" s="12"/>
      <c r="KQY68" s="12"/>
      <c r="KQZ68" s="12"/>
      <c r="KRA68" s="12"/>
      <c r="KRB68" s="12"/>
      <c r="KRC68" s="12"/>
      <c r="KRD68" s="12"/>
      <c r="KRE68" s="12"/>
      <c r="KRF68" s="12"/>
      <c r="KRG68" s="12"/>
      <c r="KRH68" s="12"/>
      <c r="KRI68" s="12"/>
      <c r="KRJ68" s="12"/>
      <c r="KRK68" s="12"/>
      <c r="KRL68" s="12"/>
      <c r="KRM68" s="12"/>
      <c r="KRN68" s="12"/>
      <c r="KRO68" s="12"/>
      <c r="KRP68" s="12"/>
      <c r="KRQ68" s="12"/>
      <c r="KRR68" s="12"/>
      <c r="KRS68" s="12"/>
      <c r="KRT68" s="12"/>
      <c r="KRU68" s="12"/>
      <c r="KRV68" s="12"/>
      <c r="KRW68" s="12"/>
      <c r="KRX68" s="12"/>
      <c r="KRY68" s="12"/>
      <c r="KRZ68" s="12"/>
      <c r="KSA68" s="12"/>
      <c r="KSB68" s="12"/>
      <c r="KSC68" s="12"/>
      <c r="KSD68" s="12"/>
      <c r="KSE68" s="12"/>
      <c r="KSF68" s="12"/>
      <c r="KSG68" s="12"/>
      <c r="KSH68" s="12"/>
      <c r="KSI68" s="12"/>
      <c r="KSJ68" s="12"/>
      <c r="KSK68" s="12"/>
      <c r="KSL68" s="12"/>
      <c r="KSM68" s="12"/>
      <c r="KSN68" s="12"/>
      <c r="KSO68" s="12"/>
      <c r="KSP68" s="12"/>
      <c r="KSQ68" s="12"/>
      <c r="KSR68" s="12"/>
      <c r="KSS68" s="12"/>
      <c r="KST68" s="12"/>
      <c r="KSU68" s="12"/>
      <c r="KSV68" s="12"/>
      <c r="KSW68" s="12"/>
      <c r="KSX68" s="12"/>
      <c r="KSY68" s="12"/>
      <c r="KSZ68" s="12"/>
      <c r="KTA68" s="12"/>
      <c r="KTB68" s="12"/>
      <c r="KTC68" s="12"/>
      <c r="KTD68" s="12"/>
      <c r="KTE68" s="12"/>
      <c r="KTF68" s="12"/>
      <c r="KTG68" s="12"/>
      <c r="KTH68" s="12"/>
      <c r="KTI68" s="12"/>
      <c r="KTJ68" s="12"/>
      <c r="KTK68" s="12"/>
      <c r="KTL68" s="12"/>
      <c r="KTM68" s="12"/>
      <c r="KTN68" s="12"/>
      <c r="KTO68" s="12"/>
      <c r="KTP68" s="12"/>
      <c r="KTQ68" s="12"/>
      <c r="KTR68" s="12"/>
      <c r="KTS68" s="12"/>
      <c r="KTT68" s="12"/>
      <c r="KTU68" s="12"/>
      <c r="KTV68" s="12"/>
      <c r="KTW68" s="12"/>
      <c r="KTX68" s="12"/>
      <c r="KTY68" s="12"/>
      <c r="KTZ68" s="12"/>
      <c r="KUA68" s="12"/>
      <c r="KUB68" s="12"/>
      <c r="KUC68" s="12"/>
      <c r="KUD68" s="12"/>
      <c r="KUE68" s="12"/>
      <c r="KUF68" s="12"/>
      <c r="KUG68" s="12"/>
      <c r="KUH68" s="12"/>
      <c r="KUI68" s="12"/>
      <c r="KUJ68" s="12"/>
      <c r="KUK68" s="12"/>
      <c r="KUL68" s="12"/>
      <c r="KUM68" s="12"/>
      <c r="KUN68" s="12"/>
      <c r="KUO68" s="12"/>
      <c r="KUP68" s="12"/>
      <c r="KUQ68" s="12"/>
      <c r="KUR68" s="12"/>
      <c r="KUS68" s="12"/>
      <c r="KUT68" s="12"/>
      <c r="KUU68" s="12"/>
      <c r="KUV68" s="12"/>
      <c r="KUW68" s="12"/>
      <c r="KUX68" s="12"/>
      <c r="KUY68" s="12"/>
      <c r="KUZ68" s="12"/>
      <c r="KVA68" s="12"/>
      <c r="KVB68" s="12"/>
      <c r="KVC68" s="12"/>
      <c r="KVD68" s="12"/>
      <c r="KVE68" s="12"/>
      <c r="KVF68" s="12"/>
      <c r="KVG68" s="12"/>
      <c r="KVH68" s="12"/>
      <c r="KVI68" s="12"/>
      <c r="KVJ68" s="12"/>
      <c r="KVK68" s="12"/>
      <c r="KVL68" s="12"/>
      <c r="KVM68" s="12"/>
      <c r="KVN68" s="12"/>
      <c r="KVO68" s="12"/>
      <c r="KVP68" s="12"/>
      <c r="KVQ68" s="12"/>
      <c r="KVR68" s="12"/>
      <c r="KVS68" s="12"/>
      <c r="KVT68" s="12"/>
      <c r="KVU68" s="12"/>
      <c r="KVV68" s="12"/>
      <c r="KVW68" s="12"/>
      <c r="KVX68" s="12"/>
      <c r="KVY68" s="12"/>
      <c r="KVZ68" s="12"/>
      <c r="KWA68" s="12"/>
      <c r="KWB68" s="12"/>
      <c r="KWC68" s="12"/>
      <c r="KWD68" s="12"/>
      <c r="KWE68" s="12"/>
      <c r="KWF68" s="12"/>
      <c r="KWG68" s="12"/>
      <c r="KWH68" s="12"/>
      <c r="KWI68" s="12"/>
      <c r="KWJ68" s="12"/>
      <c r="KWK68" s="12"/>
      <c r="KWL68" s="12"/>
      <c r="KWM68" s="12"/>
      <c r="KWN68" s="12"/>
      <c r="KWO68" s="12"/>
      <c r="KWP68" s="12"/>
      <c r="KWQ68" s="12"/>
      <c r="KWR68" s="12"/>
      <c r="KWS68" s="12"/>
      <c r="KWT68" s="12"/>
      <c r="KWU68" s="12"/>
      <c r="KWV68" s="12"/>
      <c r="KWW68" s="12"/>
      <c r="KWX68" s="12"/>
      <c r="KWY68" s="12"/>
      <c r="KWZ68" s="12"/>
      <c r="KXA68" s="12"/>
      <c r="KXB68" s="12"/>
      <c r="KXC68" s="12"/>
      <c r="KXD68" s="12"/>
      <c r="KXE68" s="12"/>
      <c r="KXF68" s="12"/>
      <c r="KXG68" s="12"/>
      <c r="KXH68" s="12"/>
      <c r="KXI68" s="12"/>
      <c r="KXJ68" s="12"/>
      <c r="KXK68" s="12"/>
      <c r="KXL68" s="12"/>
      <c r="KXM68" s="12"/>
      <c r="KXN68" s="12"/>
      <c r="KXO68" s="12"/>
      <c r="KXP68" s="12"/>
      <c r="KXQ68" s="12"/>
      <c r="KXR68" s="12"/>
      <c r="KXS68" s="12"/>
      <c r="KXT68" s="12"/>
      <c r="KXU68" s="12"/>
      <c r="KXV68" s="12"/>
      <c r="KXW68" s="12"/>
      <c r="KXX68" s="12"/>
      <c r="KXY68" s="12"/>
      <c r="KXZ68" s="12"/>
      <c r="KYA68" s="12"/>
      <c r="KYB68" s="12"/>
      <c r="KYC68" s="12"/>
      <c r="KYD68" s="12"/>
      <c r="KYE68" s="12"/>
      <c r="KYF68" s="12"/>
      <c r="KYG68" s="12"/>
      <c r="KYH68" s="12"/>
      <c r="KYI68" s="12"/>
      <c r="KYJ68" s="12"/>
      <c r="KYK68" s="12"/>
      <c r="KYL68" s="12"/>
      <c r="KYM68" s="12"/>
      <c r="KYN68" s="12"/>
      <c r="KYO68" s="12"/>
      <c r="KYP68" s="12"/>
      <c r="KYQ68" s="12"/>
      <c r="KYR68" s="12"/>
      <c r="KYS68" s="12"/>
      <c r="KYT68" s="12"/>
      <c r="KYU68" s="12"/>
      <c r="KYV68" s="12"/>
      <c r="KYW68" s="12"/>
      <c r="KYX68" s="12"/>
      <c r="KYY68" s="12"/>
      <c r="KYZ68" s="12"/>
      <c r="KZA68" s="12"/>
      <c r="KZB68" s="12"/>
      <c r="KZC68" s="12"/>
      <c r="KZD68" s="12"/>
      <c r="KZE68" s="12"/>
      <c r="KZF68" s="12"/>
      <c r="KZG68" s="12"/>
      <c r="KZH68" s="12"/>
      <c r="KZI68" s="12"/>
      <c r="KZJ68" s="12"/>
      <c r="KZK68" s="12"/>
      <c r="KZL68" s="12"/>
      <c r="KZM68" s="12"/>
      <c r="KZN68" s="12"/>
      <c r="KZO68" s="12"/>
      <c r="KZP68" s="12"/>
      <c r="KZQ68" s="12"/>
      <c r="KZR68" s="12"/>
      <c r="KZS68" s="12"/>
      <c r="KZT68" s="12"/>
      <c r="KZU68" s="12"/>
      <c r="KZV68" s="12"/>
      <c r="KZW68" s="12"/>
      <c r="KZX68" s="12"/>
      <c r="KZY68" s="12"/>
      <c r="KZZ68" s="12"/>
      <c r="LAA68" s="12"/>
      <c r="LAB68" s="12"/>
      <c r="LAC68" s="12"/>
      <c r="LAD68" s="12"/>
      <c r="LAE68" s="12"/>
      <c r="LAF68" s="12"/>
      <c r="LAG68" s="12"/>
      <c r="LAH68" s="12"/>
      <c r="LAI68" s="12"/>
      <c r="LAJ68" s="12"/>
      <c r="LAK68" s="12"/>
      <c r="LAL68" s="12"/>
      <c r="LAM68" s="12"/>
      <c r="LAN68" s="12"/>
      <c r="LAO68" s="12"/>
      <c r="LAP68" s="12"/>
      <c r="LAQ68" s="12"/>
      <c r="LAR68" s="12"/>
      <c r="LAS68" s="12"/>
      <c r="LAT68" s="12"/>
      <c r="LAU68" s="12"/>
      <c r="LAV68" s="12"/>
      <c r="LAW68" s="12"/>
      <c r="LAX68" s="12"/>
      <c r="LAY68" s="12"/>
      <c r="LAZ68" s="12"/>
      <c r="LBA68" s="12"/>
      <c r="LBB68" s="12"/>
      <c r="LBC68" s="12"/>
      <c r="LBD68" s="12"/>
      <c r="LBE68" s="12"/>
      <c r="LBF68" s="12"/>
      <c r="LBG68" s="12"/>
      <c r="LBH68" s="12"/>
      <c r="LBI68" s="12"/>
      <c r="LBJ68" s="12"/>
      <c r="LBK68" s="12"/>
      <c r="LBL68" s="12"/>
      <c r="LBM68" s="12"/>
      <c r="LBN68" s="12"/>
      <c r="LBO68" s="12"/>
      <c r="LBP68" s="12"/>
      <c r="LBQ68" s="12"/>
      <c r="LBR68" s="12"/>
      <c r="LBS68" s="12"/>
      <c r="LBT68" s="12"/>
      <c r="LBU68" s="12"/>
      <c r="LBV68" s="12"/>
      <c r="LBW68" s="12"/>
      <c r="LBX68" s="12"/>
      <c r="LBY68" s="12"/>
      <c r="LBZ68" s="12"/>
      <c r="LCA68" s="12"/>
      <c r="LCB68" s="12"/>
      <c r="LCC68" s="12"/>
      <c r="LCD68" s="12"/>
      <c r="LCE68" s="12"/>
      <c r="LCF68" s="12"/>
      <c r="LCG68" s="12"/>
      <c r="LCH68" s="12"/>
      <c r="LCI68" s="12"/>
      <c r="LCJ68" s="12"/>
      <c r="LCK68" s="12"/>
      <c r="LCL68" s="12"/>
      <c r="LCM68" s="12"/>
      <c r="LCN68" s="12"/>
      <c r="LCO68" s="12"/>
      <c r="LCP68" s="12"/>
      <c r="LCQ68" s="12"/>
      <c r="LCR68" s="12"/>
      <c r="LCS68" s="12"/>
      <c r="LCT68" s="12"/>
      <c r="LCU68" s="12"/>
      <c r="LCV68" s="12"/>
      <c r="LCW68" s="12"/>
      <c r="LCX68" s="12"/>
      <c r="LCY68" s="12"/>
      <c r="LCZ68" s="12"/>
      <c r="LDA68" s="12"/>
      <c r="LDB68" s="12"/>
      <c r="LDC68" s="12"/>
      <c r="LDD68" s="12"/>
      <c r="LDE68" s="12"/>
      <c r="LDF68" s="12"/>
      <c r="LDG68" s="12"/>
      <c r="LDH68" s="12"/>
      <c r="LDI68" s="12"/>
      <c r="LDJ68" s="12"/>
      <c r="LDK68" s="12"/>
      <c r="LDL68" s="12"/>
      <c r="LDM68" s="12"/>
      <c r="LDN68" s="12"/>
      <c r="LDO68" s="12"/>
      <c r="LDP68" s="12"/>
      <c r="LDQ68" s="12"/>
      <c r="LDR68" s="12"/>
      <c r="LDS68" s="12"/>
      <c r="LDT68" s="12"/>
      <c r="LDU68" s="12"/>
      <c r="LDV68" s="12"/>
      <c r="LDW68" s="12"/>
      <c r="LDX68" s="12"/>
      <c r="LDY68" s="12"/>
      <c r="LDZ68" s="12"/>
      <c r="LEA68" s="12"/>
      <c r="LEB68" s="12"/>
      <c r="LEC68" s="12"/>
      <c r="LED68" s="12"/>
      <c r="LEE68" s="12"/>
      <c r="LEF68" s="12"/>
      <c r="LEG68" s="12"/>
      <c r="LEH68" s="12"/>
      <c r="LEI68" s="12"/>
      <c r="LEJ68" s="12"/>
      <c r="LEK68" s="12"/>
      <c r="LEL68" s="12"/>
      <c r="LEM68" s="12"/>
      <c r="LEN68" s="12"/>
      <c r="LEO68" s="12"/>
      <c r="LEP68" s="12"/>
      <c r="LEQ68" s="12"/>
      <c r="LER68" s="12"/>
      <c r="LES68" s="12"/>
      <c r="LET68" s="12"/>
      <c r="LEU68" s="12"/>
      <c r="LEV68" s="12"/>
      <c r="LEW68" s="12"/>
      <c r="LEX68" s="12"/>
      <c r="LEY68" s="12"/>
      <c r="LEZ68" s="12"/>
      <c r="LFA68" s="12"/>
      <c r="LFB68" s="12"/>
      <c r="LFC68" s="12"/>
      <c r="LFD68" s="12"/>
      <c r="LFE68" s="12"/>
      <c r="LFF68" s="12"/>
      <c r="LFG68" s="12"/>
      <c r="LFH68" s="12"/>
      <c r="LFI68" s="12"/>
      <c r="LFJ68" s="12"/>
      <c r="LFK68" s="12"/>
      <c r="LFL68" s="12"/>
      <c r="LFM68" s="12"/>
      <c r="LFN68" s="12"/>
      <c r="LFO68" s="12"/>
      <c r="LFP68" s="12"/>
      <c r="LFQ68" s="12"/>
      <c r="LFR68" s="12"/>
      <c r="LFS68" s="12"/>
      <c r="LFT68" s="12"/>
      <c r="LFU68" s="12"/>
      <c r="LFV68" s="12"/>
      <c r="LFW68" s="12"/>
      <c r="LFX68" s="12"/>
      <c r="LFY68" s="12"/>
      <c r="LFZ68" s="12"/>
      <c r="LGA68" s="12"/>
      <c r="LGB68" s="12"/>
      <c r="LGC68" s="12"/>
      <c r="LGD68" s="12"/>
      <c r="LGE68" s="12"/>
      <c r="LGF68" s="12"/>
      <c r="LGG68" s="12"/>
      <c r="LGH68" s="12"/>
      <c r="LGI68" s="12"/>
      <c r="LGJ68" s="12"/>
      <c r="LGK68" s="12"/>
      <c r="LGL68" s="12"/>
      <c r="LGM68" s="12"/>
      <c r="LGN68" s="12"/>
      <c r="LGO68" s="12"/>
      <c r="LGP68" s="12"/>
      <c r="LGQ68" s="12"/>
      <c r="LGR68" s="12"/>
      <c r="LGS68" s="12"/>
      <c r="LGT68" s="12"/>
      <c r="LGU68" s="12"/>
      <c r="LGV68" s="12"/>
      <c r="LGW68" s="12"/>
      <c r="LGX68" s="12"/>
      <c r="LGY68" s="12"/>
      <c r="LGZ68" s="12"/>
      <c r="LHA68" s="12"/>
      <c r="LHB68" s="12"/>
      <c r="LHC68" s="12"/>
      <c r="LHD68" s="12"/>
      <c r="LHE68" s="12"/>
      <c r="LHF68" s="12"/>
      <c r="LHG68" s="12"/>
      <c r="LHH68" s="12"/>
      <c r="LHI68" s="12"/>
      <c r="LHJ68" s="12"/>
      <c r="LHK68" s="12"/>
      <c r="LHL68" s="12"/>
      <c r="LHM68" s="12"/>
      <c r="LHN68" s="12"/>
      <c r="LHO68" s="12"/>
      <c r="LHP68" s="12"/>
      <c r="LHQ68" s="12"/>
      <c r="LHR68" s="12"/>
      <c r="LHS68" s="12"/>
      <c r="LHT68" s="12"/>
      <c r="LHU68" s="12"/>
      <c r="LHV68" s="12"/>
      <c r="LHW68" s="12"/>
      <c r="LHX68" s="12"/>
      <c r="LHY68" s="12"/>
      <c r="LHZ68" s="12"/>
      <c r="LIA68" s="12"/>
      <c r="LIB68" s="12"/>
      <c r="LIC68" s="12"/>
      <c r="LID68" s="12"/>
      <c r="LIE68" s="12"/>
      <c r="LIF68" s="12"/>
      <c r="LIG68" s="12"/>
      <c r="LIH68" s="12"/>
      <c r="LII68" s="12"/>
      <c r="LIJ68" s="12"/>
      <c r="LIK68" s="12"/>
      <c r="LIL68" s="12"/>
      <c r="LIM68" s="12"/>
      <c r="LIN68" s="12"/>
      <c r="LIO68" s="12"/>
      <c r="LIP68" s="12"/>
      <c r="LIQ68" s="12"/>
      <c r="LIR68" s="12"/>
      <c r="LIS68" s="12"/>
      <c r="LIT68" s="12"/>
      <c r="LIU68" s="12"/>
      <c r="LIV68" s="12"/>
      <c r="LIW68" s="12"/>
      <c r="LIX68" s="12"/>
      <c r="LIY68" s="12"/>
      <c r="LIZ68" s="12"/>
      <c r="LJA68" s="12"/>
      <c r="LJB68" s="12"/>
      <c r="LJC68" s="12"/>
      <c r="LJD68" s="12"/>
      <c r="LJE68" s="12"/>
      <c r="LJF68" s="12"/>
      <c r="LJG68" s="12"/>
      <c r="LJH68" s="12"/>
      <c r="LJI68" s="12"/>
      <c r="LJJ68" s="12"/>
      <c r="LJK68" s="12"/>
      <c r="LJL68" s="12"/>
      <c r="LJM68" s="12"/>
      <c r="LJN68" s="12"/>
      <c r="LJO68" s="12"/>
      <c r="LJP68" s="12"/>
      <c r="LJQ68" s="12"/>
      <c r="LJR68" s="12"/>
      <c r="LJS68" s="12"/>
      <c r="LJT68" s="12"/>
      <c r="LJU68" s="12"/>
      <c r="LJV68" s="12"/>
      <c r="LJW68" s="12"/>
      <c r="LJX68" s="12"/>
      <c r="LJY68" s="12"/>
      <c r="LJZ68" s="12"/>
      <c r="LKA68" s="12"/>
      <c r="LKB68" s="12"/>
      <c r="LKC68" s="12"/>
      <c r="LKD68" s="12"/>
      <c r="LKE68" s="12"/>
      <c r="LKF68" s="12"/>
      <c r="LKG68" s="12"/>
      <c r="LKH68" s="12"/>
      <c r="LKI68" s="12"/>
      <c r="LKJ68" s="12"/>
      <c r="LKK68" s="12"/>
      <c r="LKL68" s="12"/>
      <c r="LKM68" s="12"/>
      <c r="LKN68" s="12"/>
      <c r="LKO68" s="12"/>
      <c r="LKP68" s="12"/>
      <c r="LKQ68" s="12"/>
      <c r="LKR68" s="12"/>
      <c r="LKS68" s="12"/>
      <c r="LKT68" s="12"/>
      <c r="LKU68" s="12"/>
      <c r="LKV68" s="12"/>
      <c r="LKW68" s="12"/>
      <c r="LKX68" s="12"/>
      <c r="LKY68" s="12"/>
      <c r="LKZ68" s="12"/>
      <c r="LLA68" s="12"/>
      <c r="LLB68" s="12"/>
      <c r="LLC68" s="12"/>
      <c r="LLD68" s="12"/>
      <c r="LLE68" s="12"/>
      <c r="LLF68" s="12"/>
      <c r="LLG68" s="12"/>
      <c r="LLH68" s="12"/>
      <c r="LLI68" s="12"/>
      <c r="LLJ68" s="12"/>
      <c r="LLK68" s="12"/>
      <c r="LLL68" s="12"/>
      <c r="LLM68" s="12"/>
      <c r="LLN68" s="12"/>
      <c r="LLO68" s="12"/>
      <c r="LLP68" s="12"/>
      <c r="LLQ68" s="12"/>
      <c r="LLR68" s="12"/>
      <c r="LLS68" s="12"/>
      <c r="LLT68" s="12"/>
      <c r="LLU68" s="12"/>
      <c r="LLV68" s="12"/>
      <c r="LLW68" s="12"/>
      <c r="LLX68" s="12"/>
      <c r="LLY68" s="12"/>
      <c r="LLZ68" s="12"/>
      <c r="LMA68" s="12"/>
      <c r="LMB68" s="12"/>
      <c r="LMC68" s="12"/>
      <c r="LMD68" s="12"/>
      <c r="LME68" s="12"/>
      <c r="LMF68" s="12"/>
      <c r="LMG68" s="12"/>
      <c r="LMH68" s="12"/>
      <c r="LMI68" s="12"/>
      <c r="LMJ68" s="12"/>
      <c r="LMK68" s="12"/>
      <c r="LML68" s="12"/>
      <c r="LMM68" s="12"/>
      <c r="LMN68" s="12"/>
      <c r="LMO68" s="12"/>
      <c r="LMP68" s="12"/>
      <c r="LMQ68" s="12"/>
      <c r="LMR68" s="12"/>
      <c r="LMS68" s="12"/>
      <c r="LMT68" s="12"/>
      <c r="LMU68" s="12"/>
      <c r="LMV68" s="12"/>
      <c r="LMW68" s="12"/>
      <c r="LMX68" s="12"/>
      <c r="LMY68" s="12"/>
      <c r="LMZ68" s="12"/>
      <c r="LNA68" s="12"/>
      <c r="LNB68" s="12"/>
      <c r="LNC68" s="12"/>
      <c r="LND68" s="12"/>
      <c r="LNE68" s="12"/>
      <c r="LNF68" s="12"/>
      <c r="LNG68" s="12"/>
      <c r="LNH68" s="12"/>
      <c r="LNI68" s="12"/>
      <c r="LNJ68" s="12"/>
      <c r="LNK68" s="12"/>
      <c r="LNL68" s="12"/>
      <c r="LNM68" s="12"/>
      <c r="LNN68" s="12"/>
      <c r="LNO68" s="12"/>
      <c r="LNP68" s="12"/>
      <c r="LNQ68" s="12"/>
      <c r="LNR68" s="12"/>
      <c r="LNS68" s="12"/>
      <c r="LNT68" s="12"/>
      <c r="LNU68" s="12"/>
      <c r="LNV68" s="12"/>
      <c r="LNW68" s="12"/>
      <c r="LNX68" s="12"/>
      <c r="LNY68" s="12"/>
      <c r="LNZ68" s="12"/>
      <c r="LOA68" s="12"/>
      <c r="LOB68" s="12"/>
      <c r="LOC68" s="12"/>
      <c r="LOD68" s="12"/>
      <c r="LOE68" s="12"/>
      <c r="LOF68" s="12"/>
      <c r="LOG68" s="12"/>
      <c r="LOH68" s="12"/>
      <c r="LOI68" s="12"/>
      <c r="LOJ68" s="12"/>
      <c r="LOK68" s="12"/>
      <c r="LOL68" s="12"/>
      <c r="LOM68" s="12"/>
      <c r="LON68" s="12"/>
      <c r="LOO68" s="12"/>
      <c r="LOP68" s="12"/>
      <c r="LOQ68" s="12"/>
      <c r="LOR68" s="12"/>
      <c r="LOS68" s="12"/>
      <c r="LOT68" s="12"/>
      <c r="LOU68" s="12"/>
      <c r="LOV68" s="12"/>
      <c r="LOW68" s="12"/>
      <c r="LOX68" s="12"/>
      <c r="LOY68" s="12"/>
      <c r="LOZ68" s="12"/>
      <c r="LPA68" s="12"/>
      <c r="LPB68" s="12"/>
      <c r="LPC68" s="12"/>
      <c r="LPD68" s="12"/>
      <c r="LPE68" s="12"/>
      <c r="LPF68" s="12"/>
      <c r="LPG68" s="12"/>
      <c r="LPH68" s="12"/>
      <c r="LPI68" s="12"/>
      <c r="LPJ68" s="12"/>
      <c r="LPK68" s="12"/>
      <c r="LPL68" s="12"/>
      <c r="LPM68" s="12"/>
      <c r="LPN68" s="12"/>
      <c r="LPO68" s="12"/>
      <c r="LPP68" s="12"/>
      <c r="LPQ68" s="12"/>
      <c r="LPR68" s="12"/>
      <c r="LPS68" s="12"/>
      <c r="LPT68" s="12"/>
      <c r="LPU68" s="12"/>
      <c r="LPV68" s="12"/>
      <c r="LPW68" s="12"/>
      <c r="LPX68" s="12"/>
      <c r="LPY68" s="12"/>
      <c r="LPZ68" s="12"/>
      <c r="LQA68" s="12"/>
      <c r="LQB68" s="12"/>
      <c r="LQC68" s="12"/>
      <c r="LQD68" s="12"/>
      <c r="LQE68" s="12"/>
      <c r="LQF68" s="12"/>
      <c r="LQG68" s="12"/>
      <c r="LQH68" s="12"/>
      <c r="LQI68" s="12"/>
      <c r="LQJ68" s="12"/>
      <c r="LQK68" s="12"/>
      <c r="LQL68" s="12"/>
      <c r="LQM68" s="12"/>
      <c r="LQN68" s="12"/>
      <c r="LQO68" s="12"/>
      <c r="LQP68" s="12"/>
      <c r="LQQ68" s="12"/>
      <c r="LQR68" s="12"/>
      <c r="LQS68" s="12"/>
      <c r="LQT68" s="12"/>
      <c r="LQU68" s="12"/>
      <c r="LQV68" s="12"/>
      <c r="LQW68" s="12"/>
      <c r="LQX68" s="12"/>
      <c r="LQY68" s="12"/>
      <c r="LQZ68" s="12"/>
      <c r="LRA68" s="12"/>
      <c r="LRB68" s="12"/>
      <c r="LRC68" s="12"/>
      <c r="LRD68" s="12"/>
      <c r="LRE68" s="12"/>
      <c r="LRF68" s="12"/>
      <c r="LRG68" s="12"/>
      <c r="LRH68" s="12"/>
      <c r="LRI68" s="12"/>
      <c r="LRJ68" s="12"/>
      <c r="LRK68" s="12"/>
      <c r="LRL68" s="12"/>
      <c r="LRM68" s="12"/>
      <c r="LRN68" s="12"/>
      <c r="LRO68" s="12"/>
      <c r="LRP68" s="12"/>
      <c r="LRQ68" s="12"/>
      <c r="LRR68" s="12"/>
      <c r="LRS68" s="12"/>
      <c r="LRT68" s="12"/>
      <c r="LRU68" s="12"/>
      <c r="LRV68" s="12"/>
      <c r="LRW68" s="12"/>
      <c r="LRX68" s="12"/>
      <c r="LRY68" s="12"/>
      <c r="LRZ68" s="12"/>
      <c r="LSA68" s="12"/>
      <c r="LSB68" s="12"/>
      <c r="LSC68" s="12"/>
      <c r="LSD68" s="12"/>
      <c r="LSE68" s="12"/>
      <c r="LSF68" s="12"/>
      <c r="LSG68" s="12"/>
      <c r="LSH68" s="12"/>
      <c r="LSI68" s="12"/>
      <c r="LSJ68" s="12"/>
      <c r="LSK68" s="12"/>
      <c r="LSL68" s="12"/>
      <c r="LSM68" s="12"/>
      <c r="LSN68" s="12"/>
      <c r="LSO68" s="12"/>
      <c r="LSP68" s="12"/>
      <c r="LSQ68" s="12"/>
      <c r="LSR68" s="12"/>
      <c r="LSS68" s="12"/>
      <c r="LST68" s="12"/>
      <c r="LSU68" s="12"/>
      <c r="LSV68" s="12"/>
      <c r="LSW68" s="12"/>
      <c r="LSX68" s="12"/>
      <c r="LSY68" s="12"/>
      <c r="LSZ68" s="12"/>
      <c r="LTA68" s="12"/>
      <c r="LTB68" s="12"/>
      <c r="LTC68" s="12"/>
      <c r="LTD68" s="12"/>
      <c r="LTE68" s="12"/>
      <c r="LTF68" s="12"/>
      <c r="LTG68" s="12"/>
      <c r="LTH68" s="12"/>
      <c r="LTI68" s="12"/>
      <c r="LTJ68" s="12"/>
      <c r="LTK68" s="12"/>
      <c r="LTL68" s="12"/>
      <c r="LTM68" s="12"/>
      <c r="LTN68" s="12"/>
      <c r="LTO68" s="12"/>
      <c r="LTP68" s="12"/>
      <c r="LTQ68" s="12"/>
      <c r="LTR68" s="12"/>
      <c r="LTS68" s="12"/>
      <c r="LTT68" s="12"/>
      <c r="LTU68" s="12"/>
      <c r="LTV68" s="12"/>
      <c r="LTW68" s="12"/>
      <c r="LTX68" s="12"/>
      <c r="LTY68" s="12"/>
      <c r="LTZ68" s="12"/>
      <c r="LUA68" s="12"/>
      <c r="LUB68" s="12"/>
      <c r="LUC68" s="12"/>
      <c r="LUD68" s="12"/>
      <c r="LUE68" s="12"/>
      <c r="LUF68" s="12"/>
      <c r="LUG68" s="12"/>
      <c r="LUH68" s="12"/>
      <c r="LUI68" s="12"/>
      <c r="LUJ68" s="12"/>
      <c r="LUK68" s="12"/>
      <c r="LUL68" s="12"/>
      <c r="LUM68" s="12"/>
      <c r="LUN68" s="12"/>
      <c r="LUO68" s="12"/>
      <c r="LUP68" s="12"/>
      <c r="LUQ68" s="12"/>
      <c r="LUR68" s="12"/>
      <c r="LUS68" s="12"/>
      <c r="LUT68" s="12"/>
      <c r="LUU68" s="12"/>
      <c r="LUV68" s="12"/>
      <c r="LUW68" s="12"/>
      <c r="LUX68" s="12"/>
      <c r="LUY68" s="12"/>
      <c r="LUZ68" s="12"/>
      <c r="LVA68" s="12"/>
      <c r="LVB68" s="12"/>
      <c r="LVC68" s="12"/>
      <c r="LVD68" s="12"/>
      <c r="LVE68" s="12"/>
      <c r="LVF68" s="12"/>
      <c r="LVG68" s="12"/>
      <c r="LVH68" s="12"/>
      <c r="LVI68" s="12"/>
      <c r="LVJ68" s="12"/>
      <c r="LVK68" s="12"/>
      <c r="LVL68" s="12"/>
      <c r="LVM68" s="12"/>
      <c r="LVN68" s="12"/>
      <c r="LVO68" s="12"/>
      <c r="LVP68" s="12"/>
      <c r="LVQ68" s="12"/>
      <c r="LVR68" s="12"/>
      <c r="LVS68" s="12"/>
      <c r="LVT68" s="12"/>
      <c r="LVU68" s="12"/>
      <c r="LVV68" s="12"/>
      <c r="LVW68" s="12"/>
      <c r="LVX68" s="12"/>
      <c r="LVY68" s="12"/>
      <c r="LVZ68" s="12"/>
      <c r="LWA68" s="12"/>
      <c r="LWB68" s="12"/>
      <c r="LWC68" s="12"/>
      <c r="LWD68" s="12"/>
      <c r="LWE68" s="12"/>
      <c r="LWF68" s="12"/>
      <c r="LWG68" s="12"/>
      <c r="LWH68" s="12"/>
      <c r="LWI68" s="12"/>
      <c r="LWJ68" s="12"/>
      <c r="LWK68" s="12"/>
      <c r="LWL68" s="12"/>
      <c r="LWM68" s="12"/>
      <c r="LWN68" s="12"/>
      <c r="LWO68" s="12"/>
      <c r="LWP68" s="12"/>
      <c r="LWQ68" s="12"/>
      <c r="LWR68" s="12"/>
      <c r="LWS68" s="12"/>
      <c r="LWT68" s="12"/>
      <c r="LWU68" s="12"/>
      <c r="LWV68" s="12"/>
      <c r="LWW68" s="12"/>
      <c r="LWX68" s="12"/>
      <c r="LWY68" s="12"/>
      <c r="LWZ68" s="12"/>
      <c r="LXA68" s="12"/>
      <c r="LXB68" s="12"/>
      <c r="LXC68" s="12"/>
      <c r="LXD68" s="12"/>
      <c r="LXE68" s="12"/>
      <c r="LXF68" s="12"/>
      <c r="LXG68" s="12"/>
      <c r="LXH68" s="12"/>
      <c r="LXI68" s="12"/>
      <c r="LXJ68" s="12"/>
      <c r="LXK68" s="12"/>
      <c r="LXL68" s="12"/>
      <c r="LXM68" s="12"/>
      <c r="LXN68" s="12"/>
      <c r="LXO68" s="12"/>
      <c r="LXP68" s="12"/>
      <c r="LXQ68" s="12"/>
      <c r="LXR68" s="12"/>
      <c r="LXS68" s="12"/>
      <c r="LXT68" s="12"/>
      <c r="LXU68" s="12"/>
      <c r="LXV68" s="12"/>
      <c r="LXW68" s="12"/>
      <c r="LXX68" s="12"/>
      <c r="LXY68" s="12"/>
      <c r="LXZ68" s="12"/>
      <c r="LYA68" s="12"/>
      <c r="LYB68" s="12"/>
      <c r="LYC68" s="12"/>
      <c r="LYD68" s="12"/>
      <c r="LYE68" s="12"/>
      <c r="LYF68" s="12"/>
      <c r="LYG68" s="12"/>
      <c r="LYH68" s="12"/>
      <c r="LYI68" s="12"/>
      <c r="LYJ68" s="12"/>
      <c r="LYK68" s="12"/>
      <c r="LYL68" s="12"/>
      <c r="LYM68" s="12"/>
      <c r="LYN68" s="12"/>
      <c r="LYO68" s="12"/>
      <c r="LYP68" s="12"/>
      <c r="LYQ68" s="12"/>
      <c r="LYR68" s="12"/>
      <c r="LYS68" s="12"/>
      <c r="LYT68" s="12"/>
      <c r="LYU68" s="12"/>
      <c r="LYV68" s="12"/>
      <c r="LYW68" s="12"/>
      <c r="LYX68" s="12"/>
      <c r="LYY68" s="12"/>
      <c r="LYZ68" s="12"/>
      <c r="LZA68" s="12"/>
      <c r="LZB68" s="12"/>
      <c r="LZC68" s="12"/>
      <c r="LZD68" s="12"/>
      <c r="LZE68" s="12"/>
      <c r="LZF68" s="12"/>
      <c r="LZG68" s="12"/>
      <c r="LZH68" s="12"/>
      <c r="LZI68" s="12"/>
      <c r="LZJ68" s="12"/>
      <c r="LZK68" s="12"/>
      <c r="LZL68" s="12"/>
      <c r="LZM68" s="12"/>
      <c r="LZN68" s="12"/>
      <c r="LZO68" s="12"/>
      <c r="LZP68" s="12"/>
      <c r="LZQ68" s="12"/>
      <c r="LZR68" s="12"/>
      <c r="LZS68" s="12"/>
      <c r="LZT68" s="12"/>
      <c r="LZU68" s="12"/>
      <c r="LZV68" s="12"/>
      <c r="LZW68" s="12"/>
      <c r="LZX68" s="12"/>
      <c r="LZY68" s="12"/>
      <c r="LZZ68" s="12"/>
      <c r="MAA68" s="12"/>
      <c r="MAB68" s="12"/>
      <c r="MAC68" s="12"/>
      <c r="MAD68" s="12"/>
      <c r="MAE68" s="12"/>
      <c r="MAF68" s="12"/>
      <c r="MAG68" s="12"/>
      <c r="MAH68" s="12"/>
      <c r="MAI68" s="12"/>
      <c r="MAJ68" s="12"/>
      <c r="MAK68" s="12"/>
      <c r="MAL68" s="12"/>
      <c r="MAM68" s="12"/>
      <c r="MAN68" s="12"/>
      <c r="MAO68" s="12"/>
      <c r="MAP68" s="12"/>
      <c r="MAQ68" s="12"/>
      <c r="MAR68" s="12"/>
      <c r="MAS68" s="12"/>
      <c r="MAT68" s="12"/>
      <c r="MAU68" s="12"/>
      <c r="MAV68" s="12"/>
      <c r="MAW68" s="12"/>
      <c r="MAX68" s="12"/>
      <c r="MAY68" s="12"/>
      <c r="MAZ68" s="12"/>
      <c r="MBA68" s="12"/>
      <c r="MBB68" s="12"/>
      <c r="MBC68" s="12"/>
      <c r="MBD68" s="12"/>
      <c r="MBE68" s="12"/>
      <c r="MBF68" s="12"/>
      <c r="MBG68" s="12"/>
      <c r="MBH68" s="12"/>
      <c r="MBI68" s="12"/>
      <c r="MBJ68" s="12"/>
      <c r="MBK68" s="12"/>
      <c r="MBL68" s="12"/>
      <c r="MBM68" s="12"/>
      <c r="MBN68" s="12"/>
      <c r="MBO68" s="12"/>
      <c r="MBP68" s="12"/>
      <c r="MBQ68" s="12"/>
      <c r="MBR68" s="12"/>
      <c r="MBS68" s="12"/>
      <c r="MBT68" s="12"/>
      <c r="MBU68" s="12"/>
      <c r="MBV68" s="12"/>
      <c r="MBW68" s="12"/>
      <c r="MBX68" s="12"/>
      <c r="MBY68" s="12"/>
      <c r="MBZ68" s="12"/>
      <c r="MCA68" s="12"/>
      <c r="MCB68" s="12"/>
      <c r="MCC68" s="12"/>
      <c r="MCD68" s="12"/>
      <c r="MCE68" s="12"/>
      <c r="MCF68" s="12"/>
      <c r="MCG68" s="12"/>
      <c r="MCH68" s="12"/>
      <c r="MCI68" s="12"/>
      <c r="MCJ68" s="12"/>
      <c r="MCK68" s="12"/>
      <c r="MCL68" s="12"/>
      <c r="MCM68" s="12"/>
      <c r="MCN68" s="12"/>
      <c r="MCO68" s="12"/>
      <c r="MCP68" s="12"/>
      <c r="MCQ68" s="12"/>
      <c r="MCR68" s="12"/>
      <c r="MCS68" s="12"/>
      <c r="MCT68" s="12"/>
      <c r="MCU68" s="12"/>
      <c r="MCV68" s="12"/>
      <c r="MCW68" s="12"/>
      <c r="MCX68" s="12"/>
      <c r="MCY68" s="12"/>
      <c r="MCZ68" s="12"/>
      <c r="MDA68" s="12"/>
      <c r="MDB68" s="12"/>
      <c r="MDC68" s="12"/>
      <c r="MDD68" s="12"/>
      <c r="MDE68" s="12"/>
      <c r="MDF68" s="12"/>
      <c r="MDG68" s="12"/>
      <c r="MDH68" s="12"/>
      <c r="MDI68" s="12"/>
      <c r="MDJ68" s="12"/>
      <c r="MDK68" s="12"/>
      <c r="MDL68" s="12"/>
      <c r="MDM68" s="12"/>
      <c r="MDN68" s="12"/>
      <c r="MDO68" s="12"/>
      <c r="MDP68" s="12"/>
      <c r="MDQ68" s="12"/>
      <c r="MDR68" s="12"/>
      <c r="MDS68" s="12"/>
      <c r="MDT68" s="12"/>
      <c r="MDU68" s="12"/>
      <c r="MDV68" s="12"/>
      <c r="MDW68" s="12"/>
      <c r="MDX68" s="12"/>
      <c r="MDY68" s="12"/>
      <c r="MDZ68" s="12"/>
      <c r="MEA68" s="12"/>
      <c r="MEB68" s="12"/>
      <c r="MEC68" s="12"/>
      <c r="MED68" s="12"/>
      <c r="MEE68" s="12"/>
      <c r="MEF68" s="12"/>
      <c r="MEG68" s="12"/>
      <c r="MEH68" s="12"/>
      <c r="MEI68" s="12"/>
      <c r="MEJ68" s="12"/>
      <c r="MEK68" s="12"/>
      <c r="MEL68" s="12"/>
      <c r="MEM68" s="12"/>
      <c r="MEN68" s="12"/>
      <c r="MEO68" s="12"/>
      <c r="MEP68" s="12"/>
      <c r="MEQ68" s="12"/>
      <c r="MER68" s="12"/>
      <c r="MES68" s="12"/>
      <c r="MET68" s="12"/>
      <c r="MEU68" s="12"/>
      <c r="MEV68" s="12"/>
      <c r="MEW68" s="12"/>
      <c r="MEX68" s="12"/>
      <c r="MEY68" s="12"/>
      <c r="MEZ68" s="12"/>
      <c r="MFA68" s="12"/>
      <c r="MFB68" s="12"/>
      <c r="MFC68" s="12"/>
      <c r="MFD68" s="12"/>
      <c r="MFE68" s="12"/>
      <c r="MFF68" s="12"/>
      <c r="MFG68" s="12"/>
      <c r="MFH68" s="12"/>
      <c r="MFI68" s="12"/>
      <c r="MFJ68" s="12"/>
      <c r="MFK68" s="12"/>
      <c r="MFL68" s="12"/>
      <c r="MFM68" s="12"/>
      <c r="MFN68" s="12"/>
      <c r="MFO68" s="12"/>
      <c r="MFP68" s="12"/>
      <c r="MFQ68" s="12"/>
      <c r="MFR68" s="12"/>
      <c r="MFS68" s="12"/>
      <c r="MFT68" s="12"/>
      <c r="MFU68" s="12"/>
      <c r="MFV68" s="12"/>
      <c r="MFW68" s="12"/>
      <c r="MFX68" s="12"/>
      <c r="MFY68" s="12"/>
      <c r="MFZ68" s="12"/>
      <c r="MGA68" s="12"/>
      <c r="MGB68" s="12"/>
      <c r="MGC68" s="12"/>
      <c r="MGD68" s="12"/>
      <c r="MGE68" s="12"/>
      <c r="MGF68" s="12"/>
      <c r="MGG68" s="12"/>
      <c r="MGH68" s="12"/>
      <c r="MGI68" s="12"/>
      <c r="MGJ68" s="12"/>
      <c r="MGK68" s="12"/>
      <c r="MGL68" s="12"/>
      <c r="MGM68" s="12"/>
      <c r="MGN68" s="12"/>
      <c r="MGO68" s="12"/>
      <c r="MGP68" s="12"/>
      <c r="MGQ68" s="12"/>
      <c r="MGR68" s="12"/>
      <c r="MGS68" s="12"/>
      <c r="MGT68" s="12"/>
      <c r="MGU68" s="12"/>
      <c r="MGV68" s="12"/>
      <c r="MGW68" s="12"/>
      <c r="MGX68" s="12"/>
      <c r="MGY68" s="12"/>
      <c r="MGZ68" s="12"/>
      <c r="MHA68" s="12"/>
      <c r="MHB68" s="12"/>
      <c r="MHC68" s="12"/>
      <c r="MHD68" s="12"/>
      <c r="MHE68" s="12"/>
      <c r="MHF68" s="12"/>
      <c r="MHG68" s="12"/>
      <c r="MHH68" s="12"/>
      <c r="MHI68" s="12"/>
      <c r="MHJ68" s="12"/>
      <c r="MHK68" s="12"/>
      <c r="MHL68" s="12"/>
      <c r="MHM68" s="12"/>
      <c r="MHN68" s="12"/>
      <c r="MHO68" s="12"/>
      <c r="MHP68" s="12"/>
      <c r="MHQ68" s="12"/>
      <c r="MHR68" s="12"/>
      <c r="MHS68" s="12"/>
      <c r="MHT68" s="12"/>
      <c r="MHU68" s="12"/>
      <c r="MHV68" s="12"/>
      <c r="MHW68" s="12"/>
      <c r="MHX68" s="12"/>
      <c r="MHY68" s="12"/>
      <c r="MHZ68" s="12"/>
      <c r="MIA68" s="12"/>
      <c r="MIB68" s="12"/>
      <c r="MIC68" s="12"/>
      <c r="MID68" s="12"/>
      <c r="MIE68" s="12"/>
      <c r="MIF68" s="12"/>
      <c r="MIG68" s="12"/>
      <c r="MIH68" s="12"/>
      <c r="MII68" s="12"/>
      <c r="MIJ68" s="12"/>
      <c r="MIK68" s="12"/>
      <c r="MIL68" s="12"/>
      <c r="MIM68" s="12"/>
      <c r="MIN68" s="12"/>
      <c r="MIO68" s="12"/>
      <c r="MIP68" s="12"/>
      <c r="MIQ68" s="12"/>
      <c r="MIR68" s="12"/>
      <c r="MIS68" s="12"/>
      <c r="MIT68" s="12"/>
      <c r="MIU68" s="12"/>
      <c r="MIV68" s="12"/>
      <c r="MIW68" s="12"/>
      <c r="MIX68" s="12"/>
      <c r="MIY68" s="12"/>
      <c r="MIZ68" s="12"/>
      <c r="MJA68" s="12"/>
      <c r="MJB68" s="12"/>
      <c r="MJC68" s="12"/>
      <c r="MJD68" s="12"/>
      <c r="MJE68" s="12"/>
      <c r="MJF68" s="12"/>
      <c r="MJG68" s="12"/>
      <c r="MJH68" s="12"/>
      <c r="MJI68" s="12"/>
      <c r="MJJ68" s="12"/>
      <c r="MJK68" s="12"/>
      <c r="MJL68" s="12"/>
      <c r="MJM68" s="12"/>
      <c r="MJN68" s="12"/>
      <c r="MJO68" s="12"/>
      <c r="MJP68" s="12"/>
      <c r="MJQ68" s="12"/>
      <c r="MJR68" s="12"/>
      <c r="MJS68" s="12"/>
      <c r="MJT68" s="12"/>
      <c r="MJU68" s="12"/>
      <c r="MJV68" s="12"/>
      <c r="MJW68" s="12"/>
      <c r="MJX68" s="12"/>
      <c r="MJY68" s="12"/>
      <c r="MJZ68" s="12"/>
      <c r="MKA68" s="12"/>
      <c r="MKB68" s="12"/>
      <c r="MKC68" s="12"/>
      <c r="MKD68" s="12"/>
      <c r="MKE68" s="12"/>
      <c r="MKF68" s="12"/>
      <c r="MKG68" s="12"/>
      <c r="MKH68" s="12"/>
      <c r="MKI68" s="12"/>
      <c r="MKJ68" s="12"/>
      <c r="MKK68" s="12"/>
      <c r="MKL68" s="12"/>
      <c r="MKM68" s="12"/>
      <c r="MKN68" s="12"/>
      <c r="MKO68" s="12"/>
      <c r="MKP68" s="12"/>
      <c r="MKQ68" s="12"/>
      <c r="MKR68" s="12"/>
      <c r="MKS68" s="12"/>
      <c r="MKT68" s="12"/>
      <c r="MKU68" s="12"/>
      <c r="MKV68" s="12"/>
      <c r="MKW68" s="12"/>
      <c r="MKX68" s="12"/>
      <c r="MKY68" s="12"/>
      <c r="MKZ68" s="12"/>
      <c r="MLA68" s="12"/>
      <c r="MLB68" s="12"/>
      <c r="MLC68" s="12"/>
      <c r="MLD68" s="12"/>
      <c r="MLE68" s="12"/>
      <c r="MLF68" s="12"/>
      <c r="MLG68" s="12"/>
      <c r="MLH68" s="12"/>
      <c r="MLI68" s="12"/>
      <c r="MLJ68" s="12"/>
      <c r="MLK68" s="12"/>
      <c r="MLL68" s="12"/>
      <c r="MLM68" s="12"/>
      <c r="MLN68" s="12"/>
      <c r="MLO68" s="12"/>
      <c r="MLP68" s="12"/>
      <c r="MLQ68" s="12"/>
      <c r="MLR68" s="12"/>
      <c r="MLS68" s="12"/>
      <c r="MLT68" s="12"/>
      <c r="MLU68" s="12"/>
      <c r="MLV68" s="12"/>
      <c r="MLW68" s="12"/>
      <c r="MLX68" s="12"/>
      <c r="MLY68" s="12"/>
      <c r="MLZ68" s="12"/>
      <c r="MMA68" s="12"/>
      <c r="MMB68" s="12"/>
      <c r="MMC68" s="12"/>
      <c r="MMD68" s="12"/>
      <c r="MME68" s="12"/>
      <c r="MMF68" s="12"/>
      <c r="MMG68" s="12"/>
      <c r="MMH68" s="12"/>
      <c r="MMI68" s="12"/>
      <c r="MMJ68" s="12"/>
      <c r="MMK68" s="12"/>
      <c r="MML68" s="12"/>
      <c r="MMM68" s="12"/>
      <c r="MMN68" s="12"/>
      <c r="MMO68" s="12"/>
      <c r="MMP68" s="12"/>
      <c r="MMQ68" s="12"/>
      <c r="MMR68" s="12"/>
      <c r="MMS68" s="12"/>
      <c r="MMT68" s="12"/>
      <c r="MMU68" s="12"/>
      <c r="MMV68" s="12"/>
      <c r="MMW68" s="12"/>
      <c r="MMX68" s="12"/>
      <c r="MMY68" s="12"/>
      <c r="MMZ68" s="12"/>
      <c r="MNA68" s="12"/>
      <c r="MNB68" s="12"/>
      <c r="MNC68" s="12"/>
      <c r="MND68" s="12"/>
      <c r="MNE68" s="12"/>
      <c r="MNF68" s="12"/>
      <c r="MNG68" s="12"/>
      <c r="MNH68" s="12"/>
      <c r="MNI68" s="12"/>
      <c r="MNJ68" s="12"/>
      <c r="MNK68" s="12"/>
      <c r="MNL68" s="12"/>
      <c r="MNM68" s="12"/>
      <c r="MNN68" s="12"/>
      <c r="MNO68" s="12"/>
      <c r="MNP68" s="12"/>
      <c r="MNQ68" s="12"/>
      <c r="MNR68" s="12"/>
      <c r="MNS68" s="12"/>
      <c r="MNT68" s="12"/>
      <c r="MNU68" s="12"/>
      <c r="MNV68" s="12"/>
      <c r="MNW68" s="12"/>
      <c r="MNX68" s="12"/>
      <c r="MNY68" s="12"/>
      <c r="MNZ68" s="12"/>
      <c r="MOA68" s="12"/>
      <c r="MOB68" s="12"/>
      <c r="MOC68" s="12"/>
      <c r="MOD68" s="12"/>
      <c r="MOE68" s="12"/>
      <c r="MOF68" s="12"/>
      <c r="MOG68" s="12"/>
      <c r="MOH68" s="12"/>
      <c r="MOI68" s="12"/>
      <c r="MOJ68" s="12"/>
      <c r="MOK68" s="12"/>
      <c r="MOL68" s="12"/>
      <c r="MOM68" s="12"/>
      <c r="MON68" s="12"/>
      <c r="MOO68" s="12"/>
      <c r="MOP68" s="12"/>
      <c r="MOQ68" s="12"/>
      <c r="MOR68" s="12"/>
      <c r="MOS68" s="12"/>
      <c r="MOT68" s="12"/>
      <c r="MOU68" s="12"/>
      <c r="MOV68" s="12"/>
      <c r="MOW68" s="12"/>
      <c r="MOX68" s="12"/>
      <c r="MOY68" s="12"/>
      <c r="MOZ68" s="12"/>
      <c r="MPA68" s="12"/>
      <c r="MPB68" s="12"/>
      <c r="MPC68" s="12"/>
      <c r="MPD68" s="12"/>
      <c r="MPE68" s="12"/>
      <c r="MPF68" s="12"/>
      <c r="MPG68" s="12"/>
      <c r="MPH68" s="12"/>
      <c r="MPI68" s="12"/>
      <c r="MPJ68" s="12"/>
      <c r="MPK68" s="12"/>
      <c r="MPL68" s="12"/>
      <c r="MPM68" s="12"/>
      <c r="MPN68" s="12"/>
      <c r="MPO68" s="12"/>
      <c r="MPP68" s="12"/>
      <c r="MPQ68" s="12"/>
      <c r="MPR68" s="12"/>
      <c r="MPS68" s="12"/>
      <c r="MPT68" s="12"/>
      <c r="MPU68" s="12"/>
      <c r="MPV68" s="12"/>
      <c r="MPW68" s="12"/>
      <c r="MPX68" s="12"/>
      <c r="MPY68" s="12"/>
      <c r="MPZ68" s="12"/>
      <c r="MQA68" s="12"/>
      <c r="MQB68" s="12"/>
      <c r="MQC68" s="12"/>
      <c r="MQD68" s="12"/>
      <c r="MQE68" s="12"/>
      <c r="MQF68" s="12"/>
      <c r="MQG68" s="12"/>
      <c r="MQH68" s="12"/>
      <c r="MQI68" s="12"/>
      <c r="MQJ68" s="12"/>
      <c r="MQK68" s="12"/>
      <c r="MQL68" s="12"/>
      <c r="MQM68" s="12"/>
      <c r="MQN68" s="12"/>
      <c r="MQO68" s="12"/>
      <c r="MQP68" s="12"/>
      <c r="MQQ68" s="12"/>
      <c r="MQR68" s="12"/>
      <c r="MQS68" s="12"/>
      <c r="MQT68" s="12"/>
      <c r="MQU68" s="12"/>
      <c r="MQV68" s="12"/>
      <c r="MQW68" s="12"/>
      <c r="MQX68" s="12"/>
      <c r="MQY68" s="12"/>
      <c r="MQZ68" s="12"/>
      <c r="MRA68" s="12"/>
      <c r="MRB68" s="12"/>
      <c r="MRC68" s="12"/>
      <c r="MRD68" s="12"/>
      <c r="MRE68" s="12"/>
      <c r="MRF68" s="12"/>
      <c r="MRG68" s="12"/>
      <c r="MRH68" s="12"/>
      <c r="MRI68" s="12"/>
      <c r="MRJ68" s="12"/>
      <c r="MRK68" s="12"/>
      <c r="MRL68" s="12"/>
      <c r="MRM68" s="12"/>
      <c r="MRN68" s="12"/>
      <c r="MRO68" s="12"/>
      <c r="MRP68" s="12"/>
      <c r="MRQ68" s="12"/>
      <c r="MRR68" s="12"/>
      <c r="MRS68" s="12"/>
      <c r="MRT68" s="12"/>
      <c r="MRU68" s="12"/>
      <c r="MRV68" s="12"/>
      <c r="MRW68" s="12"/>
      <c r="MRX68" s="12"/>
      <c r="MRY68" s="12"/>
      <c r="MRZ68" s="12"/>
      <c r="MSA68" s="12"/>
      <c r="MSB68" s="12"/>
      <c r="MSC68" s="12"/>
      <c r="MSD68" s="12"/>
      <c r="MSE68" s="12"/>
      <c r="MSF68" s="12"/>
      <c r="MSG68" s="12"/>
      <c r="MSH68" s="12"/>
      <c r="MSI68" s="12"/>
      <c r="MSJ68" s="12"/>
      <c r="MSK68" s="12"/>
      <c r="MSL68" s="12"/>
      <c r="MSM68" s="12"/>
      <c r="MSN68" s="12"/>
      <c r="MSO68" s="12"/>
      <c r="MSP68" s="12"/>
      <c r="MSQ68" s="12"/>
      <c r="MSR68" s="12"/>
      <c r="MSS68" s="12"/>
      <c r="MST68" s="12"/>
      <c r="MSU68" s="12"/>
      <c r="MSV68" s="12"/>
      <c r="MSW68" s="12"/>
      <c r="MSX68" s="12"/>
      <c r="MSY68" s="12"/>
      <c r="MSZ68" s="12"/>
      <c r="MTA68" s="12"/>
      <c r="MTB68" s="12"/>
      <c r="MTC68" s="12"/>
      <c r="MTD68" s="12"/>
      <c r="MTE68" s="12"/>
      <c r="MTF68" s="12"/>
      <c r="MTG68" s="12"/>
      <c r="MTH68" s="12"/>
      <c r="MTI68" s="12"/>
      <c r="MTJ68" s="12"/>
      <c r="MTK68" s="12"/>
      <c r="MTL68" s="12"/>
      <c r="MTM68" s="12"/>
      <c r="MTN68" s="12"/>
      <c r="MTO68" s="12"/>
      <c r="MTP68" s="12"/>
      <c r="MTQ68" s="12"/>
      <c r="MTR68" s="12"/>
      <c r="MTS68" s="12"/>
      <c r="MTT68" s="12"/>
      <c r="MTU68" s="12"/>
      <c r="MTV68" s="12"/>
      <c r="MTW68" s="12"/>
      <c r="MTX68" s="12"/>
      <c r="MTY68" s="12"/>
      <c r="MTZ68" s="12"/>
      <c r="MUA68" s="12"/>
      <c r="MUB68" s="12"/>
      <c r="MUC68" s="12"/>
      <c r="MUD68" s="12"/>
      <c r="MUE68" s="12"/>
      <c r="MUF68" s="12"/>
      <c r="MUG68" s="12"/>
      <c r="MUH68" s="12"/>
      <c r="MUI68" s="12"/>
      <c r="MUJ68" s="12"/>
      <c r="MUK68" s="12"/>
      <c r="MUL68" s="12"/>
      <c r="MUM68" s="12"/>
      <c r="MUN68" s="12"/>
      <c r="MUO68" s="12"/>
      <c r="MUP68" s="12"/>
      <c r="MUQ68" s="12"/>
      <c r="MUR68" s="12"/>
      <c r="MUS68" s="12"/>
      <c r="MUT68" s="12"/>
      <c r="MUU68" s="12"/>
      <c r="MUV68" s="12"/>
      <c r="MUW68" s="12"/>
      <c r="MUX68" s="12"/>
      <c r="MUY68" s="12"/>
      <c r="MUZ68" s="12"/>
      <c r="MVA68" s="12"/>
      <c r="MVB68" s="12"/>
      <c r="MVC68" s="12"/>
      <c r="MVD68" s="12"/>
      <c r="MVE68" s="12"/>
      <c r="MVF68" s="12"/>
      <c r="MVG68" s="12"/>
      <c r="MVH68" s="12"/>
      <c r="MVI68" s="12"/>
      <c r="MVJ68" s="12"/>
      <c r="MVK68" s="12"/>
      <c r="MVL68" s="12"/>
      <c r="MVM68" s="12"/>
      <c r="MVN68" s="12"/>
      <c r="MVO68" s="12"/>
      <c r="MVP68" s="12"/>
      <c r="MVQ68" s="12"/>
      <c r="MVR68" s="12"/>
      <c r="MVS68" s="12"/>
      <c r="MVT68" s="12"/>
      <c r="MVU68" s="12"/>
      <c r="MVV68" s="12"/>
      <c r="MVW68" s="12"/>
      <c r="MVX68" s="12"/>
      <c r="MVY68" s="12"/>
      <c r="MVZ68" s="12"/>
      <c r="MWA68" s="12"/>
      <c r="MWB68" s="12"/>
      <c r="MWC68" s="12"/>
      <c r="MWD68" s="12"/>
      <c r="MWE68" s="12"/>
      <c r="MWF68" s="12"/>
      <c r="MWG68" s="12"/>
      <c r="MWH68" s="12"/>
      <c r="MWI68" s="12"/>
      <c r="MWJ68" s="12"/>
      <c r="MWK68" s="12"/>
      <c r="MWL68" s="12"/>
      <c r="MWM68" s="12"/>
      <c r="MWN68" s="12"/>
      <c r="MWO68" s="12"/>
      <c r="MWP68" s="12"/>
      <c r="MWQ68" s="12"/>
      <c r="MWR68" s="12"/>
      <c r="MWS68" s="12"/>
      <c r="MWT68" s="12"/>
      <c r="MWU68" s="12"/>
      <c r="MWV68" s="12"/>
      <c r="MWW68" s="12"/>
      <c r="MWX68" s="12"/>
      <c r="MWY68" s="12"/>
      <c r="MWZ68" s="12"/>
      <c r="MXA68" s="12"/>
      <c r="MXB68" s="12"/>
      <c r="MXC68" s="12"/>
      <c r="MXD68" s="12"/>
      <c r="MXE68" s="12"/>
      <c r="MXF68" s="12"/>
      <c r="MXG68" s="12"/>
      <c r="MXH68" s="12"/>
      <c r="MXI68" s="12"/>
      <c r="MXJ68" s="12"/>
      <c r="MXK68" s="12"/>
      <c r="MXL68" s="12"/>
      <c r="MXM68" s="12"/>
      <c r="MXN68" s="12"/>
      <c r="MXO68" s="12"/>
      <c r="MXP68" s="12"/>
      <c r="MXQ68" s="12"/>
      <c r="MXR68" s="12"/>
      <c r="MXS68" s="12"/>
      <c r="MXT68" s="12"/>
      <c r="MXU68" s="12"/>
      <c r="MXV68" s="12"/>
      <c r="MXW68" s="12"/>
      <c r="MXX68" s="12"/>
      <c r="MXY68" s="12"/>
      <c r="MXZ68" s="12"/>
      <c r="MYA68" s="12"/>
      <c r="MYB68" s="12"/>
      <c r="MYC68" s="12"/>
      <c r="MYD68" s="12"/>
      <c r="MYE68" s="12"/>
      <c r="MYF68" s="12"/>
      <c r="MYG68" s="12"/>
      <c r="MYH68" s="12"/>
      <c r="MYI68" s="12"/>
      <c r="MYJ68" s="12"/>
      <c r="MYK68" s="12"/>
      <c r="MYL68" s="12"/>
      <c r="MYM68" s="12"/>
      <c r="MYN68" s="12"/>
      <c r="MYO68" s="12"/>
      <c r="MYP68" s="12"/>
      <c r="MYQ68" s="12"/>
      <c r="MYR68" s="12"/>
      <c r="MYS68" s="12"/>
      <c r="MYT68" s="12"/>
      <c r="MYU68" s="12"/>
      <c r="MYV68" s="12"/>
      <c r="MYW68" s="12"/>
      <c r="MYX68" s="12"/>
      <c r="MYY68" s="12"/>
      <c r="MYZ68" s="12"/>
      <c r="MZA68" s="12"/>
      <c r="MZB68" s="12"/>
      <c r="MZC68" s="12"/>
      <c r="MZD68" s="12"/>
      <c r="MZE68" s="12"/>
      <c r="MZF68" s="12"/>
      <c r="MZG68" s="12"/>
      <c r="MZH68" s="12"/>
      <c r="MZI68" s="12"/>
      <c r="MZJ68" s="12"/>
      <c r="MZK68" s="12"/>
      <c r="MZL68" s="12"/>
      <c r="MZM68" s="12"/>
      <c r="MZN68" s="12"/>
      <c r="MZO68" s="12"/>
      <c r="MZP68" s="12"/>
      <c r="MZQ68" s="12"/>
      <c r="MZR68" s="12"/>
      <c r="MZS68" s="12"/>
      <c r="MZT68" s="12"/>
      <c r="MZU68" s="12"/>
      <c r="MZV68" s="12"/>
      <c r="MZW68" s="12"/>
      <c r="MZX68" s="12"/>
      <c r="MZY68" s="12"/>
      <c r="MZZ68" s="12"/>
      <c r="NAA68" s="12"/>
      <c r="NAB68" s="12"/>
      <c r="NAC68" s="12"/>
      <c r="NAD68" s="12"/>
      <c r="NAE68" s="12"/>
      <c r="NAF68" s="12"/>
      <c r="NAG68" s="12"/>
      <c r="NAH68" s="12"/>
      <c r="NAI68" s="12"/>
      <c r="NAJ68" s="12"/>
      <c r="NAK68" s="12"/>
      <c r="NAL68" s="12"/>
      <c r="NAM68" s="12"/>
      <c r="NAN68" s="12"/>
      <c r="NAO68" s="12"/>
      <c r="NAP68" s="12"/>
      <c r="NAQ68" s="12"/>
      <c r="NAR68" s="12"/>
      <c r="NAS68" s="12"/>
      <c r="NAT68" s="12"/>
      <c r="NAU68" s="12"/>
      <c r="NAV68" s="12"/>
      <c r="NAW68" s="12"/>
      <c r="NAX68" s="12"/>
      <c r="NAY68" s="12"/>
      <c r="NAZ68" s="12"/>
      <c r="NBA68" s="12"/>
      <c r="NBB68" s="12"/>
      <c r="NBC68" s="12"/>
      <c r="NBD68" s="12"/>
      <c r="NBE68" s="12"/>
      <c r="NBF68" s="12"/>
      <c r="NBG68" s="12"/>
      <c r="NBH68" s="12"/>
      <c r="NBI68" s="12"/>
      <c r="NBJ68" s="12"/>
      <c r="NBK68" s="12"/>
      <c r="NBL68" s="12"/>
      <c r="NBM68" s="12"/>
      <c r="NBN68" s="12"/>
      <c r="NBO68" s="12"/>
      <c r="NBP68" s="12"/>
      <c r="NBQ68" s="12"/>
      <c r="NBR68" s="12"/>
      <c r="NBS68" s="12"/>
      <c r="NBT68" s="12"/>
      <c r="NBU68" s="12"/>
      <c r="NBV68" s="12"/>
      <c r="NBW68" s="12"/>
      <c r="NBX68" s="12"/>
      <c r="NBY68" s="12"/>
      <c r="NBZ68" s="12"/>
      <c r="NCA68" s="12"/>
      <c r="NCB68" s="12"/>
      <c r="NCC68" s="12"/>
      <c r="NCD68" s="12"/>
      <c r="NCE68" s="12"/>
      <c r="NCF68" s="12"/>
      <c r="NCG68" s="12"/>
      <c r="NCH68" s="12"/>
      <c r="NCI68" s="12"/>
      <c r="NCJ68" s="12"/>
      <c r="NCK68" s="12"/>
      <c r="NCL68" s="12"/>
      <c r="NCM68" s="12"/>
      <c r="NCN68" s="12"/>
      <c r="NCO68" s="12"/>
      <c r="NCP68" s="12"/>
      <c r="NCQ68" s="12"/>
      <c r="NCR68" s="12"/>
      <c r="NCS68" s="12"/>
      <c r="NCT68" s="12"/>
      <c r="NCU68" s="12"/>
      <c r="NCV68" s="12"/>
      <c r="NCW68" s="12"/>
      <c r="NCX68" s="12"/>
      <c r="NCY68" s="12"/>
      <c r="NCZ68" s="12"/>
      <c r="NDA68" s="12"/>
      <c r="NDB68" s="12"/>
      <c r="NDC68" s="12"/>
      <c r="NDD68" s="12"/>
      <c r="NDE68" s="12"/>
      <c r="NDF68" s="12"/>
      <c r="NDG68" s="12"/>
      <c r="NDH68" s="12"/>
      <c r="NDI68" s="12"/>
      <c r="NDJ68" s="12"/>
      <c r="NDK68" s="12"/>
      <c r="NDL68" s="12"/>
      <c r="NDM68" s="12"/>
      <c r="NDN68" s="12"/>
      <c r="NDO68" s="12"/>
      <c r="NDP68" s="12"/>
      <c r="NDQ68" s="12"/>
      <c r="NDR68" s="12"/>
      <c r="NDS68" s="12"/>
      <c r="NDT68" s="12"/>
      <c r="NDU68" s="12"/>
      <c r="NDV68" s="12"/>
      <c r="NDW68" s="12"/>
      <c r="NDX68" s="12"/>
      <c r="NDY68" s="12"/>
      <c r="NDZ68" s="12"/>
      <c r="NEA68" s="12"/>
      <c r="NEB68" s="12"/>
      <c r="NEC68" s="12"/>
      <c r="NED68" s="12"/>
      <c r="NEE68" s="12"/>
      <c r="NEF68" s="12"/>
      <c r="NEG68" s="12"/>
      <c r="NEH68" s="12"/>
      <c r="NEI68" s="12"/>
      <c r="NEJ68" s="12"/>
      <c r="NEK68" s="12"/>
      <c r="NEL68" s="12"/>
      <c r="NEM68" s="12"/>
      <c r="NEN68" s="12"/>
      <c r="NEO68" s="12"/>
      <c r="NEP68" s="12"/>
      <c r="NEQ68" s="12"/>
      <c r="NER68" s="12"/>
      <c r="NES68" s="12"/>
      <c r="NET68" s="12"/>
      <c r="NEU68" s="12"/>
      <c r="NEV68" s="12"/>
      <c r="NEW68" s="12"/>
      <c r="NEX68" s="12"/>
      <c r="NEY68" s="12"/>
      <c r="NEZ68" s="12"/>
      <c r="NFA68" s="12"/>
      <c r="NFB68" s="12"/>
      <c r="NFC68" s="12"/>
      <c r="NFD68" s="12"/>
      <c r="NFE68" s="12"/>
      <c r="NFF68" s="12"/>
      <c r="NFG68" s="12"/>
      <c r="NFH68" s="12"/>
      <c r="NFI68" s="12"/>
      <c r="NFJ68" s="12"/>
      <c r="NFK68" s="12"/>
      <c r="NFL68" s="12"/>
      <c r="NFM68" s="12"/>
      <c r="NFN68" s="12"/>
      <c r="NFO68" s="12"/>
      <c r="NFP68" s="12"/>
      <c r="NFQ68" s="12"/>
      <c r="NFR68" s="12"/>
      <c r="NFS68" s="12"/>
      <c r="NFT68" s="12"/>
      <c r="NFU68" s="12"/>
      <c r="NFV68" s="12"/>
      <c r="NFW68" s="12"/>
      <c r="NFX68" s="12"/>
      <c r="NFY68" s="12"/>
      <c r="NFZ68" s="12"/>
      <c r="NGA68" s="12"/>
      <c r="NGB68" s="12"/>
      <c r="NGC68" s="12"/>
      <c r="NGD68" s="12"/>
      <c r="NGE68" s="12"/>
      <c r="NGF68" s="12"/>
      <c r="NGG68" s="12"/>
      <c r="NGH68" s="12"/>
      <c r="NGI68" s="12"/>
      <c r="NGJ68" s="12"/>
      <c r="NGK68" s="12"/>
      <c r="NGL68" s="12"/>
      <c r="NGM68" s="12"/>
      <c r="NGN68" s="12"/>
      <c r="NGO68" s="12"/>
      <c r="NGP68" s="12"/>
      <c r="NGQ68" s="12"/>
      <c r="NGR68" s="12"/>
      <c r="NGS68" s="12"/>
      <c r="NGT68" s="12"/>
      <c r="NGU68" s="12"/>
      <c r="NGV68" s="12"/>
      <c r="NGW68" s="12"/>
      <c r="NGX68" s="12"/>
      <c r="NGY68" s="12"/>
      <c r="NGZ68" s="12"/>
      <c r="NHA68" s="12"/>
      <c r="NHB68" s="12"/>
      <c r="NHC68" s="12"/>
      <c r="NHD68" s="12"/>
      <c r="NHE68" s="12"/>
      <c r="NHF68" s="12"/>
      <c r="NHG68" s="12"/>
      <c r="NHH68" s="12"/>
      <c r="NHI68" s="12"/>
      <c r="NHJ68" s="12"/>
      <c r="NHK68" s="12"/>
      <c r="NHL68" s="12"/>
      <c r="NHM68" s="12"/>
      <c r="NHN68" s="12"/>
      <c r="NHO68" s="12"/>
      <c r="NHP68" s="12"/>
      <c r="NHQ68" s="12"/>
      <c r="NHR68" s="12"/>
      <c r="NHS68" s="12"/>
      <c r="NHT68" s="12"/>
      <c r="NHU68" s="12"/>
      <c r="NHV68" s="12"/>
      <c r="NHW68" s="12"/>
      <c r="NHX68" s="12"/>
      <c r="NHY68" s="12"/>
      <c r="NHZ68" s="12"/>
      <c r="NIA68" s="12"/>
      <c r="NIB68" s="12"/>
      <c r="NIC68" s="12"/>
      <c r="NID68" s="12"/>
      <c r="NIE68" s="12"/>
      <c r="NIF68" s="12"/>
      <c r="NIG68" s="12"/>
      <c r="NIH68" s="12"/>
      <c r="NII68" s="12"/>
      <c r="NIJ68" s="12"/>
      <c r="NIK68" s="12"/>
      <c r="NIL68" s="12"/>
      <c r="NIM68" s="12"/>
      <c r="NIN68" s="12"/>
      <c r="NIO68" s="12"/>
      <c r="NIP68" s="12"/>
      <c r="NIQ68" s="12"/>
      <c r="NIR68" s="12"/>
      <c r="NIS68" s="12"/>
      <c r="NIT68" s="12"/>
      <c r="NIU68" s="12"/>
      <c r="NIV68" s="12"/>
      <c r="NIW68" s="12"/>
      <c r="NIX68" s="12"/>
      <c r="NIY68" s="12"/>
      <c r="NIZ68" s="12"/>
      <c r="NJA68" s="12"/>
      <c r="NJB68" s="12"/>
      <c r="NJC68" s="12"/>
      <c r="NJD68" s="12"/>
      <c r="NJE68" s="12"/>
      <c r="NJF68" s="12"/>
      <c r="NJG68" s="12"/>
      <c r="NJH68" s="12"/>
      <c r="NJI68" s="12"/>
      <c r="NJJ68" s="12"/>
      <c r="NJK68" s="12"/>
      <c r="NJL68" s="12"/>
      <c r="NJM68" s="12"/>
      <c r="NJN68" s="12"/>
      <c r="NJO68" s="12"/>
      <c r="NJP68" s="12"/>
      <c r="NJQ68" s="12"/>
      <c r="NJR68" s="12"/>
      <c r="NJS68" s="12"/>
      <c r="NJT68" s="12"/>
      <c r="NJU68" s="12"/>
      <c r="NJV68" s="12"/>
      <c r="NJW68" s="12"/>
      <c r="NJX68" s="12"/>
      <c r="NJY68" s="12"/>
      <c r="NJZ68" s="12"/>
      <c r="NKA68" s="12"/>
      <c r="NKB68" s="12"/>
      <c r="NKC68" s="12"/>
      <c r="NKD68" s="12"/>
      <c r="NKE68" s="12"/>
      <c r="NKF68" s="12"/>
      <c r="NKG68" s="12"/>
      <c r="NKH68" s="12"/>
      <c r="NKI68" s="12"/>
      <c r="NKJ68" s="12"/>
      <c r="NKK68" s="12"/>
      <c r="NKL68" s="12"/>
      <c r="NKM68" s="12"/>
      <c r="NKN68" s="12"/>
      <c r="NKO68" s="12"/>
      <c r="NKP68" s="12"/>
      <c r="NKQ68" s="12"/>
      <c r="NKR68" s="12"/>
      <c r="NKS68" s="12"/>
      <c r="NKT68" s="12"/>
      <c r="NKU68" s="12"/>
      <c r="NKV68" s="12"/>
      <c r="NKW68" s="12"/>
      <c r="NKX68" s="12"/>
      <c r="NKY68" s="12"/>
      <c r="NKZ68" s="12"/>
      <c r="NLA68" s="12"/>
      <c r="NLB68" s="12"/>
      <c r="NLC68" s="12"/>
      <c r="NLD68" s="12"/>
      <c r="NLE68" s="12"/>
      <c r="NLF68" s="12"/>
      <c r="NLG68" s="12"/>
      <c r="NLH68" s="12"/>
      <c r="NLI68" s="12"/>
      <c r="NLJ68" s="12"/>
      <c r="NLK68" s="12"/>
      <c r="NLL68" s="12"/>
      <c r="NLM68" s="12"/>
      <c r="NLN68" s="12"/>
      <c r="NLO68" s="12"/>
      <c r="NLP68" s="12"/>
      <c r="NLQ68" s="12"/>
      <c r="NLR68" s="12"/>
      <c r="NLS68" s="12"/>
      <c r="NLT68" s="12"/>
      <c r="NLU68" s="12"/>
      <c r="NLV68" s="12"/>
      <c r="NLW68" s="12"/>
      <c r="NLX68" s="12"/>
      <c r="NLY68" s="12"/>
      <c r="NLZ68" s="12"/>
      <c r="NMA68" s="12"/>
      <c r="NMB68" s="12"/>
      <c r="NMC68" s="12"/>
      <c r="NMD68" s="12"/>
      <c r="NME68" s="12"/>
      <c r="NMF68" s="12"/>
      <c r="NMG68" s="12"/>
      <c r="NMH68" s="12"/>
      <c r="NMI68" s="12"/>
      <c r="NMJ68" s="12"/>
      <c r="NMK68" s="12"/>
      <c r="NML68" s="12"/>
      <c r="NMM68" s="12"/>
      <c r="NMN68" s="12"/>
      <c r="NMO68" s="12"/>
      <c r="NMP68" s="12"/>
      <c r="NMQ68" s="12"/>
      <c r="NMR68" s="12"/>
      <c r="NMS68" s="12"/>
      <c r="NMT68" s="12"/>
      <c r="NMU68" s="12"/>
      <c r="NMV68" s="12"/>
      <c r="NMW68" s="12"/>
      <c r="NMX68" s="12"/>
      <c r="NMY68" s="12"/>
      <c r="NMZ68" s="12"/>
      <c r="NNA68" s="12"/>
      <c r="NNB68" s="12"/>
      <c r="NNC68" s="12"/>
      <c r="NND68" s="12"/>
      <c r="NNE68" s="12"/>
      <c r="NNF68" s="12"/>
      <c r="NNG68" s="12"/>
      <c r="NNH68" s="12"/>
      <c r="NNI68" s="12"/>
      <c r="NNJ68" s="12"/>
      <c r="NNK68" s="12"/>
      <c r="NNL68" s="12"/>
      <c r="NNM68" s="12"/>
      <c r="NNN68" s="12"/>
      <c r="NNO68" s="12"/>
      <c r="NNP68" s="12"/>
      <c r="NNQ68" s="12"/>
      <c r="NNR68" s="12"/>
      <c r="NNS68" s="12"/>
      <c r="NNT68" s="12"/>
      <c r="NNU68" s="12"/>
      <c r="NNV68" s="12"/>
      <c r="NNW68" s="12"/>
      <c r="NNX68" s="12"/>
      <c r="NNY68" s="12"/>
      <c r="NNZ68" s="12"/>
      <c r="NOA68" s="12"/>
      <c r="NOB68" s="12"/>
      <c r="NOC68" s="12"/>
      <c r="NOD68" s="12"/>
      <c r="NOE68" s="12"/>
      <c r="NOF68" s="12"/>
      <c r="NOG68" s="12"/>
      <c r="NOH68" s="12"/>
      <c r="NOI68" s="12"/>
      <c r="NOJ68" s="12"/>
      <c r="NOK68" s="12"/>
      <c r="NOL68" s="12"/>
      <c r="NOM68" s="12"/>
      <c r="NON68" s="12"/>
      <c r="NOO68" s="12"/>
      <c r="NOP68" s="12"/>
      <c r="NOQ68" s="12"/>
      <c r="NOR68" s="12"/>
      <c r="NOS68" s="12"/>
      <c r="NOT68" s="12"/>
      <c r="NOU68" s="12"/>
      <c r="NOV68" s="12"/>
      <c r="NOW68" s="12"/>
      <c r="NOX68" s="12"/>
      <c r="NOY68" s="12"/>
      <c r="NOZ68" s="12"/>
      <c r="NPA68" s="12"/>
      <c r="NPB68" s="12"/>
      <c r="NPC68" s="12"/>
      <c r="NPD68" s="12"/>
      <c r="NPE68" s="12"/>
      <c r="NPF68" s="12"/>
      <c r="NPG68" s="12"/>
      <c r="NPH68" s="12"/>
      <c r="NPI68" s="12"/>
      <c r="NPJ68" s="12"/>
      <c r="NPK68" s="12"/>
      <c r="NPL68" s="12"/>
      <c r="NPM68" s="12"/>
      <c r="NPN68" s="12"/>
      <c r="NPO68" s="12"/>
      <c r="NPP68" s="12"/>
      <c r="NPQ68" s="12"/>
      <c r="NPR68" s="12"/>
      <c r="NPS68" s="12"/>
      <c r="NPT68" s="12"/>
      <c r="NPU68" s="12"/>
      <c r="NPV68" s="12"/>
      <c r="NPW68" s="12"/>
      <c r="NPX68" s="12"/>
      <c r="NPY68" s="12"/>
      <c r="NPZ68" s="12"/>
      <c r="NQA68" s="12"/>
      <c r="NQB68" s="12"/>
      <c r="NQC68" s="12"/>
      <c r="NQD68" s="12"/>
      <c r="NQE68" s="12"/>
      <c r="NQF68" s="12"/>
      <c r="NQG68" s="12"/>
      <c r="NQH68" s="12"/>
      <c r="NQI68" s="12"/>
      <c r="NQJ68" s="12"/>
      <c r="NQK68" s="12"/>
      <c r="NQL68" s="12"/>
      <c r="NQM68" s="12"/>
      <c r="NQN68" s="12"/>
      <c r="NQO68" s="12"/>
      <c r="NQP68" s="12"/>
      <c r="NQQ68" s="12"/>
      <c r="NQR68" s="12"/>
      <c r="NQS68" s="12"/>
      <c r="NQT68" s="12"/>
      <c r="NQU68" s="12"/>
      <c r="NQV68" s="12"/>
      <c r="NQW68" s="12"/>
      <c r="NQX68" s="12"/>
      <c r="NQY68" s="12"/>
      <c r="NQZ68" s="12"/>
      <c r="NRA68" s="12"/>
      <c r="NRB68" s="12"/>
      <c r="NRC68" s="12"/>
      <c r="NRD68" s="12"/>
      <c r="NRE68" s="12"/>
      <c r="NRF68" s="12"/>
      <c r="NRG68" s="12"/>
      <c r="NRH68" s="12"/>
      <c r="NRI68" s="12"/>
      <c r="NRJ68" s="12"/>
      <c r="NRK68" s="12"/>
      <c r="NRL68" s="12"/>
      <c r="NRM68" s="12"/>
      <c r="NRN68" s="12"/>
      <c r="NRO68" s="12"/>
      <c r="NRP68" s="12"/>
      <c r="NRQ68" s="12"/>
      <c r="NRR68" s="12"/>
      <c r="NRS68" s="12"/>
      <c r="NRT68" s="12"/>
      <c r="NRU68" s="12"/>
      <c r="NRV68" s="12"/>
      <c r="NRW68" s="12"/>
      <c r="NRX68" s="12"/>
      <c r="NRY68" s="12"/>
      <c r="NRZ68" s="12"/>
      <c r="NSA68" s="12"/>
      <c r="NSB68" s="12"/>
      <c r="NSC68" s="12"/>
      <c r="NSD68" s="12"/>
      <c r="NSE68" s="12"/>
      <c r="NSF68" s="12"/>
      <c r="NSG68" s="12"/>
      <c r="NSH68" s="12"/>
      <c r="NSI68" s="12"/>
      <c r="NSJ68" s="12"/>
      <c r="NSK68" s="12"/>
      <c r="NSL68" s="12"/>
      <c r="NSM68" s="12"/>
      <c r="NSN68" s="12"/>
      <c r="NSO68" s="12"/>
      <c r="NSP68" s="12"/>
      <c r="NSQ68" s="12"/>
      <c r="NSR68" s="12"/>
      <c r="NSS68" s="12"/>
      <c r="NST68" s="12"/>
      <c r="NSU68" s="12"/>
      <c r="NSV68" s="12"/>
      <c r="NSW68" s="12"/>
      <c r="NSX68" s="12"/>
      <c r="NSY68" s="12"/>
      <c r="NSZ68" s="12"/>
      <c r="NTA68" s="12"/>
      <c r="NTB68" s="12"/>
      <c r="NTC68" s="12"/>
      <c r="NTD68" s="12"/>
      <c r="NTE68" s="12"/>
      <c r="NTF68" s="12"/>
      <c r="NTG68" s="12"/>
      <c r="NTH68" s="12"/>
      <c r="NTI68" s="12"/>
      <c r="NTJ68" s="12"/>
      <c r="NTK68" s="12"/>
      <c r="NTL68" s="12"/>
      <c r="NTM68" s="12"/>
      <c r="NTN68" s="12"/>
      <c r="NTO68" s="12"/>
      <c r="NTP68" s="12"/>
      <c r="NTQ68" s="12"/>
      <c r="NTR68" s="12"/>
      <c r="NTS68" s="12"/>
      <c r="NTT68" s="12"/>
      <c r="NTU68" s="12"/>
      <c r="NTV68" s="12"/>
      <c r="NTW68" s="12"/>
      <c r="NTX68" s="12"/>
      <c r="NTY68" s="12"/>
      <c r="NTZ68" s="12"/>
      <c r="NUA68" s="12"/>
      <c r="NUB68" s="12"/>
      <c r="NUC68" s="12"/>
      <c r="NUD68" s="12"/>
      <c r="NUE68" s="12"/>
      <c r="NUF68" s="12"/>
      <c r="NUG68" s="12"/>
      <c r="NUH68" s="12"/>
      <c r="NUI68" s="12"/>
      <c r="NUJ68" s="12"/>
      <c r="NUK68" s="12"/>
      <c r="NUL68" s="12"/>
      <c r="NUM68" s="12"/>
      <c r="NUN68" s="12"/>
      <c r="NUO68" s="12"/>
      <c r="NUP68" s="12"/>
      <c r="NUQ68" s="12"/>
      <c r="NUR68" s="12"/>
      <c r="NUS68" s="12"/>
      <c r="NUT68" s="12"/>
      <c r="NUU68" s="12"/>
      <c r="NUV68" s="12"/>
      <c r="NUW68" s="12"/>
      <c r="NUX68" s="12"/>
      <c r="NUY68" s="12"/>
      <c r="NUZ68" s="12"/>
      <c r="NVA68" s="12"/>
      <c r="NVB68" s="12"/>
      <c r="NVC68" s="12"/>
      <c r="NVD68" s="12"/>
      <c r="NVE68" s="12"/>
      <c r="NVF68" s="12"/>
      <c r="NVG68" s="12"/>
      <c r="NVH68" s="12"/>
      <c r="NVI68" s="12"/>
      <c r="NVJ68" s="12"/>
      <c r="NVK68" s="12"/>
      <c r="NVL68" s="12"/>
      <c r="NVM68" s="12"/>
      <c r="NVN68" s="12"/>
      <c r="NVO68" s="12"/>
      <c r="NVP68" s="12"/>
      <c r="NVQ68" s="12"/>
      <c r="NVR68" s="12"/>
      <c r="NVS68" s="12"/>
      <c r="NVT68" s="12"/>
      <c r="NVU68" s="12"/>
      <c r="NVV68" s="12"/>
      <c r="NVW68" s="12"/>
      <c r="NVX68" s="12"/>
      <c r="NVY68" s="12"/>
      <c r="NVZ68" s="12"/>
      <c r="NWA68" s="12"/>
      <c r="NWB68" s="12"/>
      <c r="NWC68" s="12"/>
      <c r="NWD68" s="12"/>
      <c r="NWE68" s="12"/>
      <c r="NWF68" s="12"/>
      <c r="NWG68" s="12"/>
      <c r="NWH68" s="12"/>
      <c r="NWI68" s="12"/>
      <c r="NWJ68" s="12"/>
      <c r="NWK68" s="12"/>
      <c r="NWL68" s="12"/>
      <c r="NWM68" s="12"/>
      <c r="NWN68" s="12"/>
      <c r="NWO68" s="12"/>
      <c r="NWP68" s="12"/>
      <c r="NWQ68" s="12"/>
      <c r="NWR68" s="12"/>
      <c r="NWS68" s="12"/>
      <c r="NWT68" s="12"/>
      <c r="NWU68" s="12"/>
      <c r="NWV68" s="12"/>
      <c r="NWW68" s="12"/>
      <c r="NWX68" s="12"/>
      <c r="NWY68" s="12"/>
      <c r="NWZ68" s="12"/>
      <c r="NXA68" s="12"/>
      <c r="NXB68" s="12"/>
      <c r="NXC68" s="12"/>
      <c r="NXD68" s="12"/>
      <c r="NXE68" s="12"/>
      <c r="NXF68" s="12"/>
      <c r="NXG68" s="12"/>
      <c r="NXH68" s="12"/>
      <c r="NXI68" s="12"/>
      <c r="NXJ68" s="12"/>
      <c r="NXK68" s="12"/>
      <c r="NXL68" s="12"/>
      <c r="NXM68" s="12"/>
      <c r="NXN68" s="12"/>
      <c r="NXO68" s="12"/>
      <c r="NXP68" s="12"/>
      <c r="NXQ68" s="12"/>
      <c r="NXR68" s="12"/>
      <c r="NXS68" s="12"/>
      <c r="NXT68" s="12"/>
      <c r="NXU68" s="12"/>
      <c r="NXV68" s="12"/>
      <c r="NXW68" s="12"/>
      <c r="NXX68" s="12"/>
      <c r="NXY68" s="12"/>
      <c r="NXZ68" s="12"/>
      <c r="NYA68" s="12"/>
      <c r="NYB68" s="12"/>
      <c r="NYC68" s="12"/>
      <c r="NYD68" s="12"/>
      <c r="NYE68" s="12"/>
      <c r="NYF68" s="12"/>
      <c r="NYG68" s="12"/>
      <c r="NYH68" s="12"/>
      <c r="NYI68" s="12"/>
      <c r="NYJ68" s="12"/>
      <c r="NYK68" s="12"/>
      <c r="NYL68" s="12"/>
      <c r="NYM68" s="12"/>
      <c r="NYN68" s="12"/>
      <c r="NYO68" s="12"/>
      <c r="NYP68" s="12"/>
      <c r="NYQ68" s="12"/>
      <c r="NYR68" s="12"/>
      <c r="NYS68" s="12"/>
      <c r="NYT68" s="12"/>
      <c r="NYU68" s="12"/>
      <c r="NYV68" s="12"/>
      <c r="NYW68" s="12"/>
      <c r="NYX68" s="12"/>
      <c r="NYY68" s="12"/>
      <c r="NYZ68" s="12"/>
      <c r="NZA68" s="12"/>
      <c r="NZB68" s="12"/>
      <c r="NZC68" s="12"/>
      <c r="NZD68" s="12"/>
      <c r="NZE68" s="12"/>
      <c r="NZF68" s="12"/>
      <c r="NZG68" s="12"/>
      <c r="NZH68" s="12"/>
      <c r="NZI68" s="12"/>
      <c r="NZJ68" s="12"/>
      <c r="NZK68" s="12"/>
      <c r="NZL68" s="12"/>
      <c r="NZM68" s="12"/>
      <c r="NZN68" s="12"/>
      <c r="NZO68" s="12"/>
      <c r="NZP68" s="12"/>
      <c r="NZQ68" s="12"/>
      <c r="NZR68" s="12"/>
      <c r="NZS68" s="12"/>
      <c r="NZT68" s="12"/>
      <c r="NZU68" s="12"/>
      <c r="NZV68" s="12"/>
      <c r="NZW68" s="12"/>
      <c r="NZX68" s="12"/>
      <c r="NZY68" s="12"/>
      <c r="NZZ68" s="12"/>
      <c r="OAA68" s="12"/>
      <c r="OAB68" s="12"/>
      <c r="OAC68" s="12"/>
      <c r="OAD68" s="12"/>
      <c r="OAE68" s="12"/>
      <c r="OAF68" s="12"/>
      <c r="OAG68" s="12"/>
      <c r="OAH68" s="12"/>
      <c r="OAI68" s="12"/>
      <c r="OAJ68" s="12"/>
      <c r="OAK68" s="12"/>
      <c r="OAL68" s="12"/>
      <c r="OAM68" s="12"/>
      <c r="OAN68" s="12"/>
      <c r="OAO68" s="12"/>
      <c r="OAP68" s="12"/>
      <c r="OAQ68" s="12"/>
      <c r="OAR68" s="12"/>
      <c r="OAS68" s="12"/>
      <c r="OAT68" s="12"/>
      <c r="OAU68" s="12"/>
      <c r="OAV68" s="12"/>
      <c r="OAW68" s="12"/>
      <c r="OAX68" s="12"/>
      <c r="OAY68" s="12"/>
      <c r="OAZ68" s="12"/>
      <c r="OBA68" s="12"/>
      <c r="OBB68" s="12"/>
      <c r="OBC68" s="12"/>
      <c r="OBD68" s="12"/>
      <c r="OBE68" s="12"/>
      <c r="OBF68" s="12"/>
      <c r="OBG68" s="12"/>
      <c r="OBH68" s="12"/>
      <c r="OBI68" s="12"/>
      <c r="OBJ68" s="12"/>
      <c r="OBK68" s="12"/>
      <c r="OBL68" s="12"/>
      <c r="OBM68" s="12"/>
      <c r="OBN68" s="12"/>
      <c r="OBO68" s="12"/>
      <c r="OBP68" s="12"/>
      <c r="OBQ68" s="12"/>
      <c r="OBR68" s="12"/>
      <c r="OBS68" s="12"/>
      <c r="OBT68" s="12"/>
      <c r="OBU68" s="12"/>
      <c r="OBV68" s="12"/>
      <c r="OBW68" s="12"/>
      <c r="OBX68" s="12"/>
      <c r="OBY68" s="12"/>
      <c r="OBZ68" s="12"/>
      <c r="OCA68" s="12"/>
      <c r="OCB68" s="12"/>
      <c r="OCC68" s="12"/>
      <c r="OCD68" s="12"/>
      <c r="OCE68" s="12"/>
      <c r="OCF68" s="12"/>
      <c r="OCG68" s="12"/>
      <c r="OCH68" s="12"/>
      <c r="OCI68" s="12"/>
      <c r="OCJ68" s="12"/>
      <c r="OCK68" s="12"/>
      <c r="OCL68" s="12"/>
      <c r="OCM68" s="12"/>
      <c r="OCN68" s="12"/>
      <c r="OCO68" s="12"/>
      <c r="OCP68" s="12"/>
      <c r="OCQ68" s="12"/>
      <c r="OCR68" s="12"/>
      <c r="OCS68" s="12"/>
      <c r="OCT68" s="12"/>
      <c r="OCU68" s="12"/>
      <c r="OCV68" s="12"/>
      <c r="OCW68" s="12"/>
      <c r="OCX68" s="12"/>
      <c r="OCY68" s="12"/>
      <c r="OCZ68" s="12"/>
      <c r="ODA68" s="12"/>
      <c r="ODB68" s="12"/>
      <c r="ODC68" s="12"/>
      <c r="ODD68" s="12"/>
      <c r="ODE68" s="12"/>
      <c r="ODF68" s="12"/>
      <c r="ODG68" s="12"/>
      <c r="ODH68" s="12"/>
      <c r="ODI68" s="12"/>
      <c r="ODJ68" s="12"/>
      <c r="ODK68" s="12"/>
      <c r="ODL68" s="12"/>
      <c r="ODM68" s="12"/>
      <c r="ODN68" s="12"/>
      <c r="ODO68" s="12"/>
      <c r="ODP68" s="12"/>
      <c r="ODQ68" s="12"/>
      <c r="ODR68" s="12"/>
      <c r="ODS68" s="12"/>
      <c r="ODT68" s="12"/>
      <c r="ODU68" s="12"/>
      <c r="ODV68" s="12"/>
      <c r="ODW68" s="12"/>
      <c r="ODX68" s="12"/>
      <c r="ODY68" s="12"/>
      <c r="ODZ68" s="12"/>
      <c r="OEA68" s="12"/>
      <c r="OEB68" s="12"/>
      <c r="OEC68" s="12"/>
      <c r="OED68" s="12"/>
      <c r="OEE68" s="12"/>
      <c r="OEF68" s="12"/>
      <c r="OEG68" s="12"/>
      <c r="OEH68" s="12"/>
      <c r="OEI68" s="12"/>
      <c r="OEJ68" s="12"/>
      <c r="OEK68" s="12"/>
      <c r="OEL68" s="12"/>
      <c r="OEM68" s="12"/>
      <c r="OEN68" s="12"/>
      <c r="OEO68" s="12"/>
      <c r="OEP68" s="12"/>
      <c r="OEQ68" s="12"/>
      <c r="OER68" s="12"/>
      <c r="OES68" s="12"/>
      <c r="OET68" s="12"/>
      <c r="OEU68" s="12"/>
      <c r="OEV68" s="12"/>
      <c r="OEW68" s="12"/>
      <c r="OEX68" s="12"/>
      <c r="OEY68" s="12"/>
      <c r="OEZ68" s="12"/>
      <c r="OFA68" s="12"/>
      <c r="OFB68" s="12"/>
      <c r="OFC68" s="12"/>
      <c r="OFD68" s="12"/>
      <c r="OFE68" s="12"/>
      <c r="OFF68" s="12"/>
      <c r="OFG68" s="12"/>
      <c r="OFH68" s="12"/>
      <c r="OFI68" s="12"/>
      <c r="OFJ68" s="12"/>
      <c r="OFK68" s="12"/>
      <c r="OFL68" s="12"/>
      <c r="OFM68" s="12"/>
      <c r="OFN68" s="12"/>
      <c r="OFO68" s="12"/>
      <c r="OFP68" s="12"/>
      <c r="OFQ68" s="12"/>
      <c r="OFR68" s="12"/>
      <c r="OFS68" s="12"/>
      <c r="OFT68" s="12"/>
      <c r="OFU68" s="12"/>
      <c r="OFV68" s="12"/>
      <c r="OFW68" s="12"/>
      <c r="OFX68" s="12"/>
      <c r="OFY68" s="12"/>
      <c r="OFZ68" s="12"/>
      <c r="OGA68" s="12"/>
      <c r="OGB68" s="12"/>
      <c r="OGC68" s="12"/>
      <c r="OGD68" s="12"/>
      <c r="OGE68" s="12"/>
      <c r="OGF68" s="12"/>
      <c r="OGG68" s="12"/>
      <c r="OGH68" s="12"/>
      <c r="OGI68" s="12"/>
      <c r="OGJ68" s="12"/>
      <c r="OGK68" s="12"/>
      <c r="OGL68" s="12"/>
      <c r="OGM68" s="12"/>
      <c r="OGN68" s="12"/>
      <c r="OGO68" s="12"/>
      <c r="OGP68" s="12"/>
      <c r="OGQ68" s="12"/>
      <c r="OGR68" s="12"/>
      <c r="OGS68" s="12"/>
      <c r="OGT68" s="12"/>
      <c r="OGU68" s="12"/>
      <c r="OGV68" s="12"/>
      <c r="OGW68" s="12"/>
      <c r="OGX68" s="12"/>
      <c r="OGY68" s="12"/>
      <c r="OGZ68" s="12"/>
      <c r="OHA68" s="12"/>
      <c r="OHB68" s="12"/>
      <c r="OHC68" s="12"/>
      <c r="OHD68" s="12"/>
      <c r="OHE68" s="12"/>
      <c r="OHF68" s="12"/>
      <c r="OHG68" s="12"/>
      <c r="OHH68" s="12"/>
      <c r="OHI68" s="12"/>
      <c r="OHJ68" s="12"/>
      <c r="OHK68" s="12"/>
      <c r="OHL68" s="12"/>
      <c r="OHM68" s="12"/>
      <c r="OHN68" s="12"/>
      <c r="OHO68" s="12"/>
      <c r="OHP68" s="12"/>
      <c r="OHQ68" s="12"/>
      <c r="OHR68" s="12"/>
      <c r="OHS68" s="12"/>
      <c r="OHT68" s="12"/>
      <c r="OHU68" s="12"/>
      <c r="OHV68" s="12"/>
      <c r="OHW68" s="12"/>
      <c r="OHX68" s="12"/>
      <c r="OHY68" s="12"/>
      <c r="OHZ68" s="12"/>
      <c r="OIA68" s="12"/>
      <c r="OIB68" s="12"/>
      <c r="OIC68" s="12"/>
      <c r="OID68" s="12"/>
      <c r="OIE68" s="12"/>
      <c r="OIF68" s="12"/>
      <c r="OIG68" s="12"/>
      <c r="OIH68" s="12"/>
      <c r="OII68" s="12"/>
      <c r="OIJ68" s="12"/>
      <c r="OIK68" s="12"/>
      <c r="OIL68" s="12"/>
      <c r="OIM68" s="12"/>
      <c r="OIN68" s="12"/>
      <c r="OIO68" s="12"/>
      <c r="OIP68" s="12"/>
      <c r="OIQ68" s="12"/>
      <c r="OIR68" s="12"/>
      <c r="OIS68" s="12"/>
      <c r="OIT68" s="12"/>
      <c r="OIU68" s="12"/>
      <c r="OIV68" s="12"/>
      <c r="OIW68" s="12"/>
      <c r="OIX68" s="12"/>
      <c r="OIY68" s="12"/>
      <c r="OIZ68" s="12"/>
      <c r="OJA68" s="12"/>
      <c r="OJB68" s="12"/>
      <c r="OJC68" s="12"/>
      <c r="OJD68" s="12"/>
      <c r="OJE68" s="12"/>
      <c r="OJF68" s="12"/>
      <c r="OJG68" s="12"/>
      <c r="OJH68" s="12"/>
      <c r="OJI68" s="12"/>
      <c r="OJJ68" s="12"/>
      <c r="OJK68" s="12"/>
      <c r="OJL68" s="12"/>
      <c r="OJM68" s="12"/>
      <c r="OJN68" s="12"/>
      <c r="OJO68" s="12"/>
      <c r="OJP68" s="12"/>
      <c r="OJQ68" s="12"/>
      <c r="OJR68" s="12"/>
      <c r="OJS68" s="12"/>
      <c r="OJT68" s="12"/>
      <c r="OJU68" s="12"/>
      <c r="OJV68" s="12"/>
      <c r="OJW68" s="12"/>
      <c r="OJX68" s="12"/>
      <c r="OJY68" s="12"/>
      <c r="OJZ68" s="12"/>
      <c r="OKA68" s="12"/>
      <c r="OKB68" s="12"/>
      <c r="OKC68" s="12"/>
      <c r="OKD68" s="12"/>
      <c r="OKE68" s="12"/>
      <c r="OKF68" s="12"/>
      <c r="OKG68" s="12"/>
      <c r="OKH68" s="12"/>
      <c r="OKI68" s="12"/>
      <c r="OKJ68" s="12"/>
      <c r="OKK68" s="12"/>
      <c r="OKL68" s="12"/>
      <c r="OKM68" s="12"/>
      <c r="OKN68" s="12"/>
      <c r="OKO68" s="12"/>
      <c r="OKP68" s="12"/>
      <c r="OKQ68" s="12"/>
      <c r="OKR68" s="12"/>
      <c r="OKS68" s="12"/>
      <c r="OKT68" s="12"/>
      <c r="OKU68" s="12"/>
      <c r="OKV68" s="12"/>
      <c r="OKW68" s="12"/>
      <c r="OKX68" s="12"/>
      <c r="OKY68" s="12"/>
      <c r="OKZ68" s="12"/>
      <c r="OLA68" s="12"/>
      <c r="OLB68" s="12"/>
      <c r="OLC68" s="12"/>
      <c r="OLD68" s="12"/>
      <c r="OLE68" s="12"/>
      <c r="OLF68" s="12"/>
      <c r="OLG68" s="12"/>
      <c r="OLH68" s="12"/>
      <c r="OLI68" s="12"/>
      <c r="OLJ68" s="12"/>
      <c r="OLK68" s="12"/>
      <c r="OLL68" s="12"/>
      <c r="OLM68" s="12"/>
      <c r="OLN68" s="12"/>
      <c r="OLO68" s="12"/>
      <c r="OLP68" s="12"/>
      <c r="OLQ68" s="12"/>
      <c r="OLR68" s="12"/>
      <c r="OLS68" s="12"/>
      <c r="OLT68" s="12"/>
      <c r="OLU68" s="12"/>
      <c r="OLV68" s="12"/>
      <c r="OLW68" s="12"/>
      <c r="OLX68" s="12"/>
      <c r="OLY68" s="12"/>
      <c r="OLZ68" s="12"/>
      <c r="OMA68" s="12"/>
      <c r="OMB68" s="12"/>
      <c r="OMC68" s="12"/>
      <c r="OMD68" s="12"/>
      <c r="OME68" s="12"/>
      <c r="OMF68" s="12"/>
      <c r="OMG68" s="12"/>
      <c r="OMH68" s="12"/>
      <c r="OMI68" s="12"/>
      <c r="OMJ68" s="12"/>
      <c r="OMK68" s="12"/>
      <c r="OML68" s="12"/>
      <c r="OMM68" s="12"/>
      <c r="OMN68" s="12"/>
      <c r="OMO68" s="12"/>
      <c r="OMP68" s="12"/>
      <c r="OMQ68" s="12"/>
      <c r="OMR68" s="12"/>
      <c r="OMS68" s="12"/>
      <c r="OMT68" s="12"/>
      <c r="OMU68" s="12"/>
      <c r="OMV68" s="12"/>
      <c r="OMW68" s="12"/>
      <c r="OMX68" s="12"/>
      <c r="OMY68" s="12"/>
      <c r="OMZ68" s="12"/>
      <c r="ONA68" s="12"/>
      <c r="ONB68" s="12"/>
      <c r="ONC68" s="12"/>
      <c r="OND68" s="12"/>
      <c r="ONE68" s="12"/>
      <c r="ONF68" s="12"/>
      <c r="ONG68" s="12"/>
      <c r="ONH68" s="12"/>
      <c r="ONI68" s="12"/>
      <c r="ONJ68" s="12"/>
      <c r="ONK68" s="12"/>
      <c r="ONL68" s="12"/>
      <c r="ONM68" s="12"/>
      <c r="ONN68" s="12"/>
      <c r="ONO68" s="12"/>
      <c r="ONP68" s="12"/>
      <c r="ONQ68" s="12"/>
      <c r="ONR68" s="12"/>
      <c r="ONS68" s="12"/>
      <c r="ONT68" s="12"/>
      <c r="ONU68" s="12"/>
      <c r="ONV68" s="12"/>
      <c r="ONW68" s="12"/>
      <c r="ONX68" s="12"/>
      <c r="ONY68" s="12"/>
      <c r="ONZ68" s="12"/>
      <c r="OOA68" s="12"/>
      <c r="OOB68" s="12"/>
      <c r="OOC68" s="12"/>
      <c r="OOD68" s="12"/>
      <c r="OOE68" s="12"/>
      <c r="OOF68" s="12"/>
      <c r="OOG68" s="12"/>
      <c r="OOH68" s="12"/>
      <c r="OOI68" s="12"/>
      <c r="OOJ68" s="12"/>
      <c r="OOK68" s="12"/>
      <c r="OOL68" s="12"/>
      <c r="OOM68" s="12"/>
      <c r="OON68" s="12"/>
      <c r="OOO68" s="12"/>
      <c r="OOP68" s="12"/>
      <c r="OOQ68" s="12"/>
      <c r="OOR68" s="12"/>
      <c r="OOS68" s="12"/>
      <c r="OOT68" s="12"/>
      <c r="OOU68" s="12"/>
      <c r="OOV68" s="12"/>
      <c r="OOW68" s="12"/>
      <c r="OOX68" s="12"/>
      <c r="OOY68" s="12"/>
      <c r="OOZ68" s="12"/>
      <c r="OPA68" s="12"/>
      <c r="OPB68" s="12"/>
      <c r="OPC68" s="12"/>
      <c r="OPD68" s="12"/>
      <c r="OPE68" s="12"/>
      <c r="OPF68" s="12"/>
      <c r="OPG68" s="12"/>
      <c r="OPH68" s="12"/>
      <c r="OPI68" s="12"/>
      <c r="OPJ68" s="12"/>
      <c r="OPK68" s="12"/>
      <c r="OPL68" s="12"/>
      <c r="OPM68" s="12"/>
      <c r="OPN68" s="12"/>
      <c r="OPO68" s="12"/>
      <c r="OPP68" s="12"/>
      <c r="OPQ68" s="12"/>
      <c r="OPR68" s="12"/>
      <c r="OPS68" s="12"/>
      <c r="OPT68" s="12"/>
      <c r="OPU68" s="12"/>
      <c r="OPV68" s="12"/>
      <c r="OPW68" s="12"/>
      <c r="OPX68" s="12"/>
      <c r="OPY68" s="12"/>
      <c r="OPZ68" s="12"/>
      <c r="OQA68" s="12"/>
      <c r="OQB68" s="12"/>
      <c r="OQC68" s="12"/>
      <c r="OQD68" s="12"/>
      <c r="OQE68" s="12"/>
      <c r="OQF68" s="12"/>
      <c r="OQG68" s="12"/>
      <c r="OQH68" s="12"/>
      <c r="OQI68" s="12"/>
      <c r="OQJ68" s="12"/>
      <c r="OQK68" s="12"/>
      <c r="OQL68" s="12"/>
      <c r="OQM68" s="12"/>
      <c r="OQN68" s="12"/>
      <c r="OQO68" s="12"/>
      <c r="OQP68" s="12"/>
      <c r="OQQ68" s="12"/>
      <c r="OQR68" s="12"/>
      <c r="OQS68" s="12"/>
      <c r="OQT68" s="12"/>
      <c r="OQU68" s="12"/>
      <c r="OQV68" s="12"/>
      <c r="OQW68" s="12"/>
      <c r="OQX68" s="12"/>
      <c r="OQY68" s="12"/>
      <c r="OQZ68" s="12"/>
      <c r="ORA68" s="12"/>
      <c r="ORB68" s="12"/>
      <c r="ORC68" s="12"/>
      <c r="ORD68" s="12"/>
      <c r="ORE68" s="12"/>
      <c r="ORF68" s="12"/>
      <c r="ORG68" s="12"/>
      <c r="ORH68" s="12"/>
      <c r="ORI68" s="12"/>
      <c r="ORJ68" s="12"/>
      <c r="ORK68" s="12"/>
      <c r="ORL68" s="12"/>
      <c r="ORM68" s="12"/>
      <c r="ORN68" s="12"/>
      <c r="ORO68" s="12"/>
      <c r="ORP68" s="12"/>
      <c r="ORQ68" s="12"/>
      <c r="ORR68" s="12"/>
      <c r="ORS68" s="12"/>
      <c r="ORT68" s="12"/>
      <c r="ORU68" s="12"/>
      <c r="ORV68" s="12"/>
      <c r="ORW68" s="12"/>
      <c r="ORX68" s="12"/>
      <c r="ORY68" s="12"/>
      <c r="ORZ68" s="12"/>
      <c r="OSA68" s="12"/>
      <c r="OSB68" s="12"/>
      <c r="OSC68" s="12"/>
      <c r="OSD68" s="12"/>
      <c r="OSE68" s="12"/>
      <c r="OSF68" s="12"/>
      <c r="OSG68" s="12"/>
      <c r="OSH68" s="12"/>
      <c r="OSI68" s="12"/>
      <c r="OSJ68" s="12"/>
      <c r="OSK68" s="12"/>
      <c r="OSL68" s="12"/>
      <c r="OSM68" s="12"/>
      <c r="OSN68" s="12"/>
      <c r="OSO68" s="12"/>
      <c r="OSP68" s="12"/>
      <c r="OSQ68" s="12"/>
      <c r="OSR68" s="12"/>
      <c r="OSS68" s="12"/>
      <c r="OST68" s="12"/>
      <c r="OSU68" s="12"/>
      <c r="OSV68" s="12"/>
      <c r="OSW68" s="12"/>
      <c r="OSX68" s="12"/>
      <c r="OSY68" s="12"/>
      <c r="OSZ68" s="12"/>
      <c r="OTA68" s="12"/>
      <c r="OTB68" s="12"/>
      <c r="OTC68" s="12"/>
      <c r="OTD68" s="12"/>
      <c r="OTE68" s="12"/>
      <c r="OTF68" s="12"/>
      <c r="OTG68" s="12"/>
      <c r="OTH68" s="12"/>
      <c r="OTI68" s="12"/>
      <c r="OTJ68" s="12"/>
      <c r="OTK68" s="12"/>
      <c r="OTL68" s="12"/>
      <c r="OTM68" s="12"/>
      <c r="OTN68" s="12"/>
      <c r="OTO68" s="12"/>
      <c r="OTP68" s="12"/>
      <c r="OTQ68" s="12"/>
      <c r="OTR68" s="12"/>
      <c r="OTS68" s="12"/>
      <c r="OTT68" s="12"/>
      <c r="OTU68" s="12"/>
      <c r="OTV68" s="12"/>
      <c r="OTW68" s="12"/>
      <c r="OTX68" s="12"/>
      <c r="OTY68" s="12"/>
      <c r="OTZ68" s="12"/>
      <c r="OUA68" s="12"/>
      <c r="OUB68" s="12"/>
      <c r="OUC68" s="12"/>
      <c r="OUD68" s="12"/>
      <c r="OUE68" s="12"/>
      <c r="OUF68" s="12"/>
      <c r="OUG68" s="12"/>
      <c r="OUH68" s="12"/>
      <c r="OUI68" s="12"/>
      <c r="OUJ68" s="12"/>
      <c r="OUK68" s="12"/>
      <c r="OUL68" s="12"/>
      <c r="OUM68" s="12"/>
      <c r="OUN68" s="12"/>
      <c r="OUO68" s="12"/>
      <c r="OUP68" s="12"/>
      <c r="OUQ68" s="12"/>
      <c r="OUR68" s="12"/>
      <c r="OUS68" s="12"/>
      <c r="OUT68" s="12"/>
      <c r="OUU68" s="12"/>
      <c r="OUV68" s="12"/>
      <c r="OUW68" s="12"/>
      <c r="OUX68" s="12"/>
      <c r="OUY68" s="12"/>
      <c r="OUZ68" s="12"/>
      <c r="OVA68" s="12"/>
      <c r="OVB68" s="12"/>
      <c r="OVC68" s="12"/>
      <c r="OVD68" s="12"/>
      <c r="OVE68" s="12"/>
      <c r="OVF68" s="12"/>
      <c r="OVG68" s="12"/>
      <c r="OVH68" s="12"/>
      <c r="OVI68" s="12"/>
      <c r="OVJ68" s="12"/>
      <c r="OVK68" s="12"/>
      <c r="OVL68" s="12"/>
      <c r="OVM68" s="12"/>
      <c r="OVN68" s="12"/>
      <c r="OVO68" s="12"/>
      <c r="OVP68" s="12"/>
      <c r="OVQ68" s="12"/>
      <c r="OVR68" s="12"/>
      <c r="OVS68" s="12"/>
      <c r="OVT68" s="12"/>
      <c r="OVU68" s="12"/>
      <c r="OVV68" s="12"/>
      <c r="OVW68" s="12"/>
      <c r="OVX68" s="12"/>
      <c r="OVY68" s="12"/>
      <c r="OVZ68" s="12"/>
      <c r="OWA68" s="12"/>
      <c r="OWB68" s="12"/>
      <c r="OWC68" s="12"/>
      <c r="OWD68" s="12"/>
      <c r="OWE68" s="12"/>
      <c r="OWF68" s="12"/>
      <c r="OWG68" s="12"/>
      <c r="OWH68" s="12"/>
      <c r="OWI68" s="12"/>
      <c r="OWJ68" s="12"/>
      <c r="OWK68" s="12"/>
      <c r="OWL68" s="12"/>
      <c r="OWM68" s="12"/>
      <c r="OWN68" s="12"/>
      <c r="OWO68" s="12"/>
      <c r="OWP68" s="12"/>
      <c r="OWQ68" s="12"/>
      <c r="OWR68" s="12"/>
      <c r="OWS68" s="12"/>
      <c r="OWT68" s="12"/>
      <c r="OWU68" s="12"/>
      <c r="OWV68" s="12"/>
      <c r="OWW68" s="12"/>
      <c r="OWX68" s="12"/>
      <c r="OWY68" s="12"/>
      <c r="OWZ68" s="12"/>
      <c r="OXA68" s="12"/>
      <c r="OXB68" s="12"/>
      <c r="OXC68" s="12"/>
      <c r="OXD68" s="12"/>
      <c r="OXE68" s="12"/>
      <c r="OXF68" s="12"/>
      <c r="OXG68" s="12"/>
      <c r="OXH68" s="12"/>
      <c r="OXI68" s="12"/>
      <c r="OXJ68" s="12"/>
      <c r="OXK68" s="12"/>
      <c r="OXL68" s="12"/>
      <c r="OXM68" s="12"/>
      <c r="OXN68" s="12"/>
      <c r="OXO68" s="12"/>
      <c r="OXP68" s="12"/>
      <c r="OXQ68" s="12"/>
      <c r="OXR68" s="12"/>
      <c r="OXS68" s="12"/>
      <c r="OXT68" s="12"/>
      <c r="OXU68" s="12"/>
      <c r="OXV68" s="12"/>
      <c r="OXW68" s="12"/>
      <c r="OXX68" s="12"/>
      <c r="OXY68" s="12"/>
      <c r="OXZ68" s="12"/>
      <c r="OYA68" s="12"/>
      <c r="OYB68" s="12"/>
      <c r="OYC68" s="12"/>
      <c r="OYD68" s="12"/>
      <c r="OYE68" s="12"/>
      <c r="OYF68" s="12"/>
      <c r="OYG68" s="12"/>
      <c r="OYH68" s="12"/>
      <c r="OYI68" s="12"/>
      <c r="OYJ68" s="12"/>
      <c r="OYK68" s="12"/>
      <c r="OYL68" s="12"/>
      <c r="OYM68" s="12"/>
      <c r="OYN68" s="12"/>
      <c r="OYO68" s="12"/>
      <c r="OYP68" s="12"/>
      <c r="OYQ68" s="12"/>
      <c r="OYR68" s="12"/>
      <c r="OYS68" s="12"/>
      <c r="OYT68" s="12"/>
      <c r="OYU68" s="12"/>
      <c r="OYV68" s="12"/>
      <c r="OYW68" s="12"/>
      <c r="OYX68" s="12"/>
      <c r="OYY68" s="12"/>
      <c r="OYZ68" s="12"/>
      <c r="OZA68" s="12"/>
      <c r="OZB68" s="12"/>
      <c r="OZC68" s="12"/>
      <c r="OZD68" s="12"/>
      <c r="OZE68" s="12"/>
      <c r="OZF68" s="12"/>
      <c r="OZG68" s="12"/>
      <c r="OZH68" s="12"/>
      <c r="OZI68" s="12"/>
      <c r="OZJ68" s="12"/>
      <c r="OZK68" s="12"/>
      <c r="OZL68" s="12"/>
      <c r="OZM68" s="12"/>
      <c r="OZN68" s="12"/>
      <c r="OZO68" s="12"/>
      <c r="OZP68" s="12"/>
      <c r="OZQ68" s="12"/>
      <c r="OZR68" s="12"/>
      <c r="OZS68" s="12"/>
      <c r="OZT68" s="12"/>
      <c r="OZU68" s="12"/>
      <c r="OZV68" s="12"/>
      <c r="OZW68" s="12"/>
      <c r="OZX68" s="12"/>
      <c r="OZY68" s="12"/>
      <c r="OZZ68" s="12"/>
      <c r="PAA68" s="12"/>
      <c r="PAB68" s="12"/>
      <c r="PAC68" s="12"/>
      <c r="PAD68" s="12"/>
      <c r="PAE68" s="12"/>
      <c r="PAF68" s="12"/>
      <c r="PAG68" s="12"/>
      <c r="PAH68" s="12"/>
      <c r="PAI68" s="12"/>
      <c r="PAJ68" s="12"/>
      <c r="PAK68" s="12"/>
      <c r="PAL68" s="12"/>
      <c r="PAM68" s="12"/>
      <c r="PAN68" s="12"/>
      <c r="PAO68" s="12"/>
      <c r="PAP68" s="12"/>
      <c r="PAQ68" s="12"/>
      <c r="PAR68" s="12"/>
      <c r="PAS68" s="12"/>
      <c r="PAT68" s="12"/>
      <c r="PAU68" s="12"/>
      <c r="PAV68" s="12"/>
      <c r="PAW68" s="12"/>
      <c r="PAX68" s="12"/>
      <c r="PAY68" s="12"/>
      <c r="PAZ68" s="12"/>
      <c r="PBA68" s="12"/>
      <c r="PBB68" s="12"/>
      <c r="PBC68" s="12"/>
      <c r="PBD68" s="12"/>
      <c r="PBE68" s="12"/>
      <c r="PBF68" s="12"/>
      <c r="PBG68" s="12"/>
      <c r="PBH68" s="12"/>
      <c r="PBI68" s="12"/>
      <c r="PBJ68" s="12"/>
      <c r="PBK68" s="12"/>
      <c r="PBL68" s="12"/>
      <c r="PBM68" s="12"/>
      <c r="PBN68" s="12"/>
      <c r="PBO68" s="12"/>
      <c r="PBP68" s="12"/>
      <c r="PBQ68" s="12"/>
      <c r="PBR68" s="12"/>
      <c r="PBS68" s="12"/>
      <c r="PBT68" s="12"/>
      <c r="PBU68" s="12"/>
      <c r="PBV68" s="12"/>
      <c r="PBW68" s="12"/>
      <c r="PBX68" s="12"/>
      <c r="PBY68" s="12"/>
      <c r="PBZ68" s="12"/>
      <c r="PCA68" s="12"/>
      <c r="PCB68" s="12"/>
      <c r="PCC68" s="12"/>
      <c r="PCD68" s="12"/>
      <c r="PCE68" s="12"/>
      <c r="PCF68" s="12"/>
      <c r="PCG68" s="12"/>
      <c r="PCH68" s="12"/>
      <c r="PCI68" s="12"/>
      <c r="PCJ68" s="12"/>
      <c r="PCK68" s="12"/>
      <c r="PCL68" s="12"/>
      <c r="PCM68" s="12"/>
      <c r="PCN68" s="12"/>
      <c r="PCO68" s="12"/>
      <c r="PCP68" s="12"/>
      <c r="PCQ68" s="12"/>
      <c r="PCR68" s="12"/>
      <c r="PCS68" s="12"/>
      <c r="PCT68" s="12"/>
      <c r="PCU68" s="12"/>
      <c r="PCV68" s="12"/>
      <c r="PCW68" s="12"/>
      <c r="PCX68" s="12"/>
      <c r="PCY68" s="12"/>
      <c r="PCZ68" s="12"/>
      <c r="PDA68" s="12"/>
      <c r="PDB68" s="12"/>
      <c r="PDC68" s="12"/>
      <c r="PDD68" s="12"/>
      <c r="PDE68" s="12"/>
      <c r="PDF68" s="12"/>
      <c r="PDG68" s="12"/>
      <c r="PDH68" s="12"/>
      <c r="PDI68" s="12"/>
      <c r="PDJ68" s="12"/>
      <c r="PDK68" s="12"/>
      <c r="PDL68" s="12"/>
      <c r="PDM68" s="12"/>
      <c r="PDN68" s="12"/>
      <c r="PDO68" s="12"/>
      <c r="PDP68" s="12"/>
      <c r="PDQ68" s="12"/>
      <c r="PDR68" s="12"/>
      <c r="PDS68" s="12"/>
      <c r="PDT68" s="12"/>
      <c r="PDU68" s="12"/>
      <c r="PDV68" s="12"/>
      <c r="PDW68" s="12"/>
      <c r="PDX68" s="12"/>
      <c r="PDY68" s="12"/>
      <c r="PDZ68" s="12"/>
      <c r="PEA68" s="12"/>
      <c r="PEB68" s="12"/>
      <c r="PEC68" s="12"/>
      <c r="PED68" s="12"/>
      <c r="PEE68" s="12"/>
      <c r="PEF68" s="12"/>
      <c r="PEG68" s="12"/>
      <c r="PEH68" s="12"/>
      <c r="PEI68" s="12"/>
      <c r="PEJ68" s="12"/>
      <c r="PEK68" s="12"/>
      <c r="PEL68" s="12"/>
      <c r="PEM68" s="12"/>
      <c r="PEN68" s="12"/>
      <c r="PEO68" s="12"/>
      <c r="PEP68" s="12"/>
      <c r="PEQ68" s="12"/>
      <c r="PER68" s="12"/>
      <c r="PES68" s="12"/>
      <c r="PET68" s="12"/>
      <c r="PEU68" s="12"/>
      <c r="PEV68" s="12"/>
      <c r="PEW68" s="12"/>
      <c r="PEX68" s="12"/>
      <c r="PEY68" s="12"/>
      <c r="PEZ68" s="12"/>
      <c r="PFA68" s="12"/>
      <c r="PFB68" s="12"/>
      <c r="PFC68" s="12"/>
      <c r="PFD68" s="12"/>
      <c r="PFE68" s="12"/>
      <c r="PFF68" s="12"/>
      <c r="PFG68" s="12"/>
      <c r="PFH68" s="12"/>
      <c r="PFI68" s="12"/>
      <c r="PFJ68" s="12"/>
      <c r="PFK68" s="12"/>
      <c r="PFL68" s="12"/>
      <c r="PFM68" s="12"/>
      <c r="PFN68" s="12"/>
      <c r="PFO68" s="12"/>
      <c r="PFP68" s="12"/>
      <c r="PFQ68" s="12"/>
      <c r="PFR68" s="12"/>
      <c r="PFS68" s="12"/>
      <c r="PFT68" s="12"/>
      <c r="PFU68" s="12"/>
      <c r="PFV68" s="12"/>
      <c r="PFW68" s="12"/>
      <c r="PFX68" s="12"/>
      <c r="PFY68" s="12"/>
      <c r="PFZ68" s="12"/>
      <c r="PGA68" s="12"/>
      <c r="PGB68" s="12"/>
      <c r="PGC68" s="12"/>
      <c r="PGD68" s="12"/>
      <c r="PGE68" s="12"/>
      <c r="PGF68" s="12"/>
      <c r="PGG68" s="12"/>
      <c r="PGH68" s="12"/>
      <c r="PGI68" s="12"/>
      <c r="PGJ68" s="12"/>
      <c r="PGK68" s="12"/>
      <c r="PGL68" s="12"/>
      <c r="PGM68" s="12"/>
      <c r="PGN68" s="12"/>
      <c r="PGO68" s="12"/>
      <c r="PGP68" s="12"/>
      <c r="PGQ68" s="12"/>
      <c r="PGR68" s="12"/>
      <c r="PGS68" s="12"/>
      <c r="PGT68" s="12"/>
      <c r="PGU68" s="12"/>
      <c r="PGV68" s="12"/>
      <c r="PGW68" s="12"/>
      <c r="PGX68" s="12"/>
      <c r="PGY68" s="12"/>
      <c r="PGZ68" s="12"/>
      <c r="PHA68" s="12"/>
      <c r="PHB68" s="12"/>
      <c r="PHC68" s="12"/>
      <c r="PHD68" s="12"/>
      <c r="PHE68" s="12"/>
      <c r="PHF68" s="12"/>
      <c r="PHG68" s="12"/>
      <c r="PHH68" s="12"/>
      <c r="PHI68" s="12"/>
      <c r="PHJ68" s="12"/>
      <c r="PHK68" s="12"/>
      <c r="PHL68" s="12"/>
      <c r="PHM68" s="12"/>
      <c r="PHN68" s="12"/>
      <c r="PHO68" s="12"/>
      <c r="PHP68" s="12"/>
      <c r="PHQ68" s="12"/>
      <c r="PHR68" s="12"/>
      <c r="PHS68" s="12"/>
      <c r="PHT68" s="12"/>
      <c r="PHU68" s="12"/>
      <c r="PHV68" s="12"/>
      <c r="PHW68" s="12"/>
      <c r="PHX68" s="12"/>
      <c r="PHY68" s="12"/>
      <c r="PHZ68" s="12"/>
      <c r="PIA68" s="12"/>
      <c r="PIB68" s="12"/>
      <c r="PIC68" s="12"/>
      <c r="PID68" s="12"/>
      <c r="PIE68" s="12"/>
      <c r="PIF68" s="12"/>
      <c r="PIG68" s="12"/>
      <c r="PIH68" s="12"/>
      <c r="PII68" s="12"/>
      <c r="PIJ68" s="12"/>
      <c r="PIK68" s="12"/>
      <c r="PIL68" s="12"/>
      <c r="PIM68" s="12"/>
      <c r="PIN68" s="12"/>
      <c r="PIO68" s="12"/>
      <c r="PIP68" s="12"/>
      <c r="PIQ68" s="12"/>
      <c r="PIR68" s="12"/>
      <c r="PIS68" s="12"/>
      <c r="PIT68" s="12"/>
      <c r="PIU68" s="12"/>
      <c r="PIV68" s="12"/>
      <c r="PIW68" s="12"/>
      <c r="PIX68" s="12"/>
      <c r="PIY68" s="12"/>
      <c r="PIZ68" s="12"/>
      <c r="PJA68" s="12"/>
      <c r="PJB68" s="12"/>
      <c r="PJC68" s="12"/>
      <c r="PJD68" s="12"/>
      <c r="PJE68" s="12"/>
      <c r="PJF68" s="12"/>
      <c r="PJG68" s="12"/>
      <c r="PJH68" s="12"/>
      <c r="PJI68" s="12"/>
      <c r="PJJ68" s="12"/>
      <c r="PJK68" s="12"/>
      <c r="PJL68" s="12"/>
      <c r="PJM68" s="12"/>
      <c r="PJN68" s="12"/>
      <c r="PJO68" s="12"/>
      <c r="PJP68" s="12"/>
      <c r="PJQ68" s="12"/>
      <c r="PJR68" s="12"/>
      <c r="PJS68" s="12"/>
      <c r="PJT68" s="12"/>
      <c r="PJU68" s="12"/>
      <c r="PJV68" s="12"/>
      <c r="PJW68" s="12"/>
      <c r="PJX68" s="12"/>
      <c r="PJY68" s="12"/>
      <c r="PJZ68" s="12"/>
      <c r="PKA68" s="12"/>
      <c r="PKB68" s="12"/>
      <c r="PKC68" s="12"/>
      <c r="PKD68" s="12"/>
      <c r="PKE68" s="12"/>
      <c r="PKF68" s="12"/>
      <c r="PKG68" s="12"/>
      <c r="PKH68" s="12"/>
      <c r="PKI68" s="12"/>
      <c r="PKJ68" s="12"/>
      <c r="PKK68" s="12"/>
      <c r="PKL68" s="12"/>
      <c r="PKM68" s="12"/>
      <c r="PKN68" s="12"/>
      <c r="PKO68" s="12"/>
      <c r="PKP68" s="12"/>
      <c r="PKQ68" s="12"/>
      <c r="PKR68" s="12"/>
      <c r="PKS68" s="12"/>
      <c r="PKT68" s="12"/>
      <c r="PKU68" s="12"/>
      <c r="PKV68" s="12"/>
      <c r="PKW68" s="12"/>
      <c r="PKX68" s="12"/>
      <c r="PKY68" s="12"/>
      <c r="PKZ68" s="12"/>
      <c r="PLA68" s="12"/>
      <c r="PLB68" s="12"/>
      <c r="PLC68" s="12"/>
      <c r="PLD68" s="12"/>
      <c r="PLE68" s="12"/>
      <c r="PLF68" s="12"/>
      <c r="PLG68" s="12"/>
      <c r="PLH68" s="12"/>
      <c r="PLI68" s="12"/>
      <c r="PLJ68" s="12"/>
      <c r="PLK68" s="12"/>
      <c r="PLL68" s="12"/>
      <c r="PLM68" s="12"/>
      <c r="PLN68" s="12"/>
      <c r="PLO68" s="12"/>
      <c r="PLP68" s="12"/>
      <c r="PLQ68" s="12"/>
      <c r="PLR68" s="12"/>
      <c r="PLS68" s="12"/>
      <c r="PLT68" s="12"/>
      <c r="PLU68" s="12"/>
      <c r="PLV68" s="12"/>
      <c r="PLW68" s="12"/>
      <c r="PLX68" s="12"/>
      <c r="PLY68" s="12"/>
      <c r="PLZ68" s="12"/>
      <c r="PMA68" s="12"/>
      <c r="PMB68" s="12"/>
      <c r="PMC68" s="12"/>
      <c r="PMD68" s="12"/>
      <c r="PME68" s="12"/>
      <c r="PMF68" s="12"/>
      <c r="PMG68" s="12"/>
      <c r="PMH68" s="12"/>
      <c r="PMI68" s="12"/>
      <c r="PMJ68" s="12"/>
      <c r="PMK68" s="12"/>
      <c r="PML68" s="12"/>
      <c r="PMM68" s="12"/>
      <c r="PMN68" s="12"/>
      <c r="PMO68" s="12"/>
      <c r="PMP68" s="12"/>
      <c r="PMQ68" s="12"/>
      <c r="PMR68" s="12"/>
      <c r="PMS68" s="12"/>
      <c r="PMT68" s="12"/>
      <c r="PMU68" s="12"/>
      <c r="PMV68" s="12"/>
      <c r="PMW68" s="12"/>
      <c r="PMX68" s="12"/>
      <c r="PMY68" s="12"/>
      <c r="PMZ68" s="12"/>
      <c r="PNA68" s="12"/>
      <c r="PNB68" s="12"/>
      <c r="PNC68" s="12"/>
      <c r="PND68" s="12"/>
      <c r="PNE68" s="12"/>
      <c r="PNF68" s="12"/>
      <c r="PNG68" s="12"/>
      <c r="PNH68" s="12"/>
      <c r="PNI68" s="12"/>
      <c r="PNJ68" s="12"/>
      <c r="PNK68" s="12"/>
      <c r="PNL68" s="12"/>
      <c r="PNM68" s="12"/>
      <c r="PNN68" s="12"/>
      <c r="PNO68" s="12"/>
      <c r="PNP68" s="12"/>
      <c r="PNQ68" s="12"/>
      <c r="PNR68" s="12"/>
      <c r="PNS68" s="12"/>
      <c r="PNT68" s="12"/>
      <c r="PNU68" s="12"/>
      <c r="PNV68" s="12"/>
      <c r="PNW68" s="12"/>
      <c r="PNX68" s="12"/>
      <c r="PNY68" s="12"/>
      <c r="PNZ68" s="12"/>
      <c r="POA68" s="12"/>
      <c r="POB68" s="12"/>
      <c r="POC68" s="12"/>
      <c r="POD68" s="12"/>
      <c r="POE68" s="12"/>
      <c r="POF68" s="12"/>
      <c r="POG68" s="12"/>
      <c r="POH68" s="12"/>
      <c r="POI68" s="12"/>
      <c r="POJ68" s="12"/>
      <c r="POK68" s="12"/>
      <c r="POL68" s="12"/>
      <c r="POM68" s="12"/>
      <c r="PON68" s="12"/>
      <c r="POO68" s="12"/>
      <c r="POP68" s="12"/>
      <c r="POQ68" s="12"/>
      <c r="POR68" s="12"/>
      <c r="POS68" s="12"/>
      <c r="POT68" s="12"/>
      <c r="POU68" s="12"/>
      <c r="POV68" s="12"/>
      <c r="POW68" s="12"/>
      <c r="POX68" s="12"/>
      <c r="POY68" s="12"/>
      <c r="POZ68" s="12"/>
      <c r="PPA68" s="12"/>
      <c r="PPB68" s="12"/>
      <c r="PPC68" s="12"/>
      <c r="PPD68" s="12"/>
      <c r="PPE68" s="12"/>
      <c r="PPF68" s="12"/>
      <c r="PPG68" s="12"/>
      <c r="PPH68" s="12"/>
      <c r="PPI68" s="12"/>
      <c r="PPJ68" s="12"/>
      <c r="PPK68" s="12"/>
      <c r="PPL68" s="12"/>
      <c r="PPM68" s="12"/>
      <c r="PPN68" s="12"/>
      <c r="PPO68" s="12"/>
      <c r="PPP68" s="12"/>
      <c r="PPQ68" s="12"/>
      <c r="PPR68" s="12"/>
      <c r="PPS68" s="12"/>
      <c r="PPT68" s="12"/>
      <c r="PPU68" s="12"/>
      <c r="PPV68" s="12"/>
      <c r="PPW68" s="12"/>
      <c r="PPX68" s="12"/>
      <c r="PPY68" s="12"/>
      <c r="PPZ68" s="12"/>
      <c r="PQA68" s="12"/>
      <c r="PQB68" s="12"/>
      <c r="PQC68" s="12"/>
      <c r="PQD68" s="12"/>
      <c r="PQE68" s="12"/>
      <c r="PQF68" s="12"/>
      <c r="PQG68" s="12"/>
      <c r="PQH68" s="12"/>
      <c r="PQI68" s="12"/>
      <c r="PQJ68" s="12"/>
      <c r="PQK68" s="12"/>
      <c r="PQL68" s="12"/>
      <c r="PQM68" s="12"/>
      <c r="PQN68" s="12"/>
      <c r="PQO68" s="12"/>
      <c r="PQP68" s="12"/>
      <c r="PQQ68" s="12"/>
      <c r="PQR68" s="12"/>
      <c r="PQS68" s="12"/>
      <c r="PQT68" s="12"/>
      <c r="PQU68" s="12"/>
      <c r="PQV68" s="12"/>
      <c r="PQW68" s="12"/>
      <c r="PQX68" s="12"/>
      <c r="PQY68" s="12"/>
      <c r="PQZ68" s="12"/>
      <c r="PRA68" s="12"/>
      <c r="PRB68" s="12"/>
      <c r="PRC68" s="12"/>
      <c r="PRD68" s="12"/>
      <c r="PRE68" s="12"/>
      <c r="PRF68" s="12"/>
      <c r="PRG68" s="12"/>
      <c r="PRH68" s="12"/>
      <c r="PRI68" s="12"/>
      <c r="PRJ68" s="12"/>
      <c r="PRK68" s="12"/>
      <c r="PRL68" s="12"/>
      <c r="PRM68" s="12"/>
      <c r="PRN68" s="12"/>
      <c r="PRO68" s="12"/>
      <c r="PRP68" s="12"/>
      <c r="PRQ68" s="12"/>
      <c r="PRR68" s="12"/>
      <c r="PRS68" s="12"/>
      <c r="PRT68" s="12"/>
      <c r="PRU68" s="12"/>
      <c r="PRV68" s="12"/>
      <c r="PRW68" s="12"/>
      <c r="PRX68" s="12"/>
      <c r="PRY68" s="12"/>
      <c r="PRZ68" s="12"/>
      <c r="PSA68" s="12"/>
      <c r="PSB68" s="12"/>
      <c r="PSC68" s="12"/>
      <c r="PSD68" s="12"/>
      <c r="PSE68" s="12"/>
      <c r="PSF68" s="12"/>
      <c r="PSG68" s="12"/>
      <c r="PSH68" s="12"/>
      <c r="PSI68" s="12"/>
      <c r="PSJ68" s="12"/>
      <c r="PSK68" s="12"/>
      <c r="PSL68" s="12"/>
      <c r="PSM68" s="12"/>
      <c r="PSN68" s="12"/>
      <c r="PSO68" s="12"/>
      <c r="PSP68" s="12"/>
      <c r="PSQ68" s="12"/>
      <c r="PSR68" s="12"/>
      <c r="PSS68" s="12"/>
      <c r="PST68" s="12"/>
      <c r="PSU68" s="12"/>
      <c r="PSV68" s="12"/>
      <c r="PSW68" s="12"/>
      <c r="PSX68" s="12"/>
      <c r="PSY68" s="12"/>
      <c r="PSZ68" s="12"/>
      <c r="PTA68" s="12"/>
      <c r="PTB68" s="12"/>
      <c r="PTC68" s="12"/>
      <c r="PTD68" s="12"/>
      <c r="PTE68" s="12"/>
      <c r="PTF68" s="12"/>
      <c r="PTG68" s="12"/>
      <c r="PTH68" s="12"/>
      <c r="PTI68" s="12"/>
      <c r="PTJ68" s="12"/>
      <c r="PTK68" s="12"/>
      <c r="PTL68" s="12"/>
      <c r="PTM68" s="12"/>
      <c r="PTN68" s="12"/>
      <c r="PTO68" s="12"/>
      <c r="PTP68" s="12"/>
      <c r="PTQ68" s="12"/>
      <c r="PTR68" s="12"/>
      <c r="PTS68" s="12"/>
      <c r="PTT68" s="12"/>
      <c r="PTU68" s="12"/>
      <c r="PTV68" s="12"/>
      <c r="PTW68" s="12"/>
      <c r="PTX68" s="12"/>
      <c r="PTY68" s="12"/>
      <c r="PTZ68" s="12"/>
      <c r="PUA68" s="12"/>
      <c r="PUB68" s="12"/>
      <c r="PUC68" s="12"/>
      <c r="PUD68" s="12"/>
      <c r="PUE68" s="12"/>
      <c r="PUF68" s="12"/>
      <c r="PUG68" s="12"/>
      <c r="PUH68" s="12"/>
      <c r="PUI68" s="12"/>
      <c r="PUJ68" s="12"/>
      <c r="PUK68" s="12"/>
      <c r="PUL68" s="12"/>
      <c r="PUM68" s="12"/>
      <c r="PUN68" s="12"/>
      <c r="PUO68" s="12"/>
      <c r="PUP68" s="12"/>
      <c r="PUQ68" s="12"/>
      <c r="PUR68" s="12"/>
      <c r="PUS68" s="12"/>
      <c r="PUT68" s="12"/>
      <c r="PUU68" s="12"/>
      <c r="PUV68" s="12"/>
      <c r="PUW68" s="12"/>
      <c r="PUX68" s="12"/>
      <c r="PUY68" s="12"/>
      <c r="PUZ68" s="12"/>
      <c r="PVA68" s="12"/>
      <c r="PVB68" s="12"/>
      <c r="PVC68" s="12"/>
      <c r="PVD68" s="12"/>
      <c r="PVE68" s="12"/>
      <c r="PVF68" s="12"/>
      <c r="PVG68" s="12"/>
      <c r="PVH68" s="12"/>
      <c r="PVI68" s="12"/>
      <c r="PVJ68" s="12"/>
      <c r="PVK68" s="12"/>
      <c r="PVL68" s="12"/>
      <c r="PVM68" s="12"/>
      <c r="PVN68" s="12"/>
      <c r="PVO68" s="12"/>
      <c r="PVP68" s="12"/>
      <c r="PVQ68" s="12"/>
      <c r="PVR68" s="12"/>
      <c r="PVS68" s="12"/>
      <c r="PVT68" s="12"/>
      <c r="PVU68" s="12"/>
      <c r="PVV68" s="12"/>
      <c r="PVW68" s="12"/>
      <c r="PVX68" s="12"/>
      <c r="PVY68" s="12"/>
      <c r="PVZ68" s="12"/>
      <c r="PWA68" s="12"/>
      <c r="PWB68" s="12"/>
      <c r="PWC68" s="12"/>
      <c r="PWD68" s="12"/>
      <c r="PWE68" s="12"/>
      <c r="PWF68" s="12"/>
      <c r="PWG68" s="12"/>
      <c r="PWH68" s="12"/>
      <c r="PWI68" s="12"/>
      <c r="PWJ68" s="12"/>
      <c r="PWK68" s="12"/>
      <c r="PWL68" s="12"/>
      <c r="PWM68" s="12"/>
      <c r="PWN68" s="12"/>
      <c r="PWO68" s="12"/>
      <c r="PWP68" s="12"/>
      <c r="PWQ68" s="12"/>
      <c r="PWR68" s="12"/>
      <c r="PWS68" s="12"/>
      <c r="PWT68" s="12"/>
      <c r="PWU68" s="12"/>
      <c r="PWV68" s="12"/>
      <c r="PWW68" s="12"/>
      <c r="PWX68" s="12"/>
      <c r="PWY68" s="12"/>
      <c r="PWZ68" s="12"/>
      <c r="PXA68" s="12"/>
      <c r="PXB68" s="12"/>
      <c r="PXC68" s="12"/>
      <c r="PXD68" s="12"/>
      <c r="PXE68" s="12"/>
      <c r="PXF68" s="12"/>
      <c r="PXG68" s="12"/>
      <c r="PXH68" s="12"/>
      <c r="PXI68" s="12"/>
      <c r="PXJ68" s="12"/>
      <c r="PXK68" s="12"/>
      <c r="PXL68" s="12"/>
      <c r="PXM68" s="12"/>
      <c r="PXN68" s="12"/>
      <c r="PXO68" s="12"/>
      <c r="PXP68" s="12"/>
      <c r="PXQ68" s="12"/>
      <c r="PXR68" s="12"/>
      <c r="PXS68" s="12"/>
      <c r="PXT68" s="12"/>
      <c r="PXU68" s="12"/>
      <c r="PXV68" s="12"/>
      <c r="PXW68" s="12"/>
      <c r="PXX68" s="12"/>
      <c r="PXY68" s="12"/>
      <c r="PXZ68" s="12"/>
      <c r="PYA68" s="12"/>
      <c r="PYB68" s="12"/>
      <c r="PYC68" s="12"/>
      <c r="PYD68" s="12"/>
      <c r="PYE68" s="12"/>
      <c r="PYF68" s="12"/>
      <c r="PYG68" s="12"/>
      <c r="PYH68" s="12"/>
      <c r="PYI68" s="12"/>
      <c r="PYJ68" s="12"/>
      <c r="PYK68" s="12"/>
      <c r="PYL68" s="12"/>
      <c r="PYM68" s="12"/>
      <c r="PYN68" s="12"/>
      <c r="PYO68" s="12"/>
      <c r="PYP68" s="12"/>
      <c r="PYQ68" s="12"/>
      <c r="PYR68" s="12"/>
      <c r="PYS68" s="12"/>
      <c r="PYT68" s="12"/>
      <c r="PYU68" s="12"/>
      <c r="PYV68" s="12"/>
      <c r="PYW68" s="12"/>
      <c r="PYX68" s="12"/>
      <c r="PYY68" s="12"/>
      <c r="PYZ68" s="12"/>
      <c r="PZA68" s="12"/>
      <c r="PZB68" s="12"/>
      <c r="PZC68" s="12"/>
      <c r="PZD68" s="12"/>
      <c r="PZE68" s="12"/>
      <c r="PZF68" s="12"/>
      <c r="PZG68" s="12"/>
      <c r="PZH68" s="12"/>
      <c r="PZI68" s="12"/>
      <c r="PZJ68" s="12"/>
      <c r="PZK68" s="12"/>
      <c r="PZL68" s="12"/>
      <c r="PZM68" s="12"/>
      <c r="PZN68" s="12"/>
      <c r="PZO68" s="12"/>
      <c r="PZP68" s="12"/>
      <c r="PZQ68" s="12"/>
      <c r="PZR68" s="12"/>
      <c r="PZS68" s="12"/>
      <c r="PZT68" s="12"/>
      <c r="PZU68" s="12"/>
      <c r="PZV68" s="12"/>
      <c r="PZW68" s="12"/>
      <c r="PZX68" s="12"/>
      <c r="PZY68" s="12"/>
      <c r="PZZ68" s="12"/>
      <c r="QAA68" s="12"/>
      <c r="QAB68" s="12"/>
      <c r="QAC68" s="12"/>
      <c r="QAD68" s="12"/>
      <c r="QAE68" s="12"/>
      <c r="QAF68" s="12"/>
      <c r="QAG68" s="12"/>
      <c r="QAH68" s="12"/>
      <c r="QAI68" s="12"/>
      <c r="QAJ68" s="12"/>
      <c r="QAK68" s="12"/>
      <c r="QAL68" s="12"/>
      <c r="QAM68" s="12"/>
      <c r="QAN68" s="12"/>
      <c r="QAO68" s="12"/>
      <c r="QAP68" s="12"/>
      <c r="QAQ68" s="12"/>
      <c r="QAR68" s="12"/>
      <c r="QAS68" s="12"/>
      <c r="QAT68" s="12"/>
      <c r="QAU68" s="12"/>
      <c r="QAV68" s="12"/>
      <c r="QAW68" s="12"/>
      <c r="QAX68" s="12"/>
      <c r="QAY68" s="12"/>
      <c r="QAZ68" s="12"/>
      <c r="QBA68" s="12"/>
      <c r="QBB68" s="12"/>
      <c r="QBC68" s="12"/>
      <c r="QBD68" s="12"/>
      <c r="QBE68" s="12"/>
      <c r="QBF68" s="12"/>
      <c r="QBG68" s="12"/>
      <c r="QBH68" s="12"/>
      <c r="QBI68" s="12"/>
      <c r="QBJ68" s="12"/>
      <c r="QBK68" s="12"/>
      <c r="QBL68" s="12"/>
      <c r="QBM68" s="12"/>
      <c r="QBN68" s="12"/>
      <c r="QBO68" s="12"/>
      <c r="QBP68" s="12"/>
      <c r="QBQ68" s="12"/>
      <c r="QBR68" s="12"/>
      <c r="QBS68" s="12"/>
      <c r="QBT68" s="12"/>
      <c r="QBU68" s="12"/>
      <c r="QBV68" s="12"/>
      <c r="QBW68" s="12"/>
      <c r="QBX68" s="12"/>
      <c r="QBY68" s="12"/>
      <c r="QBZ68" s="12"/>
      <c r="QCA68" s="12"/>
      <c r="QCB68" s="12"/>
      <c r="QCC68" s="12"/>
      <c r="QCD68" s="12"/>
      <c r="QCE68" s="12"/>
      <c r="QCF68" s="12"/>
      <c r="QCG68" s="12"/>
      <c r="QCH68" s="12"/>
      <c r="QCI68" s="12"/>
      <c r="QCJ68" s="12"/>
      <c r="QCK68" s="12"/>
      <c r="QCL68" s="12"/>
      <c r="QCM68" s="12"/>
      <c r="QCN68" s="12"/>
      <c r="QCO68" s="12"/>
      <c r="QCP68" s="12"/>
      <c r="QCQ68" s="12"/>
      <c r="QCR68" s="12"/>
      <c r="QCS68" s="12"/>
      <c r="QCT68" s="12"/>
      <c r="QCU68" s="12"/>
      <c r="QCV68" s="12"/>
      <c r="QCW68" s="12"/>
      <c r="QCX68" s="12"/>
      <c r="QCY68" s="12"/>
      <c r="QCZ68" s="12"/>
      <c r="QDA68" s="12"/>
      <c r="QDB68" s="12"/>
      <c r="QDC68" s="12"/>
      <c r="QDD68" s="12"/>
      <c r="QDE68" s="12"/>
      <c r="QDF68" s="12"/>
      <c r="QDG68" s="12"/>
      <c r="QDH68" s="12"/>
      <c r="QDI68" s="12"/>
      <c r="QDJ68" s="12"/>
      <c r="QDK68" s="12"/>
      <c r="QDL68" s="12"/>
      <c r="QDM68" s="12"/>
      <c r="QDN68" s="12"/>
      <c r="QDO68" s="12"/>
      <c r="QDP68" s="12"/>
      <c r="QDQ68" s="12"/>
      <c r="QDR68" s="12"/>
      <c r="QDS68" s="12"/>
      <c r="QDT68" s="12"/>
      <c r="QDU68" s="12"/>
      <c r="QDV68" s="12"/>
      <c r="QDW68" s="12"/>
      <c r="QDX68" s="12"/>
      <c r="QDY68" s="12"/>
      <c r="QDZ68" s="12"/>
      <c r="QEA68" s="12"/>
      <c r="QEB68" s="12"/>
      <c r="QEC68" s="12"/>
      <c r="QED68" s="12"/>
      <c r="QEE68" s="12"/>
      <c r="QEF68" s="12"/>
      <c r="QEG68" s="12"/>
      <c r="QEH68" s="12"/>
      <c r="QEI68" s="12"/>
      <c r="QEJ68" s="12"/>
      <c r="QEK68" s="12"/>
      <c r="QEL68" s="12"/>
      <c r="QEM68" s="12"/>
      <c r="QEN68" s="12"/>
      <c r="QEO68" s="12"/>
      <c r="QEP68" s="12"/>
      <c r="QEQ68" s="12"/>
      <c r="QER68" s="12"/>
      <c r="QES68" s="12"/>
      <c r="QET68" s="12"/>
      <c r="QEU68" s="12"/>
      <c r="QEV68" s="12"/>
      <c r="QEW68" s="12"/>
      <c r="QEX68" s="12"/>
      <c r="QEY68" s="12"/>
      <c r="QEZ68" s="12"/>
      <c r="QFA68" s="12"/>
      <c r="QFB68" s="12"/>
      <c r="QFC68" s="12"/>
      <c r="QFD68" s="12"/>
      <c r="QFE68" s="12"/>
      <c r="QFF68" s="12"/>
      <c r="QFG68" s="12"/>
      <c r="QFH68" s="12"/>
      <c r="QFI68" s="12"/>
      <c r="QFJ68" s="12"/>
      <c r="QFK68" s="12"/>
      <c r="QFL68" s="12"/>
      <c r="QFM68" s="12"/>
      <c r="QFN68" s="12"/>
      <c r="QFO68" s="12"/>
      <c r="QFP68" s="12"/>
      <c r="QFQ68" s="12"/>
      <c r="QFR68" s="12"/>
      <c r="QFS68" s="12"/>
      <c r="QFT68" s="12"/>
      <c r="QFU68" s="12"/>
      <c r="QFV68" s="12"/>
      <c r="QFW68" s="12"/>
      <c r="QFX68" s="12"/>
      <c r="QFY68" s="12"/>
      <c r="QFZ68" s="12"/>
      <c r="QGA68" s="12"/>
      <c r="QGB68" s="12"/>
      <c r="QGC68" s="12"/>
      <c r="QGD68" s="12"/>
      <c r="QGE68" s="12"/>
      <c r="QGF68" s="12"/>
      <c r="QGG68" s="12"/>
      <c r="QGH68" s="12"/>
      <c r="QGI68" s="12"/>
      <c r="QGJ68" s="12"/>
      <c r="QGK68" s="12"/>
      <c r="QGL68" s="12"/>
      <c r="QGM68" s="12"/>
      <c r="QGN68" s="12"/>
      <c r="QGO68" s="12"/>
      <c r="QGP68" s="12"/>
      <c r="QGQ68" s="12"/>
      <c r="QGR68" s="12"/>
      <c r="QGS68" s="12"/>
      <c r="QGT68" s="12"/>
      <c r="QGU68" s="12"/>
      <c r="QGV68" s="12"/>
      <c r="QGW68" s="12"/>
      <c r="QGX68" s="12"/>
      <c r="QGY68" s="12"/>
      <c r="QGZ68" s="12"/>
      <c r="QHA68" s="12"/>
      <c r="QHB68" s="12"/>
      <c r="QHC68" s="12"/>
      <c r="QHD68" s="12"/>
      <c r="QHE68" s="12"/>
      <c r="QHF68" s="12"/>
      <c r="QHG68" s="12"/>
      <c r="QHH68" s="12"/>
      <c r="QHI68" s="12"/>
      <c r="QHJ68" s="12"/>
      <c r="QHK68" s="12"/>
      <c r="QHL68" s="12"/>
      <c r="QHM68" s="12"/>
      <c r="QHN68" s="12"/>
      <c r="QHO68" s="12"/>
      <c r="QHP68" s="12"/>
      <c r="QHQ68" s="12"/>
      <c r="QHR68" s="12"/>
      <c r="QHS68" s="12"/>
      <c r="QHT68" s="12"/>
      <c r="QHU68" s="12"/>
      <c r="QHV68" s="12"/>
      <c r="QHW68" s="12"/>
      <c r="QHX68" s="12"/>
      <c r="QHY68" s="12"/>
      <c r="QHZ68" s="12"/>
      <c r="QIA68" s="12"/>
      <c r="QIB68" s="12"/>
      <c r="QIC68" s="12"/>
      <c r="QID68" s="12"/>
      <c r="QIE68" s="12"/>
      <c r="QIF68" s="12"/>
      <c r="QIG68" s="12"/>
      <c r="QIH68" s="12"/>
      <c r="QII68" s="12"/>
      <c r="QIJ68" s="12"/>
      <c r="QIK68" s="12"/>
      <c r="QIL68" s="12"/>
      <c r="QIM68" s="12"/>
      <c r="QIN68" s="12"/>
      <c r="QIO68" s="12"/>
      <c r="QIP68" s="12"/>
      <c r="QIQ68" s="12"/>
      <c r="QIR68" s="12"/>
      <c r="QIS68" s="12"/>
      <c r="QIT68" s="12"/>
      <c r="QIU68" s="12"/>
      <c r="QIV68" s="12"/>
      <c r="QIW68" s="12"/>
      <c r="QIX68" s="12"/>
      <c r="QIY68" s="12"/>
      <c r="QIZ68" s="12"/>
      <c r="QJA68" s="12"/>
      <c r="QJB68" s="12"/>
      <c r="QJC68" s="12"/>
      <c r="QJD68" s="12"/>
      <c r="QJE68" s="12"/>
      <c r="QJF68" s="12"/>
      <c r="QJG68" s="12"/>
      <c r="QJH68" s="12"/>
      <c r="QJI68" s="12"/>
      <c r="QJJ68" s="12"/>
      <c r="QJK68" s="12"/>
      <c r="QJL68" s="12"/>
      <c r="QJM68" s="12"/>
      <c r="QJN68" s="12"/>
      <c r="QJO68" s="12"/>
      <c r="QJP68" s="12"/>
      <c r="QJQ68" s="12"/>
      <c r="QJR68" s="12"/>
      <c r="QJS68" s="12"/>
      <c r="QJT68" s="12"/>
      <c r="QJU68" s="12"/>
      <c r="QJV68" s="12"/>
      <c r="QJW68" s="12"/>
      <c r="QJX68" s="12"/>
      <c r="QJY68" s="12"/>
      <c r="QJZ68" s="12"/>
      <c r="QKA68" s="12"/>
      <c r="QKB68" s="12"/>
      <c r="QKC68" s="12"/>
      <c r="QKD68" s="12"/>
      <c r="QKE68" s="12"/>
      <c r="QKF68" s="12"/>
      <c r="QKG68" s="12"/>
      <c r="QKH68" s="12"/>
      <c r="QKI68" s="12"/>
      <c r="QKJ68" s="12"/>
      <c r="QKK68" s="12"/>
      <c r="QKL68" s="12"/>
      <c r="QKM68" s="12"/>
      <c r="QKN68" s="12"/>
      <c r="QKO68" s="12"/>
      <c r="QKP68" s="12"/>
      <c r="QKQ68" s="12"/>
      <c r="QKR68" s="12"/>
      <c r="QKS68" s="12"/>
      <c r="QKT68" s="12"/>
      <c r="QKU68" s="12"/>
      <c r="QKV68" s="12"/>
      <c r="QKW68" s="12"/>
      <c r="QKX68" s="12"/>
      <c r="QKY68" s="12"/>
      <c r="QKZ68" s="12"/>
      <c r="QLA68" s="12"/>
      <c r="QLB68" s="12"/>
      <c r="QLC68" s="12"/>
      <c r="QLD68" s="12"/>
      <c r="QLE68" s="12"/>
      <c r="QLF68" s="12"/>
      <c r="QLG68" s="12"/>
      <c r="QLH68" s="12"/>
      <c r="QLI68" s="12"/>
      <c r="QLJ68" s="12"/>
      <c r="QLK68" s="12"/>
      <c r="QLL68" s="12"/>
      <c r="QLM68" s="12"/>
      <c r="QLN68" s="12"/>
      <c r="QLO68" s="12"/>
      <c r="QLP68" s="12"/>
      <c r="QLQ68" s="12"/>
      <c r="QLR68" s="12"/>
      <c r="QLS68" s="12"/>
      <c r="QLT68" s="12"/>
      <c r="QLU68" s="12"/>
      <c r="QLV68" s="12"/>
      <c r="QLW68" s="12"/>
      <c r="QLX68" s="12"/>
      <c r="QLY68" s="12"/>
      <c r="QLZ68" s="12"/>
      <c r="QMA68" s="12"/>
      <c r="QMB68" s="12"/>
      <c r="QMC68" s="12"/>
      <c r="QMD68" s="12"/>
      <c r="QME68" s="12"/>
      <c r="QMF68" s="12"/>
      <c r="QMG68" s="12"/>
      <c r="QMH68" s="12"/>
      <c r="QMI68" s="12"/>
      <c r="QMJ68" s="12"/>
      <c r="QMK68" s="12"/>
      <c r="QML68" s="12"/>
      <c r="QMM68" s="12"/>
      <c r="QMN68" s="12"/>
      <c r="QMO68" s="12"/>
      <c r="QMP68" s="12"/>
      <c r="QMQ68" s="12"/>
      <c r="QMR68" s="12"/>
      <c r="QMS68" s="12"/>
      <c r="QMT68" s="12"/>
      <c r="QMU68" s="12"/>
      <c r="QMV68" s="12"/>
      <c r="QMW68" s="12"/>
      <c r="QMX68" s="12"/>
      <c r="QMY68" s="12"/>
      <c r="QMZ68" s="12"/>
      <c r="QNA68" s="12"/>
      <c r="QNB68" s="12"/>
      <c r="QNC68" s="12"/>
      <c r="QND68" s="12"/>
      <c r="QNE68" s="12"/>
      <c r="QNF68" s="12"/>
      <c r="QNG68" s="12"/>
      <c r="QNH68" s="12"/>
      <c r="QNI68" s="12"/>
      <c r="QNJ68" s="12"/>
      <c r="QNK68" s="12"/>
      <c r="QNL68" s="12"/>
      <c r="QNM68" s="12"/>
      <c r="QNN68" s="12"/>
      <c r="QNO68" s="12"/>
      <c r="QNP68" s="12"/>
      <c r="QNQ68" s="12"/>
      <c r="QNR68" s="12"/>
      <c r="QNS68" s="12"/>
      <c r="QNT68" s="12"/>
      <c r="QNU68" s="12"/>
      <c r="QNV68" s="12"/>
      <c r="QNW68" s="12"/>
      <c r="QNX68" s="12"/>
      <c r="QNY68" s="12"/>
      <c r="QNZ68" s="12"/>
      <c r="QOA68" s="12"/>
      <c r="QOB68" s="12"/>
      <c r="QOC68" s="12"/>
      <c r="QOD68" s="12"/>
      <c r="QOE68" s="12"/>
      <c r="QOF68" s="12"/>
      <c r="QOG68" s="12"/>
      <c r="QOH68" s="12"/>
      <c r="QOI68" s="12"/>
      <c r="QOJ68" s="12"/>
      <c r="QOK68" s="12"/>
      <c r="QOL68" s="12"/>
      <c r="QOM68" s="12"/>
      <c r="QON68" s="12"/>
      <c r="QOO68" s="12"/>
      <c r="QOP68" s="12"/>
      <c r="QOQ68" s="12"/>
      <c r="QOR68" s="12"/>
      <c r="QOS68" s="12"/>
      <c r="QOT68" s="12"/>
      <c r="QOU68" s="12"/>
      <c r="QOV68" s="12"/>
      <c r="QOW68" s="12"/>
      <c r="QOX68" s="12"/>
      <c r="QOY68" s="12"/>
      <c r="QOZ68" s="12"/>
      <c r="QPA68" s="12"/>
      <c r="QPB68" s="12"/>
      <c r="QPC68" s="12"/>
      <c r="QPD68" s="12"/>
      <c r="QPE68" s="12"/>
      <c r="QPF68" s="12"/>
      <c r="QPG68" s="12"/>
      <c r="QPH68" s="12"/>
      <c r="QPI68" s="12"/>
      <c r="QPJ68" s="12"/>
      <c r="QPK68" s="12"/>
      <c r="QPL68" s="12"/>
      <c r="QPM68" s="12"/>
      <c r="QPN68" s="12"/>
      <c r="QPO68" s="12"/>
      <c r="QPP68" s="12"/>
      <c r="QPQ68" s="12"/>
      <c r="QPR68" s="12"/>
      <c r="QPS68" s="12"/>
      <c r="QPT68" s="12"/>
      <c r="QPU68" s="12"/>
      <c r="QPV68" s="12"/>
      <c r="QPW68" s="12"/>
      <c r="QPX68" s="12"/>
      <c r="QPY68" s="12"/>
      <c r="QPZ68" s="12"/>
      <c r="QQA68" s="12"/>
      <c r="QQB68" s="12"/>
      <c r="QQC68" s="12"/>
      <c r="QQD68" s="12"/>
      <c r="QQE68" s="12"/>
      <c r="QQF68" s="12"/>
      <c r="QQG68" s="12"/>
      <c r="QQH68" s="12"/>
      <c r="QQI68" s="12"/>
      <c r="QQJ68" s="12"/>
      <c r="QQK68" s="12"/>
      <c r="QQL68" s="12"/>
      <c r="QQM68" s="12"/>
      <c r="QQN68" s="12"/>
      <c r="QQO68" s="12"/>
      <c r="QQP68" s="12"/>
      <c r="QQQ68" s="12"/>
      <c r="QQR68" s="12"/>
      <c r="QQS68" s="12"/>
      <c r="QQT68" s="12"/>
      <c r="QQU68" s="12"/>
      <c r="QQV68" s="12"/>
      <c r="QQW68" s="12"/>
      <c r="QQX68" s="12"/>
      <c r="QQY68" s="12"/>
      <c r="QQZ68" s="12"/>
      <c r="QRA68" s="12"/>
      <c r="QRB68" s="12"/>
      <c r="QRC68" s="12"/>
      <c r="QRD68" s="12"/>
      <c r="QRE68" s="12"/>
      <c r="QRF68" s="12"/>
      <c r="QRG68" s="12"/>
      <c r="QRH68" s="12"/>
      <c r="QRI68" s="12"/>
      <c r="QRJ68" s="12"/>
      <c r="QRK68" s="12"/>
      <c r="QRL68" s="12"/>
      <c r="QRM68" s="12"/>
      <c r="QRN68" s="12"/>
      <c r="QRO68" s="12"/>
      <c r="QRP68" s="12"/>
      <c r="QRQ68" s="12"/>
      <c r="QRR68" s="12"/>
      <c r="QRS68" s="12"/>
      <c r="QRT68" s="12"/>
      <c r="QRU68" s="12"/>
      <c r="QRV68" s="12"/>
      <c r="QRW68" s="12"/>
      <c r="QRX68" s="12"/>
      <c r="QRY68" s="12"/>
      <c r="QRZ68" s="12"/>
      <c r="QSA68" s="12"/>
      <c r="QSB68" s="12"/>
      <c r="QSC68" s="12"/>
      <c r="QSD68" s="12"/>
      <c r="QSE68" s="12"/>
      <c r="QSF68" s="12"/>
      <c r="QSG68" s="12"/>
      <c r="QSH68" s="12"/>
      <c r="QSI68" s="12"/>
      <c r="QSJ68" s="12"/>
      <c r="QSK68" s="12"/>
      <c r="QSL68" s="12"/>
      <c r="QSM68" s="12"/>
      <c r="QSN68" s="12"/>
      <c r="QSO68" s="12"/>
      <c r="QSP68" s="12"/>
      <c r="QSQ68" s="12"/>
      <c r="QSR68" s="12"/>
      <c r="QSS68" s="12"/>
      <c r="QST68" s="12"/>
      <c r="QSU68" s="12"/>
      <c r="QSV68" s="12"/>
      <c r="QSW68" s="12"/>
      <c r="QSX68" s="12"/>
      <c r="QSY68" s="12"/>
      <c r="QSZ68" s="12"/>
      <c r="QTA68" s="12"/>
      <c r="QTB68" s="12"/>
      <c r="QTC68" s="12"/>
      <c r="QTD68" s="12"/>
      <c r="QTE68" s="12"/>
      <c r="QTF68" s="12"/>
      <c r="QTG68" s="12"/>
      <c r="QTH68" s="12"/>
      <c r="QTI68" s="12"/>
      <c r="QTJ68" s="12"/>
      <c r="QTK68" s="12"/>
      <c r="QTL68" s="12"/>
      <c r="QTM68" s="12"/>
      <c r="QTN68" s="12"/>
      <c r="QTO68" s="12"/>
      <c r="QTP68" s="12"/>
      <c r="QTQ68" s="12"/>
      <c r="QTR68" s="12"/>
      <c r="QTS68" s="12"/>
      <c r="QTT68" s="12"/>
      <c r="QTU68" s="12"/>
      <c r="QTV68" s="12"/>
      <c r="QTW68" s="12"/>
      <c r="QTX68" s="12"/>
      <c r="QTY68" s="12"/>
      <c r="QTZ68" s="12"/>
      <c r="QUA68" s="12"/>
      <c r="QUB68" s="12"/>
      <c r="QUC68" s="12"/>
      <c r="QUD68" s="12"/>
      <c r="QUE68" s="12"/>
      <c r="QUF68" s="12"/>
      <c r="QUG68" s="12"/>
      <c r="QUH68" s="12"/>
      <c r="QUI68" s="12"/>
      <c r="QUJ68" s="12"/>
      <c r="QUK68" s="12"/>
      <c r="QUL68" s="12"/>
      <c r="QUM68" s="12"/>
      <c r="QUN68" s="12"/>
      <c r="QUO68" s="12"/>
      <c r="QUP68" s="12"/>
      <c r="QUQ68" s="12"/>
      <c r="QUR68" s="12"/>
      <c r="QUS68" s="12"/>
      <c r="QUT68" s="12"/>
      <c r="QUU68" s="12"/>
      <c r="QUV68" s="12"/>
      <c r="QUW68" s="12"/>
      <c r="QUX68" s="12"/>
      <c r="QUY68" s="12"/>
      <c r="QUZ68" s="12"/>
      <c r="QVA68" s="12"/>
      <c r="QVB68" s="12"/>
      <c r="QVC68" s="12"/>
      <c r="QVD68" s="12"/>
      <c r="QVE68" s="12"/>
      <c r="QVF68" s="12"/>
      <c r="QVG68" s="12"/>
      <c r="QVH68" s="12"/>
      <c r="QVI68" s="12"/>
      <c r="QVJ68" s="12"/>
      <c r="QVK68" s="12"/>
      <c r="QVL68" s="12"/>
      <c r="QVM68" s="12"/>
      <c r="QVN68" s="12"/>
      <c r="QVO68" s="12"/>
      <c r="QVP68" s="12"/>
      <c r="QVQ68" s="12"/>
      <c r="QVR68" s="12"/>
      <c r="QVS68" s="12"/>
      <c r="QVT68" s="12"/>
      <c r="QVU68" s="12"/>
      <c r="QVV68" s="12"/>
      <c r="QVW68" s="12"/>
      <c r="QVX68" s="12"/>
      <c r="QVY68" s="12"/>
      <c r="QVZ68" s="12"/>
      <c r="QWA68" s="12"/>
      <c r="QWB68" s="12"/>
      <c r="QWC68" s="12"/>
      <c r="QWD68" s="12"/>
      <c r="QWE68" s="12"/>
      <c r="QWF68" s="12"/>
      <c r="QWG68" s="12"/>
      <c r="QWH68" s="12"/>
      <c r="QWI68" s="12"/>
      <c r="QWJ68" s="12"/>
      <c r="QWK68" s="12"/>
      <c r="QWL68" s="12"/>
      <c r="QWM68" s="12"/>
      <c r="QWN68" s="12"/>
      <c r="QWO68" s="12"/>
      <c r="QWP68" s="12"/>
      <c r="QWQ68" s="12"/>
      <c r="QWR68" s="12"/>
      <c r="QWS68" s="12"/>
      <c r="QWT68" s="12"/>
      <c r="QWU68" s="12"/>
      <c r="QWV68" s="12"/>
      <c r="QWW68" s="12"/>
      <c r="QWX68" s="12"/>
      <c r="QWY68" s="12"/>
      <c r="QWZ68" s="12"/>
      <c r="QXA68" s="12"/>
      <c r="QXB68" s="12"/>
      <c r="QXC68" s="12"/>
      <c r="QXD68" s="12"/>
      <c r="QXE68" s="12"/>
      <c r="QXF68" s="12"/>
      <c r="QXG68" s="12"/>
      <c r="QXH68" s="12"/>
      <c r="QXI68" s="12"/>
      <c r="QXJ68" s="12"/>
      <c r="QXK68" s="12"/>
      <c r="QXL68" s="12"/>
      <c r="QXM68" s="12"/>
      <c r="QXN68" s="12"/>
      <c r="QXO68" s="12"/>
      <c r="QXP68" s="12"/>
      <c r="QXQ68" s="12"/>
      <c r="QXR68" s="12"/>
      <c r="QXS68" s="12"/>
      <c r="QXT68" s="12"/>
      <c r="QXU68" s="12"/>
      <c r="QXV68" s="12"/>
      <c r="QXW68" s="12"/>
      <c r="QXX68" s="12"/>
      <c r="QXY68" s="12"/>
      <c r="QXZ68" s="12"/>
      <c r="QYA68" s="12"/>
      <c r="QYB68" s="12"/>
      <c r="QYC68" s="12"/>
      <c r="QYD68" s="12"/>
      <c r="QYE68" s="12"/>
      <c r="QYF68" s="12"/>
      <c r="QYG68" s="12"/>
      <c r="QYH68" s="12"/>
      <c r="QYI68" s="12"/>
      <c r="QYJ68" s="12"/>
      <c r="QYK68" s="12"/>
      <c r="QYL68" s="12"/>
      <c r="QYM68" s="12"/>
      <c r="QYN68" s="12"/>
      <c r="QYO68" s="12"/>
      <c r="QYP68" s="12"/>
      <c r="QYQ68" s="12"/>
      <c r="QYR68" s="12"/>
      <c r="QYS68" s="12"/>
      <c r="QYT68" s="12"/>
      <c r="QYU68" s="12"/>
      <c r="QYV68" s="12"/>
      <c r="QYW68" s="12"/>
      <c r="QYX68" s="12"/>
      <c r="QYY68" s="12"/>
      <c r="QYZ68" s="12"/>
      <c r="QZA68" s="12"/>
      <c r="QZB68" s="12"/>
      <c r="QZC68" s="12"/>
      <c r="QZD68" s="12"/>
      <c r="QZE68" s="12"/>
      <c r="QZF68" s="12"/>
      <c r="QZG68" s="12"/>
      <c r="QZH68" s="12"/>
      <c r="QZI68" s="12"/>
      <c r="QZJ68" s="12"/>
      <c r="QZK68" s="12"/>
      <c r="QZL68" s="12"/>
      <c r="QZM68" s="12"/>
      <c r="QZN68" s="12"/>
      <c r="QZO68" s="12"/>
      <c r="QZP68" s="12"/>
      <c r="QZQ68" s="12"/>
      <c r="QZR68" s="12"/>
      <c r="QZS68" s="12"/>
      <c r="QZT68" s="12"/>
      <c r="QZU68" s="12"/>
      <c r="QZV68" s="12"/>
      <c r="QZW68" s="12"/>
      <c r="QZX68" s="12"/>
      <c r="QZY68" s="12"/>
      <c r="QZZ68" s="12"/>
      <c r="RAA68" s="12"/>
      <c r="RAB68" s="12"/>
      <c r="RAC68" s="12"/>
      <c r="RAD68" s="12"/>
      <c r="RAE68" s="12"/>
      <c r="RAF68" s="12"/>
      <c r="RAG68" s="12"/>
      <c r="RAH68" s="12"/>
      <c r="RAI68" s="12"/>
      <c r="RAJ68" s="12"/>
      <c r="RAK68" s="12"/>
      <c r="RAL68" s="12"/>
      <c r="RAM68" s="12"/>
      <c r="RAN68" s="12"/>
      <c r="RAO68" s="12"/>
      <c r="RAP68" s="12"/>
      <c r="RAQ68" s="12"/>
      <c r="RAR68" s="12"/>
      <c r="RAS68" s="12"/>
      <c r="RAT68" s="12"/>
      <c r="RAU68" s="12"/>
      <c r="RAV68" s="12"/>
      <c r="RAW68" s="12"/>
      <c r="RAX68" s="12"/>
      <c r="RAY68" s="12"/>
      <c r="RAZ68" s="12"/>
      <c r="RBA68" s="12"/>
      <c r="RBB68" s="12"/>
      <c r="RBC68" s="12"/>
      <c r="RBD68" s="12"/>
      <c r="RBE68" s="12"/>
      <c r="RBF68" s="12"/>
      <c r="RBG68" s="12"/>
      <c r="RBH68" s="12"/>
      <c r="RBI68" s="12"/>
      <c r="RBJ68" s="12"/>
      <c r="RBK68" s="12"/>
      <c r="RBL68" s="12"/>
      <c r="RBM68" s="12"/>
      <c r="RBN68" s="12"/>
      <c r="RBO68" s="12"/>
      <c r="RBP68" s="12"/>
      <c r="RBQ68" s="12"/>
      <c r="RBR68" s="12"/>
      <c r="RBS68" s="12"/>
      <c r="RBT68" s="12"/>
      <c r="RBU68" s="12"/>
      <c r="RBV68" s="12"/>
      <c r="RBW68" s="12"/>
      <c r="RBX68" s="12"/>
      <c r="RBY68" s="12"/>
      <c r="RBZ68" s="12"/>
      <c r="RCA68" s="12"/>
      <c r="RCB68" s="12"/>
      <c r="RCC68" s="12"/>
      <c r="RCD68" s="12"/>
      <c r="RCE68" s="12"/>
      <c r="RCF68" s="12"/>
      <c r="RCG68" s="12"/>
      <c r="RCH68" s="12"/>
      <c r="RCI68" s="12"/>
      <c r="RCJ68" s="12"/>
      <c r="RCK68" s="12"/>
      <c r="RCL68" s="12"/>
      <c r="RCM68" s="12"/>
      <c r="RCN68" s="12"/>
      <c r="RCO68" s="12"/>
      <c r="RCP68" s="12"/>
      <c r="RCQ68" s="12"/>
      <c r="RCR68" s="12"/>
      <c r="RCS68" s="12"/>
      <c r="RCT68" s="12"/>
      <c r="RCU68" s="12"/>
      <c r="RCV68" s="12"/>
      <c r="RCW68" s="12"/>
      <c r="RCX68" s="12"/>
      <c r="RCY68" s="12"/>
      <c r="RCZ68" s="12"/>
      <c r="RDA68" s="12"/>
      <c r="RDB68" s="12"/>
      <c r="RDC68" s="12"/>
      <c r="RDD68" s="12"/>
      <c r="RDE68" s="12"/>
      <c r="RDF68" s="12"/>
      <c r="RDG68" s="12"/>
      <c r="RDH68" s="12"/>
      <c r="RDI68" s="12"/>
      <c r="RDJ68" s="12"/>
      <c r="RDK68" s="12"/>
      <c r="RDL68" s="12"/>
      <c r="RDM68" s="12"/>
      <c r="RDN68" s="12"/>
      <c r="RDO68" s="12"/>
      <c r="RDP68" s="12"/>
      <c r="RDQ68" s="12"/>
      <c r="RDR68" s="12"/>
      <c r="RDS68" s="12"/>
      <c r="RDT68" s="12"/>
      <c r="RDU68" s="12"/>
      <c r="RDV68" s="12"/>
      <c r="RDW68" s="12"/>
      <c r="RDX68" s="12"/>
      <c r="RDY68" s="12"/>
      <c r="RDZ68" s="12"/>
      <c r="REA68" s="12"/>
      <c r="REB68" s="12"/>
      <c r="REC68" s="12"/>
      <c r="RED68" s="12"/>
      <c r="REE68" s="12"/>
      <c r="REF68" s="12"/>
      <c r="REG68" s="12"/>
      <c r="REH68" s="12"/>
      <c r="REI68" s="12"/>
      <c r="REJ68" s="12"/>
      <c r="REK68" s="12"/>
      <c r="REL68" s="12"/>
      <c r="REM68" s="12"/>
      <c r="REN68" s="12"/>
      <c r="REO68" s="12"/>
      <c r="REP68" s="12"/>
      <c r="REQ68" s="12"/>
      <c r="RER68" s="12"/>
      <c r="RES68" s="12"/>
      <c r="RET68" s="12"/>
      <c r="REU68" s="12"/>
      <c r="REV68" s="12"/>
      <c r="REW68" s="12"/>
      <c r="REX68" s="12"/>
      <c r="REY68" s="12"/>
      <c r="REZ68" s="12"/>
      <c r="RFA68" s="12"/>
      <c r="RFB68" s="12"/>
      <c r="RFC68" s="12"/>
      <c r="RFD68" s="12"/>
      <c r="RFE68" s="12"/>
      <c r="RFF68" s="12"/>
      <c r="RFG68" s="12"/>
      <c r="RFH68" s="12"/>
      <c r="RFI68" s="12"/>
      <c r="RFJ68" s="12"/>
      <c r="RFK68" s="12"/>
      <c r="RFL68" s="12"/>
      <c r="RFM68" s="12"/>
      <c r="RFN68" s="12"/>
      <c r="RFO68" s="12"/>
      <c r="RFP68" s="12"/>
      <c r="RFQ68" s="12"/>
      <c r="RFR68" s="12"/>
      <c r="RFS68" s="12"/>
      <c r="RFT68" s="12"/>
      <c r="RFU68" s="12"/>
      <c r="RFV68" s="12"/>
      <c r="RFW68" s="12"/>
      <c r="RFX68" s="12"/>
      <c r="RFY68" s="12"/>
      <c r="RFZ68" s="12"/>
      <c r="RGA68" s="12"/>
      <c r="RGB68" s="12"/>
      <c r="RGC68" s="12"/>
      <c r="RGD68" s="12"/>
      <c r="RGE68" s="12"/>
      <c r="RGF68" s="12"/>
      <c r="RGG68" s="12"/>
      <c r="RGH68" s="12"/>
      <c r="RGI68" s="12"/>
      <c r="RGJ68" s="12"/>
      <c r="RGK68" s="12"/>
      <c r="RGL68" s="12"/>
      <c r="RGM68" s="12"/>
      <c r="RGN68" s="12"/>
      <c r="RGO68" s="12"/>
      <c r="RGP68" s="12"/>
      <c r="RGQ68" s="12"/>
      <c r="RGR68" s="12"/>
      <c r="RGS68" s="12"/>
      <c r="RGT68" s="12"/>
      <c r="RGU68" s="12"/>
      <c r="RGV68" s="12"/>
      <c r="RGW68" s="12"/>
      <c r="RGX68" s="12"/>
      <c r="RGY68" s="12"/>
      <c r="RGZ68" s="12"/>
      <c r="RHA68" s="12"/>
      <c r="RHB68" s="12"/>
      <c r="RHC68" s="12"/>
      <c r="RHD68" s="12"/>
      <c r="RHE68" s="12"/>
      <c r="RHF68" s="12"/>
      <c r="RHG68" s="12"/>
      <c r="RHH68" s="12"/>
      <c r="RHI68" s="12"/>
      <c r="RHJ68" s="12"/>
      <c r="RHK68" s="12"/>
      <c r="RHL68" s="12"/>
      <c r="RHM68" s="12"/>
      <c r="RHN68" s="12"/>
      <c r="RHO68" s="12"/>
      <c r="RHP68" s="12"/>
      <c r="RHQ68" s="12"/>
      <c r="RHR68" s="12"/>
      <c r="RHS68" s="12"/>
      <c r="RHT68" s="12"/>
      <c r="RHU68" s="12"/>
      <c r="RHV68" s="12"/>
      <c r="RHW68" s="12"/>
      <c r="RHX68" s="12"/>
      <c r="RHY68" s="12"/>
      <c r="RHZ68" s="12"/>
      <c r="RIA68" s="12"/>
      <c r="RIB68" s="12"/>
      <c r="RIC68" s="12"/>
      <c r="RID68" s="12"/>
      <c r="RIE68" s="12"/>
      <c r="RIF68" s="12"/>
      <c r="RIG68" s="12"/>
      <c r="RIH68" s="12"/>
      <c r="RII68" s="12"/>
      <c r="RIJ68" s="12"/>
      <c r="RIK68" s="12"/>
      <c r="RIL68" s="12"/>
      <c r="RIM68" s="12"/>
      <c r="RIN68" s="12"/>
      <c r="RIO68" s="12"/>
      <c r="RIP68" s="12"/>
      <c r="RIQ68" s="12"/>
      <c r="RIR68" s="12"/>
      <c r="RIS68" s="12"/>
      <c r="RIT68" s="12"/>
      <c r="RIU68" s="12"/>
      <c r="RIV68" s="12"/>
      <c r="RIW68" s="12"/>
      <c r="RIX68" s="12"/>
      <c r="RIY68" s="12"/>
      <c r="RIZ68" s="12"/>
      <c r="RJA68" s="12"/>
      <c r="RJB68" s="12"/>
      <c r="RJC68" s="12"/>
      <c r="RJD68" s="12"/>
      <c r="RJE68" s="12"/>
      <c r="RJF68" s="12"/>
      <c r="RJG68" s="12"/>
      <c r="RJH68" s="12"/>
      <c r="RJI68" s="12"/>
      <c r="RJJ68" s="12"/>
      <c r="RJK68" s="12"/>
      <c r="RJL68" s="12"/>
      <c r="RJM68" s="12"/>
      <c r="RJN68" s="12"/>
      <c r="RJO68" s="12"/>
      <c r="RJP68" s="12"/>
      <c r="RJQ68" s="12"/>
      <c r="RJR68" s="12"/>
      <c r="RJS68" s="12"/>
      <c r="RJT68" s="12"/>
      <c r="RJU68" s="12"/>
      <c r="RJV68" s="12"/>
      <c r="RJW68" s="12"/>
      <c r="RJX68" s="12"/>
      <c r="RJY68" s="12"/>
      <c r="RJZ68" s="12"/>
      <c r="RKA68" s="12"/>
      <c r="RKB68" s="12"/>
      <c r="RKC68" s="12"/>
      <c r="RKD68" s="12"/>
      <c r="RKE68" s="12"/>
      <c r="RKF68" s="12"/>
      <c r="RKG68" s="12"/>
      <c r="RKH68" s="12"/>
      <c r="RKI68" s="12"/>
      <c r="RKJ68" s="12"/>
      <c r="RKK68" s="12"/>
      <c r="RKL68" s="12"/>
      <c r="RKM68" s="12"/>
      <c r="RKN68" s="12"/>
      <c r="RKO68" s="12"/>
      <c r="RKP68" s="12"/>
      <c r="RKQ68" s="12"/>
      <c r="RKR68" s="12"/>
      <c r="RKS68" s="12"/>
      <c r="RKT68" s="12"/>
      <c r="RKU68" s="12"/>
      <c r="RKV68" s="12"/>
      <c r="RKW68" s="12"/>
      <c r="RKX68" s="12"/>
      <c r="RKY68" s="12"/>
      <c r="RKZ68" s="12"/>
      <c r="RLA68" s="12"/>
      <c r="RLB68" s="12"/>
      <c r="RLC68" s="12"/>
      <c r="RLD68" s="12"/>
      <c r="RLE68" s="12"/>
      <c r="RLF68" s="12"/>
      <c r="RLG68" s="12"/>
      <c r="RLH68" s="12"/>
      <c r="RLI68" s="12"/>
      <c r="RLJ68" s="12"/>
      <c r="RLK68" s="12"/>
      <c r="RLL68" s="12"/>
      <c r="RLM68" s="12"/>
      <c r="RLN68" s="12"/>
      <c r="RLO68" s="12"/>
      <c r="RLP68" s="12"/>
      <c r="RLQ68" s="12"/>
      <c r="RLR68" s="12"/>
      <c r="RLS68" s="12"/>
      <c r="RLT68" s="12"/>
      <c r="RLU68" s="12"/>
      <c r="RLV68" s="12"/>
      <c r="RLW68" s="12"/>
      <c r="RLX68" s="12"/>
      <c r="RLY68" s="12"/>
      <c r="RLZ68" s="12"/>
      <c r="RMA68" s="12"/>
      <c r="RMB68" s="12"/>
      <c r="RMC68" s="12"/>
      <c r="RMD68" s="12"/>
      <c r="RME68" s="12"/>
      <c r="RMF68" s="12"/>
      <c r="RMG68" s="12"/>
      <c r="RMH68" s="12"/>
      <c r="RMI68" s="12"/>
      <c r="RMJ68" s="12"/>
      <c r="RMK68" s="12"/>
      <c r="RML68" s="12"/>
      <c r="RMM68" s="12"/>
      <c r="RMN68" s="12"/>
      <c r="RMO68" s="12"/>
      <c r="RMP68" s="12"/>
      <c r="RMQ68" s="12"/>
      <c r="RMR68" s="12"/>
      <c r="RMS68" s="12"/>
      <c r="RMT68" s="12"/>
      <c r="RMU68" s="12"/>
      <c r="RMV68" s="12"/>
      <c r="RMW68" s="12"/>
      <c r="RMX68" s="12"/>
      <c r="RMY68" s="12"/>
      <c r="RMZ68" s="12"/>
      <c r="RNA68" s="12"/>
      <c r="RNB68" s="12"/>
      <c r="RNC68" s="12"/>
      <c r="RND68" s="12"/>
      <c r="RNE68" s="12"/>
      <c r="RNF68" s="12"/>
      <c r="RNG68" s="12"/>
      <c r="RNH68" s="12"/>
      <c r="RNI68" s="12"/>
      <c r="RNJ68" s="12"/>
      <c r="RNK68" s="12"/>
      <c r="RNL68" s="12"/>
      <c r="RNM68" s="12"/>
      <c r="RNN68" s="12"/>
      <c r="RNO68" s="12"/>
      <c r="RNP68" s="12"/>
      <c r="RNQ68" s="12"/>
      <c r="RNR68" s="12"/>
      <c r="RNS68" s="12"/>
      <c r="RNT68" s="12"/>
      <c r="RNU68" s="12"/>
      <c r="RNV68" s="12"/>
      <c r="RNW68" s="12"/>
      <c r="RNX68" s="12"/>
      <c r="RNY68" s="12"/>
      <c r="RNZ68" s="12"/>
      <c r="ROA68" s="12"/>
      <c r="ROB68" s="12"/>
      <c r="ROC68" s="12"/>
      <c r="ROD68" s="12"/>
      <c r="ROE68" s="12"/>
      <c r="ROF68" s="12"/>
      <c r="ROG68" s="12"/>
      <c r="ROH68" s="12"/>
      <c r="ROI68" s="12"/>
      <c r="ROJ68" s="12"/>
      <c r="ROK68" s="12"/>
      <c r="ROL68" s="12"/>
      <c r="ROM68" s="12"/>
      <c r="RON68" s="12"/>
      <c r="ROO68" s="12"/>
      <c r="ROP68" s="12"/>
      <c r="ROQ68" s="12"/>
      <c r="ROR68" s="12"/>
      <c r="ROS68" s="12"/>
      <c r="ROT68" s="12"/>
      <c r="ROU68" s="12"/>
      <c r="ROV68" s="12"/>
      <c r="ROW68" s="12"/>
      <c r="ROX68" s="12"/>
      <c r="ROY68" s="12"/>
      <c r="ROZ68" s="12"/>
      <c r="RPA68" s="12"/>
      <c r="RPB68" s="12"/>
      <c r="RPC68" s="12"/>
      <c r="RPD68" s="12"/>
      <c r="RPE68" s="12"/>
      <c r="RPF68" s="12"/>
      <c r="RPG68" s="12"/>
      <c r="RPH68" s="12"/>
      <c r="RPI68" s="12"/>
      <c r="RPJ68" s="12"/>
      <c r="RPK68" s="12"/>
      <c r="RPL68" s="12"/>
      <c r="RPM68" s="12"/>
      <c r="RPN68" s="12"/>
      <c r="RPO68" s="12"/>
      <c r="RPP68" s="12"/>
      <c r="RPQ68" s="12"/>
      <c r="RPR68" s="12"/>
      <c r="RPS68" s="12"/>
      <c r="RPT68" s="12"/>
      <c r="RPU68" s="12"/>
      <c r="RPV68" s="12"/>
      <c r="RPW68" s="12"/>
      <c r="RPX68" s="12"/>
      <c r="RPY68" s="12"/>
      <c r="RPZ68" s="12"/>
      <c r="RQA68" s="12"/>
      <c r="RQB68" s="12"/>
      <c r="RQC68" s="12"/>
      <c r="RQD68" s="12"/>
      <c r="RQE68" s="12"/>
      <c r="RQF68" s="12"/>
      <c r="RQG68" s="12"/>
      <c r="RQH68" s="12"/>
      <c r="RQI68" s="12"/>
      <c r="RQJ68" s="12"/>
      <c r="RQK68" s="12"/>
      <c r="RQL68" s="12"/>
      <c r="RQM68" s="12"/>
      <c r="RQN68" s="12"/>
      <c r="RQO68" s="12"/>
      <c r="RQP68" s="12"/>
      <c r="RQQ68" s="12"/>
      <c r="RQR68" s="12"/>
      <c r="RQS68" s="12"/>
      <c r="RQT68" s="12"/>
      <c r="RQU68" s="12"/>
      <c r="RQV68" s="12"/>
      <c r="RQW68" s="12"/>
      <c r="RQX68" s="12"/>
      <c r="RQY68" s="12"/>
      <c r="RQZ68" s="12"/>
      <c r="RRA68" s="12"/>
      <c r="RRB68" s="12"/>
      <c r="RRC68" s="12"/>
      <c r="RRD68" s="12"/>
      <c r="RRE68" s="12"/>
      <c r="RRF68" s="12"/>
      <c r="RRG68" s="12"/>
      <c r="RRH68" s="12"/>
      <c r="RRI68" s="12"/>
      <c r="RRJ68" s="12"/>
      <c r="RRK68" s="12"/>
      <c r="RRL68" s="12"/>
      <c r="RRM68" s="12"/>
      <c r="RRN68" s="12"/>
      <c r="RRO68" s="12"/>
      <c r="RRP68" s="12"/>
      <c r="RRQ68" s="12"/>
      <c r="RRR68" s="12"/>
      <c r="RRS68" s="12"/>
      <c r="RRT68" s="12"/>
      <c r="RRU68" s="12"/>
      <c r="RRV68" s="12"/>
      <c r="RRW68" s="12"/>
      <c r="RRX68" s="12"/>
      <c r="RRY68" s="12"/>
      <c r="RRZ68" s="12"/>
      <c r="RSA68" s="12"/>
      <c r="RSB68" s="12"/>
      <c r="RSC68" s="12"/>
      <c r="RSD68" s="12"/>
      <c r="RSE68" s="12"/>
      <c r="RSF68" s="12"/>
      <c r="RSG68" s="12"/>
      <c r="RSH68" s="12"/>
      <c r="RSI68" s="12"/>
      <c r="RSJ68" s="12"/>
      <c r="RSK68" s="12"/>
      <c r="RSL68" s="12"/>
      <c r="RSM68" s="12"/>
      <c r="RSN68" s="12"/>
      <c r="RSO68" s="12"/>
      <c r="RSP68" s="12"/>
      <c r="RSQ68" s="12"/>
      <c r="RSR68" s="12"/>
      <c r="RSS68" s="12"/>
      <c r="RST68" s="12"/>
      <c r="RSU68" s="12"/>
      <c r="RSV68" s="12"/>
      <c r="RSW68" s="12"/>
      <c r="RSX68" s="12"/>
      <c r="RSY68" s="12"/>
      <c r="RSZ68" s="12"/>
      <c r="RTA68" s="12"/>
      <c r="RTB68" s="12"/>
      <c r="RTC68" s="12"/>
      <c r="RTD68" s="12"/>
      <c r="RTE68" s="12"/>
      <c r="RTF68" s="12"/>
      <c r="RTG68" s="12"/>
      <c r="RTH68" s="12"/>
      <c r="RTI68" s="12"/>
      <c r="RTJ68" s="12"/>
      <c r="RTK68" s="12"/>
      <c r="RTL68" s="12"/>
      <c r="RTM68" s="12"/>
      <c r="RTN68" s="12"/>
      <c r="RTO68" s="12"/>
      <c r="RTP68" s="12"/>
      <c r="RTQ68" s="12"/>
      <c r="RTR68" s="12"/>
      <c r="RTS68" s="12"/>
      <c r="RTT68" s="12"/>
      <c r="RTU68" s="12"/>
      <c r="RTV68" s="12"/>
      <c r="RTW68" s="12"/>
      <c r="RTX68" s="12"/>
      <c r="RTY68" s="12"/>
      <c r="RTZ68" s="12"/>
      <c r="RUA68" s="12"/>
      <c r="RUB68" s="12"/>
      <c r="RUC68" s="12"/>
      <c r="RUD68" s="12"/>
      <c r="RUE68" s="12"/>
      <c r="RUF68" s="12"/>
      <c r="RUG68" s="12"/>
      <c r="RUH68" s="12"/>
      <c r="RUI68" s="12"/>
      <c r="RUJ68" s="12"/>
      <c r="RUK68" s="12"/>
      <c r="RUL68" s="12"/>
      <c r="RUM68" s="12"/>
      <c r="RUN68" s="12"/>
      <c r="RUO68" s="12"/>
      <c r="RUP68" s="12"/>
      <c r="RUQ68" s="12"/>
      <c r="RUR68" s="12"/>
      <c r="RUS68" s="12"/>
      <c r="RUT68" s="12"/>
      <c r="RUU68" s="12"/>
      <c r="RUV68" s="12"/>
      <c r="RUW68" s="12"/>
      <c r="RUX68" s="12"/>
      <c r="RUY68" s="12"/>
      <c r="RUZ68" s="12"/>
      <c r="RVA68" s="12"/>
      <c r="RVB68" s="12"/>
      <c r="RVC68" s="12"/>
      <c r="RVD68" s="12"/>
      <c r="RVE68" s="12"/>
      <c r="RVF68" s="12"/>
      <c r="RVG68" s="12"/>
      <c r="RVH68" s="12"/>
      <c r="RVI68" s="12"/>
      <c r="RVJ68" s="12"/>
      <c r="RVK68" s="12"/>
      <c r="RVL68" s="12"/>
      <c r="RVM68" s="12"/>
      <c r="RVN68" s="12"/>
      <c r="RVO68" s="12"/>
      <c r="RVP68" s="12"/>
      <c r="RVQ68" s="12"/>
      <c r="RVR68" s="12"/>
      <c r="RVS68" s="12"/>
      <c r="RVT68" s="12"/>
      <c r="RVU68" s="12"/>
      <c r="RVV68" s="12"/>
      <c r="RVW68" s="12"/>
      <c r="RVX68" s="12"/>
      <c r="RVY68" s="12"/>
      <c r="RVZ68" s="12"/>
      <c r="RWA68" s="12"/>
      <c r="RWB68" s="12"/>
      <c r="RWC68" s="12"/>
      <c r="RWD68" s="12"/>
      <c r="RWE68" s="12"/>
      <c r="RWF68" s="12"/>
      <c r="RWG68" s="12"/>
      <c r="RWH68" s="12"/>
      <c r="RWI68" s="12"/>
      <c r="RWJ68" s="12"/>
      <c r="RWK68" s="12"/>
      <c r="RWL68" s="12"/>
      <c r="RWM68" s="12"/>
      <c r="RWN68" s="12"/>
      <c r="RWO68" s="12"/>
      <c r="RWP68" s="12"/>
      <c r="RWQ68" s="12"/>
      <c r="RWR68" s="12"/>
      <c r="RWS68" s="12"/>
      <c r="RWT68" s="12"/>
      <c r="RWU68" s="12"/>
      <c r="RWV68" s="12"/>
      <c r="RWW68" s="12"/>
      <c r="RWX68" s="12"/>
      <c r="RWY68" s="12"/>
      <c r="RWZ68" s="12"/>
      <c r="RXA68" s="12"/>
      <c r="RXB68" s="12"/>
      <c r="RXC68" s="12"/>
      <c r="RXD68" s="12"/>
      <c r="RXE68" s="12"/>
      <c r="RXF68" s="12"/>
      <c r="RXG68" s="12"/>
      <c r="RXH68" s="12"/>
      <c r="RXI68" s="12"/>
      <c r="RXJ68" s="12"/>
      <c r="RXK68" s="12"/>
      <c r="RXL68" s="12"/>
      <c r="RXM68" s="12"/>
      <c r="RXN68" s="12"/>
      <c r="RXO68" s="12"/>
      <c r="RXP68" s="12"/>
      <c r="RXQ68" s="12"/>
      <c r="RXR68" s="12"/>
      <c r="RXS68" s="12"/>
      <c r="RXT68" s="12"/>
      <c r="RXU68" s="12"/>
      <c r="RXV68" s="12"/>
      <c r="RXW68" s="12"/>
      <c r="RXX68" s="12"/>
      <c r="RXY68" s="12"/>
      <c r="RXZ68" s="12"/>
      <c r="RYA68" s="12"/>
      <c r="RYB68" s="12"/>
      <c r="RYC68" s="12"/>
      <c r="RYD68" s="12"/>
      <c r="RYE68" s="12"/>
      <c r="RYF68" s="12"/>
      <c r="RYG68" s="12"/>
      <c r="RYH68" s="12"/>
      <c r="RYI68" s="12"/>
      <c r="RYJ68" s="12"/>
      <c r="RYK68" s="12"/>
      <c r="RYL68" s="12"/>
      <c r="RYM68" s="12"/>
      <c r="RYN68" s="12"/>
      <c r="RYO68" s="12"/>
      <c r="RYP68" s="12"/>
      <c r="RYQ68" s="12"/>
      <c r="RYR68" s="12"/>
      <c r="RYS68" s="12"/>
      <c r="RYT68" s="12"/>
      <c r="RYU68" s="12"/>
      <c r="RYV68" s="12"/>
      <c r="RYW68" s="12"/>
      <c r="RYX68" s="12"/>
      <c r="RYY68" s="12"/>
      <c r="RYZ68" s="12"/>
      <c r="RZA68" s="12"/>
      <c r="RZB68" s="12"/>
      <c r="RZC68" s="12"/>
      <c r="RZD68" s="12"/>
      <c r="RZE68" s="12"/>
      <c r="RZF68" s="12"/>
      <c r="RZG68" s="12"/>
      <c r="RZH68" s="12"/>
      <c r="RZI68" s="12"/>
      <c r="RZJ68" s="12"/>
      <c r="RZK68" s="12"/>
      <c r="RZL68" s="12"/>
      <c r="RZM68" s="12"/>
      <c r="RZN68" s="12"/>
      <c r="RZO68" s="12"/>
      <c r="RZP68" s="12"/>
      <c r="RZQ68" s="12"/>
      <c r="RZR68" s="12"/>
      <c r="RZS68" s="12"/>
      <c r="RZT68" s="12"/>
      <c r="RZU68" s="12"/>
      <c r="RZV68" s="12"/>
      <c r="RZW68" s="12"/>
      <c r="RZX68" s="12"/>
      <c r="RZY68" s="12"/>
      <c r="RZZ68" s="12"/>
      <c r="SAA68" s="12"/>
      <c r="SAB68" s="12"/>
      <c r="SAC68" s="12"/>
      <c r="SAD68" s="12"/>
      <c r="SAE68" s="12"/>
      <c r="SAF68" s="12"/>
      <c r="SAG68" s="12"/>
      <c r="SAH68" s="12"/>
      <c r="SAI68" s="12"/>
      <c r="SAJ68" s="12"/>
      <c r="SAK68" s="12"/>
      <c r="SAL68" s="12"/>
      <c r="SAM68" s="12"/>
      <c r="SAN68" s="12"/>
      <c r="SAO68" s="12"/>
      <c r="SAP68" s="12"/>
      <c r="SAQ68" s="12"/>
      <c r="SAR68" s="12"/>
      <c r="SAS68" s="12"/>
      <c r="SAT68" s="12"/>
      <c r="SAU68" s="12"/>
      <c r="SAV68" s="12"/>
      <c r="SAW68" s="12"/>
      <c r="SAX68" s="12"/>
      <c r="SAY68" s="12"/>
      <c r="SAZ68" s="12"/>
      <c r="SBA68" s="12"/>
      <c r="SBB68" s="12"/>
      <c r="SBC68" s="12"/>
      <c r="SBD68" s="12"/>
      <c r="SBE68" s="12"/>
      <c r="SBF68" s="12"/>
      <c r="SBG68" s="12"/>
      <c r="SBH68" s="12"/>
      <c r="SBI68" s="12"/>
      <c r="SBJ68" s="12"/>
      <c r="SBK68" s="12"/>
      <c r="SBL68" s="12"/>
      <c r="SBM68" s="12"/>
      <c r="SBN68" s="12"/>
      <c r="SBO68" s="12"/>
      <c r="SBP68" s="12"/>
      <c r="SBQ68" s="12"/>
      <c r="SBR68" s="12"/>
      <c r="SBS68" s="12"/>
      <c r="SBT68" s="12"/>
      <c r="SBU68" s="12"/>
      <c r="SBV68" s="12"/>
      <c r="SBW68" s="12"/>
      <c r="SBX68" s="12"/>
      <c r="SBY68" s="12"/>
      <c r="SBZ68" s="12"/>
      <c r="SCA68" s="12"/>
      <c r="SCB68" s="12"/>
      <c r="SCC68" s="12"/>
      <c r="SCD68" s="12"/>
      <c r="SCE68" s="12"/>
      <c r="SCF68" s="12"/>
      <c r="SCG68" s="12"/>
      <c r="SCH68" s="12"/>
      <c r="SCI68" s="12"/>
      <c r="SCJ68" s="12"/>
      <c r="SCK68" s="12"/>
      <c r="SCL68" s="12"/>
      <c r="SCM68" s="12"/>
      <c r="SCN68" s="12"/>
      <c r="SCO68" s="12"/>
      <c r="SCP68" s="12"/>
      <c r="SCQ68" s="12"/>
      <c r="SCR68" s="12"/>
      <c r="SCS68" s="12"/>
      <c r="SCT68" s="12"/>
      <c r="SCU68" s="12"/>
      <c r="SCV68" s="12"/>
      <c r="SCW68" s="12"/>
      <c r="SCX68" s="12"/>
      <c r="SCY68" s="12"/>
      <c r="SCZ68" s="12"/>
      <c r="SDA68" s="12"/>
      <c r="SDB68" s="12"/>
      <c r="SDC68" s="12"/>
      <c r="SDD68" s="12"/>
      <c r="SDE68" s="12"/>
      <c r="SDF68" s="12"/>
      <c r="SDG68" s="12"/>
      <c r="SDH68" s="12"/>
      <c r="SDI68" s="12"/>
      <c r="SDJ68" s="12"/>
      <c r="SDK68" s="12"/>
      <c r="SDL68" s="12"/>
      <c r="SDM68" s="12"/>
      <c r="SDN68" s="12"/>
      <c r="SDO68" s="12"/>
      <c r="SDP68" s="12"/>
      <c r="SDQ68" s="12"/>
      <c r="SDR68" s="12"/>
      <c r="SDS68" s="12"/>
      <c r="SDT68" s="12"/>
      <c r="SDU68" s="12"/>
      <c r="SDV68" s="12"/>
      <c r="SDW68" s="12"/>
      <c r="SDX68" s="12"/>
      <c r="SDY68" s="12"/>
      <c r="SDZ68" s="12"/>
      <c r="SEA68" s="12"/>
      <c r="SEB68" s="12"/>
      <c r="SEC68" s="12"/>
      <c r="SED68" s="12"/>
      <c r="SEE68" s="12"/>
      <c r="SEF68" s="12"/>
      <c r="SEG68" s="12"/>
      <c r="SEH68" s="12"/>
      <c r="SEI68" s="12"/>
      <c r="SEJ68" s="12"/>
      <c r="SEK68" s="12"/>
      <c r="SEL68" s="12"/>
      <c r="SEM68" s="12"/>
      <c r="SEN68" s="12"/>
      <c r="SEO68" s="12"/>
      <c r="SEP68" s="12"/>
      <c r="SEQ68" s="12"/>
      <c r="SER68" s="12"/>
      <c r="SES68" s="12"/>
      <c r="SET68" s="12"/>
      <c r="SEU68" s="12"/>
      <c r="SEV68" s="12"/>
      <c r="SEW68" s="12"/>
      <c r="SEX68" s="12"/>
      <c r="SEY68" s="12"/>
      <c r="SEZ68" s="12"/>
      <c r="SFA68" s="12"/>
      <c r="SFB68" s="12"/>
      <c r="SFC68" s="12"/>
      <c r="SFD68" s="12"/>
      <c r="SFE68" s="12"/>
      <c r="SFF68" s="12"/>
      <c r="SFG68" s="12"/>
      <c r="SFH68" s="12"/>
      <c r="SFI68" s="12"/>
      <c r="SFJ68" s="12"/>
      <c r="SFK68" s="12"/>
      <c r="SFL68" s="12"/>
      <c r="SFM68" s="12"/>
      <c r="SFN68" s="12"/>
      <c r="SFO68" s="12"/>
      <c r="SFP68" s="12"/>
      <c r="SFQ68" s="12"/>
      <c r="SFR68" s="12"/>
      <c r="SFS68" s="12"/>
      <c r="SFT68" s="12"/>
      <c r="SFU68" s="12"/>
      <c r="SFV68" s="12"/>
      <c r="SFW68" s="12"/>
      <c r="SFX68" s="12"/>
      <c r="SFY68" s="12"/>
      <c r="SFZ68" s="12"/>
      <c r="SGA68" s="12"/>
      <c r="SGB68" s="12"/>
      <c r="SGC68" s="12"/>
      <c r="SGD68" s="12"/>
      <c r="SGE68" s="12"/>
      <c r="SGF68" s="12"/>
      <c r="SGG68" s="12"/>
      <c r="SGH68" s="12"/>
      <c r="SGI68" s="12"/>
      <c r="SGJ68" s="12"/>
      <c r="SGK68" s="12"/>
      <c r="SGL68" s="12"/>
      <c r="SGM68" s="12"/>
      <c r="SGN68" s="12"/>
      <c r="SGO68" s="12"/>
      <c r="SGP68" s="12"/>
      <c r="SGQ68" s="12"/>
      <c r="SGR68" s="12"/>
      <c r="SGS68" s="12"/>
      <c r="SGT68" s="12"/>
      <c r="SGU68" s="12"/>
      <c r="SGV68" s="12"/>
      <c r="SGW68" s="12"/>
      <c r="SGX68" s="12"/>
      <c r="SGY68" s="12"/>
      <c r="SGZ68" s="12"/>
      <c r="SHA68" s="12"/>
      <c r="SHB68" s="12"/>
      <c r="SHC68" s="12"/>
      <c r="SHD68" s="12"/>
      <c r="SHE68" s="12"/>
      <c r="SHF68" s="12"/>
      <c r="SHG68" s="12"/>
      <c r="SHH68" s="12"/>
      <c r="SHI68" s="12"/>
      <c r="SHJ68" s="12"/>
      <c r="SHK68" s="12"/>
      <c r="SHL68" s="12"/>
      <c r="SHM68" s="12"/>
      <c r="SHN68" s="12"/>
      <c r="SHO68" s="12"/>
      <c r="SHP68" s="12"/>
      <c r="SHQ68" s="12"/>
      <c r="SHR68" s="12"/>
      <c r="SHS68" s="12"/>
      <c r="SHT68" s="12"/>
      <c r="SHU68" s="12"/>
      <c r="SHV68" s="12"/>
      <c r="SHW68" s="12"/>
      <c r="SHX68" s="12"/>
      <c r="SHY68" s="12"/>
      <c r="SHZ68" s="12"/>
      <c r="SIA68" s="12"/>
      <c r="SIB68" s="12"/>
      <c r="SIC68" s="12"/>
      <c r="SID68" s="12"/>
      <c r="SIE68" s="12"/>
      <c r="SIF68" s="12"/>
      <c r="SIG68" s="12"/>
      <c r="SIH68" s="12"/>
      <c r="SII68" s="12"/>
      <c r="SIJ68" s="12"/>
      <c r="SIK68" s="12"/>
      <c r="SIL68" s="12"/>
      <c r="SIM68" s="12"/>
      <c r="SIN68" s="12"/>
      <c r="SIO68" s="12"/>
      <c r="SIP68" s="12"/>
      <c r="SIQ68" s="12"/>
      <c r="SIR68" s="12"/>
      <c r="SIS68" s="12"/>
      <c r="SIT68" s="12"/>
      <c r="SIU68" s="12"/>
      <c r="SIV68" s="12"/>
      <c r="SIW68" s="12"/>
      <c r="SIX68" s="12"/>
      <c r="SIY68" s="12"/>
      <c r="SIZ68" s="12"/>
      <c r="SJA68" s="12"/>
      <c r="SJB68" s="12"/>
      <c r="SJC68" s="12"/>
      <c r="SJD68" s="12"/>
      <c r="SJE68" s="12"/>
      <c r="SJF68" s="12"/>
      <c r="SJG68" s="12"/>
      <c r="SJH68" s="12"/>
      <c r="SJI68" s="12"/>
      <c r="SJJ68" s="12"/>
      <c r="SJK68" s="12"/>
      <c r="SJL68" s="12"/>
      <c r="SJM68" s="12"/>
      <c r="SJN68" s="12"/>
      <c r="SJO68" s="12"/>
      <c r="SJP68" s="12"/>
      <c r="SJQ68" s="12"/>
      <c r="SJR68" s="12"/>
      <c r="SJS68" s="12"/>
      <c r="SJT68" s="12"/>
      <c r="SJU68" s="12"/>
      <c r="SJV68" s="12"/>
      <c r="SJW68" s="12"/>
      <c r="SJX68" s="12"/>
      <c r="SJY68" s="12"/>
      <c r="SJZ68" s="12"/>
      <c r="SKA68" s="12"/>
      <c r="SKB68" s="12"/>
      <c r="SKC68" s="12"/>
      <c r="SKD68" s="12"/>
      <c r="SKE68" s="12"/>
      <c r="SKF68" s="12"/>
      <c r="SKG68" s="12"/>
      <c r="SKH68" s="12"/>
      <c r="SKI68" s="12"/>
      <c r="SKJ68" s="12"/>
      <c r="SKK68" s="12"/>
      <c r="SKL68" s="12"/>
      <c r="SKM68" s="12"/>
      <c r="SKN68" s="12"/>
      <c r="SKO68" s="12"/>
      <c r="SKP68" s="12"/>
      <c r="SKQ68" s="12"/>
      <c r="SKR68" s="12"/>
      <c r="SKS68" s="12"/>
      <c r="SKT68" s="12"/>
      <c r="SKU68" s="12"/>
      <c r="SKV68" s="12"/>
      <c r="SKW68" s="12"/>
      <c r="SKX68" s="12"/>
      <c r="SKY68" s="12"/>
      <c r="SKZ68" s="12"/>
      <c r="SLA68" s="12"/>
      <c r="SLB68" s="12"/>
      <c r="SLC68" s="12"/>
      <c r="SLD68" s="12"/>
      <c r="SLE68" s="12"/>
      <c r="SLF68" s="12"/>
      <c r="SLG68" s="12"/>
      <c r="SLH68" s="12"/>
      <c r="SLI68" s="12"/>
      <c r="SLJ68" s="12"/>
      <c r="SLK68" s="12"/>
      <c r="SLL68" s="12"/>
      <c r="SLM68" s="12"/>
      <c r="SLN68" s="12"/>
      <c r="SLO68" s="12"/>
      <c r="SLP68" s="12"/>
      <c r="SLQ68" s="12"/>
      <c r="SLR68" s="12"/>
      <c r="SLS68" s="12"/>
      <c r="SLT68" s="12"/>
      <c r="SLU68" s="12"/>
      <c r="SLV68" s="12"/>
      <c r="SLW68" s="12"/>
      <c r="SLX68" s="12"/>
      <c r="SLY68" s="12"/>
      <c r="SLZ68" s="12"/>
      <c r="SMA68" s="12"/>
      <c r="SMB68" s="12"/>
      <c r="SMC68" s="12"/>
      <c r="SMD68" s="12"/>
      <c r="SME68" s="12"/>
      <c r="SMF68" s="12"/>
      <c r="SMG68" s="12"/>
      <c r="SMH68" s="12"/>
      <c r="SMI68" s="12"/>
      <c r="SMJ68" s="12"/>
      <c r="SMK68" s="12"/>
      <c r="SML68" s="12"/>
      <c r="SMM68" s="12"/>
      <c r="SMN68" s="12"/>
      <c r="SMO68" s="12"/>
      <c r="SMP68" s="12"/>
      <c r="SMQ68" s="12"/>
      <c r="SMR68" s="12"/>
      <c r="SMS68" s="12"/>
      <c r="SMT68" s="12"/>
      <c r="SMU68" s="12"/>
      <c r="SMV68" s="12"/>
      <c r="SMW68" s="12"/>
      <c r="SMX68" s="12"/>
      <c r="SMY68" s="12"/>
      <c r="SMZ68" s="12"/>
      <c r="SNA68" s="12"/>
      <c r="SNB68" s="12"/>
      <c r="SNC68" s="12"/>
      <c r="SND68" s="12"/>
      <c r="SNE68" s="12"/>
      <c r="SNF68" s="12"/>
      <c r="SNG68" s="12"/>
      <c r="SNH68" s="12"/>
      <c r="SNI68" s="12"/>
      <c r="SNJ68" s="12"/>
      <c r="SNK68" s="12"/>
      <c r="SNL68" s="12"/>
      <c r="SNM68" s="12"/>
      <c r="SNN68" s="12"/>
      <c r="SNO68" s="12"/>
      <c r="SNP68" s="12"/>
      <c r="SNQ68" s="12"/>
      <c r="SNR68" s="12"/>
      <c r="SNS68" s="12"/>
      <c r="SNT68" s="12"/>
      <c r="SNU68" s="12"/>
      <c r="SNV68" s="12"/>
      <c r="SNW68" s="12"/>
      <c r="SNX68" s="12"/>
      <c r="SNY68" s="12"/>
      <c r="SNZ68" s="12"/>
      <c r="SOA68" s="12"/>
      <c r="SOB68" s="12"/>
      <c r="SOC68" s="12"/>
      <c r="SOD68" s="12"/>
      <c r="SOE68" s="12"/>
      <c r="SOF68" s="12"/>
      <c r="SOG68" s="12"/>
      <c r="SOH68" s="12"/>
      <c r="SOI68" s="12"/>
      <c r="SOJ68" s="12"/>
      <c r="SOK68" s="12"/>
      <c r="SOL68" s="12"/>
      <c r="SOM68" s="12"/>
      <c r="SON68" s="12"/>
      <c r="SOO68" s="12"/>
      <c r="SOP68" s="12"/>
      <c r="SOQ68" s="12"/>
      <c r="SOR68" s="12"/>
      <c r="SOS68" s="12"/>
      <c r="SOT68" s="12"/>
      <c r="SOU68" s="12"/>
      <c r="SOV68" s="12"/>
      <c r="SOW68" s="12"/>
      <c r="SOX68" s="12"/>
      <c r="SOY68" s="12"/>
      <c r="SOZ68" s="12"/>
      <c r="SPA68" s="12"/>
      <c r="SPB68" s="12"/>
      <c r="SPC68" s="12"/>
      <c r="SPD68" s="12"/>
      <c r="SPE68" s="12"/>
      <c r="SPF68" s="12"/>
      <c r="SPG68" s="12"/>
      <c r="SPH68" s="12"/>
      <c r="SPI68" s="12"/>
      <c r="SPJ68" s="12"/>
      <c r="SPK68" s="12"/>
      <c r="SPL68" s="12"/>
      <c r="SPM68" s="12"/>
      <c r="SPN68" s="12"/>
      <c r="SPO68" s="12"/>
      <c r="SPP68" s="12"/>
      <c r="SPQ68" s="12"/>
      <c r="SPR68" s="12"/>
      <c r="SPS68" s="12"/>
      <c r="SPT68" s="12"/>
      <c r="SPU68" s="12"/>
      <c r="SPV68" s="12"/>
      <c r="SPW68" s="12"/>
      <c r="SPX68" s="12"/>
      <c r="SPY68" s="12"/>
      <c r="SPZ68" s="12"/>
      <c r="SQA68" s="12"/>
      <c r="SQB68" s="12"/>
      <c r="SQC68" s="12"/>
      <c r="SQD68" s="12"/>
      <c r="SQE68" s="12"/>
      <c r="SQF68" s="12"/>
      <c r="SQG68" s="12"/>
      <c r="SQH68" s="12"/>
      <c r="SQI68" s="12"/>
      <c r="SQJ68" s="12"/>
      <c r="SQK68" s="12"/>
      <c r="SQL68" s="12"/>
      <c r="SQM68" s="12"/>
      <c r="SQN68" s="12"/>
      <c r="SQO68" s="12"/>
      <c r="SQP68" s="12"/>
      <c r="SQQ68" s="12"/>
      <c r="SQR68" s="12"/>
      <c r="SQS68" s="12"/>
      <c r="SQT68" s="12"/>
      <c r="SQU68" s="12"/>
      <c r="SQV68" s="12"/>
      <c r="SQW68" s="12"/>
      <c r="SQX68" s="12"/>
      <c r="SQY68" s="12"/>
      <c r="SQZ68" s="12"/>
      <c r="SRA68" s="12"/>
      <c r="SRB68" s="12"/>
      <c r="SRC68" s="12"/>
      <c r="SRD68" s="12"/>
      <c r="SRE68" s="12"/>
      <c r="SRF68" s="12"/>
      <c r="SRG68" s="12"/>
      <c r="SRH68" s="12"/>
      <c r="SRI68" s="12"/>
      <c r="SRJ68" s="12"/>
      <c r="SRK68" s="12"/>
      <c r="SRL68" s="12"/>
      <c r="SRM68" s="12"/>
      <c r="SRN68" s="12"/>
      <c r="SRO68" s="12"/>
      <c r="SRP68" s="12"/>
      <c r="SRQ68" s="12"/>
      <c r="SRR68" s="12"/>
      <c r="SRS68" s="12"/>
      <c r="SRT68" s="12"/>
      <c r="SRU68" s="12"/>
      <c r="SRV68" s="12"/>
      <c r="SRW68" s="12"/>
      <c r="SRX68" s="12"/>
      <c r="SRY68" s="12"/>
      <c r="SRZ68" s="12"/>
      <c r="SSA68" s="12"/>
      <c r="SSB68" s="12"/>
      <c r="SSC68" s="12"/>
      <c r="SSD68" s="12"/>
      <c r="SSE68" s="12"/>
      <c r="SSF68" s="12"/>
      <c r="SSG68" s="12"/>
      <c r="SSH68" s="12"/>
      <c r="SSI68" s="12"/>
      <c r="SSJ68" s="12"/>
      <c r="SSK68" s="12"/>
      <c r="SSL68" s="12"/>
      <c r="SSM68" s="12"/>
      <c r="SSN68" s="12"/>
      <c r="SSO68" s="12"/>
      <c r="SSP68" s="12"/>
      <c r="SSQ68" s="12"/>
      <c r="SSR68" s="12"/>
      <c r="SSS68" s="12"/>
      <c r="SST68" s="12"/>
      <c r="SSU68" s="12"/>
      <c r="SSV68" s="12"/>
      <c r="SSW68" s="12"/>
      <c r="SSX68" s="12"/>
      <c r="SSY68" s="12"/>
      <c r="SSZ68" s="12"/>
      <c r="STA68" s="12"/>
      <c r="STB68" s="12"/>
      <c r="STC68" s="12"/>
      <c r="STD68" s="12"/>
      <c r="STE68" s="12"/>
      <c r="STF68" s="12"/>
      <c r="STG68" s="12"/>
      <c r="STH68" s="12"/>
      <c r="STI68" s="12"/>
      <c r="STJ68" s="12"/>
      <c r="STK68" s="12"/>
      <c r="STL68" s="12"/>
      <c r="STM68" s="12"/>
      <c r="STN68" s="12"/>
      <c r="STO68" s="12"/>
      <c r="STP68" s="12"/>
      <c r="STQ68" s="12"/>
      <c r="STR68" s="12"/>
      <c r="STS68" s="12"/>
      <c r="STT68" s="12"/>
      <c r="STU68" s="12"/>
      <c r="STV68" s="12"/>
      <c r="STW68" s="12"/>
      <c r="STX68" s="12"/>
      <c r="STY68" s="12"/>
      <c r="STZ68" s="12"/>
      <c r="SUA68" s="12"/>
      <c r="SUB68" s="12"/>
      <c r="SUC68" s="12"/>
      <c r="SUD68" s="12"/>
      <c r="SUE68" s="12"/>
      <c r="SUF68" s="12"/>
      <c r="SUG68" s="12"/>
      <c r="SUH68" s="12"/>
      <c r="SUI68" s="12"/>
      <c r="SUJ68" s="12"/>
      <c r="SUK68" s="12"/>
      <c r="SUL68" s="12"/>
      <c r="SUM68" s="12"/>
      <c r="SUN68" s="12"/>
      <c r="SUO68" s="12"/>
      <c r="SUP68" s="12"/>
      <c r="SUQ68" s="12"/>
      <c r="SUR68" s="12"/>
      <c r="SUS68" s="12"/>
      <c r="SUT68" s="12"/>
      <c r="SUU68" s="12"/>
      <c r="SUV68" s="12"/>
      <c r="SUW68" s="12"/>
      <c r="SUX68" s="12"/>
      <c r="SUY68" s="12"/>
      <c r="SUZ68" s="12"/>
      <c r="SVA68" s="12"/>
      <c r="SVB68" s="12"/>
      <c r="SVC68" s="12"/>
      <c r="SVD68" s="12"/>
      <c r="SVE68" s="12"/>
      <c r="SVF68" s="12"/>
      <c r="SVG68" s="12"/>
      <c r="SVH68" s="12"/>
      <c r="SVI68" s="12"/>
      <c r="SVJ68" s="12"/>
      <c r="SVK68" s="12"/>
      <c r="SVL68" s="12"/>
      <c r="SVM68" s="12"/>
      <c r="SVN68" s="12"/>
      <c r="SVO68" s="12"/>
      <c r="SVP68" s="12"/>
      <c r="SVQ68" s="12"/>
      <c r="SVR68" s="12"/>
      <c r="SVS68" s="12"/>
      <c r="SVT68" s="12"/>
      <c r="SVU68" s="12"/>
      <c r="SVV68" s="12"/>
      <c r="SVW68" s="12"/>
      <c r="SVX68" s="12"/>
      <c r="SVY68" s="12"/>
      <c r="SVZ68" s="12"/>
      <c r="SWA68" s="12"/>
      <c r="SWB68" s="12"/>
      <c r="SWC68" s="12"/>
      <c r="SWD68" s="12"/>
      <c r="SWE68" s="12"/>
      <c r="SWF68" s="12"/>
      <c r="SWG68" s="12"/>
      <c r="SWH68" s="12"/>
      <c r="SWI68" s="12"/>
      <c r="SWJ68" s="12"/>
      <c r="SWK68" s="12"/>
      <c r="SWL68" s="12"/>
      <c r="SWM68" s="12"/>
      <c r="SWN68" s="12"/>
      <c r="SWO68" s="12"/>
      <c r="SWP68" s="12"/>
      <c r="SWQ68" s="12"/>
      <c r="SWR68" s="12"/>
      <c r="SWS68" s="12"/>
      <c r="SWT68" s="12"/>
      <c r="SWU68" s="12"/>
      <c r="SWV68" s="12"/>
      <c r="SWW68" s="12"/>
      <c r="SWX68" s="12"/>
      <c r="SWY68" s="12"/>
      <c r="SWZ68" s="12"/>
      <c r="SXA68" s="12"/>
      <c r="SXB68" s="12"/>
      <c r="SXC68" s="12"/>
      <c r="SXD68" s="12"/>
      <c r="SXE68" s="12"/>
      <c r="SXF68" s="12"/>
      <c r="SXG68" s="12"/>
      <c r="SXH68" s="12"/>
      <c r="SXI68" s="12"/>
      <c r="SXJ68" s="12"/>
      <c r="SXK68" s="12"/>
      <c r="SXL68" s="12"/>
      <c r="SXM68" s="12"/>
      <c r="SXN68" s="12"/>
      <c r="SXO68" s="12"/>
      <c r="SXP68" s="12"/>
      <c r="SXQ68" s="12"/>
      <c r="SXR68" s="12"/>
      <c r="SXS68" s="12"/>
      <c r="SXT68" s="12"/>
      <c r="SXU68" s="12"/>
      <c r="SXV68" s="12"/>
      <c r="SXW68" s="12"/>
      <c r="SXX68" s="12"/>
      <c r="SXY68" s="12"/>
      <c r="SXZ68" s="12"/>
      <c r="SYA68" s="12"/>
      <c r="SYB68" s="12"/>
      <c r="SYC68" s="12"/>
      <c r="SYD68" s="12"/>
      <c r="SYE68" s="12"/>
      <c r="SYF68" s="12"/>
      <c r="SYG68" s="12"/>
      <c r="SYH68" s="12"/>
      <c r="SYI68" s="12"/>
      <c r="SYJ68" s="12"/>
      <c r="SYK68" s="12"/>
      <c r="SYL68" s="12"/>
      <c r="SYM68" s="12"/>
      <c r="SYN68" s="12"/>
      <c r="SYO68" s="12"/>
      <c r="SYP68" s="12"/>
      <c r="SYQ68" s="12"/>
      <c r="SYR68" s="12"/>
      <c r="SYS68" s="12"/>
      <c r="SYT68" s="12"/>
      <c r="SYU68" s="12"/>
      <c r="SYV68" s="12"/>
      <c r="SYW68" s="12"/>
      <c r="SYX68" s="12"/>
      <c r="SYY68" s="12"/>
      <c r="SYZ68" s="12"/>
      <c r="SZA68" s="12"/>
      <c r="SZB68" s="12"/>
      <c r="SZC68" s="12"/>
      <c r="SZD68" s="12"/>
      <c r="SZE68" s="12"/>
      <c r="SZF68" s="12"/>
      <c r="SZG68" s="12"/>
      <c r="SZH68" s="12"/>
      <c r="SZI68" s="12"/>
      <c r="SZJ68" s="12"/>
      <c r="SZK68" s="12"/>
      <c r="SZL68" s="12"/>
      <c r="SZM68" s="12"/>
      <c r="SZN68" s="12"/>
      <c r="SZO68" s="12"/>
      <c r="SZP68" s="12"/>
      <c r="SZQ68" s="12"/>
      <c r="SZR68" s="12"/>
      <c r="SZS68" s="12"/>
      <c r="SZT68" s="12"/>
      <c r="SZU68" s="12"/>
      <c r="SZV68" s="12"/>
      <c r="SZW68" s="12"/>
      <c r="SZX68" s="12"/>
      <c r="SZY68" s="12"/>
      <c r="SZZ68" s="12"/>
      <c r="TAA68" s="12"/>
      <c r="TAB68" s="12"/>
      <c r="TAC68" s="12"/>
      <c r="TAD68" s="12"/>
      <c r="TAE68" s="12"/>
      <c r="TAF68" s="12"/>
      <c r="TAG68" s="12"/>
      <c r="TAH68" s="12"/>
      <c r="TAI68" s="12"/>
      <c r="TAJ68" s="12"/>
      <c r="TAK68" s="12"/>
      <c r="TAL68" s="12"/>
      <c r="TAM68" s="12"/>
      <c r="TAN68" s="12"/>
      <c r="TAO68" s="12"/>
      <c r="TAP68" s="12"/>
      <c r="TAQ68" s="12"/>
      <c r="TAR68" s="12"/>
      <c r="TAS68" s="12"/>
      <c r="TAT68" s="12"/>
      <c r="TAU68" s="12"/>
      <c r="TAV68" s="12"/>
      <c r="TAW68" s="12"/>
      <c r="TAX68" s="12"/>
      <c r="TAY68" s="12"/>
      <c r="TAZ68" s="12"/>
      <c r="TBA68" s="12"/>
      <c r="TBB68" s="12"/>
      <c r="TBC68" s="12"/>
      <c r="TBD68" s="12"/>
      <c r="TBE68" s="12"/>
      <c r="TBF68" s="12"/>
      <c r="TBG68" s="12"/>
      <c r="TBH68" s="12"/>
      <c r="TBI68" s="12"/>
      <c r="TBJ68" s="12"/>
      <c r="TBK68" s="12"/>
      <c r="TBL68" s="12"/>
      <c r="TBM68" s="12"/>
      <c r="TBN68" s="12"/>
      <c r="TBO68" s="12"/>
      <c r="TBP68" s="12"/>
      <c r="TBQ68" s="12"/>
      <c r="TBR68" s="12"/>
      <c r="TBS68" s="12"/>
      <c r="TBT68" s="12"/>
      <c r="TBU68" s="12"/>
      <c r="TBV68" s="12"/>
      <c r="TBW68" s="12"/>
      <c r="TBX68" s="12"/>
      <c r="TBY68" s="12"/>
      <c r="TBZ68" s="12"/>
      <c r="TCA68" s="12"/>
      <c r="TCB68" s="12"/>
      <c r="TCC68" s="12"/>
      <c r="TCD68" s="12"/>
      <c r="TCE68" s="12"/>
      <c r="TCF68" s="12"/>
      <c r="TCG68" s="12"/>
      <c r="TCH68" s="12"/>
      <c r="TCI68" s="12"/>
      <c r="TCJ68" s="12"/>
      <c r="TCK68" s="12"/>
      <c r="TCL68" s="12"/>
      <c r="TCM68" s="12"/>
      <c r="TCN68" s="12"/>
      <c r="TCO68" s="12"/>
      <c r="TCP68" s="12"/>
      <c r="TCQ68" s="12"/>
      <c r="TCR68" s="12"/>
      <c r="TCS68" s="12"/>
      <c r="TCT68" s="12"/>
      <c r="TCU68" s="12"/>
      <c r="TCV68" s="12"/>
      <c r="TCW68" s="12"/>
      <c r="TCX68" s="12"/>
      <c r="TCY68" s="12"/>
      <c r="TCZ68" s="12"/>
      <c r="TDA68" s="12"/>
      <c r="TDB68" s="12"/>
      <c r="TDC68" s="12"/>
      <c r="TDD68" s="12"/>
      <c r="TDE68" s="12"/>
      <c r="TDF68" s="12"/>
      <c r="TDG68" s="12"/>
      <c r="TDH68" s="12"/>
      <c r="TDI68" s="12"/>
      <c r="TDJ68" s="12"/>
      <c r="TDK68" s="12"/>
      <c r="TDL68" s="12"/>
      <c r="TDM68" s="12"/>
      <c r="TDN68" s="12"/>
      <c r="TDO68" s="12"/>
      <c r="TDP68" s="12"/>
      <c r="TDQ68" s="12"/>
      <c r="TDR68" s="12"/>
      <c r="TDS68" s="12"/>
      <c r="TDT68" s="12"/>
      <c r="TDU68" s="12"/>
      <c r="TDV68" s="12"/>
      <c r="TDW68" s="12"/>
      <c r="TDX68" s="12"/>
      <c r="TDY68" s="12"/>
      <c r="TDZ68" s="12"/>
      <c r="TEA68" s="12"/>
      <c r="TEB68" s="12"/>
      <c r="TEC68" s="12"/>
      <c r="TED68" s="12"/>
      <c r="TEE68" s="12"/>
      <c r="TEF68" s="12"/>
      <c r="TEG68" s="12"/>
      <c r="TEH68" s="12"/>
      <c r="TEI68" s="12"/>
      <c r="TEJ68" s="12"/>
      <c r="TEK68" s="12"/>
      <c r="TEL68" s="12"/>
      <c r="TEM68" s="12"/>
      <c r="TEN68" s="12"/>
      <c r="TEO68" s="12"/>
      <c r="TEP68" s="12"/>
      <c r="TEQ68" s="12"/>
      <c r="TER68" s="12"/>
      <c r="TES68" s="12"/>
      <c r="TET68" s="12"/>
      <c r="TEU68" s="12"/>
      <c r="TEV68" s="12"/>
      <c r="TEW68" s="12"/>
      <c r="TEX68" s="12"/>
      <c r="TEY68" s="12"/>
      <c r="TEZ68" s="12"/>
      <c r="TFA68" s="12"/>
      <c r="TFB68" s="12"/>
      <c r="TFC68" s="12"/>
      <c r="TFD68" s="12"/>
      <c r="TFE68" s="12"/>
      <c r="TFF68" s="12"/>
      <c r="TFG68" s="12"/>
      <c r="TFH68" s="12"/>
      <c r="TFI68" s="12"/>
      <c r="TFJ68" s="12"/>
      <c r="TFK68" s="12"/>
      <c r="TFL68" s="12"/>
      <c r="TFM68" s="12"/>
      <c r="TFN68" s="12"/>
      <c r="TFO68" s="12"/>
      <c r="TFP68" s="12"/>
      <c r="TFQ68" s="12"/>
      <c r="TFR68" s="12"/>
      <c r="TFS68" s="12"/>
      <c r="TFT68" s="12"/>
      <c r="TFU68" s="12"/>
      <c r="TFV68" s="12"/>
      <c r="TFW68" s="12"/>
      <c r="TFX68" s="12"/>
      <c r="TFY68" s="12"/>
      <c r="TFZ68" s="12"/>
      <c r="TGA68" s="12"/>
      <c r="TGB68" s="12"/>
      <c r="TGC68" s="12"/>
      <c r="TGD68" s="12"/>
      <c r="TGE68" s="12"/>
      <c r="TGF68" s="12"/>
      <c r="TGG68" s="12"/>
      <c r="TGH68" s="12"/>
      <c r="TGI68" s="12"/>
      <c r="TGJ68" s="12"/>
      <c r="TGK68" s="12"/>
      <c r="TGL68" s="12"/>
      <c r="TGM68" s="12"/>
      <c r="TGN68" s="12"/>
      <c r="TGO68" s="12"/>
      <c r="TGP68" s="12"/>
      <c r="TGQ68" s="12"/>
      <c r="TGR68" s="12"/>
      <c r="TGS68" s="12"/>
      <c r="TGT68" s="12"/>
      <c r="TGU68" s="12"/>
      <c r="TGV68" s="12"/>
      <c r="TGW68" s="12"/>
      <c r="TGX68" s="12"/>
      <c r="TGY68" s="12"/>
      <c r="TGZ68" s="12"/>
      <c r="THA68" s="12"/>
      <c r="THB68" s="12"/>
      <c r="THC68" s="12"/>
      <c r="THD68" s="12"/>
      <c r="THE68" s="12"/>
      <c r="THF68" s="12"/>
      <c r="THG68" s="12"/>
      <c r="THH68" s="12"/>
      <c r="THI68" s="12"/>
      <c r="THJ68" s="12"/>
      <c r="THK68" s="12"/>
      <c r="THL68" s="12"/>
      <c r="THM68" s="12"/>
      <c r="THN68" s="12"/>
      <c r="THO68" s="12"/>
      <c r="THP68" s="12"/>
      <c r="THQ68" s="12"/>
      <c r="THR68" s="12"/>
      <c r="THS68" s="12"/>
      <c r="THT68" s="12"/>
      <c r="THU68" s="12"/>
      <c r="THV68" s="12"/>
      <c r="THW68" s="12"/>
      <c r="THX68" s="12"/>
      <c r="THY68" s="12"/>
      <c r="THZ68" s="12"/>
      <c r="TIA68" s="12"/>
      <c r="TIB68" s="12"/>
      <c r="TIC68" s="12"/>
      <c r="TID68" s="12"/>
      <c r="TIE68" s="12"/>
      <c r="TIF68" s="12"/>
      <c r="TIG68" s="12"/>
      <c r="TIH68" s="12"/>
      <c r="TII68" s="12"/>
      <c r="TIJ68" s="12"/>
      <c r="TIK68" s="12"/>
      <c r="TIL68" s="12"/>
      <c r="TIM68" s="12"/>
      <c r="TIN68" s="12"/>
      <c r="TIO68" s="12"/>
      <c r="TIP68" s="12"/>
      <c r="TIQ68" s="12"/>
      <c r="TIR68" s="12"/>
      <c r="TIS68" s="12"/>
      <c r="TIT68" s="12"/>
      <c r="TIU68" s="12"/>
      <c r="TIV68" s="12"/>
      <c r="TIW68" s="12"/>
      <c r="TIX68" s="12"/>
      <c r="TIY68" s="12"/>
      <c r="TIZ68" s="12"/>
      <c r="TJA68" s="12"/>
      <c r="TJB68" s="12"/>
      <c r="TJC68" s="12"/>
      <c r="TJD68" s="12"/>
      <c r="TJE68" s="12"/>
      <c r="TJF68" s="12"/>
      <c r="TJG68" s="12"/>
      <c r="TJH68" s="12"/>
      <c r="TJI68" s="12"/>
      <c r="TJJ68" s="12"/>
      <c r="TJK68" s="12"/>
      <c r="TJL68" s="12"/>
      <c r="TJM68" s="12"/>
      <c r="TJN68" s="12"/>
      <c r="TJO68" s="12"/>
      <c r="TJP68" s="12"/>
      <c r="TJQ68" s="12"/>
      <c r="TJR68" s="12"/>
      <c r="TJS68" s="12"/>
      <c r="TJT68" s="12"/>
      <c r="TJU68" s="12"/>
      <c r="TJV68" s="12"/>
      <c r="TJW68" s="12"/>
      <c r="TJX68" s="12"/>
      <c r="TJY68" s="12"/>
      <c r="TJZ68" s="12"/>
      <c r="TKA68" s="12"/>
      <c r="TKB68" s="12"/>
      <c r="TKC68" s="12"/>
      <c r="TKD68" s="12"/>
      <c r="TKE68" s="12"/>
      <c r="TKF68" s="12"/>
      <c r="TKG68" s="12"/>
      <c r="TKH68" s="12"/>
      <c r="TKI68" s="12"/>
      <c r="TKJ68" s="12"/>
      <c r="TKK68" s="12"/>
      <c r="TKL68" s="12"/>
      <c r="TKM68" s="12"/>
      <c r="TKN68" s="12"/>
      <c r="TKO68" s="12"/>
      <c r="TKP68" s="12"/>
      <c r="TKQ68" s="12"/>
      <c r="TKR68" s="12"/>
      <c r="TKS68" s="12"/>
      <c r="TKT68" s="12"/>
      <c r="TKU68" s="12"/>
      <c r="TKV68" s="12"/>
      <c r="TKW68" s="12"/>
      <c r="TKX68" s="12"/>
      <c r="TKY68" s="12"/>
      <c r="TKZ68" s="12"/>
      <c r="TLA68" s="12"/>
      <c r="TLB68" s="12"/>
      <c r="TLC68" s="12"/>
      <c r="TLD68" s="12"/>
      <c r="TLE68" s="12"/>
      <c r="TLF68" s="12"/>
      <c r="TLG68" s="12"/>
      <c r="TLH68" s="12"/>
      <c r="TLI68" s="12"/>
      <c r="TLJ68" s="12"/>
      <c r="TLK68" s="12"/>
      <c r="TLL68" s="12"/>
      <c r="TLM68" s="12"/>
      <c r="TLN68" s="12"/>
      <c r="TLO68" s="12"/>
      <c r="TLP68" s="12"/>
      <c r="TLQ68" s="12"/>
      <c r="TLR68" s="12"/>
      <c r="TLS68" s="12"/>
      <c r="TLT68" s="12"/>
      <c r="TLU68" s="12"/>
      <c r="TLV68" s="12"/>
      <c r="TLW68" s="12"/>
      <c r="TLX68" s="12"/>
      <c r="TLY68" s="12"/>
      <c r="TLZ68" s="12"/>
      <c r="TMA68" s="12"/>
      <c r="TMB68" s="12"/>
      <c r="TMC68" s="12"/>
      <c r="TMD68" s="12"/>
      <c r="TME68" s="12"/>
      <c r="TMF68" s="12"/>
      <c r="TMG68" s="12"/>
      <c r="TMH68" s="12"/>
      <c r="TMI68" s="12"/>
      <c r="TMJ68" s="12"/>
      <c r="TMK68" s="12"/>
      <c r="TML68" s="12"/>
      <c r="TMM68" s="12"/>
      <c r="TMN68" s="12"/>
      <c r="TMO68" s="12"/>
      <c r="TMP68" s="12"/>
      <c r="TMQ68" s="12"/>
      <c r="TMR68" s="12"/>
      <c r="TMS68" s="12"/>
      <c r="TMT68" s="12"/>
      <c r="TMU68" s="12"/>
      <c r="TMV68" s="12"/>
      <c r="TMW68" s="12"/>
      <c r="TMX68" s="12"/>
      <c r="TMY68" s="12"/>
      <c r="TMZ68" s="12"/>
      <c r="TNA68" s="12"/>
      <c r="TNB68" s="12"/>
      <c r="TNC68" s="12"/>
      <c r="TND68" s="12"/>
      <c r="TNE68" s="12"/>
      <c r="TNF68" s="12"/>
      <c r="TNG68" s="12"/>
      <c r="TNH68" s="12"/>
      <c r="TNI68" s="12"/>
      <c r="TNJ68" s="12"/>
      <c r="TNK68" s="12"/>
      <c r="TNL68" s="12"/>
      <c r="TNM68" s="12"/>
      <c r="TNN68" s="12"/>
      <c r="TNO68" s="12"/>
      <c r="TNP68" s="12"/>
      <c r="TNQ68" s="12"/>
      <c r="TNR68" s="12"/>
      <c r="TNS68" s="12"/>
      <c r="TNT68" s="12"/>
      <c r="TNU68" s="12"/>
      <c r="TNV68" s="12"/>
      <c r="TNW68" s="12"/>
      <c r="TNX68" s="12"/>
      <c r="TNY68" s="12"/>
      <c r="TNZ68" s="12"/>
      <c r="TOA68" s="12"/>
      <c r="TOB68" s="12"/>
      <c r="TOC68" s="12"/>
      <c r="TOD68" s="12"/>
      <c r="TOE68" s="12"/>
      <c r="TOF68" s="12"/>
      <c r="TOG68" s="12"/>
      <c r="TOH68" s="12"/>
      <c r="TOI68" s="12"/>
      <c r="TOJ68" s="12"/>
      <c r="TOK68" s="12"/>
      <c r="TOL68" s="12"/>
      <c r="TOM68" s="12"/>
      <c r="TON68" s="12"/>
      <c r="TOO68" s="12"/>
      <c r="TOP68" s="12"/>
      <c r="TOQ68" s="12"/>
      <c r="TOR68" s="12"/>
      <c r="TOS68" s="12"/>
      <c r="TOT68" s="12"/>
      <c r="TOU68" s="12"/>
      <c r="TOV68" s="12"/>
      <c r="TOW68" s="12"/>
      <c r="TOX68" s="12"/>
      <c r="TOY68" s="12"/>
      <c r="TOZ68" s="12"/>
      <c r="TPA68" s="12"/>
      <c r="TPB68" s="12"/>
      <c r="TPC68" s="12"/>
      <c r="TPD68" s="12"/>
      <c r="TPE68" s="12"/>
      <c r="TPF68" s="12"/>
      <c r="TPG68" s="12"/>
      <c r="TPH68" s="12"/>
      <c r="TPI68" s="12"/>
      <c r="TPJ68" s="12"/>
      <c r="TPK68" s="12"/>
      <c r="TPL68" s="12"/>
      <c r="TPM68" s="12"/>
      <c r="TPN68" s="12"/>
      <c r="TPO68" s="12"/>
      <c r="TPP68" s="12"/>
      <c r="TPQ68" s="12"/>
      <c r="TPR68" s="12"/>
      <c r="TPS68" s="12"/>
      <c r="TPT68" s="12"/>
      <c r="TPU68" s="12"/>
      <c r="TPV68" s="12"/>
      <c r="TPW68" s="12"/>
      <c r="TPX68" s="12"/>
      <c r="TPY68" s="12"/>
      <c r="TPZ68" s="12"/>
      <c r="TQA68" s="12"/>
      <c r="TQB68" s="12"/>
      <c r="TQC68" s="12"/>
      <c r="TQD68" s="12"/>
      <c r="TQE68" s="12"/>
      <c r="TQF68" s="12"/>
      <c r="TQG68" s="12"/>
      <c r="TQH68" s="12"/>
      <c r="TQI68" s="12"/>
      <c r="TQJ68" s="12"/>
      <c r="TQK68" s="12"/>
      <c r="TQL68" s="12"/>
      <c r="TQM68" s="12"/>
      <c r="TQN68" s="12"/>
      <c r="TQO68" s="12"/>
      <c r="TQP68" s="12"/>
      <c r="TQQ68" s="12"/>
      <c r="TQR68" s="12"/>
      <c r="TQS68" s="12"/>
      <c r="TQT68" s="12"/>
      <c r="TQU68" s="12"/>
      <c r="TQV68" s="12"/>
      <c r="TQW68" s="12"/>
      <c r="TQX68" s="12"/>
      <c r="TQY68" s="12"/>
      <c r="TQZ68" s="12"/>
      <c r="TRA68" s="12"/>
      <c r="TRB68" s="12"/>
      <c r="TRC68" s="12"/>
      <c r="TRD68" s="12"/>
      <c r="TRE68" s="12"/>
      <c r="TRF68" s="12"/>
      <c r="TRG68" s="12"/>
      <c r="TRH68" s="12"/>
      <c r="TRI68" s="12"/>
      <c r="TRJ68" s="12"/>
      <c r="TRK68" s="12"/>
      <c r="TRL68" s="12"/>
      <c r="TRM68" s="12"/>
      <c r="TRN68" s="12"/>
      <c r="TRO68" s="12"/>
      <c r="TRP68" s="12"/>
      <c r="TRQ68" s="12"/>
      <c r="TRR68" s="12"/>
      <c r="TRS68" s="12"/>
      <c r="TRT68" s="12"/>
      <c r="TRU68" s="12"/>
      <c r="TRV68" s="12"/>
      <c r="TRW68" s="12"/>
      <c r="TRX68" s="12"/>
      <c r="TRY68" s="12"/>
      <c r="TRZ68" s="12"/>
      <c r="TSA68" s="12"/>
      <c r="TSB68" s="12"/>
      <c r="TSC68" s="12"/>
      <c r="TSD68" s="12"/>
      <c r="TSE68" s="12"/>
      <c r="TSF68" s="12"/>
      <c r="TSG68" s="12"/>
      <c r="TSH68" s="12"/>
      <c r="TSI68" s="12"/>
      <c r="TSJ68" s="12"/>
      <c r="TSK68" s="12"/>
      <c r="TSL68" s="12"/>
      <c r="TSM68" s="12"/>
      <c r="TSN68" s="12"/>
      <c r="TSO68" s="12"/>
      <c r="TSP68" s="12"/>
      <c r="TSQ68" s="12"/>
      <c r="TSR68" s="12"/>
      <c r="TSS68" s="12"/>
      <c r="TST68" s="12"/>
      <c r="TSU68" s="12"/>
      <c r="TSV68" s="12"/>
      <c r="TSW68" s="12"/>
      <c r="TSX68" s="12"/>
      <c r="TSY68" s="12"/>
      <c r="TSZ68" s="12"/>
      <c r="TTA68" s="12"/>
      <c r="TTB68" s="12"/>
      <c r="TTC68" s="12"/>
      <c r="TTD68" s="12"/>
      <c r="TTE68" s="12"/>
      <c r="TTF68" s="12"/>
      <c r="TTG68" s="12"/>
      <c r="TTH68" s="12"/>
      <c r="TTI68" s="12"/>
      <c r="TTJ68" s="12"/>
      <c r="TTK68" s="12"/>
      <c r="TTL68" s="12"/>
      <c r="TTM68" s="12"/>
      <c r="TTN68" s="12"/>
      <c r="TTO68" s="12"/>
      <c r="TTP68" s="12"/>
      <c r="TTQ68" s="12"/>
      <c r="TTR68" s="12"/>
      <c r="TTS68" s="12"/>
      <c r="TTT68" s="12"/>
      <c r="TTU68" s="12"/>
      <c r="TTV68" s="12"/>
      <c r="TTW68" s="12"/>
      <c r="TTX68" s="12"/>
      <c r="TTY68" s="12"/>
      <c r="TTZ68" s="12"/>
      <c r="TUA68" s="12"/>
      <c r="TUB68" s="12"/>
      <c r="TUC68" s="12"/>
      <c r="TUD68" s="12"/>
      <c r="TUE68" s="12"/>
      <c r="TUF68" s="12"/>
      <c r="TUG68" s="12"/>
      <c r="TUH68" s="12"/>
      <c r="TUI68" s="12"/>
      <c r="TUJ68" s="12"/>
      <c r="TUK68" s="12"/>
      <c r="TUL68" s="12"/>
      <c r="TUM68" s="12"/>
      <c r="TUN68" s="12"/>
      <c r="TUO68" s="12"/>
      <c r="TUP68" s="12"/>
      <c r="TUQ68" s="12"/>
      <c r="TUR68" s="12"/>
      <c r="TUS68" s="12"/>
      <c r="TUT68" s="12"/>
      <c r="TUU68" s="12"/>
      <c r="TUV68" s="12"/>
      <c r="TUW68" s="12"/>
      <c r="TUX68" s="12"/>
      <c r="TUY68" s="12"/>
      <c r="TUZ68" s="12"/>
      <c r="TVA68" s="12"/>
      <c r="TVB68" s="12"/>
      <c r="TVC68" s="12"/>
      <c r="TVD68" s="12"/>
      <c r="TVE68" s="12"/>
      <c r="TVF68" s="12"/>
      <c r="TVG68" s="12"/>
      <c r="TVH68" s="12"/>
      <c r="TVI68" s="12"/>
      <c r="TVJ68" s="12"/>
      <c r="TVK68" s="12"/>
      <c r="TVL68" s="12"/>
      <c r="TVM68" s="12"/>
      <c r="TVN68" s="12"/>
      <c r="TVO68" s="12"/>
      <c r="TVP68" s="12"/>
      <c r="TVQ68" s="12"/>
      <c r="TVR68" s="12"/>
      <c r="TVS68" s="12"/>
      <c r="TVT68" s="12"/>
      <c r="TVU68" s="12"/>
      <c r="TVV68" s="12"/>
      <c r="TVW68" s="12"/>
      <c r="TVX68" s="12"/>
      <c r="TVY68" s="12"/>
      <c r="TVZ68" s="12"/>
      <c r="TWA68" s="12"/>
      <c r="TWB68" s="12"/>
      <c r="TWC68" s="12"/>
      <c r="TWD68" s="12"/>
      <c r="TWE68" s="12"/>
      <c r="TWF68" s="12"/>
      <c r="TWG68" s="12"/>
      <c r="TWH68" s="12"/>
      <c r="TWI68" s="12"/>
      <c r="TWJ68" s="12"/>
      <c r="TWK68" s="12"/>
      <c r="TWL68" s="12"/>
      <c r="TWM68" s="12"/>
      <c r="TWN68" s="12"/>
      <c r="TWO68" s="12"/>
      <c r="TWP68" s="12"/>
      <c r="TWQ68" s="12"/>
      <c r="TWR68" s="12"/>
      <c r="TWS68" s="12"/>
      <c r="TWT68" s="12"/>
      <c r="TWU68" s="12"/>
      <c r="TWV68" s="12"/>
      <c r="TWW68" s="12"/>
      <c r="TWX68" s="12"/>
      <c r="TWY68" s="12"/>
      <c r="TWZ68" s="12"/>
      <c r="TXA68" s="12"/>
      <c r="TXB68" s="12"/>
      <c r="TXC68" s="12"/>
      <c r="TXD68" s="12"/>
      <c r="TXE68" s="12"/>
      <c r="TXF68" s="12"/>
      <c r="TXG68" s="12"/>
      <c r="TXH68" s="12"/>
      <c r="TXI68" s="12"/>
      <c r="TXJ68" s="12"/>
      <c r="TXK68" s="12"/>
      <c r="TXL68" s="12"/>
      <c r="TXM68" s="12"/>
      <c r="TXN68" s="12"/>
      <c r="TXO68" s="12"/>
      <c r="TXP68" s="12"/>
      <c r="TXQ68" s="12"/>
      <c r="TXR68" s="12"/>
      <c r="TXS68" s="12"/>
      <c r="TXT68" s="12"/>
      <c r="TXU68" s="12"/>
      <c r="TXV68" s="12"/>
      <c r="TXW68" s="12"/>
      <c r="TXX68" s="12"/>
      <c r="TXY68" s="12"/>
      <c r="TXZ68" s="12"/>
      <c r="TYA68" s="12"/>
      <c r="TYB68" s="12"/>
      <c r="TYC68" s="12"/>
      <c r="TYD68" s="12"/>
      <c r="TYE68" s="12"/>
      <c r="TYF68" s="12"/>
      <c r="TYG68" s="12"/>
      <c r="TYH68" s="12"/>
      <c r="TYI68" s="12"/>
      <c r="TYJ68" s="12"/>
      <c r="TYK68" s="12"/>
      <c r="TYL68" s="12"/>
      <c r="TYM68" s="12"/>
      <c r="TYN68" s="12"/>
      <c r="TYO68" s="12"/>
      <c r="TYP68" s="12"/>
      <c r="TYQ68" s="12"/>
      <c r="TYR68" s="12"/>
      <c r="TYS68" s="12"/>
      <c r="TYT68" s="12"/>
      <c r="TYU68" s="12"/>
      <c r="TYV68" s="12"/>
      <c r="TYW68" s="12"/>
      <c r="TYX68" s="12"/>
      <c r="TYY68" s="12"/>
      <c r="TYZ68" s="12"/>
      <c r="TZA68" s="12"/>
      <c r="TZB68" s="12"/>
      <c r="TZC68" s="12"/>
      <c r="TZD68" s="12"/>
      <c r="TZE68" s="12"/>
      <c r="TZF68" s="12"/>
      <c r="TZG68" s="12"/>
      <c r="TZH68" s="12"/>
      <c r="TZI68" s="12"/>
      <c r="TZJ68" s="12"/>
      <c r="TZK68" s="12"/>
      <c r="TZL68" s="12"/>
      <c r="TZM68" s="12"/>
      <c r="TZN68" s="12"/>
      <c r="TZO68" s="12"/>
      <c r="TZP68" s="12"/>
      <c r="TZQ68" s="12"/>
      <c r="TZR68" s="12"/>
      <c r="TZS68" s="12"/>
      <c r="TZT68" s="12"/>
      <c r="TZU68" s="12"/>
      <c r="TZV68" s="12"/>
      <c r="TZW68" s="12"/>
      <c r="TZX68" s="12"/>
      <c r="TZY68" s="12"/>
      <c r="TZZ68" s="12"/>
      <c r="UAA68" s="12"/>
      <c r="UAB68" s="12"/>
      <c r="UAC68" s="12"/>
      <c r="UAD68" s="12"/>
      <c r="UAE68" s="12"/>
      <c r="UAF68" s="12"/>
      <c r="UAG68" s="12"/>
      <c r="UAH68" s="12"/>
      <c r="UAI68" s="12"/>
      <c r="UAJ68" s="12"/>
      <c r="UAK68" s="12"/>
      <c r="UAL68" s="12"/>
      <c r="UAM68" s="12"/>
      <c r="UAN68" s="12"/>
      <c r="UAO68" s="12"/>
      <c r="UAP68" s="12"/>
      <c r="UAQ68" s="12"/>
      <c r="UAR68" s="12"/>
      <c r="UAS68" s="12"/>
      <c r="UAT68" s="12"/>
      <c r="UAU68" s="12"/>
      <c r="UAV68" s="12"/>
      <c r="UAW68" s="12"/>
      <c r="UAX68" s="12"/>
      <c r="UAY68" s="12"/>
      <c r="UAZ68" s="12"/>
      <c r="UBA68" s="12"/>
      <c r="UBB68" s="12"/>
      <c r="UBC68" s="12"/>
      <c r="UBD68" s="12"/>
      <c r="UBE68" s="12"/>
      <c r="UBF68" s="12"/>
      <c r="UBG68" s="12"/>
      <c r="UBH68" s="12"/>
      <c r="UBI68" s="12"/>
      <c r="UBJ68" s="12"/>
      <c r="UBK68" s="12"/>
      <c r="UBL68" s="12"/>
      <c r="UBM68" s="12"/>
      <c r="UBN68" s="12"/>
      <c r="UBO68" s="12"/>
      <c r="UBP68" s="12"/>
      <c r="UBQ68" s="12"/>
      <c r="UBR68" s="12"/>
      <c r="UBS68" s="12"/>
      <c r="UBT68" s="12"/>
      <c r="UBU68" s="12"/>
      <c r="UBV68" s="12"/>
      <c r="UBW68" s="12"/>
      <c r="UBX68" s="12"/>
      <c r="UBY68" s="12"/>
      <c r="UBZ68" s="12"/>
      <c r="UCA68" s="12"/>
      <c r="UCB68" s="12"/>
      <c r="UCC68" s="12"/>
      <c r="UCD68" s="12"/>
      <c r="UCE68" s="12"/>
      <c r="UCF68" s="12"/>
      <c r="UCG68" s="12"/>
      <c r="UCH68" s="12"/>
      <c r="UCI68" s="12"/>
      <c r="UCJ68" s="12"/>
      <c r="UCK68" s="12"/>
      <c r="UCL68" s="12"/>
      <c r="UCM68" s="12"/>
      <c r="UCN68" s="12"/>
      <c r="UCO68" s="12"/>
      <c r="UCP68" s="12"/>
      <c r="UCQ68" s="12"/>
      <c r="UCR68" s="12"/>
      <c r="UCS68" s="12"/>
      <c r="UCT68" s="12"/>
      <c r="UCU68" s="12"/>
      <c r="UCV68" s="12"/>
      <c r="UCW68" s="12"/>
      <c r="UCX68" s="12"/>
      <c r="UCY68" s="12"/>
      <c r="UCZ68" s="12"/>
      <c r="UDA68" s="12"/>
      <c r="UDB68" s="12"/>
      <c r="UDC68" s="12"/>
      <c r="UDD68" s="12"/>
      <c r="UDE68" s="12"/>
      <c r="UDF68" s="12"/>
      <c r="UDG68" s="12"/>
      <c r="UDH68" s="12"/>
      <c r="UDI68" s="12"/>
      <c r="UDJ68" s="12"/>
      <c r="UDK68" s="12"/>
      <c r="UDL68" s="12"/>
      <c r="UDM68" s="12"/>
      <c r="UDN68" s="12"/>
      <c r="UDO68" s="12"/>
      <c r="UDP68" s="12"/>
      <c r="UDQ68" s="12"/>
      <c r="UDR68" s="12"/>
      <c r="UDS68" s="12"/>
      <c r="UDT68" s="12"/>
      <c r="UDU68" s="12"/>
      <c r="UDV68" s="12"/>
      <c r="UDW68" s="12"/>
      <c r="UDX68" s="12"/>
      <c r="UDY68" s="12"/>
      <c r="UDZ68" s="12"/>
      <c r="UEA68" s="12"/>
      <c r="UEB68" s="12"/>
      <c r="UEC68" s="12"/>
      <c r="UED68" s="12"/>
      <c r="UEE68" s="12"/>
      <c r="UEF68" s="12"/>
      <c r="UEG68" s="12"/>
      <c r="UEH68" s="12"/>
      <c r="UEI68" s="12"/>
      <c r="UEJ68" s="12"/>
      <c r="UEK68" s="12"/>
      <c r="UEL68" s="12"/>
      <c r="UEM68" s="12"/>
      <c r="UEN68" s="12"/>
      <c r="UEO68" s="12"/>
      <c r="UEP68" s="12"/>
      <c r="UEQ68" s="12"/>
      <c r="UER68" s="12"/>
      <c r="UES68" s="12"/>
      <c r="UET68" s="12"/>
      <c r="UEU68" s="12"/>
      <c r="UEV68" s="12"/>
      <c r="UEW68" s="12"/>
      <c r="UEX68" s="12"/>
      <c r="UEY68" s="12"/>
      <c r="UEZ68" s="12"/>
      <c r="UFA68" s="12"/>
      <c r="UFB68" s="12"/>
      <c r="UFC68" s="12"/>
      <c r="UFD68" s="12"/>
      <c r="UFE68" s="12"/>
      <c r="UFF68" s="12"/>
      <c r="UFG68" s="12"/>
      <c r="UFH68" s="12"/>
      <c r="UFI68" s="12"/>
      <c r="UFJ68" s="12"/>
      <c r="UFK68" s="12"/>
      <c r="UFL68" s="12"/>
      <c r="UFM68" s="12"/>
      <c r="UFN68" s="12"/>
      <c r="UFO68" s="12"/>
      <c r="UFP68" s="12"/>
      <c r="UFQ68" s="12"/>
      <c r="UFR68" s="12"/>
      <c r="UFS68" s="12"/>
      <c r="UFT68" s="12"/>
      <c r="UFU68" s="12"/>
      <c r="UFV68" s="12"/>
      <c r="UFW68" s="12"/>
      <c r="UFX68" s="12"/>
      <c r="UFY68" s="12"/>
      <c r="UFZ68" s="12"/>
      <c r="UGA68" s="12"/>
      <c r="UGB68" s="12"/>
      <c r="UGC68" s="12"/>
      <c r="UGD68" s="12"/>
      <c r="UGE68" s="12"/>
      <c r="UGF68" s="12"/>
      <c r="UGG68" s="12"/>
      <c r="UGH68" s="12"/>
      <c r="UGI68" s="12"/>
      <c r="UGJ68" s="12"/>
      <c r="UGK68" s="12"/>
      <c r="UGL68" s="12"/>
      <c r="UGM68" s="12"/>
      <c r="UGN68" s="12"/>
      <c r="UGO68" s="12"/>
      <c r="UGP68" s="12"/>
      <c r="UGQ68" s="12"/>
      <c r="UGR68" s="12"/>
      <c r="UGS68" s="12"/>
      <c r="UGT68" s="12"/>
      <c r="UGU68" s="12"/>
      <c r="UGV68" s="12"/>
      <c r="UGW68" s="12"/>
      <c r="UGX68" s="12"/>
      <c r="UGY68" s="12"/>
      <c r="UGZ68" s="12"/>
      <c r="UHA68" s="12"/>
      <c r="UHB68" s="12"/>
      <c r="UHC68" s="12"/>
      <c r="UHD68" s="12"/>
      <c r="UHE68" s="12"/>
      <c r="UHF68" s="12"/>
      <c r="UHG68" s="12"/>
      <c r="UHH68" s="12"/>
      <c r="UHI68" s="12"/>
      <c r="UHJ68" s="12"/>
      <c r="UHK68" s="12"/>
      <c r="UHL68" s="12"/>
      <c r="UHM68" s="12"/>
      <c r="UHN68" s="12"/>
      <c r="UHO68" s="12"/>
      <c r="UHP68" s="12"/>
      <c r="UHQ68" s="12"/>
      <c r="UHR68" s="12"/>
      <c r="UHS68" s="12"/>
      <c r="UHT68" s="12"/>
      <c r="UHU68" s="12"/>
      <c r="UHV68" s="12"/>
      <c r="UHW68" s="12"/>
      <c r="UHX68" s="12"/>
      <c r="UHY68" s="12"/>
      <c r="UHZ68" s="12"/>
      <c r="UIA68" s="12"/>
      <c r="UIB68" s="12"/>
      <c r="UIC68" s="12"/>
      <c r="UID68" s="12"/>
      <c r="UIE68" s="12"/>
      <c r="UIF68" s="12"/>
      <c r="UIG68" s="12"/>
      <c r="UIH68" s="12"/>
      <c r="UII68" s="12"/>
      <c r="UIJ68" s="12"/>
      <c r="UIK68" s="12"/>
      <c r="UIL68" s="12"/>
      <c r="UIM68" s="12"/>
      <c r="UIN68" s="12"/>
      <c r="UIO68" s="12"/>
      <c r="UIP68" s="12"/>
      <c r="UIQ68" s="12"/>
      <c r="UIR68" s="12"/>
      <c r="UIS68" s="12"/>
      <c r="UIT68" s="12"/>
      <c r="UIU68" s="12"/>
      <c r="UIV68" s="12"/>
      <c r="UIW68" s="12"/>
      <c r="UIX68" s="12"/>
      <c r="UIY68" s="12"/>
      <c r="UIZ68" s="12"/>
      <c r="UJA68" s="12"/>
      <c r="UJB68" s="12"/>
      <c r="UJC68" s="12"/>
      <c r="UJD68" s="12"/>
      <c r="UJE68" s="12"/>
      <c r="UJF68" s="12"/>
      <c r="UJG68" s="12"/>
      <c r="UJH68" s="12"/>
      <c r="UJI68" s="12"/>
      <c r="UJJ68" s="12"/>
      <c r="UJK68" s="12"/>
      <c r="UJL68" s="12"/>
      <c r="UJM68" s="12"/>
      <c r="UJN68" s="12"/>
      <c r="UJO68" s="12"/>
      <c r="UJP68" s="12"/>
      <c r="UJQ68" s="12"/>
      <c r="UJR68" s="12"/>
      <c r="UJS68" s="12"/>
      <c r="UJT68" s="12"/>
      <c r="UJU68" s="12"/>
      <c r="UJV68" s="12"/>
      <c r="UJW68" s="12"/>
      <c r="UJX68" s="12"/>
      <c r="UJY68" s="12"/>
      <c r="UJZ68" s="12"/>
      <c r="UKA68" s="12"/>
      <c r="UKB68" s="12"/>
      <c r="UKC68" s="12"/>
      <c r="UKD68" s="12"/>
      <c r="UKE68" s="12"/>
      <c r="UKF68" s="12"/>
      <c r="UKG68" s="12"/>
      <c r="UKH68" s="12"/>
      <c r="UKI68" s="12"/>
      <c r="UKJ68" s="12"/>
      <c r="UKK68" s="12"/>
      <c r="UKL68" s="12"/>
      <c r="UKM68" s="12"/>
      <c r="UKN68" s="12"/>
      <c r="UKO68" s="12"/>
      <c r="UKP68" s="12"/>
      <c r="UKQ68" s="12"/>
      <c r="UKR68" s="12"/>
      <c r="UKS68" s="12"/>
      <c r="UKT68" s="12"/>
      <c r="UKU68" s="12"/>
      <c r="UKV68" s="12"/>
      <c r="UKW68" s="12"/>
      <c r="UKX68" s="12"/>
      <c r="UKY68" s="12"/>
      <c r="UKZ68" s="12"/>
      <c r="ULA68" s="12"/>
      <c r="ULB68" s="12"/>
      <c r="ULC68" s="12"/>
      <c r="ULD68" s="12"/>
      <c r="ULE68" s="12"/>
      <c r="ULF68" s="12"/>
      <c r="ULG68" s="12"/>
      <c r="ULH68" s="12"/>
      <c r="ULI68" s="12"/>
      <c r="ULJ68" s="12"/>
      <c r="ULK68" s="12"/>
      <c r="ULL68" s="12"/>
      <c r="ULM68" s="12"/>
      <c r="ULN68" s="12"/>
      <c r="ULO68" s="12"/>
      <c r="ULP68" s="12"/>
      <c r="ULQ68" s="12"/>
      <c r="ULR68" s="12"/>
      <c r="ULS68" s="12"/>
      <c r="ULT68" s="12"/>
      <c r="ULU68" s="12"/>
      <c r="ULV68" s="12"/>
      <c r="ULW68" s="12"/>
      <c r="ULX68" s="12"/>
      <c r="ULY68" s="12"/>
      <c r="ULZ68" s="12"/>
      <c r="UMA68" s="12"/>
      <c r="UMB68" s="12"/>
      <c r="UMC68" s="12"/>
      <c r="UMD68" s="12"/>
      <c r="UME68" s="12"/>
      <c r="UMF68" s="12"/>
      <c r="UMG68" s="12"/>
      <c r="UMH68" s="12"/>
      <c r="UMI68" s="12"/>
      <c r="UMJ68" s="12"/>
      <c r="UMK68" s="12"/>
      <c r="UML68" s="12"/>
      <c r="UMM68" s="12"/>
      <c r="UMN68" s="12"/>
      <c r="UMO68" s="12"/>
      <c r="UMP68" s="12"/>
      <c r="UMQ68" s="12"/>
      <c r="UMR68" s="12"/>
      <c r="UMS68" s="12"/>
      <c r="UMT68" s="12"/>
      <c r="UMU68" s="12"/>
      <c r="UMV68" s="12"/>
      <c r="UMW68" s="12"/>
      <c r="UMX68" s="12"/>
      <c r="UMY68" s="12"/>
      <c r="UMZ68" s="12"/>
      <c r="UNA68" s="12"/>
      <c r="UNB68" s="12"/>
      <c r="UNC68" s="12"/>
      <c r="UND68" s="12"/>
      <c r="UNE68" s="12"/>
      <c r="UNF68" s="12"/>
      <c r="UNG68" s="12"/>
      <c r="UNH68" s="12"/>
      <c r="UNI68" s="12"/>
      <c r="UNJ68" s="12"/>
      <c r="UNK68" s="12"/>
      <c r="UNL68" s="12"/>
      <c r="UNM68" s="12"/>
      <c r="UNN68" s="12"/>
      <c r="UNO68" s="12"/>
      <c r="UNP68" s="12"/>
      <c r="UNQ68" s="12"/>
      <c r="UNR68" s="12"/>
      <c r="UNS68" s="12"/>
      <c r="UNT68" s="12"/>
      <c r="UNU68" s="12"/>
      <c r="UNV68" s="12"/>
      <c r="UNW68" s="12"/>
      <c r="UNX68" s="12"/>
      <c r="UNY68" s="12"/>
      <c r="UNZ68" s="12"/>
      <c r="UOA68" s="12"/>
      <c r="UOB68" s="12"/>
      <c r="UOC68" s="12"/>
      <c r="UOD68" s="12"/>
      <c r="UOE68" s="12"/>
      <c r="UOF68" s="12"/>
      <c r="UOG68" s="12"/>
      <c r="UOH68" s="12"/>
      <c r="UOI68" s="12"/>
      <c r="UOJ68" s="12"/>
      <c r="UOK68" s="12"/>
      <c r="UOL68" s="12"/>
      <c r="UOM68" s="12"/>
      <c r="UON68" s="12"/>
      <c r="UOO68" s="12"/>
      <c r="UOP68" s="12"/>
      <c r="UOQ68" s="12"/>
      <c r="UOR68" s="12"/>
      <c r="UOS68" s="12"/>
      <c r="UOT68" s="12"/>
      <c r="UOU68" s="12"/>
      <c r="UOV68" s="12"/>
      <c r="UOW68" s="12"/>
      <c r="UOX68" s="12"/>
      <c r="UOY68" s="12"/>
      <c r="UOZ68" s="12"/>
      <c r="UPA68" s="12"/>
      <c r="UPB68" s="12"/>
      <c r="UPC68" s="12"/>
      <c r="UPD68" s="12"/>
      <c r="UPE68" s="12"/>
      <c r="UPF68" s="12"/>
      <c r="UPG68" s="12"/>
      <c r="UPH68" s="12"/>
      <c r="UPI68" s="12"/>
      <c r="UPJ68" s="12"/>
      <c r="UPK68" s="12"/>
      <c r="UPL68" s="12"/>
      <c r="UPM68" s="12"/>
      <c r="UPN68" s="12"/>
      <c r="UPO68" s="12"/>
      <c r="UPP68" s="12"/>
      <c r="UPQ68" s="12"/>
      <c r="UPR68" s="12"/>
      <c r="UPS68" s="12"/>
      <c r="UPT68" s="12"/>
      <c r="UPU68" s="12"/>
      <c r="UPV68" s="12"/>
      <c r="UPW68" s="12"/>
      <c r="UPX68" s="12"/>
      <c r="UPY68" s="12"/>
      <c r="UPZ68" s="12"/>
      <c r="UQA68" s="12"/>
      <c r="UQB68" s="12"/>
      <c r="UQC68" s="12"/>
      <c r="UQD68" s="12"/>
      <c r="UQE68" s="12"/>
      <c r="UQF68" s="12"/>
      <c r="UQG68" s="12"/>
      <c r="UQH68" s="12"/>
      <c r="UQI68" s="12"/>
      <c r="UQJ68" s="12"/>
      <c r="UQK68" s="12"/>
      <c r="UQL68" s="12"/>
      <c r="UQM68" s="12"/>
      <c r="UQN68" s="12"/>
      <c r="UQO68" s="12"/>
      <c r="UQP68" s="12"/>
      <c r="UQQ68" s="12"/>
      <c r="UQR68" s="12"/>
      <c r="UQS68" s="12"/>
      <c r="UQT68" s="12"/>
      <c r="UQU68" s="12"/>
      <c r="UQV68" s="12"/>
      <c r="UQW68" s="12"/>
      <c r="UQX68" s="12"/>
      <c r="UQY68" s="12"/>
      <c r="UQZ68" s="12"/>
      <c r="URA68" s="12"/>
      <c r="URB68" s="12"/>
      <c r="URC68" s="12"/>
      <c r="URD68" s="12"/>
      <c r="URE68" s="12"/>
      <c r="URF68" s="12"/>
      <c r="URG68" s="12"/>
      <c r="URH68" s="12"/>
      <c r="URI68" s="12"/>
      <c r="URJ68" s="12"/>
      <c r="URK68" s="12"/>
      <c r="URL68" s="12"/>
      <c r="URM68" s="12"/>
      <c r="URN68" s="12"/>
      <c r="URO68" s="12"/>
      <c r="URP68" s="12"/>
      <c r="URQ68" s="12"/>
      <c r="URR68" s="12"/>
      <c r="URS68" s="12"/>
      <c r="URT68" s="12"/>
      <c r="URU68" s="12"/>
      <c r="URV68" s="12"/>
      <c r="URW68" s="12"/>
      <c r="URX68" s="12"/>
      <c r="URY68" s="12"/>
      <c r="URZ68" s="12"/>
      <c r="USA68" s="12"/>
      <c r="USB68" s="12"/>
      <c r="USC68" s="12"/>
      <c r="USD68" s="12"/>
      <c r="USE68" s="12"/>
      <c r="USF68" s="12"/>
      <c r="USG68" s="12"/>
      <c r="USH68" s="12"/>
      <c r="USI68" s="12"/>
      <c r="USJ68" s="12"/>
      <c r="USK68" s="12"/>
      <c r="USL68" s="12"/>
      <c r="USM68" s="12"/>
      <c r="USN68" s="12"/>
      <c r="USO68" s="12"/>
      <c r="USP68" s="12"/>
      <c r="USQ68" s="12"/>
      <c r="USR68" s="12"/>
      <c r="USS68" s="12"/>
      <c r="UST68" s="12"/>
      <c r="USU68" s="12"/>
      <c r="USV68" s="12"/>
      <c r="USW68" s="12"/>
      <c r="USX68" s="12"/>
      <c r="USY68" s="12"/>
      <c r="USZ68" s="12"/>
      <c r="UTA68" s="12"/>
      <c r="UTB68" s="12"/>
      <c r="UTC68" s="12"/>
      <c r="UTD68" s="12"/>
      <c r="UTE68" s="12"/>
      <c r="UTF68" s="12"/>
      <c r="UTG68" s="12"/>
      <c r="UTH68" s="12"/>
      <c r="UTI68" s="12"/>
      <c r="UTJ68" s="12"/>
      <c r="UTK68" s="12"/>
      <c r="UTL68" s="12"/>
      <c r="UTM68" s="12"/>
      <c r="UTN68" s="12"/>
      <c r="UTO68" s="12"/>
      <c r="UTP68" s="12"/>
      <c r="UTQ68" s="12"/>
      <c r="UTR68" s="12"/>
      <c r="UTS68" s="12"/>
      <c r="UTT68" s="12"/>
      <c r="UTU68" s="12"/>
      <c r="UTV68" s="12"/>
      <c r="UTW68" s="12"/>
      <c r="UTX68" s="12"/>
      <c r="UTY68" s="12"/>
      <c r="UTZ68" s="12"/>
      <c r="UUA68" s="12"/>
      <c r="UUB68" s="12"/>
      <c r="UUC68" s="12"/>
      <c r="UUD68" s="12"/>
      <c r="UUE68" s="12"/>
      <c r="UUF68" s="12"/>
      <c r="UUG68" s="12"/>
      <c r="UUH68" s="12"/>
      <c r="UUI68" s="12"/>
      <c r="UUJ68" s="12"/>
      <c r="UUK68" s="12"/>
      <c r="UUL68" s="12"/>
      <c r="UUM68" s="12"/>
      <c r="UUN68" s="12"/>
      <c r="UUO68" s="12"/>
      <c r="UUP68" s="12"/>
      <c r="UUQ68" s="12"/>
      <c r="UUR68" s="12"/>
      <c r="UUS68" s="12"/>
      <c r="UUT68" s="12"/>
      <c r="UUU68" s="12"/>
      <c r="UUV68" s="12"/>
      <c r="UUW68" s="12"/>
      <c r="UUX68" s="12"/>
      <c r="UUY68" s="12"/>
      <c r="UUZ68" s="12"/>
      <c r="UVA68" s="12"/>
      <c r="UVB68" s="12"/>
      <c r="UVC68" s="12"/>
      <c r="UVD68" s="12"/>
      <c r="UVE68" s="12"/>
      <c r="UVF68" s="12"/>
      <c r="UVG68" s="12"/>
      <c r="UVH68" s="12"/>
      <c r="UVI68" s="12"/>
      <c r="UVJ68" s="12"/>
      <c r="UVK68" s="12"/>
      <c r="UVL68" s="12"/>
      <c r="UVM68" s="12"/>
      <c r="UVN68" s="12"/>
      <c r="UVO68" s="12"/>
      <c r="UVP68" s="12"/>
      <c r="UVQ68" s="12"/>
      <c r="UVR68" s="12"/>
      <c r="UVS68" s="12"/>
      <c r="UVT68" s="12"/>
      <c r="UVU68" s="12"/>
      <c r="UVV68" s="12"/>
      <c r="UVW68" s="12"/>
      <c r="UVX68" s="12"/>
      <c r="UVY68" s="12"/>
      <c r="UVZ68" s="12"/>
      <c r="UWA68" s="12"/>
      <c r="UWB68" s="12"/>
      <c r="UWC68" s="12"/>
      <c r="UWD68" s="12"/>
      <c r="UWE68" s="12"/>
      <c r="UWF68" s="12"/>
      <c r="UWG68" s="12"/>
      <c r="UWH68" s="12"/>
      <c r="UWI68" s="12"/>
      <c r="UWJ68" s="12"/>
      <c r="UWK68" s="12"/>
      <c r="UWL68" s="12"/>
      <c r="UWM68" s="12"/>
      <c r="UWN68" s="12"/>
      <c r="UWO68" s="12"/>
      <c r="UWP68" s="12"/>
      <c r="UWQ68" s="12"/>
      <c r="UWR68" s="12"/>
      <c r="UWS68" s="12"/>
      <c r="UWT68" s="12"/>
      <c r="UWU68" s="12"/>
      <c r="UWV68" s="12"/>
      <c r="UWW68" s="12"/>
      <c r="UWX68" s="12"/>
      <c r="UWY68" s="12"/>
      <c r="UWZ68" s="12"/>
      <c r="UXA68" s="12"/>
      <c r="UXB68" s="12"/>
      <c r="UXC68" s="12"/>
      <c r="UXD68" s="12"/>
      <c r="UXE68" s="12"/>
      <c r="UXF68" s="12"/>
      <c r="UXG68" s="12"/>
      <c r="UXH68" s="12"/>
      <c r="UXI68" s="12"/>
      <c r="UXJ68" s="12"/>
      <c r="UXK68" s="12"/>
      <c r="UXL68" s="12"/>
      <c r="UXM68" s="12"/>
      <c r="UXN68" s="12"/>
      <c r="UXO68" s="12"/>
      <c r="UXP68" s="12"/>
      <c r="UXQ68" s="12"/>
      <c r="UXR68" s="12"/>
      <c r="UXS68" s="12"/>
      <c r="UXT68" s="12"/>
      <c r="UXU68" s="12"/>
      <c r="UXV68" s="12"/>
      <c r="UXW68" s="12"/>
      <c r="UXX68" s="12"/>
      <c r="UXY68" s="12"/>
      <c r="UXZ68" s="12"/>
      <c r="UYA68" s="12"/>
      <c r="UYB68" s="12"/>
      <c r="UYC68" s="12"/>
      <c r="UYD68" s="12"/>
      <c r="UYE68" s="12"/>
      <c r="UYF68" s="12"/>
      <c r="UYG68" s="12"/>
      <c r="UYH68" s="12"/>
      <c r="UYI68" s="12"/>
      <c r="UYJ68" s="12"/>
      <c r="UYK68" s="12"/>
      <c r="UYL68" s="12"/>
      <c r="UYM68" s="12"/>
      <c r="UYN68" s="12"/>
      <c r="UYO68" s="12"/>
      <c r="UYP68" s="12"/>
      <c r="UYQ68" s="12"/>
      <c r="UYR68" s="12"/>
      <c r="UYS68" s="12"/>
      <c r="UYT68" s="12"/>
      <c r="UYU68" s="12"/>
      <c r="UYV68" s="12"/>
      <c r="UYW68" s="12"/>
      <c r="UYX68" s="12"/>
      <c r="UYY68" s="12"/>
      <c r="UYZ68" s="12"/>
      <c r="UZA68" s="12"/>
      <c r="UZB68" s="12"/>
      <c r="UZC68" s="12"/>
      <c r="UZD68" s="12"/>
      <c r="UZE68" s="12"/>
      <c r="UZF68" s="12"/>
      <c r="UZG68" s="12"/>
      <c r="UZH68" s="12"/>
      <c r="UZI68" s="12"/>
      <c r="UZJ68" s="12"/>
      <c r="UZK68" s="12"/>
      <c r="UZL68" s="12"/>
      <c r="UZM68" s="12"/>
      <c r="UZN68" s="12"/>
      <c r="UZO68" s="12"/>
      <c r="UZP68" s="12"/>
      <c r="UZQ68" s="12"/>
      <c r="UZR68" s="12"/>
      <c r="UZS68" s="12"/>
      <c r="UZT68" s="12"/>
      <c r="UZU68" s="12"/>
      <c r="UZV68" s="12"/>
      <c r="UZW68" s="12"/>
      <c r="UZX68" s="12"/>
      <c r="UZY68" s="12"/>
      <c r="UZZ68" s="12"/>
      <c r="VAA68" s="12"/>
      <c r="VAB68" s="12"/>
      <c r="VAC68" s="12"/>
      <c r="VAD68" s="12"/>
      <c r="VAE68" s="12"/>
      <c r="VAF68" s="12"/>
      <c r="VAG68" s="12"/>
      <c r="VAH68" s="12"/>
      <c r="VAI68" s="12"/>
      <c r="VAJ68" s="12"/>
      <c r="VAK68" s="12"/>
      <c r="VAL68" s="12"/>
      <c r="VAM68" s="12"/>
      <c r="VAN68" s="12"/>
      <c r="VAO68" s="12"/>
      <c r="VAP68" s="12"/>
      <c r="VAQ68" s="12"/>
      <c r="VAR68" s="12"/>
      <c r="VAS68" s="12"/>
      <c r="VAT68" s="12"/>
      <c r="VAU68" s="12"/>
      <c r="VAV68" s="12"/>
      <c r="VAW68" s="12"/>
      <c r="VAX68" s="12"/>
      <c r="VAY68" s="12"/>
      <c r="VAZ68" s="12"/>
      <c r="VBA68" s="12"/>
      <c r="VBB68" s="12"/>
      <c r="VBC68" s="12"/>
      <c r="VBD68" s="12"/>
      <c r="VBE68" s="12"/>
      <c r="VBF68" s="12"/>
      <c r="VBG68" s="12"/>
      <c r="VBH68" s="12"/>
      <c r="VBI68" s="12"/>
      <c r="VBJ68" s="12"/>
      <c r="VBK68" s="12"/>
      <c r="VBL68" s="12"/>
      <c r="VBM68" s="12"/>
      <c r="VBN68" s="12"/>
      <c r="VBO68" s="12"/>
      <c r="VBP68" s="12"/>
      <c r="VBQ68" s="12"/>
      <c r="VBR68" s="12"/>
      <c r="VBS68" s="12"/>
      <c r="VBT68" s="12"/>
      <c r="VBU68" s="12"/>
      <c r="VBV68" s="12"/>
      <c r="VBW68" s="12"/>
      <c r="VBX68" s="12"/>
      <c r="VBY68" s="12"/>
      <c r="VBZ68" s="12"/>
      <c r="VCA68" s="12"/>
      <c r="VCB68" s="12"/>
      <c r="VCC68" s="12"/>
      <c r="VCD68" s="12"/>
      <c r="VCE68" s="12"/>
      <c r="VCF68" s="12"/>
      <c r="VCG68" s="12"/>
      <c r="VCH68" s="12"/>
      <c r="VCI68" s="12"/>
      <c r="VCJ68" s="12"/>
      <c r="VCK68" s="12"/>
      <c r="VCL68" s="12"/>
      <c r="VCM68" s="12"/>
      <c r="VCN68" s="12"/>
      <c r="VCO68" s="12"/>
      <c r="VCP68" s="12"/>
      <c r="VCQ68" s="12"/>
      <c r="VCR68" s="12"/>
      <c r="VCS68" s="12"/>
      <c r="VCT68" s="12"/>
      <c r="VCU68" s="12"/>
      <c r="VCV68" s="12"/>
      <c r="VCW68" s="12"/>
      <c r="VCX68" s="12"/>
      <c r="VCY68" s="12"/>
      <c r="VCZ68" s="12"/>
      <c r="VDA68" s="12"/>
      <c r="VDB68" s="12"/>
      <c r="VDC68" s="12"/>
      <c r="VDD68" s="12"/>
      <c r="VDE68" s="12"/>
      <c r="VDF68" s="12"/>
      <c r="VDG68" s="12"/>
      <c r="VDH68" s="12"/>
      <c r="VDI68" s="12"/>
      <c r="VDJ68" s="12"/>
      <c r="VDK68" s="12"/>
      <c r="VDL68" s="12"/>
      <c r="VDM68" s="12"/>
      <c r="VDN68" s="12"/>
      <c r="VDO68" s="12"/>
      <c r="VDP68" s="12"/>
      <c r="VDQ68" s="12"/>
      <c r="VDR68" s="12"/>
      <c r="VDS68" s="12"/>
      <c r="VDT68" s="12"/>
      <c r="VDU68" s="12"/>
      <c r="VDV68" s="12"/>
      <c r="VDW68" s="12"/>
      <c r="VDX68" s="12"/>
      <c r="VDY68" s="12"/>
      <c r="VDZ68" s="12"/>
      <c r="VEA68" s="12"/>
      <c r="VEB68" s="12"/>
      <c r="VEC68" s="12"/>
      <c r="VED68" s="12"/>
      <c r="VEE68" s="12"/>
      <c r="VEF68" s="12"/>
      <c r="VEG68" s="12"/>
      <c r="VEH68" s="12"/>
      <c r="VEI68" s="12"/>
      <c r="VEJ68" s="12"/>
      <c r="VEK68" s="12"/>
      <c r="VEL68" s="12"/>
      <c r="VEM68" s="12"/>
      <c r="VEN68" s="12"/>
      <c r="VEO68" s="12"/>
      <c r="VEP68" s="12"/>
      <c r="VEQ68" s="12"/>
      <c r="VER68" s="12"/>
      <c r="VES68" s="12"/>
      <c r="VET68" s="12"/>
      <c r="VEU68" s="12"/>
      <c r="VEV68" s="12"/>
      <c r="VEW68" s="12"/>
      <c r="VEX68" s="12"/>
      <c r="VEY68" s="12"/>
      <c r="VEZ68" s="12"/>
      <c r="VFA68" s="12"/>
      <c r="VFB68" s="12"/>
      <c r="VFC68" s="12"/>
      <c r="VFD68" s="12"/>
      <c r="VFE68" s="12"/>
      <c r="VFF68" s="12"/>
      <c r="VFG68" s="12"/>
      <c r="VFH68" s="12"/>
      <c r="VFI68" s="12"/>
      <c r="VFJ68" s="12"/>
      <c r="VFK68" s="12"/>
      <c r="VFL68" s="12"/>
      <c r="VFM68" s="12"/>
      <c r="VFN68" s="12"/>
      <c r="VFO68" s="12"/>
      <c r="VFP68" s="12"/>
      <c r="VFQ68" s="12"/>
      <c r="VFR68" s="12"/>
      <c r="VFS68" s="12"/>
      <c r="VFT68" s="12"/>
      <c r="VFU68" s="12"/>
      <c r="VFV68" s="12"/>
      <c r="VFW68" s="12"/>
      <c r="VFX68" s="12"/>
      <c r="VFY68" s="12"/>
      <c r="VFZ68" s="12"/>
      <c r="VGA68" s="12"/>
      <c r="VGB68" s="12"/>
      <c r="VGC68" s="12"/>
      <c r="VGD68" s="12"/>
      <c r="VGE68" s="12"/>
      <c r="VGF68" s="12"/>
      <c r="VGG68" s="12"/>
      <c r="VGH68" s="12"/>
      <c r="VGI68" s="12"/>
      <c r="VGJ68" s="12"/>
      <c r="VGK68" s="12"/>
      <c r="VGL68" s="12"/>
      <c r="VGM68" s="12"/>
      <c r="VGN68" s="12"/>
      <c r="VGO68" s="12"/>
      <c r="VGP68" s="12"/>
      <c r="VGQ68" s="12"/>
      <c r="VGR68" s="12"/>
      <c r="VGS68" s="12"/>
      <c r="VGT68" s="12"/>
      <c r="VGU68" s="12"/>
      <c r="VGV68" s="12"/>
      <c r="VGW68" s="12"/>
      <c r="VGX68" s="12"/>
      <c r="VGY68" s="12"/>
      <c r="VGZ68" s="12"/>
      <c r="VHA68" s="12"/>
      <c r="VHB68" s="12"/>
      <c r="VHC68" s="12"/>
      <c r="VHD68" s="12"/>
      <c r="VHE68" s="12"/>
      <c r="VHF68" s="12"/>
      <c r="VHG68" s="12"/>
      <c r="VHH68" s="12"/>
      <c r="VHI68" s="12"/>
      <c r="VHJ68" s="12"/>
      <c r="VHK68" s="12"/>
      <c r="VHL68" s="12"/>
      <c r="VHM68" s="12"/>
      <c r="VHN68" s="12"/>
      <c r="VHO68" s="12"/>
      <c r="VHP68" s="12"/>
      <c r="VHQ68" s="12"/>
      <c r="VHR68" s="12"/>
      <c r="VHS68" s="12"/>
      <c r="VHT68" s="12"/>
      <c r="VHU68" s="12"/>
      <c r="VHV68" s="12"/>
      <c r="VHW68" s="12"/>
      <c r="VHX68" s="12"/>
      <c r="VHY68" s="12"/>
      <c r="VHZ68" s="12"/>
      <c r="VIA68" s="12"/>
      <c r="VIB68" s="12"/>
      <c r="VIC68" s="12"/>
      <c r="VID68" s="12"/>
      <c r="VIE68" s="12"/>
      <c r="VIF68" s="12"/>
      <c r="VIG68" s="12"/>
      <c r="VIH68" s="12"/>
      <c r="VII68" s="12"/>
      <c r="VIJ68" s="12"/>
      <c r="VIK68" s="12"/>
      <c r="VIL68" s="12"/>
      <c r="VIM68" s="12"/>
      <c r="VIN68" s="12"/>
      <c r="VIO68" s="12"/>
      <c r="VIP68" s="12"/>
      <c r="VIQ68" s="12"/>
      <c r="VIR68" s="12"/>
      <c r="VIS68" s="12"/>
      <c r="VIT68" s="12"/>
      <c r="VIU68" s="12"/>
      <c r="VIV68" s="12"/>
      <c r="VIW68" s="12"/>
      <c r="VIX68" s="12"/>
      <c r="VIY68" s="12"/>
      <c r="VIZ68" s="12"/>
      <c r="VJA68" s="12"/>
      <c r="VJB68" s="12"/>
      <c r="VJC68" s="12"/>
      <c r="VJD68" s="12"/>
      <c r="VJE68" s="12"/>
      <c r="VJF68" s="12"/>
      <c r="VJG68" s="12"/>
      <c r="VJH68" s="12"/>
      <c r="VJI68" s="12"/>
      <c r="VJJ68" s="12"/>
      <c r="VJK68" s="12"/>
      <c r="VJL68" s="12"/>
      <c r="VJM68" s="12"/>
      <c r="VJN68" s="12"/>
      <c r="VJO68" s="12"/>
      <c r="VJP68" s="12"/>
      <c r="VJQ68" s="12"/>
      <c r="VJR68" s="12"/>
      <c r="VJS68" s="12"/>
      <c r="VJT68" s="12"/>
      <c r="VJU68" s="12"/>
      <c r="VJV68" s="12"/>
      <c r="VJW68" s="12"/>
      <c r="VJX68" s="12"/>
      <c r="VJY68" s="12"/>
      <c r="VJZ68" s="12"/>
      <c r="VKA68" s="12"/>
      <c r="VKB68" s="12"/>
      <c r="VKC68" s="12"/>
      <c r="VKD68" s="12"/>
      <c r="VKE68" s="12"/>
      <c r="VKF68" s="12"/>
      <c r="VKG68" s="12"/>
      <c r="VKH68" s="12"/>
      <c r="VKI68" s="12"/>
      <c r="VKJ68" s="12"/>
      <c r="VKK68" s="12"/>
      <c r="VKL68" s="12"/>
      <c r="VKM68" s="12"/>
      <c r="VKN68" s="12"/>
      <c r="VKO68" s="12"/>
      <c r="VKP68" s="12"/>
      <c r="VKQ68" s="12"/>
      <c r="VKR68" s="12"/>
      <c r="VKS68" s="12"/>
      <c r="VKT68" s="12"/>
      <c r="VKU68" s="12"/>
      <c r="VKV68" s="12"/>
      <c r="VKW68" s="12"/>
      <c r="VKX68" s="12"/>
      <c r="VKY68" s="12"/>
      <c r="VKZ68" s="12"/>
      <c r="VLA68" s="12"/>
      <c r="VLB68" s="12"/>
      <c r="VLC68" s="12"/>
      <c r="VLD68" s="12"/>
      <c r="VLE68" s="12"/>
      <c r="VLF68" s="12"/>
      <c r="VLG68" s="12"/>
      <c r="VLH68" s="12"/>
      <c r="VLI68" s="12"/>
      <c r="VLJ68" s="12"/>
      <c r="VLK68" s="12"/>
      <c r="VLL68" s="12"/>
      <c r="VLM68" s="12"/>
      <c r="VLN68" s="12"/>
      <c r="VLO68" s="12"/>
      <c r="VLP68" s="12"/>
      <c r="VLQ68" s="12"/>
      <c r="VLR68" s="12"/>
      <c r="VLS68" s="12"/>
      <c r="VLT68" s="12"/>
      <c r="VLU68" s="12"/>
      <c r="VLV68" s="12"/>
      <c r="VLW68" s="12"/>
      <c r="VLX68" s="12"/>
      <c r="VLY68" s="12"/>
      <c r="VLZ68" s="12"/>
      <c r="VMA68" s="12"/>
      <c r="VMB68" s="12"/>
      <c r="VMC68" s="12"/>
      <c r="VMD68" s="12"/>
      <c r="VME68" s="12"/>
      <c r="VMF68" s="12"/>
      <c r="VMG68" s="12"/>
      <c r="VMH68" s="12"/>
      <c r="VMI68" s="12"/>
      <c r="VMJ68" s="12"/>
      <c r="VMK68" s="12"/>
      <c r="VML68" s="12"/>
      <c r="VMM68" s="12"/>
      <c r="VMN68" s="12"/>
      <c r="VMO68" s="12"/>
      <c r="VMP68" s="12"/>
      <c r="VMQ68" s="12"/>
      <c r="VMR68" s="12"/>
      <c r="VMS68" s="12"/>
      <c r="VMT68" s="12"/>
      <c r="VMU68" s="12"/>
      <c r="VMV68" s="12"/>
      <c r="VMW68" s="12"/>
      <c r="VMX68" s="12"/>
      <c r="VMY68" s="12"/>
      <c r="VMZ68" s="12"/>
      <c r="VNA68" s="12"/>
      <c r="VNB68" s="12"/>
      <c r="VNC68" s="12"/>
      <c r="VND68" s="12"/>
      <c r="VNE68" s="12"/>
      <c r="VNF68" s="12"/>
      <c r="VNG68" s="12"/>
      <c r="VNH68" s="12"/>
      <c r="VNI68" s="12"/>
      <c r="VNJ68" s="12"/>
      <c r="VNK68" s="12"/>
      <c r="VNL68" s="12"/>
      <c r="VNM68" s="12"/>
      <c r="VNN68" s="12"/>
      <c r="VNO68" s="12"/>
      <c r="VNP68" s="12"/>
      <c r="VNQ68" s="12"/>
      <c r="VNR68" s="12"/>
      <c r="VNS68" s="12"/>
      <c r="VNT68" s="12"/>
      <c r="VNU68" s="12"/>
      <c r="VNV68" s="12"/>
      <c r="VNW68" s="12"/>
      <c r="VNX68" s="12"/>
      <c r="VNY68" s="12"/>
      <c r="VNZ68" s="12"/>
      <c r="VOA68" s="12"/>
      <c r="VOB68" s="12"/>
      <c r="VOC68" s="12"/>
      <c r="VOD68" s="12"/>
      <c r="VOE68" s="12"/>
      <c r="VOF68" s="12"/>
      <c r="VOG68" s="12"/>
      <c r="VOH68" s="12"/>
      <c r="VOI68" s="12"/>
      <c r="VOJ68" s="12"/>
      <c r="VOK68" s="12"/>
      <c r="VOL68" s="12"/>
      <c r="VOM68" s="12"/>
      <c r="VON68" s="12"/>
      <c r="VOO68" s="12"/>
      <c r="VOP68" s="12"/>
      <c r="VOQ68" s="12"/>
      <c r="VOR68" s="12"/>
      <c r="VOS68" s="12"/>
      <c r="VOT68" s="12"/>
      <c r="VOU68" s="12"/>
      <c r="VOV68" s="12"/>
      <c r="VOW68" s="12"/>
      <c r="VOX68" s="12"/>
      <c r="VOY68" s="12"/>
      <c r="VOZ68" s="12"/>
      <c r="VPA68" s="12"/>
      <c r="VPB68" s="12"/>
      <c r="VPC68" s="12"/>
      <c r="VPD68" s="12"/>
      <c r="VPE68" s="12"/>
      <c r="VPF68" s="12"/>
      <c r="VPG68" s="12"/>
      <c r="VPH68" s="12"/>
      <c r="VPI68" s="12"/>
      <c r="VPJ68" s="12"/>
      <c r="VPK68" s="12"/>
      <c r="VPL68" s="12"/>
      <c r="VPM68" s="12"/>
      <c r="VPN68" s="12"/>
      <c r="VPO68" s="12"/>
      <c r="VPP68" s="12"/>
      <c r="VPQ68" s="12"/>
      <c r="VPR68" s="12"/>
      <c r="VPS68" s="12"/>
      <c r="VPT68" s="12"/>
      <c r="VPU68" s="12"/>
      <c r="VPV68" s="12"/>
      <c r="VPW68" s="12"/>
      <c r="VPX68" s="12"/>
      <c r="VPY68" s="12"/>
      <c r="VPZ68" s="12"/>
      <c r="VQA68" s="12"/>
      <c r="VQB68" s="12"/>
      <c r="VQC68" s="12"/>
      <c r="VQD68" s="12"/>
      <c r="VQE68" s="12"/>
      <c r="VQF68" s="12"/>
      <c r="VQG68" s="12"/>
      <c r="VQH68" s="12"/>
      <c r="VQI68" s="12"/>
      <c r="VQJ68" s="12"/>
      <c r="VQK68" s="12"/>
      <c r="VQL68" s="12"/>
      <c r="VQM68" s="12"/>
      <c r="VQN68" s="12"/>
      <c r="VQO68" s="12"/>
      <c r="VQP68" s="12"/>
      <c r="VQQ68" s="12"/>
      <c r="VQR68" s="12"/>
      <c r="VQS68" s="12"/>
      <c r="VQT68" s="12"/>
      <c r="VQU68" s="12"/>
      <c r="VQV68" s="12"/>
      <c r="VQW68" s="12"/>
      <c r="VQX68" s="12"/>
      <c r="VQY68" s="12"/>
      <c r="VQZ68" s="12"/>
      <c r="VRA68" s="12"/>
      <c r="VRB68" s="12"/>
      <c r="VRC68" s="12"/>
      <c r="VRD68" s="12"/>
      <c r="VRE68" s="12"/>
      <c r="VRF68" s="12"/>
      <c r="VRG68" s="12"/>
      <c r="VRH68" s="12"/>
      <c r="VRI68" s="12"/>
      <c r="VRJ68" s="12"/>
      <c r="VRK68" s="12"/>
      <c r="VRL68" s="12"/>
      <c r="VRM68" s="12"/>
      <c r="VRN68" s="12"/>
      <c r="VRO68" s="12"/>
      <c r="VRP68" s="12"/>
      <c r="VRQ68" s="12"/>
      <c r="VRR68" s="12"/>
      <c r="VRS68" s="12"/>
      <c r="VRT68" s="12"/>
      <c r="VRU68" s="12"/>
      <c r="VRV68" s="12"/>
      <c r="VRW68" s="12"/>
      <c r="VRX68" s="12"/>
      <c r="VRY68" s="12"/>
      <c r="VRZ68" s="12"/>
      <c r="VSA68" s="12"/>
      <c r="VSB68" s="12"/>
      <c r="VSC68" s="12"/>
      <c r="VSD68" s="12"/>
      <c r="VSE68" s="12"/>
      <c r="VSF68" s="12"/>
      <c r="VSG68" s="12"/>
      <c r="VSH68" s="12"/>
      <c r="VSI68" s="12"/>
      <c r="VSJ68" s="12"/>
      <c r="VSK68" s="12"/>
      <c r="VSL68" s="12"/>
      <c r="VSM68" s="12"/>
      <c r="VSN68" s="12"/>
      <c r="VSO68" s="12"/>
      <c r="VSP68" s="12"/>
      <c r="VSQ68" s="12"/>
      <c r="VSR68" s="12"/>
      <c r="VSS68" s="12"/>
      <c r="VST68" s="12"/>
      <c r="VSU68" s="12"/>
      <c r="VSV68" s="12"/>
      <c r="VSW68" s="12"/>
      <c r="VSX68" s="12"/>
      <c r="VSY68" s="12"/>
      <c r="VSZ68" s="12"/>
      <c r="VTA68" s="12"/>
      <c r="VTB68" s="12"/>
      <c r="VTC68" s="12"/>
      <c r="VTD68" s="12"/>
      <c r="VTE68" s="12"/>
      <c r="VTF68" s="12"/>
      <c r="VTG68" s="12"/>
      <c r="VTH68" s="12"/>
      <c r="VTI68" s="12"/>
      <c r="VTJ68" s="12"/>
      <c r="VTK68" s="12"/>
      <c r="VTL68" s="12"/>
      <c r="VTM68" s="12"/>
      <c r="VTN68" s="12"/>
      <c r="VTO68" s="12"/>
      <c r="VTP68" s="12"/>
      <c r="VTQ68" s="12"/>
      <c r="VTR68" s="12"/>
      <c r="VTS68" s="12"/>
      <c r="VTT68" s="12"/>
      <c r="VTU68" s="12"/>
      <c r="VTV68" s="12"/>
      <c r="VTW68" s="12"/>
      <c r="VTX68" s="12"/>
      <c r="VTY68" s="12"/>
      <c r="VTZ68" s="12"/>
      <c r="VUA68" s="12"/>
      <c r="VUB68" s="12"/>
      <c r="VUC68" s="12"/>
      <c r="VUD68" s="12"/>
      <c r="VUE68" s="12"/>
      <c r="VUF68" s="12"/>
      <c r="VUG68" s="12"/>
      <c r="VUH68" s="12"/>
      <c r="VUI68" s="12"/>
      <c r="VUJ68" s="12"/>
      <c r="VUK68" s="12"/>
      <c r="VUL68" s="12"/>
      <c r="VUM68" s="12"/>
      <c r="VUN68" s="12"/>
      <c r="VUO68" s="12"/>
      <c r="VUP68" s="12"/>
      <c r="VUQ68" s="12"/>
      <c r="VUR68" s="12"/>
      <c r="VUS68" s="12"/>
      <c r="VUT68" s="12"/>
      <c r="VUU68" s="12"/>
      <c r="VUV68" s="12"/>
      <c r="VUW68" s="12"/>
      <c r="VUX68" s="12"/>
      <c r="VUY68" s="12"/>
      <c r="VUZ68" s="12"/>
      <c r="VVA68" s="12"/>
      <c r="VVB68" s="12"/>
      <c r="VVC68" s="12"/>
      <c r="VVD68" s="12"/>
      <c r="VVE68" s="12"/>
      <c r="VVF68" s="12"/>
      <c r="VVG68" s="12"/>
      <c r="VVH68" s="12"/>
      <c r="VVI68" s="12"/>
      <c r="VVJ68" s="12"/>
      <c r="VVK68" s="12"/>
      <c r="VVL68" s="12"/>
      <c r="VVM68" s="12"/>
      <c r="VVN68" s="12"/>
      <c r="VVO68" s="12"/>
      <c r="VVP68" s="12"/>
      <c r="VVQ68" s="12"/>
      <c r="VVR68" s="12"/>
      <c r="VVS68" s="12"/>
      <c r="VVT68" s="12"/>
      <c r="VVU68" s="12"/>
      <c r="VVV68" s="12"/>
      <c r="VVW68" s="12"/>
      <c r="VVX68" s="12"/>
      <c r="VVY68" s="12"/>
      <c r="VVZ68" s="12"/>
      <c r="VWA68" s="12"/>
      <c r="VWB68" s="12"/>
      <c r="VWC68" s="12"/>
      <c r="VWD68" s="12"/>
      <c r="VWE68" s="12"/>
      <c r="VWF68" s="12"/>
      <c r="VWG68" s="12"/>
      <c r="VWH68" s="12"/>
      <c r="VWI68" s="12"/>
      <c r="VWJ68" s="12"/>
      <c r="VWK68" s="12"/>
      <c r="VWL68" s="12"/>
      <c r="VWM68" s="12"/>
      <c r="VWN68" s="12"/>
      <c r="VWO68" s="12"/>
      <c r="VWP68" s="12"/>
      <c r="VWQ68" s="12"/>
      <c r="VWR68" s="12"/>
      <c r="VWS68" s="12"/>
      <c r="VWT68" s="12"/>
      <c r="VWU68" s="12"/>
      <c r="VWV68" s="12"/>
      <c r="VWW68" s="12"/>
      <c r="VWX68" s="12"/>
      <c r="VWY68" s="12"/>
      <c r="VWZ68" s="12"/>
      <c r="VXA68" s="12"/>
      <c r="VXB68" s="12"/>
      <c r="VXC68" s="12"/>
      <c r="VXD68" s="12"/>
      <c r="VXE68" s="12"/>
      <c r="VXF68" s="12"/>
      <c r="VXG68" s="12"/>
      <c r="VXH68" s="12"/>
      <c r="VXI68" s="12"/>
      <c r="VXJ68" s="12"/>
      <c r="VXK68" s="12"/>
      <c r="VXL68" s="12"/>
      <c r="VXM68" s="12"/>
      <c r="VXN68" s="12"/>
      <c r="VXO68" s="12"/>
      <c r="VXP68" s="12"/>
      <c r="VXQ68" s="12"/>
      <c r="VXR68" s="12"/>
      <c r="VXS68" s="12"/>
      <c r="VXT68" s="12"/>
      <c r="VXU68" s="12"/>
      <c r="VXV68" s="12"/>
      <c r="VXW68" s="12"/>
      <c r="VXX68" s="12"/>
      <c r="VXY68" s="12"/>
      <c r="VXZ68" s="12"/>
      <c r="VYA68" s="12"/>
      <c r="VYB68" s="12"/>
      <c r="VYC68" s="12"/>
      <c r="VYD68" s="12"/>
      <c r="VYE68" s="12"/>
      <c r="VYF68" s="12"/>
      <c r="VYG68" s="12"/>
      <c r="VYH68" s="12"/>
      <c r="VYI68" s="12"/>
      <c r="VYJ68" s="12"/>
      <c r="VYK68" s="12"/>
      <c r="VYL68" s="12"/>
      <c r="VYM68" s="12"/>
      <c r="VYN68" s="12"/>
      <c r="VYO68" s="12"/>
      <c r="VYP68" s="12"/>
      <c r="VYQ68" s="12"/>
      <c r="VYR68" s="12"/>
      <c r="VYS68" s="12"/>
      <c r="VYT68" s="12"/>
      <c r="VYU68" s="12"/>
      <c r="VYV68" s="12"/>
      <c r="VYW68" s="12"/>
      <c r="VYX68" s="12"/>
      <c r="VYY68" s="12"/>
      <c r="VYZ68" s="12"/>
      <c r="VZA68" s="12"/>
      <c r="VZB68" s="12"/>
      <c r="VZC68" s="12"/>
      <c r="VZD68" s="12"/>
      <c r="VZE68" s="12"/>
      <c r="VZF68" s="12"/>
      <c r="VZG68" s="12"/>
      <c r="VZH68" s="12"/>
      <c r="VZI68" s="12"/>
      <c r="VZJ68" s="12"/>
      <c r="VZK68" s="12"/>
      <c r="VZL68" s="12"/>
      <c r="VZM68" s="12"/>
      <c r="VZN68" s="12"/>
      <c r="VZO68" s="12"/>
      <c r="VZP68" s="12"/>
      <c r="VZQ68" s="12"/>
      <c r="VZR68" s="12"/>
      <c r="VZS68" s="12"/>
      <c r="VZT68" s="12"/>
      <c r="VZU68" s="12"/>
      <c r="VZV68" s="12"/>
      <c r="VZW68" s="12"/>
      <c r="VZX68" s="12"/>
      <c r="VZY68" s="12"/>
      <c r="VZZ68" s="12"/>
      <c r="WAA68" s="12"/>
      <c r="WAB68" s="12"/>
      <c r="WAC68" s="12"/>
      <c r="WAD68" s="12"/>
      <c r="WAE68" s="12"/>
      <c r="WAF68" s="12"/>
      <c r="WAG68" s="12"/>
      <c r="WAH68" s="12"/>
      <c r="WAI68" s="12"/>
      <c r="WAJ68" s="12"/>
      <c r="WAK68" s="12"/>
      <c r="WAL68" s="12"/>
      <c r="WAM68" s="12"/>
      <c r="WAN68" s="12"/>
      <c r="WAO68" s="12"/>
      <c r="WAP68" s="12"/>
      <c r="WAQ68" s="12"/>
      <c r="WAR68" s="12"/>
      <c r="WAS68" s="12"/>
      <c r="WAT68" s="12"/>
      <c r="WAU68" s="12"/>
      <c r="WAV68" s="12"/>
      <c r="WAW68" s="12"/>
      <c r="WAX68" s="12"/>
      <c r="WAY68" s="12"/>
      <c r="WAZ68" s="12"/>
      <c r="WBA68" s="12"/>
      <c r="WBB68" s="12"/>
      <c r="WBC68" s="12"/>
      <c r="WBD68" s="12"/>
      <c r="WBE68" s="12"/>
      <c r="WBF68" s="12"/>
      <c r="WBG68" s="12"/>
      <c r="WBH68" s="12"/>
      <c r="WBI68" s="12"/>
      <c r="WBJ68" s="12"/>
      <c r="WBK68" s="12"/>
      <c r="WBL68" s="12"/>
      <c r="WBM68" s="12"/>
      <c r="WBN68" s="12"/>
      <c r="WBO68" s="12"/>
      <c r="WBP68" s="12"/>
      <c r="WBQ68" s="12"/>
      <c r="WBR68" s="12"/>
      <c r="WBS68" s="12"/>
      <c r="WBT68" s="12"/>
      <c r="WBU68" s="12"/>
      <c r="WBV68" s="12"/>
      <c r="WBW68" s="12"/>
      <c r="WBX68" s="12"/>
      <c r="WBY68" s="12"/>
      <c r="WBZ68" s="12"/>
      <c r="WCA68" s="12"/>
      <c r="WCB68" s="12"/>
      <c r="WCC68" s="12"/>
      <c r="WCD68" s="12"/>
      <c r="WCE68" s="12"/>
      <c r="WCF68" s="12"/>
      <c r="WCG68" s="12"/>
      <c r="WCH68" s="12"/>
      <c r="WCI68" s="12"/>
      <c r="WCJ68" s="12"/>
      <c r="WCK68" s="12"/>
      <c r="WCL68" s="12"/>
      <c r="WCM68" s="12"/>
      <c r="WCN68" s="12"/>
      <c r="WCO68" s="12"/>
      <c r="WCP68" s="12"/>
      <c r="WCQ68" s="12"/>
      <c r="WCR68" s="12"/>
      <c r="WCS68" s="12"/>
      <c r="WCT68" s="12"/>
      <c r="WCU68" s="12"/>
      <c r="WCV68" s="12"/>
      <c r="WCW68" s="12"/>
      <c r="WCX68" s="12"/>
      <c r="WCY68" s="12"/>
      <c r="WCZ68" s="12"/>
      <c r="WDA68" s="12"/>
      <c r="WDB68" s="12"/>
      <c r="WDC68" s="12"/>
      <c r="WDD68" s="12"/>
      <c r="WDE68" s="12"/>
      <c r="WDF68" s="12"/>
      <c r="WDG68" s="12"/>
      <c r="WDH68" s="12"/>
      <c r="WDI68" s="12"/>
      <c r="WDJ68" s="12"/>
      <c r="WDK68" s="12"/>
      <c r="WDL68" s="12"/>
      <c r="WDM68" s="12"/>
      <c r="WDN68" s="12"/>
      <c r="WDO68" s="12"/>
      <c r="WDP68" s="12"/>
      <c r="WDQ68" s="12"/>
      <c r="WDR68" s="12"/>
      <c r="WDS68" s="12"/>
      <c r="WDT68" s="12"/>
      <c r="WDU68" s="12"/>
      <c r="WDV68" s="12"/>
      <c r="WDW68" s="12"/>
      <c r="WDX68" s="12"/>
      <c r="WDY68" s="12"/>
      <c r="WDZ68" s="12"/>
      <c r="WEA68" s="12"/>
      <c r="WEB68" s="12"/>
      <c r="WEC68" s="12"/>
      <c r="WED68" s="12"/>
      <c r="WEE68" s="12"/>
      <c r="WEF68" s="12"/>
      <c r="WEG68" s="12"/>
      <c r="WEH68" s="12"/>
      <c r="WEI68" s="12"/>
      <c r="WEJ68" s="12"/>
      <c r="WEK68" s="12"/>
      <c r="WEL68" s="12"/>
      <c r="WEM68" s="12"/>
      <c r="WEN68" s="12"/>
      <c r="WEO68" s="12"/>
      <c r="WEP68" s="12"/>
      <c r="WEQ68" s="12"/>
      <c r="WER68" s="12"/>
      <c r="WES68" s="12"/>
      <c r="WET68" s="12"/>
      <c r="WEU68" s="12"/>
      <c r="WEV68" s="12"/>
      <c r="WEW68" s="12"/>
      <c r="WEX68" s="12"/>
      <c r="WEY68" s="12"/>
      <c r="WEZ68" s="12"/>
      <c r="WFA68" s="12"/>
      <c r="WFB68" s="12"/>
      <c r="WFC68" s="12"/>
      <c r="WFD68" s="12"/>
      <c r="WFE68" s="12"/>
      <c r="WFF68" s="12"/>
      <c r="WFG68" s="12"/>
      <c r="WFH68" s="12"/>
      <c r="WFI68" s="12"/>
      <c r="WFJ68" s="12"/>
      <c r="WFK68" s="12"/>
      <c r="WFL68" s="12"/>
      <c r="WFM68" s="12"/>
      <c r="WFN68" s="12"/>
      <c r="WFO68" s="12"/>
      <c r="WFP68" s="12"/>
      <c r="WFQ68" s="12"/>
      <c r="WFR68" s="12"/>
      <c r="WFS68" s="12"/>
      <c r="WFT68" s="12"/>
      <c r="WFU68" s="12"/>
      <c r="WFV68" s="12"/>
      <c r="WFW68" s="12"/>
      <c r="WFX68" s="12"/>
      <c r="WFY68" s="12"/>
      <c r="WFZ68" s="12"/>
      <c r="WGA68" s="12"/>
      <c r="WGB68" s="12"/>
      <c r="WGC68" s="12"/>
      <c r="WGD68" s="12"/>
      <c r="WGE68" s="12"/>
      <c r="WGF68" s="12"/>
      <c r="WGG68" s="12"/>
      <c r="WGH68" s="12"/>
      <c r="WGI68" s="12"/>
      <c r="WGJ68" s="12"/>
      <c r="WGK68" s="12"/>
      <c r="WGL68" s="12"/>
      <c r="WGM68" s="12"/>
      <c r="WGN68" s="12"/>
      <c r="WGO68" s="12"/>
      <c r="WGP68" s="12"/>
      <c r="WGQ68" s="12"/>
      <c r="WGR68" s="12"/>
      <c r="WGS68" s="12"/>
      <c r="WGT68" s="12"/>
      <c r="WGU68" s="12"/>
      <c r="WGV68" s="12"/>
      <c r="WGW68" s="12"/>
      <c r="WGX68" s="12"/>
      <c r="WGY68" s="12"/>
      <c r="WGZ68" s="12"/>
      <c r="WHA68" s="12"/>
      <c r="WHB68" s="12"/>
      <c r="WHC68" s="12"/>
      <c r="WHD68" s="12"/>
      <c r="WHE68" s="12"/>
      <c r="WHF68" s="12"/>
      <c r="WHG68" s="12"/>
      <c r="WHH68" s="12"/>
      <c r="WHI68" s="12"/>
      <c r="WHJ68" s="12"/>
      <c r="WHK68" s="12"/>
      <c r="WHL68" s="12"/>
      <c r="WHM68" s="12"/>
      <c r="WHN68" s="12"/>
      <c r="WHO68" s="12"/>
      <c r="WHP68" s="12"/>
      <c r="WHQ68" s="12"/>
      <c r="WHR68" s="12"/>
      <c r="WHS68" s="12"/>
      <c r="WHT68" s="12"/>
      <c r="WHU68" s="12"/>
      <c r="WHV68" s="12"/>
      <c r="WHW68" s="12"/>
      <c r="WHX68" s="12"/>
      <c r="WHY68" s="12"/>
      <c r="WHZ68" s="12"/>
      <c r="WIA68" s="12"/>
      <c r="WIB68" s="12"/>
      <c r="WIC68" s="12"/>
      <c r="WID68" s="12"/>
      <c r="WIE68" s="12"/>
      <c r="WIF68" s="12"/>
      <c r="WIG68" s="12"/>
      <c r="WIH68" s="12"/>
      <c r="WII68" s="12"/>
      <c r="WIJ68" s="12"/>
      <c r="WIK68" s="12"/>
      <c r="WIL68" s="12"/>
      <c r="WIM68" s="12"/>
      <c r="WIN68" s="12"/>
      <c r="WIO68" s="12"/>
      <c r="WIP68" s="12"/>
      <c r="WIQ68" s="12"/>
      <c r="WIR68" s="12"/>
      <c r="WIS68" s="12"/>
      <c r="WIT68" s="12"/>
      <c r="WIU68" s="12"/>
      <c r="WIV68" s="12"/>
      <c r="WIW68" s="12"/>
      <c r="WIX68" s="12"/>
      <c r="WIY68" s="12"/>
      <c r="WIZ68" s="12"/>
      <c r="WJA68" s="12"/>
      <c r="WJB68" s="12"/>
      <c r="WJC68" s="12"/>
      <c r="WJD68" s="12"/>
      <c r="WJE68" s="12"/>
      <c r="WJF68" s="12"/>
      <c r="WJG68" s="12"/>
      <c r="WJH68" s="12"/>
      <c r="WJI68" s="12"/>
      <c r="WJJ68" s="12"/>
      <c r="WJK68" s="12"/>
      <c r="WJL68" s="12"/>
      <c r="WJM68" s="12"/>
      <c r="WJN68" s="12"/>
      <c r="WJO68" s="12"/>
      <c r="WJP68" s="12"/>
      <c r="WJQ68" s="12"/>
      <c r="WJR68" s="12"/>
      <c r="WJS68" s="12"/>
      <c r="WJT68" s="12"/>
      <c r="WJU68" s="12"/>
      <c r="WJV68" s="12"/>
      <c r="WJW68" s="12"/>
      <c r="WJX68" s="12"/>
      <c r="WJY68" s="12"/>
      <c r="WJZ68" s="12"/>
      <c r="WKA68" s="12"/>
      <c r="WKB68" s="12"/>
      <c r="WKC68" s="12"/>
      <c r="WKD68" s="12"/>
      <c r="WKE68" s="12"/>
      <c r="WKF68" s="12"/>
      <c r="WKG68" s="12"/>
      <c r="WKH68" s="12"/>
      <c r="WKI68" s="12"/>
      <c r="WKJ68" s="12"/>
      <c r="WKK68" s="12"/>
      <c r="WKL68" s="12"/>
      <c r="WKM68" s="12"/>
      <c r="WKN68" s="12"/>
      <c r="WKO68" s="12"/>
      <c r="WKP68" s="12"/>
      <c r="WKQ68" s="12"/>
      <c r="WKR68" s="12"/>
      <c r="WKS68" s="12"/>
      <c r="WKT68" s="12"/>
      <c r="WKU68" s="12"/>
      <c r="WKV68" s="12"/>
      <c r="WKW68" s="12"/>
      <c r="WKX68" s="12"/>
      <c r="WKY68" s="12"/>
      <c r="WKZ68" s="12"/>
      <c r="WLA68" s="12"/>
      <c r="WLB68" s="12"/>
      <c r="WLC68" s="12"/>
      <c r="WLD68" s="12"/>
      <c r="WLE68" s="12"/>
      <c r="WLF68" s="12"/>
      <c r="WLG68" s="12"/>
      <c r="WLH68" s="12"/>
      <c r="WLI68" s="12"/>
      <c r="WLJ68" s="12"/>
      <c r="WLK68" s="12"/>
      <c r="WLL68" s="12"/>
      <c r="WLM68" s="12"/>
      <c r="WLN68" s="12"/>
      <c r="WLO68" s="12"/>
      <c r="WLP68" s="12"/>
      <c r="WLQ68" s="12"/>
      <c r="WLR68" s="12"/>
      <c r="WLS68" s="12"/>
      <c r="WLT68" s="12"/>
      <c r="WLU68" s="12"/>
      <c r="WLV68" s="12"/>
      <c r="WLW68" s="12"/>
      <c r="WLX68" s="12"/>
      <c r="WLY68" s="12"/>
      <c r="WLZ68" s="12"/>
      <c r="WMA68" s="12"/>
      <c r="WMB68" s="12"/>
      <c r="WMC68" s="12"/>
      <c r="WMD68" s="12"/>
      <c r="WME68" s="12"/>
      <c r="WMF68" s="12"/>
      <c r="WMG68" s="12"/>
      <c r="WMH68" s="12"/>
      <c r="WMI68" s="12"/>
      <c r="WMJ68" s="12"/>
      <c r="WMK68" s="12"/>
      <c r="WML68" s="12"/>
      <c r="WMM68" s="12"/>
      <c r="WMN68" s="12"/>
      <c r="WMO68" s="12"/>
      <c r="WMP68" s="12"/>
      <c r="WMQ68" s="12"/>
      <c r="WMR68" s="12"/>
      <c r="WMS68" s="12"/>
      <c r="WMT68" s="12"/>
      <c r="WMU68" s="12"/>
      <c r="WMV68" s="12"/>
      <c r="WMW68" s="12"/>
      <c r="WMX68" s="12"/>
      <c r="WMY68" s="12"/>
      <c r="WMZ68" s="12"/>
      <c r="WNA68" s="12"/>
      <c r="WNB68" s="12"/>
      <c r="WNC68" s="12"/>
      <c r="WND68" s="12"/>
      <c r="WNE68" s="12"/>
      <c r="WNF68" s="12"/>
      <c r="WNG68" s="12"/>
      <c r="WNH68" s="12"/>
      <c r="WNI68" s="12"/>
      <c r="WNJ68" s="12"/>
      <c r="WNK68" s="12"/>
      <c r="WNL68" s="12"/>
      <c r="WNM68" s="12"/>
      <c r="WNN68" s="12"/>
      <c r="WNO68" s="12"/>
      <c r="WNP68" s="12"/>
      <c r="WNQ68" s="12"/>
      <c r="WNR68" s="12"/>
      <c r="WNS68" s="12"/>
      <c r="WNT68" s="12"/>
      <c r="WNU68" s="12"/>
      <c r="WNV68" s="12"/>
      <c r="WNW68" s="12"/>
      <c r="WNX68" s="12"/>
      <c r="WNY68" s="12"/>
      <c r="WNZ68" s="12"/>
      <c r="WOA68" s="12"/>
      <c r="WOB68" s="12"/>
      <c r="WOC68" s="12"/>
      <c r="WOD68" s="12"/>
      <c r="WOE68" s="12"/>
      <c r="WOF68" s="12"/>
      <c r="WOG68" s="12"/>
      <c r="WOH68" s="12"/>
      <c r="WOI68" s="12"/>
      <c r="WOJ68" s="12"/>
      <c r="WOK68" s="12"/>
      <c r="WOL68" s="12"/>
      <c r="WOM68" s="12"/>
      <c r="WON68" s="12"/>
      <c r="WOO68" s="12"/>
      <c r="WOP68" s="12"/>
      <c r="WOQ68" s="12"/>
      <c r="WOR68" s="12"/>
      <c r="WOS68" s="12"/>
      <c r="WOT68" s="12"/>
      <c r="WOU68" s="12"/>
      <c r="WOV68" s="12"/>
      <c r="WOW68" s="12"/>
      <c r="WOX68" s="12"/>
      <c r="WOY68" s="12"/>
      <c r="WOZ68" s="12"/>
      <c r="WPA68" s="12"/>
      <c r="WPB68" s="12"/>
      <c r="WPC68" s="12"/>
      <c r="WPD68" s="12"/>
      <c r="WPE68" s="12"/>
      <c r="WPF68" s="12"/>
      <c r="WPG68" s="12"/>
      <c r="WPH68" s="12"/>
      <c r="WPI68" s="12"/>
      <c r="WPJ68" s="12"/>
      <c r="WPK68" s="12"/>
      <c r="WPL68" s="12"/>
      <c r="WPM68" s="12"/>
      <c r="WPN68" s="12"/>
      <c r="WPO68" s="12"/>
      <c r="WPP68" s="12"/>
      <c r="WPQ68" s="12"/>
      <c r="WPR68" s="12"/>
      <c r="WPS68" s="12"/>
      <c r="WPT68" s="12"/>
      <c r="WPU68" s="12"/>
      <c r="WPV68" s="12"/>
      <c r="WPW68" s="12"/>
      <c r="WPX68" s="12"/>
      <c r="WPY68" s="12"/>
      <c r="WPZ68" s="12"/>
      <c r="WQA68" s="12"/>
      <c r="WQB68" s="12"/>
      <c r="WQC68" s="12"/>
      <c r="WQD68" s="12"/>
      <c r="WQE68" s="12"/>
      <c r="WQF68" s="12"/>
      <c r="WQG68" s="12"/>
      <c r="WQH68" s="12"/>
      <c r="WQI68" s="12"/>
      <c r="WQJ68" s="12"/>
      <c r="WQK68" s="12"/>
      <c r="WQL68" s="12"/>
      <c r="WQM68" s="12"/>
      <c r="WQN68" s="12"/>
      <c r="WQO68" s="12"/>
      <c r="WQP68" s="12"/>
      <c r="WQQ68" s="12"/>
      <c r="WQR68" s="12"/>
      <c r="WQS68" s="12"/>
      <c r="WQT68" s="12"/>
      <c r="WQU68" s="12"/>
      <c r="WQV68" s="12"/>
      <c r="WQW68" s="12"/>
      <c r="WQX68" s="12"/>
      <c r="WQY68" s="12"/>
      <c r="WQZ68" s="12"/>
      <c r="WRA68" s="12"/>
      <c r="WRB68" s="12"/>
      <c r="WRC68" s="12"/>
      <c r="WRD68" s="12"/>
      <c r="WRE68" s="12"/>
      <c r="WRF68" s="12"/>
      <c r="WRG68" s="12"/>
      <c r="WRH68" s="12"/>
      <c r="WRI68" s="12"/>
      <c r="WRJ68" s="12"/>
      <c r="WRK68" s="12"/>
      <c r="WRL68" s="12"/>
      <c r="WRM68" s="12"/>
      <c r="WRN68" s="12"/>
      <c r="WRO68" s="12"/>
      <c r="WRP68" s="12"/>
      <c r="WRQ68" s="12"/>
      <c r="WRR68" s="12"/>
      <c r="WRS68" s="12"/>
      <c r="WRT68" s="12"/>
      <c r="WRU68" s="12"/>
      <c r="WRV68" s="12"/>
      <c r="WRW68" s="12"/>
      <c r="WRX68" s="12"/>
      <c r="WRY68" s="12"/>
      <c r="WRZ68" s="12"/>
      <c r="WSA68" s="12"/>
      <c r="WSB68" s="12"/>
      <c r="WSC68" s="12"/>
      <c r="WSD68" s="12"/>
      <c r="WSE68" s="12"/>
      <c r="WSF68" s="12"/>
      <c r="WSG68" s="12"/>
      <c r="WSH68" s="12"/>
      <c r="WSI68" s="12"/>
      <c r="WSJ68" s="12"/>
      <c r="WSK68" s="12"/>
      <c r="WSL68" s="12"/>
      <c r="WSM68" s="12"/>
      <c r="WSN68" s="12"/>
      <c r="WSO68" s="12"/>
      <c r="WSP68" s="12"/>
      <c r="WSQ68" s="12"/>
      <c r="WSR68" s="12"/>
      <c r="WSS68" s="12"/>
      <c r="WST68" s="12"/>
      <c r="WSU68" s="12"/>
      <c r="WSV68" s="12"/>
      <c r="WSW68" s="12"/>
      <c r="WSX68" s="12"/>
      <c r="WSY68" s="12"/>
      <c r="WSZ68" s="12"/>
      <c r="WTA68" s="12"/>
      <c r="WTB68" s="12"/>
      <c r="WTC68" s="12"/>
      <c r="WTD68" s="12"/>
      <c r="WTE68" s="12"/>
      <c r="WTF68" s="12"/>
      <c r="WTG68" s="12"/>
      <c r="WTH68" s="12"/>
      <c r="WTI68" s="12"/>
      <c r="WTJ68" s="12"/>
      <c r="WTK68" s="12"/>
      <c r="WTL68" s="12"/>
      <c r="WTM68" s="12"/>
      <c r="WTN68" s="12"/>
      <c r="WTO68" s="12"/>
      <c r="WTP68" s="12"/>
      <c r="WTQ68" s="12"/>
      <c r="WTR68" s="12"/>
      <c r="WTS68" s="12"/>
      <c r="WTT68" s="12"/>
      <c r="WTU68" s="12"/>
      <c r="WTV68" s="12"/>
      <c r="WTW68" s="12"/>
      <c r="WTX68" s="12"/>
      <c r="WTY68" s="12"/>
      <c r="WTZ68" s="12"/>
      <c r="WUA68" s="12"/>
      <c r="WUB68" s="12"/>
      <c r="WUC68" s="12"/>
      <c r="WUD68" s="12"/>
      <c r="WUE68" s="12"/>
      <c r="WUF68" s="12"/>
      <c r="WUG68" s="12"/>
      <c r="WUH68" s="12"/>
      <c r="WUI68" s="12"/>
      <c r="WUJ68" s="12"/>
      <c r="WUK68" s="12"/>
      <c r="WUL68" s="12"/>
      <c r="WUM68" s="12"/>
      <c r="WUN68" s="12"/>
      <c r="WUO68" s="12"/>
      <c r="WUP68" s="12"/>
      <c r="WUQ68" s="12"/>
      <c r="WUR68" s="12"/>
      <c r="WUS68" s="12"/>
      <c r="WUT68" s="12"/>
      <c r="WUU68" s="12"/>
      <c r="WUV68" s="12"/>
      <c r="WUW68" s="12"/>
      <c r="WUX68" s="12"/>
      <c r="WUY68" s="12"/>
      <c r="WUZ68" s="12"/>
      <c r="WVA68" s="12"/>
      <c r="WVB68" s="12"/>
      <c r="WVC68" s="12"/>
      <c r="WVD68" s="12"/>
      <c r="WVE68" s="12"/>
      <c r="WVF68" s="12"/>
      <c r="WVG68" s="12"/>
      <c r="WVH68" s="12"/>
      <c r="WVI68" s="12"/>
      <c r="WVJ68" s="12"/>
      <c r="WVK68" s="12"/>
      <c r="WVL68" s="12"/>
      <c r="WVM68" s="12"/>
      <c r="WVN68" s="12"/>
      <c r="WVO68" s="12"/>
      <c r="WVP68" s="12"/>
      <c r="WVQ68" s="12"/>
      <c r="WVR68" s="12"/>
      <c r="WVS68" s="12"/>
      <c r="WVT68" s="12"/>
      <c r="WVU68" s="12"/>
      <c r="WVV68" s="12"/>
      <c r="WVW68" s="12"/>
      <c r="WVX68" s="12"/>
      <c r="WVY68" s="12"/>
      <c r="WVZ68" s="12"/>
      <c r="WWA68" s="12"/>
      <c r="WWB68" s="12"/>
      <c r="WWC68" s="12"/>
      <c r="WWD68" s="12"/>
      <c r="WWE68" s="12"/>
      <c r="WWF68" s="12"/>
      <c r="WWG68" s="12"/>
      <c r="WWH68" s="12"/>
      <c r="WWI68" s="12"/>
      <c r="WWJ68" s="12"/>
      <c r="WWK68" s="12"/>
      <c r="WWL68" s="12"/>
      <c r="WWM68" s="12"/>
      <c r="WWN68" s="12"/>
      <c r="WWO68" s="12"/>
      <c r="WWP68" s="12"/>
      <c r="WWQ68" s="12"/>
      <c r="WWR68" s="12"/>
      <c r="WWS68" s="12"/>
      <c r="WWT68" s="12"/>
      <c r="WWU68" s="12"/>
      <c r="WWV68" s="12"/>
      <c r="WWW68" s="12"/>
      <c r="WWX68" s="12"/>
      <c r="WWY68" s="12"/>
      <c r="WWZ68" s="12"/>
      <c r="WXA68" s="12"/>
      <c r="WXB68" s="12"/>
      <c r="WXC68" s="12"/>
      <c r="WXD68" s="12"/>
      <c r="WXE68" s="12"/>
      <c r="WXF68" s="12"/>
      <c r="WXG68" s="12"/>
      <c r="WXH68" s="12"/>
      <c r="WXI68" s="12"/>
      <c r="WXJ68" s="12"/>
      <c r="WXK68" s="12"/>
      <c r="WXL68" s="12"/>
      <c r="WXM68" s="12"/>
      <c r="WXN68" s="12"/>
      <c r="WXO68" s="12"/>
      <c r="WXP68" s="12"/>
      <c r="WXQ68" s="12"/>
      <c r="WXR68" s="12"/>
      <c r="WXS68" s="12"/>
      <c r="WXT68" s="12"/>
      <c r="WXU68" s="12"/>
      <c r="WXV68" s="12"/>
      <c r="WXW68" s="12"/>
      <c r="WXX68" s="12"/>
      <c r="WXY68" s="12"/>
      <c r="WXZ68" s="12"/>
      <c r="WYA68" s="12"/>
      <c r="WYB68" s="12"/>
      <c r="WYC68" s="12"/>
      <c r="WYD68" s="12"/>
      <c r="WYE68" s="12"/>
      <c r="WYF68" s="12"/>
      <c r="WYG68" s="12"/>
      <c r="WYH68" s="12"/>
      <c r="WYI68" s="12"/>
      <c r="WYJ68" s="12"/>
      <c r="WYK68" s="12"/>
      <c r="WYL68" s="12"/>
      <c r="WYM68" s="12"/>
      <c r="WYN68" s="12"/>
      <c r="WYO68" s="12"/>
      <c r="WYP68" s="12"/>
      <c r="WYQ68" s="12"/>
      <c r="WYR68" s="12"/>
      <c r="WYS68" s="12"/>
      <c r="WYT68" s="12"/>
      <c r="WYU68" s="12"/>
      <c r="WYV68" s="12"/>
      <c r="WYW68" s="12"/>
      <c r="WYX68" s="12"/>
      <c r="WYY68" s="12"/>
      <c r="WYZ68" s="12"/>
      <c r="WZA68" s="12"/>
      <c r="WZB68" s="12"/>
      <c r="WZC68" s="12"/>
      <c r="WZD68" s="12"/>
      <c r="WZE68" s="12"/>
      <c r="WZF68" s="12"/>
      <c r="WZG68" s="12"/>
      <c r="WZH68" s="12"/>
      <c r="WZI68" s="12"/>
      <c r="WZJ68" s="12"/>
      <c r="WZK68" s="12"/>
      <c r="WZL68" s="12"/>
      <c r="WZM68" s="12"/>
      <c r="WZN68" s="12"/>
      <c r="WZO68" s="12"/>
      <c r="WZP68" s="12"/>
      <c r="WZQ68" s="12"/>
      <c r="WZR68" s="12"/>
      <c r="WZS68" s="12"/>
      <c r="WZT68" s="12"/>
      <c r="WZU68" s="12"/>
      <c r="WZV68" s="12"/>
      <c r="WZW68" s="12"/>
      <c r="WZX68" s="12"/>
      <c r="WZY68" s="12"/>
      <c r="WZZ68" s="12"/>
      <c r="XAA68" s="12"/>
      <c r="XAB68" s="12"/>
      <c r="XAC68" s="12"/>
      <c r="XAD68" s="12"/>
      <c r="XAE68" s="12"/>
      <c r="XAF68" s="12"/>
      <c r="XAG68" s="12"/>
      <c r="XAH68" s="12"/>
      <c r="XAI68" s="12"/>
      <c r="XAJ68" s="12"/>
      <c r="XAK68" s="12"/>
      <c r="XAL68" s="12"/>
      <c r="XAM68" s="12"/>
      <c r="XAN68" s="12"/>
      <c r="XAO68" s="12"/>
      <c r="XAP68" s="12"/>
      <c r="XAQ68" s="12"/>
      <c r="XAR68" s="12"/>
      <c r="XAS68" s="12"/>
      <c r="XAT68" s="12"/>
      <c r="XAU68" s="12"/>
      <c r="XAV68" s="12"/>
      <c r="XAW68" s="12"/>
      <c r="XAX68" s="12"/>
      <c r="XAY68" s="12"/>
      <c r="XAZ68" s="12"/>
      <c r="XBA68" s="12"/>
      <c r="XBB68" s="12"/>
      <c r="XBC68" s="12"/>
      <c r="XBD68" s="12"/>
      <c r="XBE68" s="12"/>
      <c r="XBF68" s="12"/>
      <c r="XBG68" s="12"/>
      <c r="XBH68" s="12"/>
      <c r="XBI68" s="12"/>
      <c r="XBJ68" s="12"/>
      <c r="XBK68" s="12"/>
      <c r="XBL68" s="12"/>
      <c r="XBM68" s="12"/>
      <c r="XBN68" s="12"/>
      <c r="XBO68" s="12"/>
      <c r="XBP68" s="12"/>
      <c r="XBQ68" s="12"/>
      <c r="XBR68" s="12"/>
      <c r="XBS68" s="12"/>
      <c r="XBT68" s="12"/>
      <c r="XBU68" s="12"/>
      <c r="XBV68" s="12"/>
      <c r="XBW68" s="12"/>
      <c r="XBX68" s="12"/>
      <c r="XBY68" s="12"/>
      <c r="XBZ68" s="12"/>
      <c r="XCA68" s="12"/>
      <c r="XCB68" s="12"/>
      <c r="XCC68" s="12"/>
      <c r="XCD68" s="12"/>
      <c r="XCE68" s="12"/>
      <c r="XCF68" s="12"/>
      <c r="XCG68" s="12"/>
      <c r="XCH68" s="12"/>
      <c r="XCI68" s="12"/>
      <c r="XCJ68" s="12"/>
      <c r="XCK68" s="12"/>
      <c r="XCL68" s="12"/>
      <c r="XCM68" s="12"/>
      <c r="XCN68" s="12"/>
      <c r="XCO68" s="12"/>
      <c r="XCP68" s="12"/>
      <c r="XCQ68" s="12"/>
      <c r="XCR68" s="12"/>
      <c r="XCS68" s="12"/>
      <c r="XCT68" s="12"/>
      <c r="XCU68" s="12"/>
      <c r="XCV68" s="12"/>
      <c r="XCW68" s="12"/>
      <c r="XCX68" s="12"/>
      <c r="XCY68" s="12"/>
      <c r="XCZ68" s="12"/>
      <c r="XDA68" s="12"/>
      <c r="XDB68" s="12"/>
      <c r="XDC68" s="12"/>
      <c r="XDD68" s="12"/>
      <c r="XDE68" s="12"/>
      <c r="XDF68" s="12"/>
      <c r="XDG68" s="12"/>
      <c r="XDH68" s="12"/>
      <c r="XDI68" s="12"/>
      <c r="XDJ68" s="12"/>
      <c r="XDK68" s="12"/>
      <c r="XDL68" s="12"/>
      <c r="XDM68" s="12"/>
      <c r="XDN68" s="12"/>
      <c r="XDO68" s="12"/>
      <c r="XDP68" s="12"/>
      <c r="XDQ68" s="12"/>
      <c r="XDR68" s="12"/>
      <c r="XDS68" s="12"/>
      <c r="XDT68" s="12"/>
      <c r="XDU68" s="12"/>
      <c r="XDV68" s="12"/>
      <c r="XDW68" s="12"/>
      <c r="XDX68" s="12"/>
      <c r="XDY68" s="12"/>
      <c r="XDZ68" s="12"/>
      <c r="XEA68" s="12"/>
      <c r="XEB68" s="12"/>
      <c r="XEC68" s="12"/>
      <c r="XED68" s="12"/>
      <c r="XEE68" s="12"/>
      <c r="XEF68" s="12"/>
      <c r="XEG68" s="12"/>
      <c r="XEH68" s="12"/>
      <c r="XEI68" s="12"/>
      <c r="XEJ68" s="12"/>
      <c r="XEK68" s="12"/>
      <c r="XEL68" s="12"/>
      <c r="XEM68" s="12"/>
      <c r="XEN68" s="12"/>
      <c r="XEO68" s="12"/>
      <c r="XEP68" s="12"/>
      <c r="XEQ68" s="12"/>
      <c r="XER68" s="12"/>
      <c r="XES68" s="12"/>
      <c r="XET68" s="12"/>
      <c r="XEU68" s="12"/>
      <c r="XEV68" s="12"/>
      <c r="XEW68" s="12"/>
      <c r="XEX68" s="12"/>
      <c r="XEY68" s="12"/>
      <c r="XEZ68" s="12"/>
      <c r="XFA68" s="12"/>
      <c r="XFB68" s="12"/>
      <c r="XFC68" s="12"/>
    </row>
    <row r="69" spans="2:16383" x14ac:dyDescent="0.3">
      <c r="B69" s="1" t="s">
        <v>85</v>
      </c>
      <c r="C69" s="1" t="s">
        <v>18</v>
      </c>
      <c r="D69" s="21">
        <f>-PMT(GeneralInputs!$D$8,D13,D63)</f>
        <v>3559.4976938012715</v>
      </c>
      <c r="E69" s="21">
        <f>-PMT(GeneralInputs!$D$8,E13,E63)</f>
        <v>4285.9972426034419</v>
      </c>
      <c r="F69" s="21">
        <f>-PMT(GeneralInputs!$D$8,F13,F63)</f>
        <v>6885.355316892822</v>
      </c>
      <c r="G69" s="21">
        <f>-PMT(GeneralInputs!$D$8,G13,G63)</f>
        <v>5512.0073398028126</v>
      </c>
      <c r="H69" s="21">
        <f>-PMT(GeneralInputs!$D$8,H13,H63)</f>
        <v>6454.9045250562804</v>
      </c>
      <c r="I69" s="21">
        <f>-PMT(GeneralInputs!$D$8,I13,I63)</f>
        <v>794.35459770843181</v>
      </c>
      <c r="J69" s="21">
        <f>-PMT(GeneralInputs!$D$8,J13,J63)</f>
        <v>901.10972649676557</v>
      </c>
      <c r="K69" s="21">
        <f>-PMT(GeneralInputs!$D$8,K13,K63)</f>
        <v>1154.0933728780642</v>
      </c>
      <c r="L69" s="21">
        <f>-PMT(GeneralInputs!$D$8,L13,L63)</f>
        <v>1236.9599897691116</v>
      </c>
      <c r="M69" s="21">
        <f>-PMT(GeneralInputs!$D$8,M13,M63)</f>
        <v>0</v>
      </c>
      <c r="N69" s="21">
        <f>N68-N70</f>
        <v>1410.8312526770201</v>
      </c>
      <c r="O69" s="21">
        <f>O68-O70</f>
        <v>1043.1295110093288</v>
      </c>
      <c r="P69" s="21">
        <f>P68-P70</f>
        <v>880.66579971346891</v>
      </c>
      <c r="Q69" s="21">
        <f>-PMT(GeneralInputs!$D$8,Q13,Q63)</f>
        <v>4799.9077439845541</v>
      </c>
      <c r="R69" s="21">
        <f>-PMT(GeneralInputs!$D$8,R13,R63)</f>
        <v>8660.8183362725158</v>
      </c>
      <c r="S69" s="21">
        <f>-PMT(GeneralInputs!$D$8,S13,S63)</f>
        <v>10692.157381542904</v>
      </c>
      <c r="T69" s="21">
        <f>-PMT(GeneralInputs!$D$8,T13,T63)</f>
        <v>13116.796610754951</v>
      </c>
      <c r="U69" s="21">
        <f>-PMT(GeneralInputs!$D$8,U13,U63)</f>
        <v>7728.1131381530031</v>
      </c>
      <c r="V69" s="21">
        <f>-PMT(GeneralInputs!$D$8,V13,V63)</f>
        <v>9502.94730155445</v>
      </c>
      <c r="W69" s="21">
        <f>W68-W70</f>
        <v>9337.7034576475126</v>
      </c>
      <c r="X69" s="21">
        <f>-PMT(GeneralInputs!$D$8,X13,X63)</f>
        <v>4394.8205843992992</v>
      </c>
      <c r="Y69" s="21">
        <f>-PMT(GeneralInputs!$D$8,Y13,Y63)</f>
        <v>14318.382887007789</v>
      </c>
      <c r="Z69" s="21">
        <f>-PMT(GeneralInputs!$D$8,Z13,Z63)</f>
        <v>2810.1386545226878</v>
      </c>
      <c r="AA69" s="21">
        <f>-PMT(GeneralInputs!$D$8,AA13,AA63)</f>
        <v>1154.0789960129314</v>
      </c>
      <c r="AB69" s="21">
        <f>-PMT(GeneralInputs!$D$8,AB13,AB63)</f>
        <v>1656.5645874268375</v>
      </c>
      <c r="AC69" s="21">
        <f>-PMT(GeneralInputs!$D$8,AC13,AC63)</f>
        <v>3221.1233210204086</v>
      </c>
      <c r="AD69" s="21">
        <f>-PMT(GeneralInputs!$D$8,AD13,AD63)</f>
        <v>5563.5593479047247</v>
      </c>
      <c r="AE69" s="21">
        <f>-PMT(GeneralInputs!$D$8,AE13,AE63)</f>
        <v>2328.2524449730454</v>
      </c>
      <c r="AF69" s="21">
        <f>-PMT(GeneralInputs!$D$8,AF13,AF63)</f>
        <v>1022.429917422349</v>
      </c>
      <c r="AG69" s="21">
        <f>-PMT(GeneralInputs!$D$8,AG13,AG63)</f>
        <v>2512.0883704329694</v>
      </c>
      <c r="AH69" s="21">
        <f>-PMT(GeneralInputs!$D$8,AH13,AH63)</f>
        <v>2370.4433811249269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</row>
    <row r="70" spans="2:16383" x14ac:dyDescent="0.3">
      <c r="B70" s="1" t="s">
        <v>86</v>
      </c>
      <c r="C70" s="1" t="s">
        <v>18</v>
      </c>
      <c r="D70" s="21">
        <f>D10</f>
        <v>924.31407942238263</v>
      </c>
      <c r="E70" s="21">
        <f t="shared" ref="E70:AD70" si="8">E10</f>
        <v>621.31407942238263</v>
      </c>
      <c r="F70" s="21">
        <f t="shared" si="8"/>
        <v>1576.2563176895308</v>
      </c>
      <c r="G70" s="21">
        <f t="shared" si="8"/>
        <v>1423.115523465704</v>
      </c>
      <c r="H70" s="21">
        <f t="shared" si="8"/>
        <v>968.06859205776175</v>
      </c>
      <c r="I70" s="21">
        <f t="shared" si="8"/>
        <v>160.79783393501805</v>
      </c>
      <c r="J70" s="21">
        <f t="shared" si="8"/>
        <v>165.17328519855596</v>
      </c>
      <c r="K70" s="21">
        <f t="shared" si="8"/>
        <v>422.23104693140795</v>
      </c>
      <c r="L70" s="21">
        <f t="shared" si="8"/>
        <v>474.73646209386283</v>
      </c>
      <c r="M70" s="21">
        <f t="shared" si="8"/>
        <v>8.7509025270758123</v>
      </c>
      <c r="N70" s="21">
        <f t="shared" si="8"/>
        <v>500</v>
      </c>
      <c r="O70" s="21">
        <f t="shared" si="8"/>
        <v>280.02888086642599</v>
      </c>
      <c r="P70" s="21">
        <f t="shared" si="8"/>
        <v>200</v>
      </c>
      <c r="Q70" s="21">
        <f t="shared" si="8"/>
        <v>313.93862815884478</v>
      </c>
      <c r="R70" s="21">
        <f t="shared" si="8"/>
        <v>1022.7617328519856</v>
      </c>
      <c r="S70" s="21">
        <f t="shared" si="8"/>
        <v>1050.1083032490974</v>
      </c>
      <c r="T70" s="21">
        <f t="shared" si="8"/>
        <v>1077.4548736462093</v>
      </c>
      <c r="U70" s="21">
        <f t="shared" si="8"/>
        <v>940.72202166064983</v>
      </c>
      <c r="V70" s="21">
        <f t="shared" si="8"/>
        <v>981.19494584837548</v>
      </c>
      <c r="W70" s="21">
        <f t="shared" ref="W70" si="9">W10</f>
        <v>1008.5415162454874</v>
      </c>
      <c r="X70" s="21">
        <f t="shared" si="8"/>
        <v>1655.0144404332129</v>
      </c>
      <c r="Y70" s="21">
        <f t="shared" si="8"/>
        <v>6470.1985559566783</v>
      </c>
      <c r="Z70" s="21">
        <f t="shared" si="8"/>
        <v>2372.5884476534297</v>
      </c>
      <c r="AA70" s="21">
        <f t="shared" si="8"/>
        <v>422.23104693140795</v>
      </c>
      <c r="AB70" s="21">
        <f t="shared" si="8"/>
        <v>171.62707581227437</v>
      </c>
      <c r="AC70" s="21">
        <f t="shared" si="8"/>
        <v>389.74332129963898</v>
      </c>
      <c r="AD70" s="21">
        <f t="shared" si="8"/>
        <v>907.44233935018053</v>
      </c>
      <c r="AE70" s="21">
        <f>AE10</f>
        <v>201.27075812274367</v>
      </c>
      <c r="AF70" s="21">
        <f>AF10</f>
        <v>618.03249097472928</v>
      </c>
      <c r="AG70" s="21">
        <f>AG10</f>
        <v>618.03249097472928</v>
      </c>
      <c r="AH70" s="21">
        <f>AH10</f>
        <v>212.20938628158845</v>
      </c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</row>
    <row r="72" spans="2:16383" ht="15" x14ac:dyDescent="0.25">
      <c r="B72" s="1" t="s">
        <v>99</v>
      </c>
      <c r="C72" s="1" t="s">
        <v>19</v>
      </c>
      <c r="D72" s="15">
        <f>SUM(D74:D75)</f>
        <v>0.34828592057761731</v>
      </c>
      <c r="E72" s="15">
        <f t="shared" ref="E72:M72" si="10">SUM(E74:E75)</f>
        <v>0.32055649819494586</v>
      </c>
      <c r="F72" s="15">
        <f t="shared" si="10"/>
        <v>0.53331281588447654</v>
      </c>
      <c r="G72" s="15">
        <f t="shared" si="10"/>
        <v>0.34232436823104695</v>
      </c>
      <c r="H72" s="15">
        <f t="shared" si="10"/>
        <v>0.12287246155234656</v>
      </c>
      <c r="I72" s="15">
        <f t="shared" si="10"/>
        <v>1.730256498194946</v>
      </c>
      <c r="J72" s="15">
        <f t="shared" si="10"/>
        <v>1.1311272563176895</v>
      </c>
      <c r="K72" s="15">
        <f t="shared" si="10"/>
        <v>1.2673423483754511</v>
      </c>
      <c r="L72" s="15">
        <f t="shared" si="10"/>
        <v>1.2297096389891697</v>
      </c>
      <c r="M72" s="15">
        <f t="shared" si="10"/>
        <v>1.4406173285198556</v>
      </c>
      <c r="N72" s="15"/>
      <c r="O72" s="15"/>
      <c r="P72" s="15"/>
      <c r="Q72" s="15">
        <f t="shared" ref="Q72:V72" si="11">SUM(Q74:Q75)</f>
        <v>0</v>
      </c>
      <c r="R72" s="15">
        <f t="shared" si="11"/>
        <v>8.7509025270758123E-4</v>
      </c>
      <c r="S72" s="15">
        <f t="shared" si="11"/>
        <v>7.6570397111913352E-4</v>
      </c>
      <c r="T72" s="15">
        <f t="shared" si="11"/>
        <v>7.6570397111913352E-4</v>
      </c>
      <c r="U72" s="15">
        <f t="shared" si="11"/>
        <v>8.7509025270758123E-4</v>
      </c>
      <c r="V72" s="15">
        <f t="shared" si="11"/>
        <v>8.7509025270758123E-4</v>
      </c>
      <c r="W72" s="15"/>
      <c r="X72" s="15">
        <f t="shared" ref="X72:AD72" si="12">SUM(X74:X75)</f>
        <v>0.46315223610108303</v>
      </c>
      <c r="Y72" s="15">
        <f t="shared" si="12"/>
        <v>0.11419927797833936</v>
      </c>
      <c r="Z72" s="15">
        <f t="shared" si="12"/>
        <v>6.1803249097472923E-2</v>
      </c>
      <c r="AA72" s="15">
        <f t="shared" si="12"/>
        <v>1.4177722299489808</v>
      </c>
      <c r="AB72" s="15">
        <f t="shared" si="12"/>
        <v>2.1871386649819491</v>
      </c>
      <c r="AC72" s="15">
        <f t="shared" si="12"/>
        <v>1.5934635454873645</v>
      </c>
      <c r="AD72" s="15">
        <f t="shared" si="12"/>
        <v>0</v>
      </c>
      <c r="AE72" s="15">
        <f>SUM(AE74:AE75)</f>
        <v>0</v>
      </c>
      <c r="AF72" s="15">
        <f>SUM(AF74:AF75)</f>
        <v>3.1722021660649819E-3</v>
      </c>
      <c r="AG72" s="15">
        <f>SUM(AG74:AG75)</f>
        <v>3.1722021660649819E-3</v>
      </c>
      <c r="AH72" s="15">
        <f>SUM(AH74:AH75)</f>
        <v>0.6690731648616125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</row>
    <row r="73" spans="2:16383" ht="15" x14ac:dyDescent="0.25">
      <c r="B73" s="1" t="s">
        <v>100</v>
      </c>
      <c r="C73" s="1" t="s">
        <v>19</v>
      </c>
      <c r="D73" s="15">
        <f>SUM(D74:D76)</f>
        <v>0.36168632057761729</v>
      </c>
      <c r="E73" s="15">
        <f t="shared" ref="E73:AD73" si="13">SUM(E74:E76)</f>
        <v>0.32682479819494586</v>
      </c>
      <c r="F73" s="15">
        <f t="shared" si="13"/>
        <v>0.54267841588447652</v>
      </c>
      <c r="G73" s="15">
        <f t="shared" si="13"/>
        <v>0.34926256823104695</v>
      </c>
      <c r="H73" s="15">
        <f t="shared" si="13"/>
        <v>0.12287246155234656</v>
      </c>
      <c r="I73" s="15">
        <f t="shared" si="13"/>
        <v>1.7327247981949461</v>
      </c>
      <c r="J73" s="15">
        <f t="shared" si="13"/>
        <v>1.1320182563176895</v>
      </c>
      <c r="K73" s="15">
        <f t="shared" si="13"/>
        <v>1.2731338483754511</v>
      </c>
      <c r="L73" s="15">
        <f t="shared" si="13"/>
        <v>1.2301551389891698</v>
      </c>
      <c r="M73" s="15">
        <f t="shared" si="13"/>
        <v>1.4406173285198556</v>
      </c>
      <c r="N73" s="15"/>
      <c r="O73" s="15"/>
      <c r="P73" s="15"/>
      <c r="Q73" s="15">
        <f t="shared" si="13"/>
        <v>0</v>
      </c>
      <c r="R73" s="15">
        <f t="shared" si="13"/>
        <v>8.7509025270758123E-4</v>
      </c>
      <c r="S73" s="15">
        <f t="shared" si="13"/>
        <v>7.6570397111913352E-4</v>
      </c>
      <c r="T73" s="15">
        <f t="shared" si="13"/>
        <v>7.6570397111913352E-4</v>
      </c>
      <c r="U73" s="15">
        <f t="shared" si="13"/>
        <v>8.7509025270758123E-4</v>
      </c>
      <c r="V73" s="15">
        <f t="shared" si="13"/>
        <v>8.7509025270758123E-4</v>
      </c>
      <c r="W73" s="15"/>
      <c r="X73" s="15">
        <f t="shared" si="13"/>
        <v>0.49906843610108303</v>
      </c>
      <c r="Y73" s="15">
        <f t="shared" si="13"/>
        <v>0.19194107797833934</v>
      </c>
      <c r="Z73" s="15">
        <f t="shared" si="13"/>
        <v>9.3903049097472921E-2</v>
      </c>
      <c r="AA73" s="15">
        <f t="shared" si="13"/>
        <v>1.4464766299489809</v>
      </c>
      <c r="AB73" s="15">
        <f t="shared" si="13"/>
        <v>2.1961930649819492</v>
      </c>
      <c r="AC73" s="15">
        <f t="shared" si="13"/>
        <v>1.5991225454873645</v>
      </c>
      <c r="AD73" s="15">
        <f t="shared" si="13"/>
        <v>0</v>
      </c>
      <c r="AE73" s="15">
        <f>SUM(AE74:AE76)</f>
        <v>0</v>
      </c>
      <c r="AF73" s="15">
        <f>SUM(AF74:AF76)</f>
        <v>3.1722021660649819E-3</v>
      </c>
      <c r="AG73" s="15">
        <f>SUM(AG74:AG76)</f>
        <v>3.1722021660649819E-3</v>
      </c>
      <c r="AH73" s="15">
        <f>SUM(AH74:AH76)</f>
        <v>0.67154146486161248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</row>
    <row r="74" spans="2:16383" x14ac:dyDescent="0.3">
      <c r="B74" s="1" t="s">
        <v>87</v>
      </c>
      <c r="C74" s="1" t="s">
        <v>19</v>
      </c>
      <c r="D74" s="15">
        <f t="shared" ref="D74:M74" si="14">D11/1000</f>
        <v>7.9961371841155232E-2</v>
      </c>
      <c r="E74" s="15">
        <f t="shared" si="14"/>
        <v>0.17304909747292418</v>
      </c>
      <c r="F74" s="15">
        <f t="shared" si="14"/>
        <v>0.14756209386281588</v>
      </c>
      <c r="G74" s="15">
        <f t="shared" si="14"/>
        <v>7.5476534296028894E-2</v>
      </c>
      <c r="H74" s="15">
        <f t="shared" si="14"/>
        <v>3.7191335740072204E-2</v>
      </c>
      <c r="I74" s="15">
        <f t="shared" si="14"/>
        <v>2.4064981949458485E-3</v>
      </c>
      <c r="J74" s="15">
        <f t="shared" si="14"/>
        <v>2.1877256317689529E-2</v>
      </c>
      <c r="K74" s="15">
        <f t="shared" si="14"/>
        <v>7.0007220216606492E-2</v>
      </c>
      <c r="L74" s="15">
        <f t="shared" si="14"/>
        <v>0.12043429602888087</v>
      </c>
      <c r="M74" s="15">
        <f t="shared" si="14"/>
        <v>1.4406173285198556</v>
      </c>
      <c r="N74" s="15"/>
      <c r="O74" s="15"/>
      <c r="P74" s="15"/>
      <c r="Q74" s="15">
        <f t="shared" ref="Q74:V74" si="15">Q11/1000</f>
        <v>0</v>
      </c>
      <c r="R74" s="15">
        <f t="shared" si="15"/>
        <v>8.7509025270758123E-4</v>
      </c>
      <c r="S74" s="15">
        <f t="shared" si="15"/>
        <v>7.6570397111913352E-4</v>
      </c>
      <c r="T74" s="15">
        <f t="shared" si="15"/>
        <v>7.6570397111913352E-4</v>
      </c>
      <c r="U74" s="15">
        <f t="shared" si="15"/>
        <v>8.7509025270758123E-4</v>
      </c>
      <c r="V74" s="15">
        <f t="shared" si="15"/>
        <v>8.7509025270758123E-4</v>
      </c>
      <c r="W74" s="15"/>
      <c r="X74" s="15">
        <f t="shared" ref="X74:AD74" si="16">X11/1000</f>
        <v>6.6178700361010825E-2</v>
      </c>
      <c r="Y74" s="15">
        <f t="shared" si="16"/>
        <v>0.11419927797833936</v>
      </c>
      <c r="Z74" s="15">
        <f t="shared" si="16"/>
        <v>6.1803249097472923E-2</v>
      </c>
      <c r="AA74" s="15">
        <f t="shared" si="16"/>
        <v>5.1849097472924183E-2</v>
      </c>
      <c r="AB74" s="15">
        <f t="shared" si="16"/>
        <v>8.8602888086642597E-3</v>
      </c>
      <c r="AC74" s="15">
        <f t="shared" si="16"/>
        <v>2.6909025270758124E-2</v>
      </c>
      <c r="AD74" s="15">
        <f t="shared" si="16"/>
        <v>0</v>
      </c>
      <c r="AE74" s="15">
        <f>AE11/1000</f>
        <v>0</v>
      </c>
      <c r="AF74" s="15">
        <f>AF11/1000</f>
        <v>3.1722021660649819E-3</v>
      </c>
      <c r="AG74" s="15">
        <f>AG11/1000</f>
        <v>3.1722021660649819E-3</v>
      </c>
      <c r="AH74" s="15">
        <f>AH11/1000</f>
        <v>2.4064981949458485E-3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</row>
    <row r="75" spans="2:16383" x14ac:dyDescent="0.3">
      <c r="B75" s="1" t="s">
        <v>88</v>
      </c>
      <c r="C75" s="1" t="s">
        <v>19</v>
      </c>
      <c r="D75" s="15">
        <f t="shared" ref="D75:M75" si="17">D8*D9/1000000</f>
        <v>0.26832454873646205</v>
      </c>
      <c r="E75" s="15">
        <f t="shared" si="17"/>
        <v>0.14750740072202168</v>
      </c>
      <c r="F75" s="15">
        <f t="shared" si="17"/>
        <v>0.38575072202166066</v>
      </c>
      <c r="G75" s="15">
        <f t="shared" si="17"/>
        <v>0.26684783393501804</v>
      </c>
      <c r="H75" s="15">
        <f t="shared" si="17"/>
        <v>8.5681125812274356E-2</v>
      </c>
      <c r="I75" s="15">
        <f t="shared" si="17"/>
        <v>1.7278500000000001</v>
      </c>
      <c r="J75" s="15">
        <f t="shared" si="17"/>
        <v>1.1092500000000001</v>
      </c>
      <c r="K75" s="15">
        <f t="shared" si="17"/>
        <v>1.1973351281588447</v>
      </c>
      <c r="L75" s="15">
        <f t="shared" si="17"/>
        <v>1.1092753429602888</v>
      </c>
      <c r="M75" s="15">
        <f t="shared" si="17"/>
        <v>0</v>
      </c>
      <c r="N75" s="15"/>
      <c r="O75" s="15"/>
      <c r="P75" s="15"/>
      <c r="Q75" s="15">
        <f t="shared" ref="Q75:V75" si="18">Q8*Q9/1000000</f>
        <v>0</v>
      </c>
      <c r="R75" s="15">
        <f t="shared" si="18"/>
        <v>0</v>
      </c>
      <c r="S75" s="15">
        <f t="shared" si="18"/>
        <v>0</v>
      </c>
      <c r="T75" s="15">
        <f t="shared" si="18"/>
        <v>0</v>
      </c>
      <c r="U75" s="15">
        <f t="shared" si="18"/>
        <v>0</v>
      </c>
      <c r="V75" s="15">
        <f t="shared" si="18"/>
        <v>0</v>
      </c>
      <c r="W75" s="15"/>
      <c r="X75" s="15">
        <f t="shared" ref="X75:AD75" si="19">X8*X9/1000000</f>
        <v>0.39697353574007221</v>
      </c>
      <c r="Y75" s="15">
        <f t="shared" si="19"/>
        <v>0</v>
      </c>
      <c r="Z75" s="15">
        <f t="shared" si="19"/>
        <v>0</v>
      </c>
      <c r="AA75" s="15">
        <f t="shared" si="19"/>
        <v>1.3659231324760566</v>
      </c>
      <c r="AB75" s="15">
        <f t="shared" si="19"/>
        <v>2.1782783761732847</v>
      </c>
      <c r="AC75" s="15">
        <f t="shared" si="19"/>
        <v>1.5665545202166062</v>
      </c>
      <c r="AD75" s="15">
        <f t="shared" si="19"/>
        <v>0</v>
      </c>
      <c r="AE75" s="15">
        <f>AE8*AE9/1000000</f>
        <v>0</v>
      </c>
      <c r="AF75" s="15">
        <f>AF8*AF9/1000000</f>
        <v>0</v>
      </c>
      <c r="AG75" s="15">
        <f>AG8*AG9/1000000</f>
        <v>0</v>
      </c>
      <c r="AH75" s="15">
        <f>AH8*AH9/1000000</f>
        <v>0.66666666666666663</v>
      </c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2:16383" x14ac:dyDescent="0.3">
      <c r="B76" s="1" t="s">
        <v>89</v>
      </c>
      <c r="C76" s="1" t="s">
        <v>19</v>
      </c>
      <c r="D76" s="15">
        <f>SUM(D77:D80)</f>
        <v>1.34004E-2</v>
      </c>
      <c r="E76" s="15">
        <f t="shared" ref="E76:AD76" si="20">SUM(E77:E80)</f>
        <v>6.2683000000000001E-3</v>
      </c>
      <c r="F76" s="15">
        <f t="shared" si="20"/>
        <v>9.3655999999999982E-3</v>
      </c>
      <c r="G76" s="15">
        <f t="shared" si="20"/>
        <v>6.9381999999999994E-3</v>
      </c>
      <c r="H76" s="15">
        <f t="shared" si="20"/>
        <v>0</v>
      </c>
      <c r="I76" s="15">
        <f t="shared" si="20"/>
        <v>2.4682999999999997E-3</v>
      </c>
      <c r="J76" s="15">
        <f t="shared" si="20"/>
        <v>8.9099999999999997E-4</v>
      </c>
      <c r="K76" s="15">
        <f t="shared" si="20"/>
        <v>5.7914999999999998E-3</v>
      </c>
      <c r="L76" s="15">
        <f t="shared" si="20"/>
        <v>4.4549999999999999E-4</v>
      </c>
      <c r="M76" s="15">
        <f t="shared" si="20"/>
        <v>0</v>
      </c>
      <c r="N76" s="15"/>
      <c r="O76" s="15"/>
      <c r="P76" s="15"/>
      <c r="Q76" s="15">
        <f t="shared" si="20"/>
        <v>0</v>
      </c>
      <c r="R76" s="15">
        <f t="shared" si="20"/>
        <v>0</v>
      </c>
      <c r="S76" s="15">
        <f t="shared" si="20"/>
        <v>0</v>
      </c>
      <c r="T76" s="15">
        <f t="shared" si="20"/>
        <v>0</v>
      </c>
      <c r="U76" s="15">
        <f t="shared" si="20"/>
        <v>0</v>
      </c>
      <c r="V76" s="15">
        <f t="shared" si="20"/>
        <v>0</v>
      </c>
      <c r="W76" s="15"/>
      <c r="X76" s="15">
        <f t="shared" si="20"/>
        <v>3.5916199999999995E-2</v>
      </c>
      <c r="Y76" s="15">
        <f t="shared" si="20"/>
        <v>7.7741799999999986E-2</v>
      </c>
      <c r="Z76" s="15">
        <f t="shared" si="20"/>
        <v>3.2099799999999998E-2</v>
      </c>
      <c r="AA76" s="15">
        <f t="shared" si="20"/>
        <v>2.8704399999999998E-2</v>
      </c>
      <c r="AB76" s="15">
        <f t="shared" si="20"/>
        <v>9.0543999999999989E-3</v>
      </c>
      <c r="AC76" s="15">
        <f t="shared" si="20"/>
        <v>5.659E-3</v>
      </c>
      <c r="AD76" s="15">
        <f t="shared" si="20"/>
        <v>0</v>
      </c>
      <c r="AE76" s="15">
        <f>SUM(AE77:AE80)</f>
        <v>0</v>
      </c>
      <c r="AF76" s="15">
        <f>SUM(AF77:AF80)</f>
        <v>0</v>
      </c>
      <c r="AG76" s="15">
        <f>SUM(AG77:AG80)</f>
        <v>0</v>
      </c>
      <c r="AH76" s="15">
        <f>SUM(AH77:AH80)</f>
        <v>2.4682999999999997E-3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</row>
    <row r="77" spans="2:16383" x14ac:dyDescent="0.3">
      <c r="B77" s="25" t="s">
        <v>90</v>
      </c>
      <c r="C77" s="1" t="s">
        <v>19</v>
      </c>
      <c r="D77" s="34">
        <f>GeneralInputs!$D3*D16/1000</f>
        <v>3.8E-3</v>
      </c>
      <c r="E77" s="34">
        <f>GeneralInputs!$D3*E16/1000</f>
        <v>3.8E-3</v>
      </c>
      <c r="F77" s="34">
        <f>GeneralInputs!$D3*F16/1000</f>
        <v>5.3199999999999992E-3</v>
      </c>
      <c r="G77" s="34">
        <f>GeneralInputs!$D3*G16/1000</f>
        <v>1.5200000000000001E-3</v>
      </c>
      <c r="H77" s="34">
        <f>GeneralInputs!$D3*H16/1000</f>
        <v>0</v>
      </c>
      <c r="I77" s="34">
        <f>GeneralInputs!$D3*I16/1000</f>
        <v>0</v>
      </c>
      <c r="J77" s="34">
        <f>GeneralInputs!$D3*J16/1000</f>
        <v>0</v>
      </c>
      <c r="K77" s="34">
        <f>GeneralInputs!$D3*K16/1000</f>
        <v>0</v>
      </c>
      <c r="L77" s="34">
        <f>GeneralInputs!$D3*L16/1000</f>
        <v>0</v>
      </c>
      <c r="M77" s="34">
        <f>GeneralInputs!$D3*M16/1000</f>
        <v>0</v>
      </c>
      <c r="N77" s="34"/>
      <c r="O77" s="34"/>
      <c r="P77" s="34"/>
      <c r="Q77" s="34">
        <f>GeneralInputs!$D3*Q16/1000</f>
        <v>0</v>
      </c>
      <c r="R77" s="34">
        <f>GeneralInputs!$D3*R16/1000</f>
        <v>0</v>
      </c>
      <c r="S77" s="34">
        <f>GeneralInputs!$D3*S16/1000</f>
        <v>0</v>
      </c>
      <c r="T77" s="34">
        <f>GeneralInputs!$D3*T16/1000</f>
        <v>0</v>
      </c>
      <c r="U77" s="34">
        <f>GeneralInputs!$D3*U16/1000</f>
        <v>0</v>
      </c>
      <c r="V77" s="34">
        <f>GeneralInputs!$D3*V16/1000</f>
        <v>0</v>
      </c>
      <c r="W77" s="34"/>
      <c r="X77" s="34">
        <f>GeneralInputs!$D3*X16/1000</f>
        <v>6.0800000000000003E-3</v>
      </c>
      <c r="Y77" s="34">
        <f>GeneralInputs!$D3*Y16/1000</f>
        <v>4.5599999999999998E-3</v>
      </c>
      <c r="Z77" s="34">
        <f>GeneralInputs!$D3*Z16/1000</f>
        <v>0</v>
      </c>
      <c r="AA77" s="34">
        <f>GeneralInputs!$D3*AA16/1000</f>
        <v>0</v>
      </c>
      <c r="AB77" s="34">
        <f>GeneralInputs!$D3*AB16/1000</f>
        <v>0</v>
      </c>
      <c r="AC77" s="34">
        <f>GeneralInputs!$D3*AC16/1000</f>
        <v>0</v>
      </c>
      <c r="AD77" s="34">
        <f>GeneralInputs!$D3*AD16/1000</f>
        <v>0</v>
      </c>
      <c r="AE77" s="34">
        <f>GeneralInputs!$D3*AE16/1000</f>
        <v>0</v>
      </c>
      <c r="AF77" s="34">
        <f>GeneralInputs!$D3*AF16/1000</f>
        <v>0</v>
      </c>
      <c r="AG77" s="34">
        <f>GeneralInputs!$D3*AG16/1000</f>
        <v>0</v>
      </c>
      <c r="AH77" s="34">
        <f>GeneralInputs!$D3*AH16/1000</f>
        <v>0</v>
      </c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</row>
    <row r="78" spans="2:16383" x14ac:dyDescent="0.3">
      <c r="B78" s="25" t="s">
        <v>91</v>
      </c>
      <c r="C78" s="1" t="s">
        <v>19</v>
      </c>
      <c r="D78" s="34">
        <f>GeneralInputs!$D4*D17/1000</f>
        <v>8.4644999999999998E-3</v>
      </c>
      <c r="E78" s="34">
        <f>GeneralInputs!$D4*E17/1000</f>
        <v>1.3365E-3</v>
      </c>
      <c r="F78" s="34">
        <f>GeneralInputs!$D4*F17/1000</f>
        <v>1.7819999999999999E-3</v>
      </c>
      <c r="G78" s="34">
        <f>GeneralInputs!$D4*G17/1000</f>
        <v>8.9099999999999997E-4</v>
      </c>
      <c r="H78" s="34">
        <f>GeneralInputs!$D4*H17/1000</f>
        <v>0</v>
      </c>
      <c r="I78" s="34">
        <f>GeneralInputs!$D4*I17/1000</f>
        <v>1.3365E-3</v>
      </c>
      <c r="J78" s="34">
        <f>GeneralInputs!$D4*J17/1000</f>
        <v>8.9099999999999997E-4</v>
      </c>
      <c r="K78" s="34">
        <f>GeneralInputs!$D4*K17/1000</f>
        <v>5.7914999999999998E-3</v>
      </c>
      <c r="L78" s="34">
        <f>GeneralInputs!$D4*L17/1000</f>
        <v>4.4549999999999999E-4</v>
      </c>
      <c r="M78" s="34">
        <f>GeneralInputs!$D4*M17/1000</f>
        <v>0</v>
      </c>
      <c r="N78" s="34"/>
      <c r="O78" s="34"/>
      <c r="P78" s="34"/>
      <c r="Q78" s="34">
        <f>GeneralInputs!$D4*Q17/1000</f>
        <v>0</v>
      </c>
      <c r="R78" s="34">
        <f>GeneralInputs!$D4*R17/1000</f>
        <v>0</v>
      </c>
      <c r="S78" s="34">
        <f>GeneralInputs!$D4*S17/1000</f>
        <v>0</v>
      </c>
      <c r="T78" s="34">
        <f>GeneralInputs!$D4*T17/1000</f>
        <v>0</v>
      </c>
      <c r="U78" s="34">
        <f>GeneralInputs!$D4*U17/1000</f>
        <v>0</v>
      </c>
      <c r="V78" s="34">
        <f>GeneralInputs!$D4*V17/1000</f>
        <v>0</v>
      </c>
      <c r="W78" s="34"/>
      <c r="X78" s="34">
        <f>GeneralInputs!$D4*X17/1000</f>
        <v>2.673E-3</v>
      </c>
      <c r="Y78" s="34">
        <f>GeneralInputs!$D4*Y17/1000</f>
        <v>9.8010000000000007E-3</v>
      </c>
      <c r="Z78" s="34">
        <f>GeneralInputs!$D4*Z17/1000</f>
        <v>2.673E-3</v>
      </c>
      <c r="AA78" s="34">
        <f>GeneralInputs!$D4*AA17/1000</f>
        <v>2.673E-3</v>
      </c>
      <c r="AB78" s="34">
        <f>GeneralInputs!$D4*AB17/1000</f>
        <v>0</v>
      </c>
      <c r="AC78" s="34">
        <f>GeneralInputs!$D4*AC17/1000</f>
        <v>0</v>
      </c>
      <c r="AD78" s="34">
        <f>GeneralInputs!$D4*AD17/1000</f>
        <v>0</v>
      </c>
      <c r="AE78" s="34">
        <f>GeneralInputs!$D4*AE17/1000</f>
        <v>0</v>
      </c>
      <c r="AF78" s="34">
        <f>GeneralInputs!$D4*AF17/1000</f>
        <v>0</v>
      </c>
      <c r="AG78" s="34">
        <f>GeneralInputs!$D4*AG17/1000</f>
        <v>0</v>
      </c>
      <c r="AH78" s="34">
        <f>GeneralInputs!$D4*AH17/1000</f>
        <v>1.3365E-3</v>
      </c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</row>
    <row r="79" spans="2:16383" x14ac:dyDescent="0.3">
      <c r="B79" s="25" t="s">
        <v>92</v>
      </c>
      <c r="C79" s="1" t="s">
        <v>19</v>
      </c>
      <c r="D79" s="34">
        <f>GeneralInputs!$D5*D18/1000</f>
        <v>4.1000000000000006E-6</v>
      </c>
      <c r="E79" s="34">
        <f>GeneralInputs!$D5*E18/1000</f>
        <v>0</v>
      </c>
      <c r="F79" s="34">
        <f>GeneralInputs!$D5*F18/1000</f>
        <v>0</v>
      </c>
      <c r="G79" s="34">
        <f>GeneralInputs!$D5*G18/1000</f>
        <v>0</v>
      </c>
      <c r="H79" s="34">
        <f>GeneralInputs!$D5*H18/1000</f>
        <v>0</v>
      </c>
      <c r="I79" s="34">
        <f>GeneralInputs!$D5*I18/1000</f>
        <v>0</v>
      </c>
      <c r="J79" s="34">
        <f>GeneralInputs!$D5*J18/1000</f>
        <v>0</v>
      </c>
      <c r="K79" s="34">
        <f>GeneralInputs!$D5*K18/1000</f>
        <v>0</v>
      </c>
      <c r="L79" s="34">
        <f>GeneralInputs!$D5*L18/1000</f>
        <v>0</v>
      </c>
      <c r="M79" s="34">
        <f>GeneralInputs!$D5*M18/1000</f>
        <v>0</v>
      </c>
      <c r="N79" s="34"/>
      <c r="O79" s="34"/>
      <c r="P79" s="34"/>
      <c r="Q79" s="34">
        <f>GeneralInputs!$D5*Q18/1000</f>
        <v>0</v>
      </c>
      <c r="R79" s="34">
        <f>GeneralInputs!$D5*R18/1000</f>
        <v>0</v>
      </c>
      <c r="S79" s="34">
        <f>GeneralInputs!$D5*S18/1000</f>
        <v>0</v>
      </c>
      <c r="T79" s="34">
        <f>GeneralInputs!$D5*T18/1000</f>
        <v>0</v>
      </c>
      <c r="U79" s="34">
        <f>GeneralInputs!$D5*U18/1000</f>
        <v>0</v>
      </c>
      <c r="V79" s="34">
        <f>GeneralInputs!$D5*V18/1000</f>
        <v>0</v>
      </c>
      <c r="W79" s="34"/>
      <c r="X79" s="34">
        <f>GeneralInputs!$D5*X18/1000</f>
        <v>0</v>
      </c>
      <c r="Y79" s="34">
        <f>GeneralInputs!$D5*Y18/1000</f>
        <v>0</v>
      </c>
      <c r="Z79" s="34">
        <f>GeneralInputs!$D5*Z18/1000</f>
        <v>0</v>
      </c>
      <c r="AA79" s="34">
        <f>GeneralInputs!$D5*AA18/1000</f>
        <v>0</v>
      </c>
      <c r="AB79" s="34">
        <f>GeneralInputs!$D5*AB18/1000</f>
        <v>0</v>
      </c>
      <c r="AC79" s="34">
        <f>GeneralInputs!$D5*AC18/1000</f>
        <v>0</v>
      </c>
      <c r="AD79" s="34">
        <f>GeneralInputs!$D5*AD18/1000</f>
        <v>0</v>
      </c>
      <c r="AE79" s="34">
        <f>GeneralInputs!$D5*AE18/1000</f>
        <v>0</v>
      </c>
      <c r="AF79" s="34">
        <f>GeneralInputs!$D5*AF18/1000</f>
        <v>0</v>
      </c>
      <c r="AG79" s="34">
        <f>GeneralInputs!$D5*AG18/1000</f>
        <v>0</v>
      </c>
      <c r="AH79" s="34">
        <f>GeneralInputs!$D5*AH18/1000</f>
        <v>0</v>
      </c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</row>
    <row r="80" spans="2:16383" x14ac:dyDescent="0.3">
      <c r="B80" s="25" t="s">
        <v>93</v>
      </c>
      <c r="C80" s="1" t="s">
        <v>19</v>
      </c>
      <c r="D80" s="34">
        <f>GeneralInputs!$D6*D19/1000</f>
        <v>1.1317999999999999E-3</v>
      </c>
      <c r="E80" s="34">
        <f>GeneralInputs!$D6*E19/1000</f>
        <v>1.1317999999999999E-3</v>
      </c>
      <c r="F80" s="34">
        <f>GeneralInputs!$D6*F19/1000</f>
        <v>2.2635999999999997E-3</v>
      </c>
      <c r="G80" s="34">
        <f>GeneralInputs!$D6*G19/1000</f>
        <v>4.5271999999999995E-3</v>
      </c>
      <c r="H80" s="34">
        <f>GeneralInputs!$D6*H19/1000</f>
        <v>0</v>
      </c>
      <c r="I80" s="34">
        <f>GeneralInputs!$D6*I19/1000</f>
        <v>1.1317999999999999E-3</v>
      </c>
      <c r="J80" s="34">
        <f>GeneralInputs!$D6*J19/1000</f>
        <v>0</v>
      </c>
      <c r="K80" s="34">
        <f>GeneralInputs!$D6*K19/1000</f>
        <v>0</v>
      </c>
      <c r="L80" s="34">
        <f>GeneralInputs!$D6*L19/1000</f>
        <v>0</v>
      </c>
      <c r="M80" s="34">
        <f>GeneralInputs!$D6*M19/1000</f>
        <v>0</v>
      </c>
      <c r="N80" s="34"/>
      <c r="O80" s="34"/>
      <c r="P80" s="34"/>
      <c r="Q80" s="34">
        <f>GeneralInputs!$D6*Q19/1000</f>
        <v>0</v>
      </c>
      <c r="R80" s="34">
        <f>GeneralInputs!$D6*R19/1000</f>
        <v>0</v>
      </c>
      <c r="S80" s="34">
        <f>GeneralInputs!$D6*S19/1000</f>
        <v>0</v>
      </c>
      <c r="T80" s="34">
        <f>GeneralInputs!$D6*T19/1000</f>
        <v>0</v>
      </c>
      <c r="U80" s="34">
        <f>GeneralInputs!$D6*U19/1000</f>
        <v>0</v>
      </c>
      <c r="V80" s="34">
        <f>GeneralInputs!$D6*V19/1000</f>
        <v>0</v>
      </c>
      <c r="W80" s="34"/>
      <c r="X80" s="34">
        <f>GeneralInputs!$D6*X19/1000</f>
        <v>2.7163199999999998E-2</v>
      </c>
      <c r="Y80" s="34">
        <f>GeneralInputs!$D6*Y19/1000</f>
        <v>6.3380799999999987E-2</v>
      </c>
      <c r="Z80" s="34">
        <f>GeneralInputs!$D6*Z19/1000</f>
        <v>2.9426799999999999E-2</v>
      </c>
      <c r="AA80" s="34">
        <f>GeneralInputs!$D6*AA19/1000</f>
        <v>2.6031399999999996E-2</v>
      </c>
      <c r="AB80" s="34">
        <f>GeneralInputs!$D6*AB19/1000</f>
        <v>9.0543999999999989E-3</v>
      </c>
      <c r="AC80" s="34">
        <f>GeneralInputs!$D6*AC19/1000</f>
        <v>5.659E-3</v>
      </c>
      <c r="AD80" s="34">
        <f>GeneralInputs!$D6*AD19/1000</f>
        <v>0</v>
      </c>
      <c r="AE80" s="34">
        <f>GeneralInputs!$D6*AE19/1000</f>
        <v>0</v>
      </c>
      <c r="AF80" s="34">
        <f>GeneralInputs!$D6*AF19/1000</f>
        <v>0</v>
      </c>
      <c r="AG80" s="34">
        <f>GeneralInputs!$D6*AG19/1000</f>
        <v>0</v>
      </c>
      <c r="AH80" s="34">
        <f>GeneralInputs!$D6*AH19/1000</f>
        <v>1.1317999999999999E-3</v>
      </c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</row>
    <row r="83" spans="2:48" ht="15" x14ac:dyDescent="0.25">
      <c r="B83" s="1" t="s">
        <v>94</v>
      </c>
      <c r="C83" s="1" t="s">
        <v>20</v>
      </c>
      <c r="D83" s="21">
        <f t="shared" ref="D83:AD83" si="21">D12*8760</f>
        <v>7183.2</v>
      </c>
      <c r="E83" s="21">
        <f t="shared" si="21"/>
        <v>7183.2</v>
      </c>
      <c r="F83" s="21">
        <f t="shared" si="21"/>
        <v>7183.2</v>
      </c>
      <c r="G83" s="21">
        <f t="shared" si="21"/>
        <v>7183.2</v>
      </c>
      <c r="H83" s="21">
        <f t="shared" si="21"/>
        <v>7884</v>
      </c>
      <c r="I83" s="21">
        <f t="shared" si="21"/>
        <v>525.6</v>
      </c>
      <c r="J83" s="21">
        <f t="shared" si="21"/>
        <v>3153.6</v>
      </c>
      <c r="K83" s="21">
        <f t="shared" si="21"/>
        <v>3153.6</v>
      </c>
      <c r="L83" s="21">
        <f t="shared" si="21"/>
        <v>3153.6</v>
      </c>
      <c r="M83" s="21">
        <f t="shared" si="21"/>
        <v>131.4</v>
      </c>
      <c r="N83" s="21">
        <f t="shared" si="21"/>
        <v>3162.6753600000002</v>
      </c>
      <c r="O83" s="21">
        <f t="shared" si="21"/>
        <v>2190</v>
      </c>
      <c r="P83" s="21">
        <f t="shared" si="21"/>
        <v>1788.6430800000001</v>
      </c>
      <c r="Q83" s="21">
        <f t="shared" si="21"/>
        <v>2628</v>
      </c>
      <c r="R83" s="21">
        <f t="shared" si="21"/>
        <v>2803.2000000000003</v>
      </c>
      <c r="S83" s="21">
        <f t="shared" si="21"/>
        <v>3328.8</v>
      </c>
      <c r="T83" s="21">
        <f t="shared" si="21"/>
        <v>4029.6000000000004</v>
      </c>
      <c r="U83" s="21">
        <f t="shared" si="21"/>
        <v>3328.8</v>
      </c>
      <c r="V83" s="21">
        <f t="shared" si="21"/>
        <v>4380</v>
      </c>
      <c r="W83" s="21">
        <f t="shared" si="21"/>
        <v>5256</v>
      </c>
      <c r="X83" s="21">
        <f t="shared" si="21"/>
        <v>7446</v>
      </c>
      <c r="Y83" s="21">
        <f t="shared" si="21"/>
        <v>7446</v>
      </c>
      <c r="Z83" s="21">
        <f t="shared" si="21"/>
        <v>7446</v>
      </c>
      <c r="AA83" s="21">
        <f t="shared" si="21"/>
        <v>1752</v>
      </c>
      <c r="AB83" s="21">
        <f t="shared" si="21"/>
        <v>4818</v>
      </c>
      <c r="AC83" s="21">
        <f t="shared" si="21"/>
        <v>4380</v>
      </c>
      <c r="AD83" s="21">
        <f t="shared" si="21"/>
        <v>6132</v>
      </c>
      <c r="AE83" s="21">
        <f>AE12*8760</f>
        <v>2890.8</v>
      </c>
      <c r="AF83" s="21">
        <f>AF12*8760</f>
        <v>350.40000000000003</v>
      </c>
      <c r="AG83" s="21">
        <f>AG12*8760</f>
        <v>1051.2</v>
      </c>
      <c r="AH83" s="21">
        <f>AH12*8760</f>
        <v>1927.2</v>
      </c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</row>
    <row r="86" spans="2:48" ht="15" x14ac:dyDescent="0.25">
      <c r="B86" s="6" t="s">
        <v>96</v>
      </c>
    </row>
    <row r="87" spans="2:48" ht="15" x14ac:dyDescent="0.25">
      <c r="B87" s="12" t="s">
        <v>77</v>
      </c>
      <c r="C87" s="1" t="s">
        <v>19</v>
      </c>
      <c r="D87" s="15">
        <f t="shared" ref="D87:M89" si="22">D68/D$83</f>
        <v>0.62420812078511723</v>
      </c>
      <c r="E87" s="15">
        <f t="shared" si="22"/>
        <v>0.68316506877517325</v>
      </c>
      <c r="F87" s="15">
        <f t="shared" si="22"/>
        <v>1.1779724404975989</v>
      </c>
      <c r="G87" s="15">
        <f t="shared" si="22"/>
        <v>0.96546425872431729</v>
      </c>
      <c r="H87" s="15">
        <f t="shared" si="22"/>
        <v>0.94152373377905152</v>
      </c>
      <c r="I87" s="15">
        <f t="shared" si="22"/>
        <v>1.8172610952120429</v>
      </c>
      <c r="J87" s="15">
        <f t="shared" si="22"/>
        <v>0.33811612496680665</v>
      </c>
      <c r="K87" s="15">
        <f t="shared" si="22"/>
        <v>0.49984919451086762</v>
      </c>
      <c r="L87" s="15">
        <f t="shared" si="22"/>
        <v>0.54277538427922833</v>
      </c>
      <c r="M87" s="15">
        <f t="shared" si="22"/>
        <v>6.6597431712905719E-2</v>
      </c>
      <c r="N87" s="15">
        <f>N97-N91</f>
        <v>0.60418191409851818</v>
      </c>
      <c r="O87" s="15">
        <f>O97-O91</f>
        <v>0.60418191409851818</v>
      </c>
      <c r="P87" s="15">
        <f>P97-P91</f>
        <v>0.60418191409851818</v>
      </c>
      <c r="Q87" s="15">
        <f t="shared" ref="Q87:V89" si="23">Q68/Q$83</f>
        <v>1.9459080563711564</v>
      </c>
      <c r="R87" s="15">
        <f t="shared" si="23"/>
        <v>3.4544734835632496</v>
      </c>
      <c r="S87" s="15">
        <f t="shared" si="23"/>
        <v>3.5274770742585919</v>
      </c>
      <c r="T87" s="15">
        <f t="shared" si="23"/>
        <v>3.5224963977568886</v>
      </c>
      <c r="U87" s="15">
        <f t="shared" si="23"/>
        <v>2.6041922494032841</v>
      </c>
      <c r="V87" s="15">
        <f t="shared" si="23"/>
        <v>2.3936397825120608</v>
      </c>
      <c r="W87" s="15">
        <f>W97-W91</f>
        <v>1.9684636556113013</v>
      </c>
      <c r="X87" s="15">
        <f t="shared" ref="X87:AH89" si="24">X68/X$83</f>
        <v>0.81249463132319533</v>
      </c>
      <c r="Y87" s="15">
        <f t="shared" si="24"/>
        <v>2.7919126299979138</v>
      </c>
      <c r="Z87" s="15">
        <f t="shared" si="24"/>
        <v>0.69604178111417103</v>
      </c>
      <c r="AA87" s="15">
        <f t="shared" si="24"/>
        <v>0.89972034414631241</v>
      </c>
      <c r="AB87" s="15">
        <f t="shared" si="24"/>
        <v>0.37945032445809712</v>
      </c>
      <c r="AC87" s="15">
        <f t="shared" si="24"/>
        <v>0.82439877678539897</v>
      </c>
      <c r="AD87" s="15">
        <f t="shared" si="24"/>
        <v>1.0552840324942767</v>
      </c>
      <c r="AE87" s="15">
        <f t="shared" si="24"/>
        <v>0.87502532278116396</v>
      </c>
      <c r="AF87" s="15">
        <f t="shared" si="24"/>
        <v>4.6816849554711135</v>
      </c>
      <c r="AG87" s="15">
        <f t="shared" si="24"/>
        <v>2.977664441978404</v>
      </c>
      <c r="AH87" s="15">
        <f t="shared" si="24"/>
        <v>1.3401062512487107</v>
      </c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</row>
    <row r="88" spans="2:48" x14ac:dyDescent="0.3">
      <c r="B88" s="1" t="s">
        <v>85</v>
      </c>
      <c r="C88" s="1" t="s">
        <v>19</v>
      </c>
      <c r="D88" s="15">
        <f t="shared" si="22"/>
        <v>0.49553091850446479</v>
      </c>
      <c r="E88" s="15">
        <f t="shared" si="22"/>
        <v>0.59666962392853351</v>
      </c>
      <c r="F88" s="15">
        <f t="shared" si="22"/>
        <v>0.95853593341307808</v>
      </c>
      <c r="G88" s="15">
        <f t="shared" si="22"/>
        <v>0.76734705142594006</v>
      </c>
      <c r="H88" s="15">
        <f t="shared" si="22"/>
        <v>0.81873471905838158</v>
      </c>
      <c r="I88" s="15">
        <f t="shared" si="22"/>
        <v>1.5113291432808824</v>
      </c>
      <c r="J88" s="15">
        <f t="shared" si="22"/>
        <v>0.28574001981759439</v>
      </c>
      <c r="K88" s="15">
        <f t="shared" si="22"/>
        <v>0.36596060783804674</v>
      </c>
      <c r="L88" s="15">
        <f t="shared" si="22"/>
        <v>0.39223743967818103</v>
      </c>
      <c r="M88" s="15">
        <f t="shared" si="22"/>
        <v>0</v>
      </c>
      <c r="N88" s="15"/>
      <c r="O88" s="15"/>
      <c r="P88" s="15"/>
      <c r="Q88" s="15">
        <f t="shared" si="23"/>
        <v>1.8264489132361317</v>
      </c>
      <c r="R88" s="15">
        <f t="shared" si="23"/>
        <v>3.0896184133392248</v>
      </c>
      <c r="S88" s="15">
        <f t="shared" si="23"/>
        <v>3.2120155556185122</v>
      </c>
      <c r="T88" s="15">
        <f t="shared" si="23"/>
        <v>3.2551113288552087</v>
      </c>
      <c r="U88" s="15">
        <f t="shared" si="23"/>
        <v>2.321591305621546</v>
      </c>
      <c r="V88" s="15">
        <f t="shared" si="23"/>
        <v>2.1696226715877738</v>
      </c>
      <c r="W88" s="15"/>
      <c r="X88" s="15">
        <f t="shared" si="24"/>
        <v>0.59022570298137245</v>
      </c>
      <c r="Y88" s="15">
        <f t="shared" si="24"/>
        <v>1.922963052243861</v>
      </c>
      <c r="Z88" s="15">
        <f t="shared" si="24"/>
        <v>0.37740245158779046</v>
      </c>
      <c r="AA88" s="15">
        <f t="shared" si="24"/>
        <v>0.65872088813523477</v>
      </c>
      <c r="AB88" s="15">
        <f t="shared" si="24"/>
        <v>0.34382826638165992</v>
      </c>
      <c r="AC88" s="15">
        <f t="shared" si="24"/>
        <v>0.7354162833379928</v>
      </c>
      <c r="AD88" s="15">
        <f t="shared" si="24"/>
        <v>0.90729930657285141</v>
      </c>
      <c r="AE88" s="15">
        <f t="shared" si="24"/>
        <v>0.80540073508130805</v>
      </c>
      <c r="AF88" s="15">
        <f t="shared" si="24"/>
        <v>2.9178935999496258</v>
      </c>
      <c r="AG88" s="15">
        <f t="shared" si="24"/>
        <v>2.3897339901379082</v>
      </c>
      <c r="AH88" s="15">
        <f t="shared" si="24"/>
        <v>1.2299934522233951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</row>
    <row r="89" spans="2:48" x14ac:dyDescent="0.3">
      <c r="B89" s="1" t="s">
        <v>86</v>
      </c>
      <c r="C89" s="1" t="s">
        <v>19</v>
      </c>
      <c r="D89" s="15">
        <f t="shared" si="22"/>
        <v>0.12867720228065244</v>
      </c>
      <c r="E89" s="15">
        <f t="shared" si="22"/>
        <v>8.6495444846639749E-2</v>
      </c>
      <c r="F89" s="15">
        <f t="shared" si="22"/>
        <v>0.21943650708452095</v>
      </c>
      <c r="G89" s="15">
        <f t="shared" si="22"/>
        <v>0.19811720729837731</v>
      </c>
      <c r="H89" s="15">
        <f t="shared" si="22"/>
        <v>0.12278901472066993</v>
      </c>
      <c r="I89" s="15">
        <f t="shared" si="22"/>
        <v>0.30593195193116063</v>
      </c>
      <c r="J89" s="15">
        <f t="shared" si="22"/>
        <v>5.2376105149212315E-2</v>
      </c>
      <c r="K89" s="15">
        <f t="shared" si="22"/>
        <v>0.13388858667282089</v>
      </c>
      <c r="L89" s="15">
        <f t="shared" si="22"/>
        <v>0.15053794460104733</v>
      </c>
      <c r="M89" s="15">
        <f t="shared" si="22"/>
        <v>6.6597431712905719E-2</v>
      </c>
      <c r="N89" s="15"/>
      <c r="O89" s="15"/>
      <c r="P89" s="15"/>
      <c r="Q89" s="15">
        <f t="shared" si="23"/>
        <v>0.11945914313502465</v>
      </c>
      <c r="R89" s="15">
        <f t="shared" si="23"/>
        <v>0.36485507022402452</v>
      </c>
      <c r="S89" s="15">
        <f t="shared" si="23"/>
        <v>0.31546151864007971</v>
      </c>
      <c r="T89" s="15">
        <f t="shared" si="23"/>
        <v>0.26738506890167985</v>
      </c>
      <c r="U89" s="15">
        <f t="shared" si="23"/>
        <v>0.28260094378173811</v>
      </c>
      <c r="V89" s="15">
        <f t="shared" si="23"/>
        <v>0.22401711092428664</v>
      </c>
      <c r="W89" s="15"/>
      <c r="X89" s="15">
        <f t="shared" si="24"/>
        <v>0.22226892834182285</v>
      </c>
      <c r="Y89" s="15">
        <f t="shared" si="24"/>
        <v>0.8689495777540529</v>
      </c>
      <c r="Z89" s="15">
        <f t="shared" si="24"/>
        <v>0.31863932952638058</v>
      </c>
      <c r="AA89" s="15">
        <f t="shared" si="24"/>
        <v>0.24099945601107758</v>
      </c>
      <c r="AB89" s="15">
        <f t="shared" si="24"/>
        <v>3.5622058076437188E-2</v>
      </c>
      <c r="AC89" s="15">
        <f t="shared" si="24"/>
        <v>8.8982493447406164E-2</v>
      </c>
      <c r="AD89" s="15">
        <f t="shared" si="24"/>
        <v>0.14798472592142539</v>
      </c>
      <c r="AE89" s="15">
        <f t="shared" si="24"/>
        <v>6.962458769985598E-2</v>
      </c>
      <c r="AF89" s="15">
        <f t="shared" si="24"/>
        <v>1.7637913555214875</v>
      </c>
      <c r="AG89" s="15">
        <f t="shared" si="24"/>
        <v>0.58793045184049586</v>
      </c>
      <c r="AH89" s="15">
        <f t="shared" si="24"/>
        <v>0.11011279902531572</v>
      </c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</row>
    <row r="91" spans="2:48" ht="15" x14ac:dyDescent="0.25">
      <c r="B91" s="1" t="s">
        <v>99</v>
      </c>
      <c r="C91" s="1" t="s">
        <v>19</v>
      </c>
      <c r="D91" s="15">
        <f t="shared" ref="D91:M95" si="25">D72</f>
        <v>0.34828592057761731</v>
      </c>
      <c r="E91" s="15">
        <f t="shared" si="25"/>
        <v>0.32055649819494586</v>
      </c>
      <c r="F91" s="15">
        <f t="shared" si="25"/>
        <v>0.53331281588447654</v>
      </c>
      <c r="G91" s="15">
        <f t="shared" si="25"/>
        <v>0.34232436823104695</v>
      </c>
      <c r="H91" s="15">
        <f t="shared" si="25"/>
        <v>0.12287246155234656</v>
      </c>
      <c r="I91" s="15">
        <f t="shared" si="25"/>
        <v>1.730256498194946</v>
      </c>
      <c r="J91" s="15">
        <f t="shared" si="25"/>
        <v>1.1311272563176895</v>
      </c>
      <c r="K91" s="15">
        <f t="shared" si="25"/>
        <v>1.2673423483754511</v>
      </c>
      <c r="L91" s="15">
        <f t="shared" si="25"/>
        <v>1.2297096389891697</v>
      </c>
      <c r="M91" s="15">
        <f t="shared" si="25"/>
        <v>1.4406173285198556</v>
      </c>
      <c r="N91" s="15"/>
      <c r="O91" s="15"/>
      <c r="P91" s="15"/>
      <c r="Q91" s="15">
        <f t="shared" ref="Q91:V95" si="26">Q72</f>
        <v>0</v>
      </c>
      <c r="R91" s="15">
        <f t="shared" si="26"/>
        <v>8.7509025270758123E-4</v>
      </c>
      <c r="S91" s="15">
        <f t="shared" si="26"/>
        <v>7.6570397111913352E-4</v>
      </c>
      <c r="T91" s="15">
        <f t="shared" si="26"/>
        <v>7.6570397111913352E-4</v>
      </c>
      <c r="U91" s="15">
        <f t="shared" si="26"/>
        <v>8.7509025270758123E-4</v>
      </c>
      <c r="V91" s="15">
        <f t="shared" si="26"/>
        <v>8.7509025270758123E-4</v>
      </c>
      <c r="W91" s="15"/>
      <c r="X91" s="15">
        <f t="shared" ref="X91:AH95" si="27">X72</f>
        <v>0.46315223610108303</v>
      </c>
      <c r="Y91" s="15">
        <f t="shared" si="27"/>
        <v>0.11419927797833936</v>
      </c>
      <c r="Z91" s="15">
        <f t="shared" si="27"/>
        <v>6.1803249097472923E-2</v>
      </c>
      <c r="AA91" s="15">
        <f t="shared" si="27"/>
        <v>1.4177722299489808</v>
      </c>
      <c r="AB91" s="15">
        <f t="shared" si="27"/>
        <v>2.1871386649819491</v>
      </c>
      <c r="AC91" s="15">
        <f t="shared" si="27"/>
        <v>1.5934635454873645</v>
      </c>
      <c r="AD91" s="15">
        <f t="shared" si="27"/>
        <v>0</v>
      </c>
      <c r="AE91" s="15">
        <f t="shared" si="27"/>
        <v>0</v>
      </c>
      <c r="AF91" s="15">
        <f t="shared" si="27"/>
        <v>3.1722021660649819E-3</v>
      </c>
      <c r="AG91" s="15">
        <f t="shared" si="27"/>
        <v>3.1722021660649819E-3</v>
      </c>
      <c r="AH91" s="15">
        <f t="shared" si="27"/>
        <v>0.6690731648616125</v>
      </c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</row>
    <row r="92" spans="2:48" ht="15" x14ac:dyDescent="0.25">
      <c r="B92" s="1" t="s">
        <v>100</v>
      </c>
      <c r="C92" s="1" t="s">
        <v>19</v>
      </c>
      <c r="D92" s="15">
        <f t="shared" si="25"/>
        <v>0.36168632057761729</v>
      </c>
      <c r="E92" s="15">
        <f t="shared" si="25"/>
        <v>0.32682479819494586</v>
      </c>
      <c r="F92" s="15">
        <f t="shared" si="25"/>
        <v>0.54267841588447652</v>
      </c>
      <c r="G92" s="15">
        <f t="shared" si="25"/>
        <v>0.34926256823104695</v>
      </c>
      <c r="H92" s="15">
        <f t="shared" si="25"/>
        <v>0.12287246155234656</v>
      </c>
      <c r="I92" s="15">
        <f t="shared" si="25"/>
        <v>1.7327247981949461</v>
      </c>
      <c r="J92" s="15">
        <f t="shared" si="25"/>
        <v>1.1320182563176895</v>
      </c>
      <c r="K92" s="15">
        <f t="shared" si="25"/>
        <v>1.2731338483754511</v>
      </c>
      <c r="L92" s="15">
        <f t="shared" si="25"/>
        <v>1.2301551389891698</v>
      </c>
      <c r="M92" s="15">
        <f t="shared" si="25"/>
        <v>1.4406173285198556</v>
      </c>
      <c r="N92" s="15"/>
      <c r="O92" s="15"/>
      <c r="P92" s="15"/>
      <c r="Q92" s="15">
        <f t="shared" si="26"/>
        <v>0</v>
      </c>
      <c r="R92" s="15">
        <f t="shared" si="26"/>
        <v>8.7509025270758123E-4</v>
      </c>
      <c r="S92" s="15">
        <f t="shared" si="26"/>
        <v>7.6570397111913352E-4</v>
      </c>
      <c r="T92" s="15">
        <f t="shared" si="26"/>
        <v>7.6570397111913352E-4</v>
      </c>
      <c r="U92" s="15">
        <f t="shared" si="26"/>
        <v>8.7509025270758123E-4</v>
      </c>
      <c r="V92" s="15">
        <f t="shared" si="26"/>
        <v>8.7509025270758123E-4</v>
      </c>
      <c r="W92" s="15"/>
      <c r="X92" s="15">
        <f t="shared" si="27"/>
        <v>0.49906843610108303</v>
      </c>
      <c r="Y92" s="15">
        <f t="shared" si="27"/>
        <v>0.19194107797833934</v>
      </c>
      <c r="Z92" s="15">
        <f t="shared" si="27"/>
        <v>9.3903049097472921E-2</v>
      </c>
      <c r="AA92" s="15">
        <f t="shared" si="27"/>
        <v>1.4464766299489809</v>
      </c>
      <c r="AB92" s="15">
        <f t="shared" si="27"/>
        <v>2.1961930649819492</v>
      </c>
      <c r="AC92" s="15">
        <f t="shared" si="27"/>
        <v>1.5991225454873645</v>
      </c>
      <c r="AD92" s="15">
        <f t="shared" si="27"/>
        <v>0</v>
      </c>
      <c r="AE92" s="15">
        <f t="shared" si="27"/>
        <v>0</v>
      </c>
      <c r="AF92" s="15">
        <f t="shared" si="27"/>
        <v>3.1722021660649819E-3</v>
      </c>
      <c r="AG92" s="15">
        <f t="shared" si="27"/>
        <v>3.1722021660649819E-3</v>
      </c>
      <c r="AH92" s="15">
        <f t="shared" si="27"/>
        <v>0.67154146486161248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</row>
    <row r="93" spans="2:48" x14ac:dyDescent="0.3">
      <c r="B93" s="1" t="s">
        <v>87</v>
      </c>
      <c r="C93" s="1" t="s">
        <v>19</v>
      </c>
      <c r="D93" s="15">
        <f t="shared" si="25"/>
        <v>7.9961371841155232E-2</v>
      </c>
      <c r="E93" s="15">
        <f t="shared" si="25"/>
        <v>0.17304909747292418</v>
      </c>
      <c r="F93" s="15">
        <f t="shared" si="25"/>
        <v>0.14756209386281588</v>
      </c>
      <c r="G93" s="15">
        <f t="shared" si="25"/>
        <v>7.5476534296028894E-2</v>
      </c>
      <c r="H93" s="15">
        <f t="shared" si="25"/>
        <v>3.7191335740072204E-2</v>
      </c>
      <c r="I93" s="15">
        <f t="shared" si="25"/>
        <v>2.4064981949458485E-3</v>
      </c>
      <c r="J93" s="15">
        <f t="shared" si="25"/>
        <v>2.1877256317689529E-2</v>
      </c>
      <c r="K93" s="15">
        <f t="shared" si="25"/>
        <v>7.0007220216606492E-2</v>
      </c>
      <c r="L93" s="15">
        <f t="shared" si="25"/>
        <v>0.12043429602888087</v>
      </c>
      <c r="M93" s="15">
        <f t="shared" si="25"/>
        <v>1.4406173285198556</v>
      </c>
      <c r="N93" s="15"/>
      <c r="O93" s="15"/>
      <c r="P93" s="15"/>
      <c r="Q93" s="15">
        <f t="shared" si="26"/>
        <v>0</v>
      </c>
      <c r="R93" s="15">
        <f t="shared" si="26"/>
        <v>8.7509025270758123E-4</v>
      </c>
      <c r="S93" s="15">
        <f t="shared" si="26"/>
        <v>7.6570397111913352E-4</v>
      </c>
      <c r="T93" s="15">
        <f t="shared" si="26"/>
        <v>7.6570397111913352E-4</v>
      </c>
      <c r="U93" s="15">
        <f t="shared" si="26"/>
        <v>8.7509025270758123E-4</v>
      </c>
      <c r="V93" s="15">
        <f t="shared" si="26"/>
        <v>8.7509025270758123E-4</v>
      </c>
      <c r="W93" s="15"/>
      <c r="X93" s="15">
        <f t="shared" si="27"/>
        <v>6.6178700361010825E-2</v>
      </c>
      <c r="Y93" s="15">
        <f t="shared" si="27"/>
        <v>0.11419927797833936</v>
      </c>
      <c r="Z93" s="15">
        <f t="shared" si="27"/>
        <v>6.1803249097472923E-2</v>
      </c>
      <c r="AA93" s="15">
        <f t="shared" si="27"/>
        <v>5.1849097472924183E-2</v>
      </c>
      <c r="AB93" s="15">
        <f t="shared" si="27"/>
        <v>8.8602888086642597E-3</v>
      </c>
      <c r="AC93" s="15">
        <f t="shared" si="27"/>
        <v>2.6909025270758124E-2</v>
      </c>
      <c r="AD93" s="15">
        <f t="shared" si="27"/>
        <v>0</v>
      </c>
      <c r="AE93" s="15">
        <f t="shared" si="27"/>
        <v>0</v>
      </c>
      <c r="AF93" s="15">
        <f t="shared" si="27"/>
        <v>3.1722021660649819E-3</v>
      </c>
      <c r="AG93" s="15">
        <f t="shared" si="27"/>
        <v>3.1722021660649819E-3</v>
      </c>
      <c r="AH93" s="15">
        <f t="shared" si="27"/>
        <v>2.4064981949458485E-3</v>
      </c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</row>
    <row r="94" spans="2:48" x14ac:dyDescent="0.3">
      <c r="B94" s="1" t="s">
        <v>88</v>
      </c>
      <c r="C94" s="1" t="s">
        <v>19</v>
      </c>
      <c r="D94" s="15">
        <f t="shared" si="25"/>
        <v>0.26832454873646205</v>
      </c>
      <c r="E94" s="15">
        <f t="shared" si="25"/>
        <v>0.14750740072202168</v>
      </c>
      <c r="F94" s="15">
        <f t="shared" si="25"/>
        <v>0.38575072202166066</v>
      </c>
      <c r="G94" s="15">
        <f t="shared" si="25"/>
        <v>0.26684783393501804</v>
      </c>
      <c r="H94" s="15">
        <f t="shared" si="25"/>
        <v>8.5681125812274356E-2</v>
      </c>
      <c r="I94" s="15">
        <f t="shared" si="25"/>
        <v>1.7278500000000001</v>
      </c>
      <c r="J94" s="15">
        <f t="shared" si="25"/>
        <v>1.1092500000000001</v>
      </c>
      <c r="K94" s="15">
        <f t="shared" si="25"/>
        <v>1.1973351281588447</v>
      </c>
      <c r="L94" s="15">
        <f t="shared" si="25"/>
        <v>1.1092753429602888</v>
      </c>
      <c r="M94" s="15">
        <f t="shared" si="25"/>
        <v>0</v>
      </c>
      <c r="N94" s="15"/>
      <c r="O94" s="15"/>
      <c r="P94" s="15"/>
      <c r="Q94" s="15">
        <f t="shared" si="26"/>
        <v>0</v>
      </c>
      <c r="R94" s="15">
        <f t="shared" si="26"/>
        <v>0</v>
      </c>
      <c r="S94" s="15">
        <f t="shared" si="26"/>
        <v>0</v>
      </c>
      <c r="T94" s="15">
        <f t="shared" si="26"/>
        <v>0</v>
      </c>
      <c r="U94" s="15">
        <f t="shared" si="26"/>
        <v>0</v>
      </c>
      <c r="V94" s="15">
        <f t="shared" si="26"/>
        <v>0</v>
      </c>
      <c r="W94" s="15"/>
      <c r="X94" s="15">
        <f t="shared" si="27"/>
        <v>0.39697353574007221</v>
      </c>
      <c r="Y94" s="15">
        <f t="shared" si="27"/>
        <v>0</v>
      </c>
      <c r="Z94" s="15">
        <f t="shared" si="27"/>
        <v>0</v>
      </c>
      <c r="AA94" s="15">
        <f t="shared" si="27"/>
        <v>1.3659231324760566</v>
      </c>
      <c r="AB94" s="15">
        <f t="shared" si="27"/>
        <v>2.1782783761732847</v>
      </c>
      <c r="AC94" s="15">
        <f t="shared" si="27"/>
        <v>1.5665545202166062</v>
      </c>
      <c r="AD94" s="15">
        <f t="shared" si="27"/>
        <v>0</v>
      </c>
      <c r="AE94" s="15">
        <f t="shared" si="27"/>
        <v>0</v>
      </c>
      <c r="AF94" s="15">
        <f t="shared" si="27"/>
        <v>0</v>
      </c>
      <c r="AG94" s="15">
        <f t="shared" si="27"/>
        <v>0</v>
      </c>
      <c r="AH94" s="15">
        <f t="shared" si="27"/>
        <v>0.66666666666666663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</row>
    <row r="95" spans="2:48" x14ac:dyDescent="0.3">
      <c r="B95" s="1" t="s">
        <v>89</v>
      </c>
      <c r="C95" s="1" t="s">
        <v>19</v>
      </c>
      <c r="D95" s="15">
        <f t="shared" si="25"/>
        <v>1.34004E-2</v>
      </c>
      <c r="E95" s="15">
        <f t="shared" si="25"/>
        <v>6.2683000000000001E-3</v>
      </c>
      <c r="F95" s="15">
        <f t="shared" si="25"/>
        <v>9.3655999999999982E-3</v>
      </c>
      <c r="G95" s="15">
        <f t="shared" si="25"/>
        <v>6.9381999999999994E-3</v>
      </c>
      <c r="H95" s="15">
        <f t="shared" si="25"/>
        <v>0</v>
      </c>
      <c r="I95" s="15">
        <f t="shared" si="25"/>
        <v>2.4682999999999997E-3</v>
      </c>
      <c r="J95" s="15">
        <f t="shared" si="25"/>
        <v>8.9099999999999997E-4</v>
      </c>
      <c r="K95" s="15">
        <f t="shared" si="25"/>
        <v>5.7914999999999998E-3</v>
      </c>
      <c r="L95" s="15">
        <f t="shared" si="25"/>
        <v>4.4549999999999999E-4</v>
      </c>
      <c r="M95" s="15">
        <f t="shared" si="25"/>
        <v>0</v>
      </c>
      <c r="N95" s="15"/>
      <c r="O95" s="15"/>
      <c r="P95" s="15"/>
      <c r="Q95" s="15">
        <f t="shared" si="26"/>
        <v>0</v>
      </c>
      <c r="R95" s="15">
        <f t="shared" si="26"/>
        <v>0</v>
      </c>
      <c r="S95" s="15">
        <f t="shared" si="26"/>
        <v>0</v>
      </c>
      <c r="T95" s="15">
        <f t="shared" si="26"/>
        <v>0</v>
      </c>
      <c r="U95" s="15">
        <f t="shared" si="26"/>
        <v>0</v>
      </c>
      <c r="V95" s="15">
        <f t="shared" si="26"/>
        <v>0</v>
      </c>
      <c r="W95" s="15"/>
      <c r="X95" s="15">
        <f t="shared" si="27"/>
        <v>3.5916199999999995E-2</v>
      </c>
      <c r="Y95" s="15">
        <f t="shared" si="27"/>
        <v>7.7741799999999986E-2</v>
      </c>
      <c r="Z95" s="15">
        <f t="shared" si="27"/>
        <v>3.2099799999999998E-2</v>
      </c>
      <c r="AA95" s="15">
        <f t="shared" si="27"/>
        <v>2.8704399999999998E-2</v>
      </c>
      <c r="AB95" s="15">
        <f t="shared" si="27"/>
        <v>9.0543999999999989E-3</v>
      </c>
      <c r="AC95" s="15">
        <f t="shared" si="27"/>
        <v>5.659E-3</v>
      </c>
      <c r="AD95" s="15">
        <f t="shared" si="27"/>
        <v>0</v>
      </c>
      <c r="AE95" s="15">
        <f t="shared" si="27"/>
        <v>0</v>
      </c>
      <c r="AF95" s="15">
        <f t="shared" si="27"/>
        <v>0</v>
      </c>
      <c r="AG95" s="15">
        <f t="shared" si="27"/>
        <v>0</v>
      </c>
      <c r="AH95" s="15">
        <f t="shared" si="27"/>
        <v>2.4682999999999997E-3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</row>
    <row r="97" spans="2:48" ht="15" x14ac:dyDescent="0.25">
      <c r="B97" s="1" t="s">
        <v>98</v>
      </c>
      <c r="C97" s="1" t="s">
        <v>19</v>
      </c>
      <c r="D97" s="37">
        <f>D$87+D91</f>
        <v>0.97249404136273454</v>
      </c>
      <c r="E97" s="37">
        <f t="shared" ref="E97:AH98" si="28">E$87+E91</f>
        <v>1.0037215669701192</v>
      </c>
      <c r="F97" s="37">
        <f t="shared" si="28"/>
        <v>1.7112852563820753</v>
      </c>
      <c r="G97" s="37">
        <f t="shared" si="28"/>
        <v>1.3077886269553642</v>
      </c>
      <c r="H97" s="37">
        <f t="shared" si="28"/>
        <v>1.0643961953313981</v>
      </c>
      <c r="I97" s="37">
        <f t="shared" si="28"/>
        <v>3.5475175934069889</v>
      </c>
      <c r="J97" s="37">
        <f t="shared" si="28"/>
        <v>1.4692433812844961</v>
      </c>
      <c r="K97" s="37">
        <f t="shared" si="28"/>
        <v>1.7671915428863187</v>
      </c>
      <c r="L97" s="37">
        <f t="shared" si="28"/>
        <v>1.772485023268398</v>
      </c>
      <c r="M97" s="37">
        <f t="shared" si="28"/>
        <v>1.5072147602327612</v>
      </c>
      <c r="N97" s="37">
        <f>N111*GeneralInputs!$D$7</f>
        <v>0.60418191409851818</v>
      </c>
      <c r="O97" s="37">
        <f>O111*GeneralInputs!$D$7</f>
        <v>0.60418191409851818</v>
      </c>
      <c r="P97" s="37">
        <f>P111*GeneralInputs!$D$7</f>
        <v>0.60418191409851818</v>
      </c>
      <c r="Q97" s="37">
        <f t="shared" si="28"/>
        <v>1.9459080563711564</v>
      </c>
      <c r="R97" s="37">
        <f t="shared" si="28"/>
        <v>3.4553485738159573</v>
      </c>
      <c r="S97" s="37">
        <f t="shared" si="28"/>
        <v>3.528242778229711</v>
      </c>
      <c r="T97" s="37">
        <f t="shared" si="28"/>
        <v>3.5232621017280077</v>
      </c>
      <c r="U97" s="37">
        <f t="shared" si="28"/>
        <v>2.6050673396559918</v>
      </c>
      <c r="V97" s="37">
        <f t="shared" si="28"/>
        <v>2.3945148727647685</v>
      </c>
      <c r="W97" s="37">
        <f>W111*GeneralInputs!$D$7</f>
        <v>1.9684636556113013</v>
      </c>
      <c r="X97" s="37">
        <f t="shared" si="28"/>
        <v>1.2756468674242782</v>
      </c>
      <c r="Y97" s="37">
        <f t="shared" si="28"/>
        <v>2.906111907976253</v>
      </c>
      <c r="Z97" s="37">
        <f t="shared" si="28"/>
        <v>0.75784503021164396</v>
      </c>
      <c r="AA97" s="37">
        <f t="shared" si="28"/>
        <v>2.3174925740952932</v>
      </c>
      <c r="AB97" s="37">
        <f t="shared" si="28"/>
        <v>2.5665889894400462</v>
      </c>
      <c r="AC97" s="37">
        <f t="shared" si="28"/>
        <v>2.4178623222727635</v>
      </c>
      <c r="AD97" s="37">
        <f t="shared" si="28"/>
        <v>1.0552840324942767</v>
      </c>
      <c r="AE97" s="37">
        <f t="shared" si="28"/>
        <v>0.87502532278116396</v>
      </c>
      <c r="AF97" s="37">
        <f t="shared" si="28"/>
        <v>4.6848571576371789</v>
      </c>
      <c r="AG97" s="37">
        <f t="shared" si="28"/>
        <v>2.9808366441444689</v>
      </c>
      <c r="AH97" s="37">
        <f t="shared" si="28"/>
        <v>2.0091794161103231</v>
      </c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</row>
    <row r="98" spans="2:48" ht="15" x14ac:dyDescent="0.25">
      <c r="B98" s="1" t="s">
        <v>101</v>
      </c>
      <c r="C98" s="1" t="s">
        <v>19</v>
      </c>
      <c r="D98" s="15">
        <f t="shared" ref="D98:AC98" si="29">D$87+D92</f>
        <v>0.98589444136273452</v>
      </c>
      <c r="E98" s="15">
        <f t="shared" si="29"/>
        <v>1.0099898669701191</v>
      </c>
      <c r="F98" s="15">
        <f t="shared" si="29"/>
        <v>1.7206508563820755</v>
      </c>
      <c r="G98" s="15">
        <f t="shared" si="29"/>
        <v>1.3147268269553642</v>
      </c>
      <c r="H98" s="15">
        <f t="shared" si="29"/>
        <v>1.0643961953313981</v>
      </c>
      <c r="I98" s="15">
        <f t="shared" si="29"/>
        <v>3.5499858934069888</v>
      </c>
      <c r="J98" s="15">
        <f t="shared" si="29"/>
        <v>1.4701343812844962</v>
      </c>
      <c r="K98" s="15">
        <f t="shared" si="29"/>
        <v>1.7729830428863187</v>
      </c>
      <c r="L98" s="15">
        <f t="shared" si="29"/>
        <v>1.7729305232683981</v>
      </c>
      <c r="M98" s="15">
        <f t="shared" si="29"/>
        <v>1.5072147602327612</v>
      </c>
      <c r="N98" s="15">
        <f t="shared" si="29"/>
        <v>0.60418191409851818</v>
      </c>
      <c r="O98" s="15">
        <f t="shared" si="29"/>
        <v>0.60418191409851818</v>
      </c>
      <c r="P98" s="15">
        <f>P$87+P92</f>
        <v>0.60418191409851818</v>
      </c>
      <c r="Q98" s="15">
        <f t="shared" si="29"/>
        <v>1.9459080563711564</v>
      </c>
      <c r="R98" s="15">
        <f t="shared" si="29"/>
        <v>3.4553485738159573</v>
      </c>
      <c r="S98" s="15">
        <f t="shared" si="29"/>
        <v>3.528242778229711</v>
      </c>
      <c r="T98" s="15">
        <f t="shared" si="29"/>
        <v>3.5232621017280077</v>
      </c>
      <c r="U98" s="15">
        <f t="shared" si="29"/>
        <v>2.6050673396559918</v>
      </c>
      <c r="V98" s="15">
        <f t="shared" si="29"/>
        <v>2.3945148727647685</v>
      </c>
      <c r="W98" s="15">
        <f>W$87+W92</f>
        <v>1.9684636556113013</v>
      </c>
      <c r="X98" s="15">
        <f t="shared" si="29"/>
        <v>1.3115630674242784</v>
      </c>
      <c r="Y98" s="15">
        <f t="shared" si="29"/>
        <v>2.983853707976253</v>
      </c>
      <c r="Z98" s="15">
        <f t="shared" si="29"/>
        <v>0.78994483021164397</v>
      </c>
      <c r="AA98" s="15">
        <f t="shared" si="29"/>
        <v>2.3461969740952933</v>
      </c>
      <c r="AB98" s="15">
        <f t="shared" si="29"/>
        <v>2.5756433894400463</v>
      </c>
      <c r="AC98" s="15">
        <f t="shared" si="29"/>
        <v>2.4235213222727636</v>
      </c>
      <c r="AD98" s="15">
        <f t="shared" si="28"/>
        <v>1.0552840324942767</v>
      </c>
      <c r="AE98" s="15">
        <f t="shared" si="28"/>
        <v>0.87502532278116396</v>
      </c>
      <c r="AF98" s="15">
        <f t="shared" si="28"/>
        <v>4.6848571576371789</v>
      </c>
      <c r="AG98" s="15">
        <f t="shared" si="28"/>
        <v>2.9808366441444689</v>
      </c>
      <c r="AH98" s="15">
        <f t="shared" si="28"/>
        <v>2.011647716110323</v>
      </c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</row>
    <row r="101" spans="2:48" ht="15" x14ac:dyDescent="0.25">
      <c r="B101" s="6" t="s">
        <v>97</v>
      </c>
    </row>
    <row r="102" spans="2:48" ht="15" x14ac:dyDescent="0.25">
      <c r="B102" s="12" t="s">
        <v>77</v>
      </c>
      <c r="C102" s="1" t="s">
        <v>19</v>
      </c>
      <c r="D102" s="15">
        <f>D87+D$111-D$97</f>
        <v>0.64964512921036843</v>
      </c>
      <c r="E102" s="15">
        <f t="shared" ref="E102:AH103" si="30">E87+E$111-E$97</f>
        <v>0.70941887894746825</v>
      </c>
      <c r="F102" s="15">
        <f t="shared" si="30"/>
        <v>1.2227336170530885</v>
      </c>
      <c r="G102" s="15">
        <f t="shared" si="30"/>
        <v>0.99967138895587726</v>
      </c>
      <c r="H102" s="15">
        <f t="shared" si="30"/>
        <v>0.96936457787359265</v>
      </c>
      <c r="I102" s="15">
        <f t="shared" si="30"/>
        <v>1.9100516225306179</v>
      </c>
      <c r="J102" s="15">
        <f t="shared" si="30"/>
        <v>0.37654634117266417</v>
      </c>
      <c r="K102" s="15">
        <f t="shared" si="30"/>
        <v>0.546072682011564</v>
      </c>
      <c r="L102" s="15">
        <f t="shared" si="30"/>
        <v>0.58913733052553185</v>
      </c>
      <c r="M102" s="15">
        <f t="shared" si="30"/>
        <v>0.10602084504403519</v>
      </c>
      <c r="N102" s="15">
        <f t="shared" si="30"/>
        <v>0.61998517847407453</v>
      </c>
      <c r="O102" s="15">
        <f t="shared" si="30"/>
        <v>0.61998517847407453</v>
      </c>
      <c r="P102" s="15">
        <f t="shared" si="30"/>
        <v>0.61998517847407453</v>
      </c>
      <c r="Q102" s="15">
        <f t="shared" si="30"/>
        <v>1.9968061364820806</v>
      </c>
      <c r="R102" s="15">
        <f t="shared" si="30"/>
        <v>3.5448531949506554</v>
      </c>
      <c r="S102" s="15">
        <f t="shared" si="30"/>
        <v>3.6197634405075809</v>
      </c>
      <c r="T102" s="15">
        <f t="shared" si="30"/>
        <v>3.6146524871046846</v>
      </c>
      <c r="U102" s="15">
        <f t="shared" si="30"/>
        <v>2.6723316076396801</v>
      </c>
      <c r="V102" s="15">
        <f t="shared" si="30"/>
        <v>2.456271832069461</v>
      </c>
      <c r="W102" s="15">
        <f t="shared" si="30"/>
        <v>2.0199517105123075</v>
      </c>
      <c r="X102" s="15">
        <f t="shared" si="30"/>
        <v>0.84586104667813888</v>
      </c>
      <c r="Y102" s="15">
        <f t="shared" si="30"/>
        <v>2.8679262505896941</v>
      </c>
      <c r="Z102" s="15">
        <f t="shared" si="30"/>
        <v>0.71586432973515324</v>
      </c>
      <c r="AA102" s="15">
        <f t="shared" si="30"/>
        <v>0.96033776248042768</v>
      </c>
      <c r="AB102" s="15">
        <f t="shared" si="30"/>
        <v>0.44658322499192327</v>
      </c>
      <c r="AC102" s="15">
        <f t="shared" si="30"/>
        <v>0.88764151313838147</v>
      </c>
      <c r="AD102" s="15">
        <f t="shared" si="30"/>
        <v>1.0828865346011021</v>
      </c>
      <c r="AE102" s="15">
        <f t="shared" si="30"/>
        <v>0.8979128938728107</v>
      </c>
      <c r="AF102" s="15">
        <f t="shared" si="30"/>
        <v>4.8042242677150497</v>
      </c>
      <c r="AG102" s="15">
        <f t="shared" si="30"/>
        <v>3.0556325976754306</v>
      </c>
      <c r="AH102" s="15">
        <f t="shared" si="30"/>
        <v>1.3926592866008076</v>
      </c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</row>
    <row r="103" spans="2:48" x14ac:dyDescent="0.3">
      <c r="B103" s="1" t="s">
        <v>85</v>
      </c>
      <c r="C103" s="1" t="s">
        <v>19</v>
      </c>
      <c r="D103" s="15">
        <f>D88+D$111-D$97</f>
        <v>0.52096792692971583</v>
      </c>
      <c r="E103" s="15">
        <f t="shared" si="30"/>
        <v>0.62292343410082851</v>
      </c>
      <c r="F103" s="15">
        <f t="shared" si="30"/>
        <v>1.0032971099685679</v>
      </c>
      <c r="G103" s="15">
        <f t="shared" si="30"/>
        <v>0.80155418165750025</v>
      </c>
      <c r="H103" s="15">
        <f t="shared" si="30"/>
        <v>0.84657556315292259</v>
      </c>
      <c r="I103" s="15">
        <f t="shared" si="30"/>
        <v>1.6041196705994571</v>
      </c>
      <c r="J103" s="15">
        <f t="shared" si="30"/>
        <v>0.32417023602345196</v>
      </c>
      <c r="K103" s="15">
        <f t="shared" si="30"/>
        <v>0.41218409533874278</v>
      </c>
      <c r="L103" s="15">
        <f t="shared" si="30"/>
        <v>0.43859938592448477</v>
      </c>
      <c r="M103" s="15">
        <f t="shared" si="30"/>
        <v>3.9423413331129531E-2</v>
      </c>
      <c r="N103" s="15"/>
      <c r="O103" s="15"/>
      <c r="P103" s="15"/>
      <c r="Q103" s="15">
        <f t="shared" si="30"/>
        <v>1.8773469933470559</v>
      </c>
      <c r="R103" s="15">
        <f t="shared" si="30"/>
        <v>3.1799981247266302</v>
      </c>
      <c r="S103" s="15">
        <f t="shared" si="30"/>
        <v>3.3043019218675016</v>
      </c>
      <c r="T103" s="15">
        <f t="shared" si="30"/>
        <v>3.3472674182030047</v>
      </c>
      <c r="U103" s="15">
        <f t="shared" si="30"/>
        <v>2.3897306638579416</v>
      </c>
      <c r="V103" s="15">
        <f t="shared" si="30"/>
        <v>2.2322547211451735</v>
      </c>
      <c r="W103" s="15"/>
      <c r="X103" s="15">
        <f t="shared" si="30"/>
        <v>0.623592118336316</v>
      </c>
      <c r="Y103" s="15">
        <f t="shared" si="30"/>
        <v>1.9989766728356417</v>
      </c>
      <c r="Z103" s="15">
        <f t="shared" si="30"/>
        <v>0.39722500020877272</v>
      </c>
      <c r="AA103" s="15">
        <f t="shared" si="30"/>
        <v>0.71933830646934993</v>
      </c>
      <c r="AB103" s="15">
        <f t="shared" si="30"/>
        <v>0.41096116691548623</v>
      </c>
      <c r="AC103" s="15">
        <f t="shared" si="30"/>
        <v>0.7986590196909753</v>
      </c>
      <c r="AD103" s="15">
        <f t="shared" si="30"/>
        <v>0.93490180867967676</v>
      </c>
      <c r="AE103" s="15">
        <f t="shared" si="30"/>
        <v>0.8282883061729549</v>
      </c>
      <c r="AF103" s="15">
        <f t="shared" si="30"/>
        <v>3.0404329121935607</v>
      </c>
      <c r="AG103" s="15">
        <f t="shared" si="30"/>
        <v>2.4677021458349349</v>
      </c>
      <c r="AH103" s="15">
        <f t="shared" si="30"/>
        <v>1.2825464875754919</v>
      </c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</row>
    <row r="104" spans="2:48" x14ac:dyDescent="0.3">
      <c r="B104" s="1" t="s">
        <v>86</v>
      </c>
      <c r="C104" s="1" t="s">
        <v>19</v>
      </c>
      <c r="D104" s="15">
        <f>D89</f>
        <v>0.12867720228065244</v>
      </c>
      <c r="E104" s="15">
        <f t="shared" ref="E104:M104" si="31">E89</f>
        <v>8.6495444846639749E-2</v>
      </c>
      <c r="F104" s="15">
        <f t="shared" si="31"/>
        <v>0.21943650708452095</v>
      </c>
      <c r="G104" s="15">
        <f t="shared" si="31"/>
        <v>0.19811720729837731</v>
      </c>
      <c r="H104" s="15">
        <f t="shared" si="31"/>
        <v>0.12278901472066993</v>
      </c>
      <c r="I104" s="15">
        <f t="shared" si="31"/>
        <v>0.30593195193116063</v>
      </c>
      <c r="J104" s="15">
        <f t="shared" si="31"/>
        <v>5.2376105149212315E-2</v>
      </c>
      <c r="K104" s="15">
        <f t="shared" si="31"/>
        <v>0.13388858667282089</v>
      </c>
      <c r="L104" s="15">
        <f t="shared" si="31"/>
        <v>0.15053794460104733</v>
      </c>
      <c r="M104" s="15">
        <f t="shared" si="31"/>
        <v>6.6597431712905719E-2</v>
      </c>
      <c r="N104" s="15"/>
      <c r="O104" s="15"/>
      <c r="P104" s="15"/>
      <c r="Q104" s="15">
        <f t="shared" ref="Q104:V104" si="32">Q89</f>
        <v>0.11945914313502465</v>
      </c>
      <c r="R104" s="15">
        <f t="shared" si="32"/>
        <v>0.36485507022402452</v>
      </c>
      <c r="S104" s="15">
        <f t="shared" si="32"/>
        <v>0.31546151864007971</v>
      </c>
      <c r="T104" s="15">
        <f t="shared" si="32"/>
        <v>0.26738506890167985</v>
      </c>
      <c r="U104" s="15">
        <f t="shared" si="32"/>
        <v>0.28260094378173811</v>
      </c>
      <c r="V104" s="15">
        <f t="shared" si="32"/>
        <v>0.22401711092428664</v>
      </c>
      <c r="W104" s="15"/>
      <c r="X104" s="15">
        <f t="shared" ref="X104:AD104" si="33">X89</f>
        <v>0.22226892834182285</v>
      </c>
      <c r="Y104" s="15">
        <f t="shared" si="33"/>
        <v>0.8689495777540529</v>
      </c>
      <c r="Z104" s="15">
        <f t="shared" si="33"/>
        <v>0.31863932952638058</v>
      </c>
      <c r="AA104" s="15">
        <f t="shared" si="33"/>
        <v>0.24099945601107758</v>
      </c>
      <c r="AB104" s="15">
        <f t="shared" si="33"/>
        <v>3.5622058076437188E-2</v>
      </c>
      <c r="AC104" s="15">
        <f t="shared" si="33"/>
        <v>8.8982493447406164E-2</v>
      </c>
      <c r="AD104" s="15">
        <f t="shared" si="33"/>
        <v>0.14798472592142539</v>
      </c>
      <c r="AE104" s="15">
        <f>AE89</f>
        <v>6.962458769985598E-2</v>
      </c>
      <c r="AF104" s="15">
        <f>AF89</f>
        <v>1.7637913555214875</v>
      </c>
      <c r="AG104" s="15">
        <f>AG89</f>
        <v>0.58793045184049586</v>
      </c>
      <c r="AH104" s="15">
        <f>AH89</f>
        <v>0.11011279902531572</v>
      </c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</row>
    <row r="106" spans="2:48" ht="15" x14ac:dyDescent="0.25">
      <c r="B106" s="1" t="s">
        <v>78</v>
      </c>
      <c r="C106" s="1" t="s">
        <v>19</v>
      </c>
      <c r="D106" s="15">
        <f t="shared" ref="D106:M106" si="34">D91</f>
        <v>0.34828592057761731</v>
      </c>
      <c r="E106" s="15">
        <f t="shared" si="34"/>
        <v>0.32055649819494586</v>
      </c>
      <c r="F106" s="15">
        <f t="shared" si="34"/>
        <v>0.53331281588447654</v>
      </c>
      <c r="G106" s="15">
        <f t="shared" si="34"/>
        <v>0.34232436823104695</v>
      </c>
      <c r="H106" s="15">
        <f t="shared" si="34"/>
        <v>0.12287246155234656</v>
      </c>
      <c r="I106" s="15">
        <f t="shared" si="34"/>
        <v>1.730256498194946</v>
      </c>
      <c r="J106" s="15">
        <f t="shared" si="34"/>
        <v>1.1311272563176895</v>
      </c>
      <c r="K106" s="15">
        <f t="shared" si="34"/>
        <v>1.2673423483754511</v>
      </c>
      <c r="L106" s="15">
        <f t="shared" si="34"/>
        <v>1.2297096389891697</v>
      </c>
      <c r="M106" s="15">
        <f t="shared" si="34"/>
        <v>1.4406173285198556</v>
      </c>
      <c r="N106" s="15"/>
      <c r="O106" s="15"/>
      <c r="P106" s="15"/>
      <c r="Q106" s="15">
        <f t="shared" ref="Q106:V106" si="35">Q91</f>
        <v>0</v>
      </c>
      <c r="R106" s="15">
        <f t="shared" si="35"/>
        <v>8.7509025270758123E-4</v>
      </c>
      <c r="S106" s="15">
        <f t="shared" si="35"/>
        <v>7.6570397111913352E-4</v>
      </c>
      <c r="T106" s="15">
        <f t="shared" si="35"/>
        <v>7.6570397111913352E-4</v>
      </c>
      <c r="U106" s="15">
        <f t="shared" si="35"/>
        <v>8.7509025270758123E-4</v>
      </c>
      <c r="V106" s="15">
        <f t="shared" si="35"/>
        <v>8.7509025270758123E-4</v>
      </c>
      <c r="W106" s="15"/>
      <c r="X106" s="15">
        <f t="shared" ref="X106:AD106" si="36">X91</f>
        <v>0.46315223610108303</v>
      </c>
      <c r="Y106" s="15">
        <f t="shared" si="36"/>
        <v>0.11419927797833936</v>
      </c>
      <c r="Z106" s="15">
        <f t="shared" si="36"/>
        <v>6.1803249097472923E-2</v>
      </c>
      <c r="AA106" s="15">
        <f t="shared" si="36"/>
        <v>1.4177722299489808</v>
      </c>
      <c r="AB106" s="15">
        <f t="shared" si="36"/>
        <v>2.1871386649819491</v>
      </c>
      <c r="AC106" s="15">
        <f t="shared" si="36"/>
        <v>1.5934635454873645</v>
      </c>
      <c r="AD106" s="15">
        <f t="shared" si="36"/>
        <v>0</v>
      </c>
      <c r="AE106" s="15">
        <f>AE91</f>
        <v>0</v>
      </c>
      <c r="AF106" s="15">
        <f>AF91</f>
        <v>3.1722021660649819E-3</v>
      </c>
      <c r="AG106" s="15">
        <f>AG91</f>
        <v>3.1722021660649819E-3</v>
      </c>
      <c r="AH106" s="15">
        <f>AH91</f>
        <v>0.6690731648616125</v>
      </c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</row>
    <row r="107" spans="2:48" x14ac:dyDescent="0.3">
      <c r="B107" s="1" t="s">
        <v>87</v>
      </c>
      <c r="C107" s="1" t="s">
        <v>19</v>
      </c>
      <c r="D107" s="15">
        <f t="shared" ref="D107:M109" si="37">D93</f>
        <v>7.9961371841155232E-2</v>
      </c>
      <c r="E107" s="15">
        <f t="shared" si="37"/>
        <v>0.17304909747292418</v>
      </c>
      <c r="F107" s="15">
        <f t="shared" si="37"/>
        <v>0.14756209386281588</v>
      </c>
      <c r="G107" s="15">
        <f t="shared" si="37"/>
        <v>7.5476534296028894E-2</v>
      </c>
      <c r="H107" s="15">
        <f t="shared" si="37"/>
        <v>3.7191335740072204E-2</v>
      </c>
      <c r="I107" s="15">
        <f t="shared" si="37"/>
        <v>2.4064981949458485E-3</v>
      </c>
      <c r="J107" s="15">
        <f t="shared" si="37"/>
        <v>2.1877256317689529E-2</v>
      </c>
      <c r="K107" s="15">
        <f t="shared" si="37"/>
        <v>7.0007220216606492E-2</v>
      </c>
      <c r="L107" s="15">
        <f t="shared" si="37"/>
        <v>0.12043429602888087</v>
      </c>
      <c r="M107" s="15">
        <f t="shared" si="37"/>
        <v>1.4406173285198556</v>
      </c>
      <c r="N107" s="15"/>
      <c r="O107" s="15"/>
      <c r="P107" s="15"/>
      <c r="Q107" s="15">
        <f t="shared" ref="Q107:V109" si="38">Q93</f>
        <v>0</v>
      </c>
      <c r="R107" s="15">
        <f t="shared" si="38"/>
        <v>8.7509025270758123E-4</v>
      </c>
      <c r="S107" s="15">
        <f t="shared" si="38"/>
        <v>7.6570397111913352E-4</v>
      </c>
      <c r="T107" s="15">
        <f t="shared" si="38"/>
        <v>7.6570397111913352E-4</v>
      </c>
      <c r="U107" s="15">
        <f t="shared" si="38"/>
        <v>8.7509025270758123E-4</v>
      </c>
      <c r="V107" s="15">
        <f t="shared" si="38"/>
        <v>8.7509025270758123E-4</v>
      </c>
      <c r="W107" s="15"/>
      <c r="X107" s="15">
        <f t="shared" ref="X107:AH109" si="39">X93</f>
        <v>6.6178700361010825E-2</v>
      </c>
      <c r="Y107" s="15">
        <f t="shared" si="39"/>
        <v>0.11419927797833936</v>
      </c>
      <c r="Z107" s="15">
        <f t="shared" si="39"/>
        <v>6.1803249097472923E-2</v>
      </c>
      <c r="AA107" s="15">
        <f t="shared" si="39"/>
        <v>5.1849097472924183E-2</v>
      </c>
      <c r="AB107" s="15">
        <f t="shared" si="39"/>
        <v>8.8602888086642597E-3</v>
      </c>
      <c r="AC107" s="15">
        <f t="shared" si="39"/>
        <v>2.6909025270758124E-2</v>
      </c>
      <c r="AD107" s="15">
        <f t="shared" si="39"/>
        <v>0</v>
      </c>
      <c r="AE107" s="15">
        <f t="shared" si="39"/>
        <v>0</v>
      </c>
      <c r="AF107" s="15">
        <f t="shared" si="39"/>
        <v>3.1722021660649819E-3</v>
      </c>
      <c r="AG107" s="15">
        <f t="shared" si="39"/>
        <v>3.1722021660649819E-3</v>
      </c>
      <c r="AH107" s="15">
        <f t="shared" si="39"/>
        <v>2.4064981949458485E-3</v>
      </c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</row>
    <row r="108" spans="2:48" x14ac:dyDescent="0.3">
      <c r="B108" s="1" t="s">
        <v>88</v>
      </c>
      <c r="C108" s="1" t="s">
        <v>19</v>
      </c>
      <c r="D108" s="15">
        <f t="shared" si="37"/>
        <v>0.26832454873646205</v>
      </c>
      <c r="E108" s="15">
        <f t="shared" si="37"/>
        <v>0.14750740072202168</v>
      </c>
      <c r="F108" s="15">
        <f t="shared" si="37"/>
        <v>0.38575072202166066</v>
      </c>
      <c r="G108" s="15">
        <f t="shared" si="37"/>
        <v>0.26684783393501804</v>
      </c>
      <c r="H108" s="15">
        <f t="shared" si="37"/>
        <v>8.5681125812274356E-2</v>
      </c>
      <c r="I108" s="15">
        <f t="shared" si="37"/>
        <v>1.7278500000000001</v>
      </c>
      <c r="J108" s="15">
        <f t="shared" si="37"/>
        <v>1.1092500000000001</v>
      </c>
      <c r="K108" s="15">
        <f t="shared" si="37"/>
        <v>1.1973351281588447</v>
      </c>
      <c r="L108" s="15">
        <f t="shared" si="37"/>
        <v>1.1092753429602888</v>
      </c>
      <c r="M108" s="15">
        <f t="shared" si="37"/>
        <v>0</v>
      </c>
      <c r="N108" s="15"/>
      <c r="O108" s="15"/>
      <c r="P108" s="15"/>
      <c r="Q108" s="15">
        <f t="shared" si="38"/>
        <v>0</v>
      </c>
      <c r="R108" s="15">
        <f t="shared" si="38"/>
        <v>0</v>
      </c>
      <c r="S108" s="15">
        <f t="shared" si="38"/>
        <v>0</v>
      </c>
      <c r="T108" s="15">
        <f t="shared" si="38"/>
        <v>0</v>
      </c>
      <c r="U108" s="15">
        <f t="shared" si="38"/>
        <v>0</v>
      </c>
      <c r="V108" s="15">
        <f t="shared" si="38"/>
        <v>0</v>
      </c>
      <c r="W108" s="15"/>
      <c r="X108" s="15">
        <f t="shared" si="39"/>
        <v>0.39697353574007221</v>
      </c>
      <c r="Y108" s="15">
        <f t="shared" si="39"/>
        <v>0</v>
      </c>
      <c r="Z108" s="15">
        <f t="shared" si="39"/>
        <v>0</v>
      </c>
      <c r="AA108" s="15">
        <f t="shared" si="39"/>
        <v>1.3659231324760566</v>
      </c>
      <c r="AB108" s="15">
        <f t="shared" si="39"/>
        <v>2.1782783761732847</v>
      </c>
      <c r="AC108" s="15">
        <f t="shared" si="39"/>
        <v>1.5665545202166062</v>
      </c>
      <c r="AD108" s="15">
        <f t="shared" si="39"/>
        <v>0</v>
      </c>
      <c r="AE108" s="15">
        <f t="shared" si="39"/>
        <v>0</v>
      </c>
      <c r="AF108" s="15">
        <f t="shared" si="39"/>
        <v>0</v>
      </c>
      <c r="AG108" s="15">
        <f t="shared" si="39"/>
        <v>0</v>
      </c>
      <c r="AH108" s="15">
        <f t="shared" si="39"/>
        <v>0.66666666666666663</v>
      </c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</row>
    <row r="109" spans="2:48" x14ac:dyDescent="0.3">
      <c r="B109" s="1" t="s">
        <v>89</v>
      </c>
      <c r="C109" s="1" t="s">
        <v>19</v>
      </c>
      <c r="D109" s="15">
        <f t="shared" si="37"/>
        <v>1.34004E-2</v>
      </c>
      <c r="E109" s="15">
        <f t="shared" si="37"/>
        <v>6.2683000000000001E-3</v>
      </c>
      <c r="F109" s="15">
        <f t="shared" si="37"/>
        <v>9.3655999999999982E-3</v>
      </c>
      <c r="G109" s="15">
        <f t="shared" si="37"/>
        <v>6.9381999999999994E-3</v>
      </c>
      <c r="H109" s="15">
        <f t="shared" si="37"/>
        <v>0</v>
      </c>
      <c r="I109" s="15">
        <f t="shared" si="37"/>
        <v>2.4682999999999997E-3</v>
      </c>
      <c r="J109" s="15">
        <f t="shared" si="37"/>
        <v>8.9099999999999997E-4</v>
      </c>
      <c r="K109" s="15">
        <f t="shared" si="37"/>
        <v>5.7914999999999998E-3</v>
      </c>
      <c r="L109" s="15">
        <f t="shared" si="37"/>
        <v>4.4549999999999999E-4</v>
      </c>
      <c r="M109" s="15">
        <f t="shared" si="37"/>
        <v>0</v>
      </c>
      <c r="N109" s="15"/>
      <c r="O109" s="15"/>
      <c r="P109" s="15"/>
      <c r="Q109" s="15">
        <f t="shared" si="38"/>
        <v>0</v>
      </c>
      <c r="R109" s="15">
        <f t="shared" si="38"/>
        <v>0</v>
      </c>
      <c r="S109" s="15">
        <f t="shared" si="38"/>
        <v>0</v>
      </c>
      <c r="T109" s="15">
        <f t="shared" si="38"/>
        <v>0</v>
      </c>
      <c r="U109" s="15">
        <f t="shared" si="38"/>
        <v>0</v>
      </c>
      <c r="V109" s="15">
        <f t="shared" si="38"/>
        <v>0</v>
      </c>
      <c r="W109" s="15"/>
      <c r="X109" s="15">
        <f t="shared" si="39"/>
        <v>3.5916199999999995E-2</v>
      </c>
      <c r="Y109" s="15">
        <f t="shared" si="39"/>
        <v>7.7741799999999986E-2</v>
      </c>
      <c r="Z109" s="15">
        <f t="shared" si="39"/>
        <v>3.2099799999999998E-2</v>
      </c>
      <c r="AA109" s="15">
        <f t="shared" si="39"/>
        <v>2.8704399999999998E-2</v>
      </c>
      <c r="AB109" s="15">
        <f t="shared" si="39"/>
        <v>9.0543999999999989E-3</v>
      </c>
      <c r="AC109" s="15">
        <f t="shared" si="39"/>
        <v>5.659E-3</v>
      </c>
      <c r="AD109" s="15">
        <f t="shared" si="39"/>
        <v>0</v>
      </c>
      <c r="AE109" s="15">
        <f t="shared" si="39"/>
        <v>0</v>
      </c>
      <c r="AF109" s="15">
        <f t="shared" si="39"/>
        <v>0</v>
      </c>
      <c r="AG109" s="15">
        <f t="shared" si="39"/>
        <v>0</v>
      </c>
      <c r="AH109" s="15">
        <f t="shared" si="39"/>
        <v>2.4682999999999997E-3</v>
      </c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</row>
    <row r="111" spans="2:48" ht="15" x14ac:dyDescent="0.25">
      <c r="B111" s="1" t="s">
        <v>98</v>
      </c>
      <c r="C111" s="1" t="s">
        <v>19</v>
      </c>
      <c r="D111" s="37">
        <f>D97/GeneralInputs!$D$7</f>
        <v>0.99793104978798564</v>
      </c>
      <c r="E111" s="37">
        <f>E97/GeneralInputs!$D$7</f>
        <v>1.0299753771424141</v>
      </c>
      <c r="F111" s="37">
        <f>F97/GeneralInputs!$D$7</f>
        <v>1.7560464329375649</v>
      </c>
      <c r="G111" s="37">
        <f>G97/GeneralInputs!$D$7</f>
        <v>1.3419957571869243</v>
      </c>
      <c r="H111" s="37">
        <f>H97/GeneralInputs!$D$7</f>
        <v>1.0922370394259391</v>
      </c>
      <c r="I111" s="37">
        <f>I97/GeneralInputs!$D$7</f>
        <v>3.6403081207255639</v>
      </c>
      <c r="J111" s="37">
        <f>J97/GeneralInputs!$D$7</f>
        <v>1.5076735974903537</v>
      </c>
      <c r="K111" s="37">
        <f>K97/GeneralInputs!$D$7</f>
        <v>1.8134150303870149</v>
      </c>
      <c r="L111" s="37">
        <f>L97/GeneralInputs!$D$7</f>
        <v>1.8188469695147016</v>
      </c>
      <c r="M111" s="37">
        <f>M97/GeneralInputs!$D$7</f>
        <v>1.5466381735638908</v>
      </c>
      <c r="N111" s="52">
        <f>N116/$E$116*$E$111</f>
        <v>0.61998517847407442</v>
      </c>
      <c r="O111" s="52">
        <f>O116/$E$116*$E$111</f>
        <v>0.61998517847407442</v>
      </c>
      <c r="P111" s="52">
        <f>P116/$E$116*$E$111</f>
        <v>0.61998517847407442</v>
      </c>
      <c r="Q111" s="37">
        <f>Q97/GeneralInputs!$D$7</f>
        <v>1.9968061364820808</v>
      </c>
      <c r="R111" s="37">
        <f>R97/GeneralInputs!$D$7</f>
        <v>3.5457282852033631</v>
      </c>
      <c r="S111" s="37">
        <f>S97/GeneralInputs!$D$7</f>
        <v>3.6205291444787</v>
      </c>
      <c r="T111" s="37">
        <f>T97/GeneralInputs!$D$7</f>
        <v>3.6154181910758036</v>
      </c>
      <c r="U111" s="37">
        <f>U97/GeneralInputs!$D$7</f>
        <v>2.6732066978923879</v>
      </c>
      <c r="V111" s="37">
        <f>V97/GeneralInputs!$D$7</f>
        <v>2.4571469223221682</v>
      </c>
      <c r="W111" s="52">
        <f>W116/$E$116*$E$111</f>
        <v>2.019951710512307</v>
      </c>
      <c r="X111" s="37">
        <f>X97/GeneralInputs!$D$7</f>
        <v>1.3090132827792218</v>
      </c>
      <c r="Y111" s="37">
        <f>Y97/GeneralInputs!$D$7</f>
        <v>2.9821255285680337</v>
      </c>
      <c r="Z111" s="37">
        <f>Z97/GeneralInputs!$D$7</f>
        <v>0.77766757883262616</v>
      </c>
      <c r="AA111" s="37">
        <f>AA97/GeneralInputs!$D$7</f>
        <v>2.3781099924294082</v>
      </c>
      <c r="AB111" s="37">
        <f>AB97/GeneralInputs!$D$7</f>
        <v>2.6337218899738724</v>
      </c>
      <c r="AC111" s="37">
        <f>AC97/GeneralInputs!$D$7</f>
        <v>2.4811050586257459</v>
      </c>
      <c r="AD111" s="37">
        <f>AD97/GeneralInputs!$D$7</f>
        <v>1.0828865346011021</v>
      </c>
      <c r="AE111" s="37">
        <f>AE97/GeneralInputs!$D$7</f>
        <v>0.89791289387281081</v>
      </c>
      <c r="AF111" s="37">
        <f>AF97/GeneralInputs!$D$7</f>
        <v>4.8073964698811142</v>
      </c>
      <c r="AG111" s="37">
        <f>AG97/GeneralInputs!$D$7</f>
        <v>3.0588047998414956</v>
      </c>
      <c r="AH111" s="37">
        <f>AH97/GeneralInputs!$D$7</f>
        <v>2.06173245146242</v>
      </c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</row>
    <row r="112" spans="2:48" ht="15" x14ac:dyDescent="0.25">
      <c r="B112" s="1" t="s">
        <v>101</v>
      </c>
      <c r="C112" s="1" t="s">
        <v>19</v>
      </c>
      <c r="D112" s="15">
        <f>D98/GeneralInputs!$D$7</f>
        <v>1.0116819569100901</v>
      </c>
      <c r="E112" s="15">
        <f>E98/GeneralInputs!$D$7</f>
        <v>1.0364076337253136</v>
      </c>
      <c r="F112" s="15">
        <f>F98/GeneralInputs!$D$7</f>
        <v>1.7656570039461006</v>
      </c>
      <c r="G112" s="15">
        <f>G98/GeneralInputs!$D$7</f>
        <v>1.3491154359871531</v>
      </c>
      <c r="H112" s="15">
        <f>H98/GeneralInputs!$D$7</f>
        <v>1.0922370394259391</v>
      </c>
      <c r="I112" s="15">
        <f>I98/GeneralInputs!$D$7</f>
        <v>3.6428409827333761</v>
      </c>
      <c r="J112" s="15">
        <f>J98/GeneralInputs!$D$7</f>
        <v>1.5085879029025651</v>
      </c>
      <c r="K112" s="15">
        <f>K98/GeneralInputs!$D$7</f>
        <v>1.8193580155663878</v>
      </c>
      <c r="L112" s="15">
        <f>L98/GeneralInputs!$D$7</f>
        <v>1.8193041222208073</v>
      </c>
      <c r="M112" s="15">
        <f>M98/GeneralInputs!$D$7</f>
        <v>1.5466381735638908</v>
      </c>
      <c r="N112" s="15">
        <f>N98/GeneralInputs!$D$7</f>
        <v>0.61998517847407442</v>
      </c>
      <c r="O112" s="15">
        <f>O98/GeneralInputs!$D$7</f>
        <v>0.61998517847407442</v>
      </c>
      <c r="P112" s="15">
        <f>P98/GeneralInputs!$D$7</f>
        <v>0.61998517847407442</v>
      </c>
      <c r="Q112" s="15">
        <f>Q98/GeneralInputs!$D$7</f>
        <v>1.9968061364820808</v>
      </c>
      <c r="R112" s="15">
        <f>R98/GeneralInputs!$D$7</f>
        <v>3.5457282852033631</v>
      </c>
      <c r="S112" s="15">
        <f>S98/GeneralInputs!$D$7</f>
        <v>3.6205291444787</v>
      </c>
      <c r="T112" s="15">
        <f>T98/GeneralInputs!$D$7</f>
        <v>3.6154181910758036</v>
      </c>
      <c r="U112" s="15">
        <f>U98/GeneralInputs!$D$7</f>
        <v>2.6732066978923879</v>
      </c>
      <c r="V112" s="15">
        <f>V98/GeneralInputs!$D$7</f>
        <v>2.4571469223221682</v>
      </c>
      <c r="W112" s="15">
        <f>W98/GeneralInputs!$D$7</f>
        <v>2.019951710512307</v>
      </c>
      <c r="X112" s="15">
        <f>X98/GeneralInputs!$D$7</f>
        <v>1.345868923683891</v>
      </c>
      <c r="Y112" s="15">
        <f>Y98/GeneralInputs!$D$7</f>
        <v>3.061900779404219</v>
      </c>
      <c r="Z112" s="15">
        <f>Z98/GeneralInputs!$D$7</f>
        <v>0.81060699619614718</v>
      </c>
      <c r="AA112" s="15">
        <f>AA98/GeneralInputs!$D$7</f>
        <v>2.4075651981244421</v>
      </c>
      <c r="AB112" s="15">
        <f>AB98/GeneralInputs!$D$7</f>
        <v>2.643013121089838</v>
      </c>
      <c r="AC112" s="15">
        <f>AC98/GeneralInputs!$D$7</f>
        <v>2.4869120780732241</v>
      </c>
      <c r="AD112" s="15">
        <f>AD98/GeneralInputs!$D$7</f>
        <v>1.0828865346011021</v>
      </c>
      <c r="AE112" s="15">
        <f>AE98/GeneralInputs!$D$7</f>
        <v>0.89791289387281081</v>
      </c>
      <c r="AF112" s="15">
        <f>AF98/GeneralInputs!$D$7</f>
        <v>4.8073964698811142</v>
      </c>
      <c r="AG112" s="15">
        <f>AG98/GeneralInputs!$D$7</f>
        <v>3.0588047998414956</v>
      </c>
      <c r="AH112" s="15">
        <f>AH98/GeneralInputs!$D$7</f>
        <v>2.0642653134702327</v>
      </c>
    </row>
    <row r="114" spans="1:34" ht="15" x14ac:dyDescent="0.25">
      <c r="E114" s="65"/>
      <c r="N114" s="65"/>
    </row>
    <row r="115" spans="1:34" ht="15" x14ac:dyDescent="0.25">
      <c r="B115" s="6" t="s">
        <v>130</v>
      </c>
    </row>
    <row r="116" spans="1:34" ht="15" x14ac:dyDescent="0.25">
      <c r="B116" s="62" t="s">
        <v>139</v>
      </c>
      <c r="C116" s="1" t="s">
        <v>19</v>
      </c>
      <c r="E116" s="55">
        <v>1.03</v>
      </c>
      <c r="M116" s="15"/>
      <c r="N116" s="55">
        <v>0.62</v>
      </c>
      <c r="O116" s="55">
        <v>0.62</v>
      </c>
      <c r="P116" s="55">
        <v>0.62</v>
      </c>
      <c r="Q116" s="15"/>
      <c r="T116" s="1">
        <v>2.02</v>
      </c>
      <c r="U116" s="15">
        <v>2.02</v>
      </c>
      <c r="V116" s="4">
        <f>'IRP2016-Apr2016'!W111</f>
        <v>2.2996775426511138</v>
      </c>
      <c r="W116" s="70">
        <v>2.02</v>
      </c>
      <c r="X116" s="55">
        <v>1.6093406593406594</v>
      </c>
      <c r="Z116" s="55">
        <v>1.1071720116618076</v>
      </c>
      <c r="AF116" s="73"/>
    </row>
    <row r="117" spans="1:34" ht="15" x14ac:dyDescent="0.25">
      <c r="E117" s="14"/>
      <c r="R117" s="4"/>
      <c r="T117" s="4"/>
      <c r="U117" s="15"/>
      <c r="AF117" s="74"/>
    </row>
    <row r="118" spans="1:34" ht="15" x14ac:dyDescent="0.25">
      <c r="U118" s="15"/>
      <c r="AF118" s="74"/>
    </row>
    <row r="119" spans="1:34" ht="15" x14ac:dyDescent="0.25">
      <c r="B119" s="6" t="s">
        <v>131</v>
      </c>
      <c r="U119" s="15"/>
      <c r="AF119" s="74"/>
    </row>
    <row r="120" spans="1:34" ht="15" x14ac:dyDescent="0.25">
      <c r="B120" s="62" t="s">
        <v>134</v>
      </c>
      <c r="C120" s="12" t="s">
        <v>19</v>
      </c>
      <c r="K120" s="3"/>
      <c r="L120" s="3"/>
      <c r="M120" s="3"/>
      <c r="N120" s="55">
        <v>0.5</v>
      </c>
      <c r="P120" s="55">
        <v>0.3</v>
      </c>
      <c r="Q120" s="3"/>
      <c r="R120" s="3"/>
      <c r="T120" s="3">
        <v>0.7</v>
      </c>
      <c r="U120" s="15">
        <v>1.2</v>
      </c>
      <c r="V120" s="3">
        <f>V116*('IRP2016-Apr2016'!W140/'IRP2016-Apr2016'!W125)</f>
        <v>1.5977638523837192</v>
      </c>
      <c r="W120" s="55">
        <v>0.8</v>
      </c>
      <c r="AF120" s="73"/>
    </row>
    <row r="121" spans="1:34" ht="15" x14ac:dyDescent="0.25">
      <c r="A121" s="13">
        <v>0.5</v>
      </c>
      <c r="B121" s="62" t="s">
        <v>135</v>
      </c>
      <c r="C121" s="12" t="s">
        <v>19</v>
      </c>
      <c r="N121" s="15">
        <f>(1-$A121)*N$120+$A121*N$116</f>
        <v>0.56000000000000005</v>
      </c>
      <c r="P121" s="15">
        <f>(1-$A121)*P$120+$A121*P$116</f>
        <v>0.45999999999999996</v>
      </c>
      <c r="W121" s="15">
        <f>(1-$A121)*W$120+$A121*W$116</f>
        <v>1.4100000000000001</v>
      </c>
      <c r="X121" s="3"/>
      <c r="AF121" s="30">
        <v>2000</v>
      </c>
      <c r="AG121" s="30">
        <v>6000</v>
      </c>
    </row>
    <row r="122" spans="1:34" ht="15" x14ac:dyDescent="0.25">
      <c r="A122" s="13">
        <v>0.25</v>
      </c>
      <c r="B122" s="62" t="s">
        <v>136</v>
      </c>
      <c r="C122" s="12" t="s">
        <v>19</v>
      </c>
      <c r="N122" s="15">
        <f>(1-$A122)*N$120+$A122*N$116</f>
        <v>0.53</v>
      </c>
      <c r="P122" s="15">
        <f>(1-$A122)*P$120+$A122*P$116</f>
        <v>0.38</v>
      </c>
      <c r="W122" s="15">
        <f>(1-$A122)*W$120+$A122*W$116</f>
        <v>1.105</v>
      </c>
      <c r="X122" s="3"/>
      <c r="AF122" s="30">
        <v>1000</v>
      </c>
      <c r="AG122" s="30">
        <v>3000</v>
      </c>
    </row>
    <row r="123" spans="1:34" ht="15" x14ac:dyDescent="0.25">
      <c r="A123" s="13">
        <v>0</v>
      </c>
      <c r="B123" s="62" t="s">
        <v>137</v>
      </c>
      <c r="C123" s="12" t="s">
        <v>19</v>
      </c>
      <c r="N123" s="15">
        <f>(1-$A123)*N$120+$A123*N$116</f>
        <v>0.5</v>
      </c>
      <c r="P123" s="15">
        <f>(1-$A123)*P$120+$A123*P$116</f>
        <v>0.3</v>
      </c>
      <c r="W123" s="15">
        <f>(1-$A123)*W$120+$A123*W$116</f>
        <v>0.8</v>
      </c>
      <c r="X123" s="3"/>
      <c r="AF123" s="30">
        <v>800</v>
      </c>
      <c r="AG123" s="30">
        <v>2400</v>
      </c>
    </row>
    <row r="125" spans="1:34" ht="15" x14ac:dyDescent="0.25">
      <c r="B125" s="62" t="s">
        <v>132</v>
      </c>
      <c r="C125" s="12" t="s">
        <v>16</v>
      </c>
      <c r="D125" s="20">
        <f>'IRP2016-Apr2016'!D125</f>
        <v>39327.598241075211</v>
      </c>
      <c r="E125" s="20">
        <f>'IRP2016-Apr2016'!E125</f>
        <v>47354.428101751997</v>
      </c>
      <c r="F125" s="20">
        <f>'IRP2016-Apr2016'!F125</f>
        <v>76073.792131224822</v>
      </c>
      <c r="G125" s="20">
        <f>'IRP2016-Apr2016'!G125</f>
        <v>60900.168734236395</v>
      </c>
      <c r="H125" s="20">
        <f>'IRP2016-Apr2016'!H125</f>
        <v>78022.618517363429</v>
      </c>
      <c r="I125" s="20">
        <f>'IRP2016-Apr2016'!I125</f>
        <v>8776.5356707581232</v>
      </c>
      <c r="J125" s="20">
        <f>'IRP2016-Apr2016'!J125</f>
        <v>9956.0343462238288</v>
      </c>
      <c r="K125" s="20">
        <f>'IRP2016-Apr2016'!K125</f>
        <v>12751.158844765343</v>
      </c>
      <c r="L125" s="20">
        <f>'IRP2016-Apr2016'!L125</f>
        <v>13666.722021660649</v>
      </c>
      <c r="M125" s="20">
        <f>'IRP2016-Apr2016'!M125</f>
        <v>0</v>
      </c>
      <c r="Q125" s="20">
        <f>'IRP2016-Apr2016'!Q125</f>
        <v>50374.570397111915</v>
      </c>
      <c r="R125" s="20">
        <f>'IRP2016-Apr2016'!R125</f>
        <v>95690.238698853718</v>
      </c>
      <c r="S125" s="20">
        <f>'IRP2016-Apr2016'!S125</f>
        <v>118133.76661654965</v>
      </c>
      <c r="T125" s="20">
        <f>'IRP2016-Apr2016'!T125</f>
        <v>144922.72553400003</v>
      </c>
      <c r="U125" s="20">
        <f>'IRP2016-Apr2016'!U125</f>
        <v>85385.117452986553</v>
      </c>
      <c r="V125" s="20">
        <f>'IRP2016-Apr2016'!V125</f>
        <v>104994.61601912999</v>
      </c>
      <c r="X125" s="21">
        <f>X$5</f>
        <v>43893</v>
      </c>
      <c r="Y125" s="20">
        <f>'IRP2016-Apr2016'!Y125</f>
        <v>158198.616232498</v>
      </c>
      <c r="Z125" s="20">
        <f>'IRP2016-Apr2016'!Z125</f>
        <v>31048.202166064981</v>
      </c>
      <c r="AA125" s="21">
        <f>AA$5</f>
        <v>12751</v>
      </c>
      <c r="AB125" s="20">
        <f>'IRP2016-Apr2016'!AB125</f>
        <v>18302.780942425994</v>
      </c>
      <c r="AC125" s="21">
        <f>AC$5</f>
        <v>34165.273646209382</v>
      </c>
      <c r="AD125" s="20">
        <f>'IRP2016-Apr2016'!AD125</f>
        <v>67248.627290346587</v>
      </c>
      <c r="AE125" s="20">
        <f>'IRP2016-Apr2016'!AE125</f>
        <v>27841.431671294151</v>
      </c>
      <c r="AF125" s="21">
        <f>'IRP2016-Apr2016'!AF125</f>
        <v>9890.7075812274361</v>
      </c>
      <c r="AG125" s="21">
        <f>'IRP2016-Apr2016'!AG125</f>
        <v>24301.256317689531</v>
      </c>
      <c r="AH125" s="20">
        <f>'IRP2016-Apr2016'!AH125</f>
        <v>27672.111236971628</v>
      </c>
    </row>
    <row r="126" spans="1:34" ht="15" x14ac:dyDescent="0.25">
      <c r="B126" s="1">
        <v>2016</v>
      </c>
      <c r="C126" s="12" t="s">
        <v>16</v>
      </c>
      <c r="D126" s="20">
        <f>'IRP2016-Apr2016'!D126</f>
        <v>39327.59824386282</v>
      </c>
      <c r="E126" s="20">
        <f>'IRP2016-Apr2016'!E126</f>
        <v>47354.428102851991</v>
      </c>
      <c r="F126" s="20">
        <f>'IRP2016-Apr2016'!F126</f>
        <v>74135.416140324916</v>
      </c>
      <c r="G126" s="20">
        <f>'IRP2016-Apr2016'!G126</f>
        <v>73495.426453537904</v>
      </c>
      <c r="H126" s="20">
        <f>'IRP2016-Apr2016'!H126</f>
        <v>77949.983874151629</v>
      </c>
      <c r="I126" s="20">
        <f>'IRP2016-Apr2016'!I126</f>
        <v>8776.5356707581232</v>
      </c>
      <c r="J126" s="20">
        <f>'IRP2016-Apr2016'!J126</f>
        <v>9956.034346223827</v>
      </c>
      <c r="K126" s="20">
        <f>'IRP2016-Apr2016'!K126</f>
        <v>12751.158844765343</v>
      </c>
      <c r="L126" s="20">
        <f>'IRP2016-Apr2016'!L126</f>
        <v>13666.722021660649</v>
      </c>
      <c r="M126" s="20">
        <f>'IRP2016-Apr2016'!M126</f>
        <v>0</v>
      </c>
      <c r="Q126" s="20">
        <f>'IRP2016-Apr2016'!Q126</f>
        <v>50374.570397111915</v>
      </c>
      <c r="R126" s="20">
        <f>'IRP2016-Apr2016'!R126</f>
        <v>95690.238698853718</v>
      </c>
      <c r="S126" s="20">
        <f>'IRP2016-Apr2016'!S126</f>
        <v>118133.76661654965</v>
      </c>
      <c r="T126" s="20">
        <f>'IRP2016-Apr2016'!T126</f>
        <v>126514.09494584838</v>
      </c>
      <c r="U126" s="20">
        <f>'IRP2016-Apr2016'!U126</f>
        <v>74482.021439133576</v>
      </c>
      <c r="V126" s="20">
        <f>'IRP2016-Apr2016'!V126</f>
        <v>91618.623579530686</v>
      </c>
      <c r="X126" s="21">
        <f t="shared" ref="X126:X160" si="40">X$5</f>
        <v>43893</v>
      </c>
      <c r="Y126" s="20">
        <f>'IRP2016-Apr2016'!Y126</f>
        <v>158198.61625451263</v>
      </c>
      <c r="Z126" s="20">
        <f>'IRP2016-Apr2016'!Z126</f>
        <v>31048.202166064981</v>
      </c>
      <c r="AA126" s="21">
        <f t="shared" ref="AA126:AC160" si="41">AA$5</f>
        <v>12751</v>
      </c>
      <c r="AB126" s="20">
        <f>'IRP2016-Apr2016'!AB126</f>
        <v>18302.780942425994</v>
      </c>
      <c r="AC126" s="21">
        <f t="shared" si="41"/>
        <v>34165.273646209382</v>
      </c>
      <c r="AD126" s="20">
        <f>'IRP2016-Apr2016'!AD126</f>
        <v>67248.627290346587</v>
      </c>
      <c r="AE126" s="20">
        <f>'IRP2016-Apr2016'!AE126</f>
        <v>27841.431671294151</v>
      </c>
      <c r="AF126" s="21">
        <f>AF125-(AF$125-AF$140)/15</f>
        <v>9364.6604091456065</v>
      </c>
      <c r="AG126" s="21">
        <f>AG125-(AG$125-AG$140)/15</f>
        <v>23081.172563176897</v>
      </c>
      <c r="AH126" s="20">
        <f>'IRP2016-Apr2016'!AH126</f>
        <v>27672.111236971628</v>
      </c>
    </row>
    <row r="127" spans="1:34" ht="15" x14ac:dyDescent="0.25">
      <c r="B127" s="1">
        <f>B126+1</f>
        <v>2017</v>
      </c>
      <c r="C127" s="12" t="s">
        <v>16</v>
      </c>
      <c r="D127" s="20">
        <f>'IRP2016-Apr2016'!D127</f>
        <v>39327.59824386282</v>
      </c>
      <c r="E127" s="20">
        <f>'IRP2016-Apr2016'!E127</f>
        <v>47354.428102851991</v>
      </c>
      <c r="F127" s="20">
        <f>'IRP2016-Apr2016'!F127</f>
        <v>72821.292440577614</v>
      </c>
      <c r="G127" s="20">
        <f>'IRP2016-Apr2016'!G127</f>
        <v>73495.426453537904</v>
      </c>
      <c r="H127" s="20">
        <f>'IRP2016-Apr2016'!H127</f>
        <v>77774.149659747301</v>
      </c>
      <c r="I127" s="20">
        <f>'IRP2016-Apr2016'!I127</f>
        <v>8776.5356707581232</v>
      </c>
      <c r="J127" s="20">
        <f>'IRP2016-Apr2016'!J127</f>
        <v>9956.034346223827</v>
      </c>
      <c r="K127" s="20">
        <f>'IRP2016-Apr2016'!K127</f>
        <v>12751.158844765343</v>
      </c>
      <c r="L127" s="20">
        <f>'IRP2016-Apr2016'!L127</f>
        <v>13666.722021660649</v>
      </c>
      <c r="M127" s="20">
        <f>'IRP2016-Apr2016'!M127</f>
        <v>0</v>
      </c>
      <c r="Q127" s="20">
        <f>'IRP2016-Apr2016'!Q127</f>
        <v>50374.570397111915</v>
      </c>
      <c r="R127" s="20">
        <f>'IRP2016-Apr2016'!R127</f>
        <v>95690.238698853718</v>
      </c>
      <c r="S127" s="20">
        <f>'IRP2016-Apr2016'!S127</f>
        <v>118133.76661654965</v>
      </c>
      <c r="T127" s="20">
        <f>'IRP2016-Apr2016'!T127</f>
        <v>116637.60758122745</v>
      </c>
      <c r="U127" s="20">
        <f>'IRP2016-Apr2016'!U127</f>
        <v>68537.252754801448</v>
      </c>
      <c r="V127" s="20">
        <f>'IRP2016-Apr2016'!V127</f>
        <v>84377.011602671482</v>
      </c>
      <c r="X127" s="21">
        <f t="shared" si="40"/>
        <v>43893</v>
      </c>
      <c r="Y127" s="20">
        <f>'IRP2016-Apr2016'!Y127</f>
        <v>158198.61625451263</v>
      </c>
      <c r="Z127" s="20">
        <f>'IRP2016-Apr2016'!Z127</f>
        <v>31048.202166064981</v>
      </c>
      <c r="AA127" s="21">
        <f t="shared" si="41"/>
        <v>12751</v>
      </c>
      <c r="AB127" s="20">
        <f>'IRP2016-Apr2016'!AB127</f>
        <v>18302.780942425994</v>
      </c>
      <c r="AC127" s="21">
        <f t="shared" si="41"/>
        <v>34165.273646209382</v>
      </c>
      <c r="AD127" s="20">
        <f>'IRP2016-Apr2016'!AD127</f>
        <v>67248.627290346587</v>
      </c>
      <c r="AE127" s="20">
        <f>'IRP2016-Apr2016'!AE127</f>
        <v>27841.431671294151</v>
      </c>
      <c r="AF127" s="21">
        <f t="shared" ref="AF127:AG138" si="42">AF126-(AF$125-AF$140)/15</f>
        <v>8838.613237063777</v>
      </c>
      <c r="AG127" s="21">
        <f t="shared" si="42"/>
        <v>21861.088808664263</v>
      </c>
      <c r="AH127" s="20">
        <f>'IRP2016-Apr2016'!AH127</f>
        <v>27672.111236971628</v>
      </c>
    </row>
    <row r="128" spans="1:34" ht="15" x14ac:dyDescent="0.25">
      <c r="B128" s="1">
        <f t="shared" ref="B128:B160" si="43">B127+1</f>
        <v>2018</v>
      </c>
      <c r="C128" s="12" t="s">
        <v>16</v>
      </c>
      <c r="D128" s="20">
        <f>'IRP2016-Apr2016'!D128</f>
        <v>39327.59824386282</v>
      </c>
      <c r="E128" s="20">
        <f>'IRP2016-Apr2016'!E128</f>
        <v>47354.428102851991</v>
      </c>
      <c r="F128" s="20">
        <f>'IRP2016-Apr2016'!F128</f>
        <v>71830.444614801454</v>
      </c>
      <c r="G128" s="20">
        <f>'IRP2016-Apr2016'!G128</f>
        <v>73495.426453537904</v>
      </c>
      <c r="H128" s="20">
        <f>'IRP2016-Apr2016'!H128</f>
        <v>77672.592351227431</v>
      </c>
      <c r="I128" s="20">
        <f>'IRP2016-Apr2016'!I128</f>
        <v>8776.5356707581232</v>
      </c>
      <c r="J128" s="20">
        <f>'IRP2016-Apr2016'!J128</f>
        <v>9956.034346223827</v>
      </c>
      <c r="K128" s="20">
        <f>'IRP2016-Apr2016'!K128</f>
        <v>12751.158844765343</v>
      </c>
      <c r="L128" s="20">
        <f>'IRP2016-Apr2016'!L128</f>
        <v>13666.722021660649</v>
      </c>
      <c r="M128" s="20">
        <f>'IRP2016-Apr2016'!M128</f>
        <v>0</v>
      </c>
      <c r="Q128" s="20">
        <f>'IRP2016-Apr2016'!Q128</f>
        <v>50374.570397111915</v>
      </c>
      <c r="R128" s="20">
        <f>'IRP2016-Apr2016'!R128</f>
        <v>95690.238698853718</v>
      </c>
      <c r="S128" s="20">
        <f>'IRP2016-Apr2016'!S128</f>
        <v>118133.76661654965</v>
      </c>
      <c r="T128" s="20">
        <f>'IRP2016-Apr2016'!T128</f>
        <v>107669.97801444044</v>
      </c>
      <c r="U128" s="20">
        <f>'IRP2016-Apr2016'!U128</f>
        <v>63139.581887761735</v>
      </c>
      <c r="V128" s="20">
        <f>'IRP2016-Apr2016'!V128</f>
        <v>77801.846134981955</v>
      </c>
      <c r="X128" s="21">
        <f t="shared" si="40"/>
        <v>43893</v>
      </c>
      <c r="Y128" s="20">
        <f>'IRP2016-Apr2016'!Y128</f>
        <v>158198.61625451263</v>
      </c>
      <c r="Z128" s="20">
        <f>'IRP2016-Apr2016'!Z128</f>
        <v>31048.202166064981</v>
      </c>
      <c r="AA128" s="21">
        <f t="shared" si="41"/>
        <v>12751</v>
      </c>
      <c r="AB128" s="20">
        <f>'IRP2016-Apr2016'!AB128</f>
        <v>18302.780942425994</v>
      </c>
      <c r="AC128" s="21">
        <f t="shared" si="41"/>
        <v>34165.273646209382</v>
      </c>
      <c r="AD128" s="20">
        <f>'IRP2016-Apr2016'!AD128</f>
        <v>67248.627290346587</v>
      </c>
      <c r="AE128" s="20">
        <f>'IRP2016-Apr2016'!AE128</f>
        <v>27841.431671294151</v>
      </c>
      <c r="AF128" s="21">
        <f t="shared" si="42"/>
        <v>8312.5660649819474</v>
      </c>
      <c r="AG128" s="21">
        <f t="shared" si="42"/>
        <v>20641.005054151628</v>
      </c>
      <c r="AH128" s="20">
        <f>'IRP2016-Apr2016'!AH128</f>
        <v>27672.111236971628</v>
      </c>
    </row>
    <row r="129" spans="2:34" ht="15" x14ac:dyDescent="0.25">
      <c r="B129" s="1">
        <f t="shared" si="43"/>
        <v>2019</v>
      </c>
      <c r="C129" s="12" t="s">
        <v>16</v>
      </c>
      <c r="D129" s="20">
        <f>'IRP2016-Apr2016'!D129</f>
        <v>39327.59824386282</v>
      </c>
      <c r="E129" s="20">
        <f>'IRP2016-Apr2016'!E129</f>
        <v>47354.428102851991</v>
      </c>
      <c r="F129" s="20">
        <f>'IRP2016-Apr2016'!F129</f>
        <v>71037.050305018056</v>
      </c>
      <c r="G129" s="20">
        <f>'IRP2016-Apr2016'!G129</f>
        <v>73495.426453537904</v>
      </c>
      <c r="H129" s="20">
        <f>'IRP2016-Apr2016'!H129</f>
        <v>77565.686950505406</v>
      </c>
      <c r="I129" s="20">
        <f>'IRP2016-Apr2016'!I129</f>
        <v>8776.5356707581232</v>
      </c>
      <c r="J129" s="20">
        <f>'IRP2016-Apr2016'!J129</f>
        <v>9956.034346223827</v>
      </c>
      <c r="K129" s="20">
        <f>'IRP2016-Apr2016'!K129</f>
        <v>12751.158844765343</v>
      </c>
      <c r="L129" s="20">
        <f>'IRP2016-Apr2016'!L129</f>
        <v>13666.722021660649</v>
      </c>
      <c r="M129" s="20">
        <f>'IRP2016-Apr2016'!M129</f>
        <v>0</v>
      </c>
      <c r="Q129" s="20">
        <f>'IRP2016-Apr2016'!Q129</f>
        <v>50374.570397111915</v>
      </c>
      <c r="R129" s="20">
        <f>'IRP2016-Apr2016'!R129</f>
        <v>95690.238698853718</v>
      </c>
      <c r="S129" s="20">
        <f>'IRP2016-Apr2016'!S129</f>
        <v>118133.76661654965</v>
      </c>
      <c r="T129" s="20">
        <f>'IRP2016-Apr2016'!T129</f>
        <v>103131.38805054151</v>
      </c>
      <c r="U129" s="20">
        <f>'IRP2016-Apr2016'!U129</f>
        <v>60407.766211407943</v>
      </c>
      <c r="V129" s="20">
        <f>'IRP2016-Apr2016'!V129</f>
        <v>74474.088527220214</v>
      </c>
      <c r="X129" s="21">
        <f t="shared" si="40"/>
        <v>43893</v>
      </c>
      <c r="Y129" s="20">
        <f>'IRP2016-Apr2016'!Y129</f>
        <v>158198.61625451263</v>
      </c>
      <c r="Z129" s="20">
        <f>'IRP2016-Apr2016'!Z129</f>
        <v>31048.202166064981</v>
      </c>
      <c r="AA129" s="21">
        <f t="shared" si="41"/>
        <v>12751</v>
      </c>
      <c r="AB129" s="20">
        <f>'IRP2016-Apr2016'!AB129</f>
        <v>18302.780942425994</v>
      </c>
      <c r="AC129" s="21">
        <f t="shared" si="41"/>
        <v>34165.273646209382</v>
      </c>
      <c r="AD129" s="20">
        <f>'IRP2016-Apr2016'!AD129</f>
        <v>67248.627290346587</v>
      </c>
      <c r="AE129" s="20">
        <f>'IRP2016-Apr2016'!AE129</f>
        <v>27841.431671294151</v>
      </c>
      <c r="AF129" s="21">
        <f t="shared" si="42"/>
        <v>7786.5188929001179</v>
      </c>
      <c r="AG129" s="21">
        <f t="shared" si="42"/>
        <v>19420.921299638994</v>
      </c>
      <c r="AH129" s="20">
        <f>'IRP2016-Apr2016'!AH129</f>
        <v>27672.111236971628</v>
      </c>
    </row>
    <row r="130" spans="2:34" ht="15" x14ac:dyDescent="0.25">
      <c r="B130" s="1">
        <f t="shared" si="43"/>
        <v>2020</v>
      </c>
      <c r="C130" s="12" t="s">
        <v>16</v>
      </c>
      <c r="D130" s="20">
        <f>'IRP2016-Apr2016'!D130</f>
        <v>39327.59824386282</v>
      </c>
      <c r="E130" s="20">
        <f>'IRP2016-Apr2016'!E130</f>
        <v>47354.428102851991</v>
      </c>
      <c r="F130" s="20">
        <f>'IRP2016-Apr2016'!F130</f>
        <v>70045.619056570402</v>
      </c>
      <c r="G130" s="20">
        <f>'IRP2016-Apr2016'!G130</f>
        <v>73495.426453537904</v>
      </c>
      <c r="H130" s="20">
        <f>'IRP2016-Apr2016'!H130</f>
        <v>77501.432223574011</v>
      </c>
      <c r="I130" s="20">
        <f>'IRP2016-Apr2016'!I130</f>
        <v>8776.5356707581232</v>
      </c>
      <c r="J130" s="20">
        <f>'IRP2016-Apr2016'!J130</f>
        <v>9956.034346223827</v>
      </c>
      <c r="K130" s="20">
        <f>'IRP2016-Apr2016'!K130</f>
        <v>12751.158844765343</v>
      </c>
      <c r="L130" s="20">
        <f>'IRP2016-Apr2016'!L130</f>
        <v>13666.722021660649</v>
      </c>
      <c r="M130" s="20">
        <f>'IRP2016-Apr2016'!M130</f>
        <v>0</v>
      </c>
      <c r="Q130" s="20">
        <f>'IRP2016-Apr2016'!Q130</f>
        <v>50374.570397111915</v>
      </c>
      <c r="R130" s="20">
        <f>'IRP2016-Apr2016'!R130</f>
        <v>95690.238698853718</v>
      </c>
      <c r="S130" s="20">
        <f>'IRP2016-Apr2016'!S130</f>
        <v>118133.76661654965</v>
      </c>
      <c r="T130" s="20">
        <f>'IRP2016-Apr2016'!T130</f>
        <v>100689.0220938628</v>
      </c>
      <c r="U130" s="20">
        <f>'IRP2016-Apr2016'!U130</f>
        <v>58937.684714404335</v>
      </c>
      <c r="V130" s="20">
        <f>'IRP2016-Apr2016'!V130</f>
        <v>72683.310747292417</v>
      </c>
      <c r="X130" s="21">
        <f t="shared" si="40"/>
        <v>43893</v>
      </c>
      <c r="Y130" s="20">
        <f>'IRP2016-Apr2016'!Y130</f>
        <v>158198.61625451263</v>
      </c>
      <c r="Z130" s="20">
        <f>'IRP2016-Apr2016'!Z130</f>
        <v>31048.202166064981</v>
      </c>
      <c r="AA130" s="21">
        <f t="shared" si="41"/>
        <v>12751</v>
      </c>
      <c r="AB130" s="20">
        <f>'IRP2016-Apr2016'!AB130</f>
        <v>18302.780942425994</v>
      </c>
      <c r="AC130" s="21">
        <f t="shared" si="41"/>
        <v>34165.273646209382</v>
      </c>
      <c r="AD130" s="20">
        <f>'IRP2016-Apr2016'!AD130</f>
        <v>67248.627290346587</v>
      </c>
      <c r="AE130" s="20">
        <f>'IRP2016-Apr2016'!AE130</f>
        <v>27841.431671294151</v>
      </c>
      <c r="AF130" s="21">
        <f t="shared" si="42"/>
        <v>7260.4717208182883</v>
      </c>
      <c r="AG130" s="21">
        <f t="shared" si="42"/>
        <v>18200.83754512636</v>
      </c>
      <c r="AH130" s="20">
        <f>'IRP2016-Apr2016'!AH130</f>
        <v>27672.111236971628</v>
      </c>
    </row>
    <row r="131" spans="2:34" ht="15" x14ac:dyDescent="0.25">
      <c r="B131" s="1">
        <f t="shared" si="43"/>
        <v>2021</v>
      </c>
      <c r="C131" s="12" t="s">
        <v>16</v>
      </c>
      <c r="D131" s="20">
        <f>'IRP2016-Apr2016'!D131</f>
        <v>39327.59824386282</v>
      </c>
      <c r="E131" s="20">
        <f>'IRP2016-Apr2016'!E131</f>
        <v>47354.428102851991</v>
      </c>
      <c r="F131" s="20">
        <f>'IRP2016-Apr2016'!F131</f>
        <v>68947.660599530689</v>
      </c>
      <c r="G131" s="20">
        <f>'IRP2016-Apr2016'!G131</f>
        <v>73495.426453537904</v>
      </c>
      <c r="H131" s="20">
        <f>'IRP2016-Apr2016'!H131</f>
        <v>77399.390147870043</v>
      </c>
      <c r="I131" s="20">
        <f>'IRP2016-Apr2016'!I131</f>
        <v>8776.5356707581232</v>
      </c>
      <c r="J131" s="20">
        <f>'IRP2016-Apr2016'!J131</f>
        <v>9956.034346223827</v>
      </c>
      <c r="K131" s="20">
        <f>'IRP2016-Apr2016'!K131</f>
        <v>12751.158844765343</v>
      </c>
      <c r="L131" s="20">
        <f>'IRP2016-Apr2016'!L131</f>
        <v>13666.722021660649</v>
      </c>
      <c r="M131" s="20">
        <f>'IRP2016-Apr2016'!M131</f>
        <v>0</v>
      </c>
      <c r="Q131" s="20">
        <f>'IRP2016-Apr2016'!Q131</f>
        <v>50374.570397111915</v>
      </c>
      <c r="R131" s="20">
        <f>'IRP2016-Apr2016'!R131</f>
        <v>95690.238698853718</v>
      </c>
      <c r="S131" s="20">
        <f>'IRP2016-Apr2016'!S131</f>
        <v>118133.76661654965</v>
      </c>
      <c r="T131" s="20">
        <f>'IRP2016-Apr2016'!T131</f>
        <v>100689.0220938628</v>
      </c>
      <c r="U131" s="20">
        <f>'IRP2016-Apr2016'!U131</f>
        <v>58937.684714404335</v>
      </c>
      <c r="V131" s="20">
        <f>'IRP2016-Apr2016'!V131</f>
        <v>72683.310747292417</v>
      </c>
      <c r="X131" s="21">
        <f t="shared" si="40"/>
        <v>43893</v>
      </c>
      <c r="Y131" s="20">
        <f>'IRP2016-Apr2016'!Y131</f>
        <v>158198.61625451263</v>
      </c>
      <c r="Z131" s="20">
        <f>'IRP2016-Apr2016'!Z131</f>
        <v>31048.202166064981</v>
      </c>
      <c r="AA131" s="21">
        <f t="shared" si="41"/>
        <v>12751</v>
      </c>
      <c r="AB131" s="20">
        <f>'IRP2016-Apr2016'!AB131</f>
        <v>18302.780942425994</v>
      </c>
      <c r="AC131" s="21">
        <f t="shared" si="41"/>
        <v>34165.273646209382</v>
      </c>
      <c r="AD131" s="20">
        <f>'IRP2016-Apr2016'!AD131</f>
        <v>67248.627290346587</v>
      </c>
      <c r="AE131" s="20">
        <f>'IRP2016-Apr2016'!AE131</f>
        <v>27841.431671294151</v>
      </c>
      <c r="AF131" s="21">
        <f t="shared" si="42"/>
        <v>6734.4245487364587</v>
      </c>
      <c r="AG131" s="21">
        <f t="shared" si="42"/>
        <v>16980.753790613726</v>
      </c>
      <c r="AH131" s="20">
        <f>'IRP2016-Apr2016'!AH131</f>
        <v>27672.111236971628</v>
      </c>
    </row>
    <row r="132" spans="2:34" ht="15" x14ac:dyDescent="0.25">
      <c r="B132" s="1">
        <f t="shared" si="43"/>
        <v>2022</v>
      </c>
      <c r="C132" s="12" t="s">
        <v>16</v>
      </c>
      <c r="D132" s="20">
        <f>'IRP2016-Apr2016'!D132</f>
        <v>39327.59824386282</v>
      </c>
      <c r="E132" s="20">
        <f>'IRP2016-Apr2016'!E132</f>
        <v>47354.428102851991</v>
      </c>
      <c r="F132" s="20">
        <f>'IRP2016-Apr2016'!F132</f>
        <v>67399.29706169675</v>
      </c>
      <c r="G132" s="20">
        <f>'IRP2016-Apr2016'!G132</f>
        <v>73495.426453537904</v>
      </c>
      <c r="H132" s="20">
        <f>'IRP2016-Apr2016'!H132</f>
        <v>77376.245017039706</v>
      </c>
      <c r="I132" s="20">
        <f>'IRP2016-Apr2016'!I132</f>
        <v>8776.5356707581232</v>
      </c>
      <c r="J132" s="20">
        <f>'IRP2016-Apr2016'!J132</f>
        <v>9956.034346223827</v>
      </c>
      <c r="K132" s="20">
        <f>'IRP2016-Apr2016'!K132</f>
        <v>12751.158844765343</v>
      </c>
      <c r="L132" s="20">
        <f>'IRP2016-Apr2016'!L132</f>
        <v>13666.722021660649</v>
      </c>
      <c r="M132" s="20">
        <f>'IRP2016-Apr2016'!M132</f>
        <v>0</v>
      </c>
      <c r="Q132" s="20">
        <f>'IRP2016-Apr2016'!Q132</f>
        <v>50374.570397111915</v>
      </c>
      <c r="R132" s="20">
        <f>'IRP2016-Apr2016'!R132</f>
        <v>95690.238698853718</v>
      </c>
      <c r="S132" s="20">
        <f>'IRP2016-Apr2016'!S132</f>
        <v>118133.76661654965</v>
      </c>
      <c r="T132" s="20">
        <f>'IRP2016-Apr2016'!T132</f>
        <v>100689.0220938628</v>
      </c>
      <c r="U132" s="20">
        <f>'IRP2016-Apr2016'!U132</f>
        <v>58937.684714404335</v>
      </c>
      <c r="V132" s="20">
        <f>'IRP2016-Apr2016'!V132</f>
        <v>72683.310747292417</v>
      </c>
      <c r="X132" s="21">
        <f t="shared" si="40"/>
        <v>43893</v>
      </c>
      <c r="Y132" s="20">
        <f>'IRP2016-Apr2016'!Y132</f>
        <v>158198.61625451263</v>
      </c>
      <c r="Z132" s="20">
        <f>'IRP2016-Apr2016'!Z132</f>
        <v>31048.202166064981</v>
      </c>
      <c r="AA132" s="21">
        <f t="shared" si="41"/>
        <v>12751</v>
      </c>
      <c r="AB132" s="20">
        <f>'IRP2016-Apr2016'!AB132</f>
        <v>18302.780942425994</v>
      </c>
      <c r="AC132" s="21">
        <f t="shared" si="41"/>
        <v>34165.273646209382</v>
      </c>
      <c r="AD132" s="20">
        <f>'IRP2016-Apr2016'!AD132</f>
        <v>67248.627290346587</v>
      </c>
      <c r="AE132" s="20">
        <f>'IRP2016-Apr2016'!AE132</f>
        <v>27841.431671294151</v>
      </c>
      <c r="AF132" s="21">
        <f t="shared" si="42"/>
        <v>6208.3773766546292</v>
      </c>
      <c r="AG132" s="21">
        <f t="shared" si="42"/>
        <v>15760.67003610109</v>
      </c>
      <c r="AH132" s="20">
        <f>'IRP2016-Apr2016'!AH132</f>
        <v>27672.111236971628</v>
      </c>
    </row>
    <row r="133" spans="2:34" ht="15" x14ac:dyDescent="0.25">
      <c r="B133" s="1">
        <f t="shared" si="43"/>
        <v>2023</v>
      </c>
      <c r="C133" s="12" t="s">
        <v>16</v>
      </c>
      <c r="D133" s="20">
        <f>'IRP2016-Apr2016'!D133</f>
        <v>39327.59824386282</v>
      </c>
      <c r="E133" s="20">
        <f>'IRP2016-Apr2016'!E133</f>
        <v>47354.428102851991</v>
      </c>
      <c r="F133" s="20">
        <f>'IRP2016-Apr2016'!F133</f>
        <v>66426.500969566783</v>
      </c>
      <c r="G133" s="20">
        <f>'IRP2016-Apr2016'!G133</f>
        <v>73495.426453537904</v>
      </c>
      <c r="H133" s="20">
        <f>'IRP2016-Apr2016'!H133</f>
        <v>77218.249987797841</v>
      </c>
      <c r="I133" s="20">
        <f>'IRP2016-Apr2016'!I133</f>
        <v>8776.5356707581232</v>
      </c>
      <c r="J133" s="20">
        <f>'IRP2016-Apr2016'!J133</f>
        <v>9956.034346223827</v>
      </c>
      <c r="K133" s="20">
        <f>'IRP2016-Apr2016'!K133</f>
        <v>12751.158844765343</v>
      </c>
      <c r="L133" s="20">
        <f>'IRP2016-Apr2016'!L133</f>
        <v>13666.722021660649</v>
      </c>
      <c r="M133" s="20">
        <f>'IRP2016-Apr2016'!M133</f>
        <v>0</v>
      </c>
      <c r="Q133" s="20">
        <f>'IRP2016-Apr2016'!Q133</f>
        <v>50374.570397111915</v>
      </c>
      <c r="R133" s="20">
        <f>'IRP2016-Apr2016'!R133</f>
        <v>95690.238698853718</v>
      </c>
      <c r="S133" s="20">
        <f>'IRP2016-Apr2016'!S133</f>
        <v>118133.76661654965</v>
      </c>
      <c r="T133" s="20">
        <f>'IRP2016-Apr2016'!T133</f>
        <v>100689.0220938628</v>
      </c>
      <c r="U133" s="20">
        <f>'IRP2016-Apr2016'!U133</f>
        <v>58937.684714404335</v>
      </c>
      <c r="V133" s="20">
        <f>'IRP2016-Apr2016'!V133</f>
        <v>72683.310747292417</v>
      </c>
      <c r="X133" s="21">
        <f t="shared" si="40"/>
        <v>43893</v>
      </c>
      <c r="Y133" s="20">
        <f>'IRP2016-Apr2016'!Y133</f>
        <v>158198.61625451263</v>
      </c>
      <c r="Z133" s="20">
        <f>'IRP2016-Apr2016'!Z133</f>
        <v>31048.202166064981</v>
      </c>
      <c r="AA133" s="21">
        <f t="shared" si="41"/>
        <v>12751</v>
      </c>
      <c r="AB133" s="20">
        <f>'IRP2016-Apr2016'!AB133</f>
        <v>18302.780942425994</v>
      </c>
      <c r="AC133" s="21">
        <f t="shared" si="41"/>
        <v>34165.273646209382</v>
      </c>
      <c r="AD133" s="20">
        <f>'IRP2016-Apr2016'!AD133</f>
        <v>67248.627290346587</v>
      </c>
      <c r="AE133" s="20">
        <f>'IRP2016-Apr2016'!AE133</f>
        <v>27841.431671294151</v>
      </c>
      <c r="AF133" s="21">
        <f t="shared" si="42"/>
        <v>5682.3302045727996</v>
      </c>
      <c r="AG133" s="21">
        <f t="shared" si="42"/>
        <v>14540.586281588454</v>
      </c>
      <c r="AH133" s="20">
        <f>'IRP2016-Apr2016'!AH133</f>
        <v>27672.111236971628</v>
      </c>
    </row>
    <row r="134" spans="2:34" ht="15" x14ac:dyDescent="0.25">
      <c r="B134" s="1">
        <f t="shared" si="43"/>
        <v>2024</v>
      </c>
      <c r="C134" s="12" t="s">
        <v>16</v>
      </c>
      <c r="D134" s="20">
        <f>'IRP2016-Apr2016'!D134</f>
        <v>39327.59824386282</v>
      </c>
      <c r="E134" s="20">
        <f>'IRP2016-Apr2016'!E134</f>
        <v>47354.428102851991</v>
      </c>
      <c r="F134" s="20">
        <f>'IRP2016-Apr2016'!F134</f>
        <v>64554.042517039714</v>
      </c>
      <c r="G134" s="20">
        <f>'IRP2016-Apr2016'!G134</f>
        <v>73495.426453537904</v>
      </c>
      <c r="H134" s="20">
        <f>'IRP2016-Apr2016'!H134</f>
        <v>77031.757141299648</v>
      </c>
      <c r="I134" s="20">
        <f>'IRP2016-Apr2016'!I134</f>
        <v>8776.5356707581232</v>
      </c>
      <c r="J134" s="20">
        <f>'IRP2016-Apr2016'!J134</f>
        <v>9956.034346223827</v>
      </c>
      <c r="K134" s="20">
        <f>'IRP2016-Apr2016'!K134</f>
        <v>12751.158844765343</v>
      </c>
      <c r="L134" s="20">
        <f>'IRP2016-Apr2016'!L134</f>
        <v>13666.722021660649</v>
      </c>
      <c r="M134" s="20">
        <f>'IRP2016-Apr2016'!M134</f>
        <v>0</v>
      </c>
      <c r="Q134" s="20">
        <f>'IRP2016-Apr2016'!Q134</f>
        <v>50374.570397111915</v>
      </c>
      <c r="R134" s="20">
        <f>'IRP2016-Apr2016'!R134</f>
        <v>95690.238698853718</v>
      </c>
      <c r="S134" s="20">
        <f>'IRP2016-Apr2016'!S134</f>
        <v>118133.76661654965</v>
      </c>
      <c r="T134" s="20">
        <f>'IRP2016-Apr2016'!T134</f>
        <v>100689.0220938628</v>
      </c>
      <c r="U134" s="20">
        <f>'IRP2016-Apr2016'!U134</f>
        <v>58937.684714404335</v>
      </c>
      <c r="V134" s="20">
        <f>'IRP2016-Apr2016'!V134</f>
        <v>72683.310747292417</v>
      </c>
      <c r="X134" s="21">
        <f t="shared" si="40"/>
        <v>43893</v>
      </c>
      <c r="Y134" s="20">
        <f>'IRP2016-Apr2016'!Y134</f>
        <v>158198.61625451263</v>
      </c>
      <c r="Z134" s="20">
        <f>'IRP2016-Apr2016'!Z134</f>
        <v>31048.202166064981</v>
      </c>
      <c r="AA134" s="21">
        <f t="shared" si="41"/>
        <v>12751</v>
      </c>
      <c r="AB134" s="20">
        <f>'IRP2016-Apr2016'!AB134</f>
        <v>18302.780942425994</v>
      </c>
      <c r="AC134" s="21">
        <f t="shared" si="41"/>
        <v>34165.273646209382</v>
      </c>
      <c r="AD134" s="20">
        <f>'IRP2016-Apr2016'!AD134</f>
        <v>67248.627290346587</v>
      </c>
      <c r="AE134" s="20">
        <f>'IRP2016-Apr2016'!AE134</f>
        <v>27841.431671294151</v>
      </c>
      <c r="AF134" s="21">
        <f t="shared" si="42"/>
        <v>5156.2830324909701</v>
      </c>
      <c r="AG134" s="21">
        <f t="shared" si="42"/>
        <v>13320.502527075818</v>
      </c>
      <c r="AH134" s="20">
        <f>'IRP2016-Apr2016'!AH134</f>
        <v>27672.111236971628</v>
      </c>
    </row>
    <row r="135" spans="2:34" ht="15" x14ac:dyDescent="0.25">
      <c r="B135" s="1">
        <f t="shared" si="43"/>
        <v>2025</v>
      </c>
      <c r="C135" s="12" t="s">
        <v>16</v>
      </c>
      <c r="D135" s="20">
        <f>'IRP2016-Apr2016'!D135</f>
        <v>39327.59824386282</v>
      </c>
      <c r="E135" s="20">
        <f>'IRP2016-Apr2016'!E135</f>
        <v>47354.428102851991</v>
      </c>
      <c r="F135" s="20">
        <f>'IRP2016-Apr2016'!F135</f>
        <v>62936.881702527076</v>
      </c>
      <c r="G135" s="20">
        <f>'IRP2016-Apr2016'!G135</f>
        <v>73495.426453537904</v>
      </c>
      <c r="H135" s="20">
        <f>'IRP2016-Apr2016'!H135</f>
        <v>76755.990431263534</v>
      </c>
      <c r="I135" s="20">
        <f>'IRP2016-Apr2016'!I135</f>
        <v>8776.5356707581232</v>
      </c>
      <c r="J135" s="20">
        <f>'IRP2016-Apr2016'!J135</f>
        <v>9956.034346223827</v>
      </c>
      <c r="K135" s="20">
        <f>'IRP2016-Apr2016'!K135</f>
        <v>12751.158844765343</v>
      </c>
      <c r="L135" s="20">
        <f>'IRP2016-Apr2016'!L135</f>
        <v>13666.722021660649</v>
      </c>
      <c r="M135" s="20">
        <f>'IRP2016-Apr2016'!M135</f>
        <v>0</v>
      </c>
      <c r="Q135" s="20">
        <f>'IRP2016-Apr2016'!Q135</f>
        <v>50374.570397111915</v>
      </c>
      <c r="R135" s="20">
        <f>'IRP2016-Apr2016'!R135</f>
        <v>95690.238698853718</v>
      </c>
      <c r="S135" s="20">
        <f>'IRP2016-Apr2016'!S135</f>
        <v>118133.76661654965</v>
      </c>
      <c r="T135" s="20">
        <f>'IRP2016-Apr2016'!T135</f>
        <v>100689.0220938628</v>
      </c>
      <c r="U135" s="20">
        <f>'IRP2016-Apr2016'!U135</f>
        <v>58937.684714404335</v>
      </c>
      <c r="V135" s="20">
        <f>'IRP2016-Apr2016'!V135</f>
        <v>72683.310747292417</v>
      </c>
      <c r="X135" s="21">
        <f t="shared" si="40"/>
        <v>43893</v>
      </c>
      <c r="Y135" s="20">
        <f>'IRP2016-Apr2016'!Y135</f>
        <v>158198.61625451263</v>
      </c>
      <c r="Z135" s="20">
        <f>'IRP2016-Apr2016'!Z135</f>
        <v>31048.202166064981</v>
      </c>
      <c r="AA135" s="21">
        <f t="shared" si="41"/>
        <v>12751</v>
      </c>
      <c r="AB135" s="20">
        <f>'IRP2016-Apr2016'!AB135</f>
        <v>18302.780942425994</v>
      </c>
      <c r="AC135" s="21">
        <f t="shared" si="41"/>
        <v>34165.273646209382</v>
      </c>
      <c r="AD135" s="20">
        <f>'IRP2016-Apr2016'!AD135</f>
        <v>67248.627290346587</v>
      </c>
      <c r="AE135" s="20">
        <f>'IRP2016-Apr2016'!AE135</f>
        <v>27841.431671294151</v>
      </c>
      <c r="AF135" s="21">
        <f t="shared" si="42"/>
        <v>4630.2358604091405</v>
      </c>
      <c r="AG135" s="21">
        <f t="shared" si="42"/>
        <v>12100.418772563182</v>
      </c>
      <c r="AH135" s="20">
        <f>'IRP2016-Apr2016'!AH135</f>
        <v>27672.111236971628</v>
      </c>
    </row>
    <row r="136" spans="2:34" ht="15" x14ac:dyDescent="0.25">
      <c r="B136" s="1">
        <f t="shared" si="43"/>
        <v>2026</v>
      </c>
      <c r="C136" s="12" t="s">
        <v>16</v>
      </c>
      <c r="D136" s="20">
        <f>'IRP2016-Apr2016'!D136</f>
        <v>39327.59824386282</v>
      </c>
      <c r="E136" s="20">
        <f>'IRP2016-Apr2016'!E136</f>
        <v>47354.428102851991</v>
      </c>
      <c r="F136" s="20">
        <f>'IRP2016-Apr2016'!F136</f>
        <v>61971.88081592058</v>
      </c>
      <c r="G136" s="20">
        <f>'IRP2016-Apr2016'!G136</f>
        <v>73495.426453537904</v>
      </c>
      <c r="H136" s="20">
        <f>'IRP2016-Apr2016'!H136</f>
        <v>76548.451532924184</v>
      </c>
      <c r="I136" s="20">
        <f>'IRP2016-Apr2016'!I136</f>
        <v>8776.5356707581232</v>
      </c>
      <c r="J136" s="20">
        <f>'IRP2016-Apr2016'!J136</f>
        <v>9956.034346223827</v>
      </c>
      <c r="K136" s="20">
        <f>'IRP2016-Apr2016'!K136</f>
        <v>12751.158844765343</v>
      </c>
      <c r="L136" s="20">
        <f>'IRP2016-Apr2016'!L136</f>
        <v>13666.722021660649</v>
      </c>
      <c r="M136" s="20">
        <f>'IRP2016-Apr2016'!M136</f>
        <v>0</v>
      </c>
      <c r="Q136" s="20">
        <f>'IRP2016-Apr2016'!Q136</f>
        <v>50374.570397111915</v>
      </c>
      <c r="R136" s="20">
        <f>'IRP2016-Apr2016'!R136</f>
        <v>95690.238698853718</v>
      </c>
      <c r="S136" s="20">
        <f>'IRP2016-Apr2016'!S136</f>
        <v>118133.76661654965</v>
      </c>
      <c r="T136" s="20">
        <f>'IRP2016-Apr2016'!T136</f>
        <v>100689.0220938628</v>
      </c>
      <c r="U136" s="20">
        <f>'IRP2016-Apr2016'!U136</f>
        <v>58937.684714404335</v>
      </c>
      <c r="V136" s="20">
        <f>'IRP2016-Apr2016'!V136</f>
        <v>72683.310747292417</v>
      </c>
      <c r="X136" s="21">
        <f t="shared" si="40"/>
        <v>43893</v>
      </c>
      <c r="Y136" s="20">
        <f>'IRP2016-Apr2016'!Y136</f>
        <v>158198.61625451263</v>
      </c>
      <c r="Z136" s="20">
        <f>'IRP2016-Apr2016'!Z136</f>
        <v>31048.202166064981</v>
      </c>
      <c r="AA136" s="21">
        <f t="shared" si="41"/>
        <v>12751</v>
      </c>
      <c r="AB136" s="20">
        <f>'IRP2016-Apr2016'!AB136</f>
        <v>18302.780942425994</v>
      </c>
      <c r="AC136" s="21">
        <f t="shared" si="41"/>
        <v>34165.273646209382</v>
      </c>
      <c r="AD136" s="20">
        <f>'IRP2016-Apr2016'!AD136</f>
        <v>67248.627290346587</v>
      </c>
      <c r="AE136" s="20">
        <f>'IRP2016-Apr2016'!AE136</f>
        <v>27841.431671294151</v>
      </c>
      <c r="AF136" s="21">
        <f t="shared" si="42"/>
        <v>4104.188688327311</v>
      </c>
      <c r="AG136" s="21">
        <f t="shared" si="42"/>
        <v>10880.335018050546</v>
      </c>
      <c r="AH136" s="20">
        <f>'IRP2016-Apr2016'!AH136</f>
        <v>27672.111236971628</v>
      </c>
    </row>
    <row r="137" spans="2:34" ht="15" x14ac:dyDescent="0.25">
      <c r="B137" s="1">
        <f t="shared" si="43"/>
        <v>2027</v>
      </c>
      <c r="C137" s="12" t="s">
        <v>16</v>
      </c>
      <c r="D137" s="20">
        <f>'IRP2016-Apr2016'!D137</f>
        <v>39327.59824386282</v>
      </c>
      <c r="E137" s="20">
        <f>'IRP2016-Apr2016'!E137</f>
        <v>47354.428102851991</v>
      </c>
      <c r="F137" s="20">
        <f>'IRP2016-Apr2016'!F137</f>
        <v>61218.663288844771</v>
      </c>
      <c r="G137" s="20">
        <f>'IRP2016-Apr2016'!G137</f>
        <v>73495.426453537904</v>
      </c>
      <c r="H137" s="20">
        <f>'IRP2016-Apr2016'!H137</f>
        <v>76440.118258375456</v>
      </c>
      <c r="I137" s="20">
        <f>'IRP2016-Apr2016'!I137</f>
        <v>8776.5356707581232</v>
      </c>
      <c r="J137" s="20">
        <f>'IRP2016-Apr2016'!J137</f>
        <v>9956.034346223827</v>
      </c>
      <c r="K137" s="20">
        <f>'IRP2016-Apr2016'!K137</f>
        <v>12751.158844765343</v>
      </c>
      <c r="L137" s="20">
        <f>'IRP2016-Apr2016'!L137</f>
        <v>13666.722021660649</v>
      </c>
      <c r="M137" s="20">
        <f>'IRP2016-Apr2016'!M137</f>
        <v>0</v>
      </c>
      <c r="Q137" s="20">
        <f>'IRP2016-Apr2016'!Q137</f>
        <v>50374.570397111915</v>
      </c>
      <c r="R137" s="20">
        <f>'IRP2016-Apr2016'!R137</f>
        <v>95690.238698853718</v>
      </c>
      <c r="S137" s="20">
        <f>'IRP2016-Apr2016'!S137</f>
        <v>118133.76661654965</v>
      </c>
      <c r="T137" s="20">
        <f>'IRP2016-Apr2016'!T137</f>
        <v>100689.0220938628</v>
      </c>
      <c r="U137" s="20">
        <f>'IRP2016-Apr2016'!U137</f>
        <v>58937.684714404335</v>
      </c>
      <c r="V137" s="20">
        <f>'IRP2016-Apr2016'!V137</f>
        <v>72683.310747292417</v>
      </c>
      <c r="X137" s="21">
        <f t="shared" si="40"/>
        <v>43893</v>
      </c>
      <c r="Y137" s="20">
        <f>'IRP2016-Apr2016'!Y137</f>
        <v>158198.61625451263</v>
      </c>
      <c r="Z137" s="20">
        <f>'IRP2016-Apr2016'!Z137</f>
        <v>31048.202166064981</v>
      </c>
      <c r="AA137" s="21">
        <f t="shared" si="41"/>
        <v>12751</v>
      </c>
      <c r="AB137" s="20">
        <f>'IRP2016-Apr2016'!AB137</f>
        <v>18302.780942425994</v>
      </c>
      <c r="AC137" s="21">
        <f t="shared" si="41"/>
        <v>34165.273646209382</v>
      </c>
      <c r="AD137" s="20">
        <f>'IRP2016-Apr2016'!AD137</f>
        <v>67248.627290346587</v>
      </c>
      <c r="AE137" s="20">
        <f>'IRP2016-Apr2016'!AE137</f>
        <v>27841.431671294151</v>
      </c>
      <c r="AF137" s="21">
        <f t="shared" si="42"/>
        <v>3578.1415162454819</v>
      </c>
      <c r="AG137" s="21">
        <f t="shared" si="42"/>
        <v>9660.2512635379098</v>
      </c>
      <c r="AH137" s="20">
        <f>'IRP2016-Apr2016'!AH137</f>
        <v>27672.111236971628</v>
      </c>
    </row>
    <row r="138" spans="2:34" ht="15" x14ac:dyDescent="0.25">
      <c r="B138" s="1">
        <f t="shared" si="43"/>
        <v>2028</v>
      </c>
      <c r="C138" s="12" t="s">
        <v>16</v>
      </c>
      <c r="D138" s="20">
        <f>'IRP2016-Apr2016'!D138</f>
        <v>39327.59824386282</v>
      </c>
      <c r="E138" s="20">
        <f>'IRP2016-Apr2016'!E138</f>
        <v>47354.428102851991</v>
      </c>
      <c r="F138" s="20">
        <f>'IRP2016-Apr2016'!F138</f>
        <v>60602.200436317689</v>
      </c>
      <c r="G138" s="20">
        <f>'IRP2016-Apr2016'!G138</f>
        <v>73495.426453537904</v>
      </c>
      <c r="H138" s="20">
        <f>'IRP2016-Apr2016'!H138</f>
        <v>76204.963994729245</v>
      </c>
      <c r="I138" s="20">
        <f>'IRP2016-Apr2016'!I138</f>
        <v>8776.5356707581232</v>
      </c>
      <c r="J138" s="20">
        <f>'IRP2016-Apr2016'!J138</f>
        <v>9956.034346223827</v>
      </c>
      <c r="K138" s="20">
        <f>'IRP2016-Apr2016'!K138</f>
        <v>12751.158844765343</v>
      </c>
      <c r="L138" s="20">
        <f>'IRP2016-Apr2016'!L138</f>
        <v>13666.722021660649</v>
      </c>
      <c r="M138" s="20">
        <f>'IRP2016-Apr2016'!M138</f>
        <v>0</v>
      </c>
      <c r="Q138" s="20">
        <f>'IRP2016-Apr2016'!Q138</f>
        <v>50374.570397111915</v>
      </c>
      <c r="R138" s="20">
        <f>'IRP2016-Apr2016'!R138</f>
        <v>95690.238698853718</v>
      </c>
      <c r="S138" s="20">
        <f>'IRP2016-Apr2016'!S138</f>
        <v>118133.76661654965</v>
      </c>
      <c r="T138" s="20">
        <f>'IRP2016-Apr2016'!T138</f>
        <v>100689.0220938628</v>
      </c>
      <c r="U138" s="20">
        <f>'IRP2016-Apr2016'!U138</f>
        <v>58937.684714404335</v>
      </c>
      <c r="V138" s="20">
        <f>'IRP2016-Apr2016'!V138</f>
        <v>72683.310747292417</v>
      </c>
      <c r="X138" s="21">
        <f t="shared" si="40"/>
        <v>43893</v>
      </c>
      <c r="Y138" s="20">
        <f>'IRP2016-Apr2016'!Y138</f>
        <v>158198.61625451263</v>
      </c>
      <c r="Z138" s="20">
        <f>'IRP2016-Apr2016'!Z138</f>
        <v>31048.202166064981</v>
      </c>
      <c r="AA138" s="21">
        <f t="shared" si="41"/>
        <v>12751</v>
      </c>
      <c r="AB138" s="20">
        <f>'IRP2016-Apr2016'!AB138</f>
        <v>18302.780942425994</v>
      </c>
      <c r="AC138" s="21">
        <f t="shared" si="41"/>
        <v>34165.273646209382</v>
      </c>
      <c r="AD138" s="20">
        <f>'IRP2016-Apr2016'!AD138</f>
        <v>67248.627290346587</v>
      </c>
      <c r="AE138" s="20">
        <f>'IRP2016-Apr2016'!AE138</f>
        <v>27841.431671294151</v>
      </c>
      <c r="AF138" s="21">
        <f t="shared" si="42"/>
        <v>3052.0943441636527</v>
      </c>
      <c r="AG138" s="21">
        <f t="shared" si="42"/>
        <v>8440.1675090252738</v>
      </c>
      <c r="AH138" s="20">
        <f>'IRP2016-Apr2016'!AH138</f>
        <v>27672.111236971628</v>
      </c>
    </row>
    <row r="139" spans="2:34" ht="15" x14ac:dyDescent="0.25">
      <c r="B139" s="1">
        <f t="shared" si="43"/>
        <v>2029</v>
      </c>
      <c r="C139" s="12" t="s">
        <v>16</v>
      </c>
      <c r="D139" s="20">
        <f>'IRP2016-Apr2016'!D139</f>
        <v>39327.59824386282</v>
      </c>
      <c r="E139" s="20">
        <f>'IRP2016-Apr2016'!E139</f>
        <v>47354.428102851991</v>
      </c>
      <c r="F139" s="20">
        <f>'IRP2016-Apr2016'!F139</f>
        <v>60081.212205595664</v>
      </c>
      <c r="G139" s="20">
        <f>'IRP2016-Apr2016'!G139</f>
        <v>73495.426453537904</v>
      </c>
      <c r="H139" s="20">
        <f>'IRP2016-Apr2016'!H139</f>
        <v>76042.214479819493</v>
      </c>
      <c r="I139" s="20">
        <f>'IRP2016-Apr2016'!I139</f>
        <v>8776.5356707581232</v>
      </c>
      <c r="J139" s="20">
        <f>'IRP2016-Apr2016'!J139</f>
        <v>9956.034346223827</v>
      </c>
      <c r="K139" s="20">
        <f>'IRP2016-Apr2016'!K139</f>
        <v>12751.158844765343</v>
      </c>
      <c r="L139" s="20">
        <f>'IRP2016-Apr2016'!L139</f>
        <v>13666.722021660649</v>
      </c>
      <c r="M139" s="20">
        <f>'IRP2016-Apr2016'!M139</f>
        <v>0</v>
      </c>
      <c r="Q139" s="20">
        <f>'IRP2016-Apr2016'!Q139</f>
        <v>50374.570397111915</v>
      </c>
      <c r="R139" s="20">
        <f>'IRP2016-Apr2016'!R139</f>
        <v>95690.238698853718</v>
      </c>
      <c r="S139" s="20">
        <f>'IRP2016-Apr2016'!S139</f>
        <v>118133.76661654965</v>
      </c>
      <c r="T139" s="20">
        <f>'IRP2016-Apr2016'!T139</f>
        <v>100689.0220938628</v>
      </c>
      <c r="U139" s="20">
        <f>'IRP2016-Apr2016'!U139</f>
        <v>58937.684714404335</v>
      </c>
      <c r="V139" s="20">
        <f>'IRP2016-Apr2016'!V139</f>
        <v>72683.310747292417</v>
      </c>
      <c r="X139" s="21">
        <f t="shared" si="40"/>
        <v>43893</v>
      </c>
      <c r="Y139" s="20">
        <f>'IRP2016-Apr2016'!Y139</f>
        <v>158198.61625451263</v>
      </c>
      <c r="Z139" s="20">
        <f>'IRP2016-Apr2016'!Z139</f>
        <v>31048.202166064981</v>
      </c>
      <c r="AA139" s="21">
        <f t="shared" si="41"/>
        <v>12751</v>
      </c>
      <c r="AB139" s="20">
        <f>'IRP2016-Apr2016'!AB139</f>
        <v>18302.780942425994</v>
      </c>
      <c r="AC139" s="21">
        <f t="shared" si="41"/>
        <v>34165.273646209382</v>
      </c>
      <c r="AD139" s="20">
        <f>'IRP2016-Apr2016'!AD139</f>
        <v>67248.627290346587</v>
      </c>
      <c r="AE139" s="20">
        <f>'IRP2016-Apr2016'!AE139</f>
        <v>27841.431671294151</v>
      </c>
      <c r="AF139" s="21">
        <f>AF138-(AF$125-AF$140)/15</f>
        <v>2526.0471720818236</v>
      </c>
      <c r="AG139" s="21">
        <f>AG138-(AG$125-AG$140)/15</f>
        <v>7220.0837545126387</v>
      </c>
      <c r="AH139" s="20">
        <f>'IRP2016-Apr2016'!AH139</f>
        <v>27672.111236971628</v>
      </c>
    </row>
    <row r="140" spans="2:34" ht="15" x14ac:dyDescent="0.25">
      <c r="B140" s="1">
        <f t="shared" si="43"/>
        <v>2030</v>
      </c>
      <c r="C140" s="12" t="s">
        <v>16</v>
      </c>
      <c r="D140" s="63">
        <f>'IRP2016-Apr2016'!D140</f>
        <v>39327.59824386282</v>
      </c>
      <c r="E140" s="63">
        <f>'IRP2016-Apr2016'!E140</f>
        <v>47354.428102851991</v>
      </c>
      <c r="F140" s="63">
        <f>'IRP2016-Apr2016'!F140</f>
        <v>59630.584479963894</v>
      </c>
      <c r="G140" s="63">
        <f>'IRP2016-Apr2016'!G140</f>
        <v>73495.426453537904</v>
      </c>
      <c r="H140" s="63">
        <f>'IRP2016-Apr2016'!H140</f>
        <v>75917.166259494581</v>
      </c>
      <c r="I140" s="63">
        <f>'IRP2016-Apr2016'!I140</f>
        <v>8776.5356707581232</v>
      </c>
      <c r="J140" s="63">
        <f>'IRP2016-Apr2016'!J140</f>
        <v>9956.034346223827</v>
      </c>
      <c r="K140" s="63">
        <f>'IRP2016-Apr2016'!K140</f>
        <v>12751.158844765343</v>
      </c>
      <c r="L140" s="63">
        <f>'IRP2016-Apr2016'!L140</f>
        <v>13666.722021660649</v>
      </c>
      <c r="M140" s="63">
        <f>'IRP2016-Apr2016'!M140</f>
        <v>0</v>
      </c>
      <c r="Q140" s="63">
        <f>'IRP2016-Apr2016'!Q140</f>
        <v>50374.570397111915</v>
      </c>
      <c r="R140" s="63">
        <f>'IRP2016-Apr2016'!R140</f>
        <v>95690.238698853718</v>
      </c>
      <c r="S140" s="63">
        <f>'IRP2016-Apr2016'!S140</f>
        <v>118133.76661654965</v>
      </c>
      <c r="T140" s="63">
        <f>'IRP2016-Apr2016'!T140</f>
        <v>100689.0220938628</v>
      </c>
      <c r="U140" s="63">
        <f>'IRP2016-Apr2016'!U140</f>
        <v>58937.684714404335</v>
      </c>
      <c r="V140" s="63">
        <f>'IRP2016-Apr2016'!V140</f>
        <v>72683.310747292417</v>
      </c>
      <c r="X140" s="63">
        <f t="shared" si="40"/>
        <v>43893</v>
      </c>
      <c r="Y140" s="63">
        <f>'IRP2016-Apr2016'!Y140</f>
        <v>158198.61625451263</v>
      </c>
      <c r="Z140" s="63">
        <f>'IRP2016-Apr2016'!Z140</f>
        <v>31048.202166064981</v>
      </c>
      <c r="AA140" s="63">
        <f t="shared" si="41"/>
        <v>12751</v>
      </c>
      <c r="AB140" s="63">
        <f>'IRP2016-Apr2016'!AB140</f>
        <v>18302.780942425994</v>
      </c>
      <c r="AC140" s="63">
        <f t="shared" si="41"/>
        <v>34165.273646209382</v>
      </c>
      <c r="AD140" s="63">
        <f>'IRP2016-Apr2016'!AD140</f>
        <v>67248.627290346587</v>
      </c>
      <c r="AE140" s="63">
        <f>'IRP2016-Apr2016'!AE140</f>
        <v>27841.431671294151</v>
      </c>
      <c r="AF140" s="63">
        <f>AF121</f>
        <v>2000</v>
      </c>
      <c r="AG140" s="63">
        <f>AG121</f>
        <v>6000</v>
      </c>
      <c r="AH140" s="63">
        <f>'IRP2016-Apr2016'!AH140</f>
        <v>27672.111236971628</v>
      </c>
    </row>
    <row r="141" spans="2:34" ht="15" x14ac:dyDescent="0.25">
      <c r="B141" s="1">
        <f t="shared" si="43"/>
        <v>2031</v>
      </c>
      <c r="C141" s="12" t="s">
        <v>16</v>
      </c>
      <c r="D141" s="20">
        <f>'IRP2016-Apr2016'!D141</f>
        <v>39327.59824386282</v>
      </c>
      <c r="E141" s="20">
        <f>'IRP2016-Apr2016'!E141</f>
        <v>47354.428102851991</v>
      </c>
      <c r="F141" s="20">
        <f>'IRP2016-Apr2016'!F141</f>
        <v>59630.584479963894</v>
      </c>
      <c r="G141" s="20">
        <f>'IRP2016-Apr2016'!G141</f>
        <v>73495.426453537904</v>
      </c>
      <c r="H141" s="20">
        <f>'IRP2016-Apr2016'!H141</f>
        <v>75917.166259494581</v>
      </c>
      <c r="I141" s="20">
        <f>'IRP2016-Apr2016'!I141</f>
        <v>8776.5356707581232</v>
      </c>
      <c r="J141" s="20">
        <f>'IRP2016-Apr2016'!J141</f>
        <v>9956.034346223827</v>
      </c>
      <c r="K141" s="20">
        <f>'IRP2016-Apr2016'!K141</f>
        <v>12751.158844765343</v>
      </c>
      <c r="L141" s="20">
        <f>'IRP2016-Apr2016'!L141</f>
        <v>13666.722021660649</v>
      </c>
      <c r="M141" s="20">
        <f>'IRP2016-Apr2016'!M141</f>
        <v>0</v>
      </c>
      <c r="Q141" s="20">
        <f>'IRP2016-Apr2016'!Q141</f>
        <v>50374.570397111915</v>
      </c>
      <c r="R141" s="20">
        <f>'IRP2016-Apr2016'!R141</f>
        <v>95690.238698853718</v>
      </c>
      <c r="S141" s="20">
        <f>'IRP2016-Apr2016'!S141</f>
        <v>118133.76661654965</v>
      </c>
      <c r="T141" s="20">
        <f>'IRP2016-Apr2016'!T141</f>
        <v>100689.0220938628</v>
      </c>
      <c r="U141" s="20">
        <f>'IRP2016-Apr2016'!U141</f>
        <v>58937.684714404335</v>
      </c>
      <c r="V141" s="20">
        <f>'IRP2016-Apr2016'!V141</f>
        <v>72683.310747292417</v>
      </c>
      <c r="X141" s="21">
        <f t="shared" si="40"/>
        <v>43893</v>
      </c>
      <c r="Y141" s="20">
        <f>'IRP2016-Apr2016'!Y141</f>
        <v>158198.61625451263</v>
      </c>
      <c r="Z141" s="20">
        <f>'IRP2016-Apr2016'!Z141</f>
        <v>31048.202166064981</v>
      </c>
      <c r="AA141" s="21">
        <f t="shared" si="41"/>
        <v>12751</v>
      </c>
      <c r="AB141" s="20">
        <f>'IRP2016-Apr2016'!AB141</f>
        <v>18302.780942425994</v>
      </c>
      <c r="AC141" s="21">
        <f t="shared" si="41"/>
        <v>34165.273646209382</v>
      </c>
      <c r="AD141" s="20">
        <f>'IRP2016-Apr2016'!AD141</f>
        <v>67248.627290346587</v>
      </c>
      <c r="AE141" s="20">
        <f>'IRP2016-Apr2016'!AE141</f>
        <v>27841.431671294151</v>
      </c>
      <c r="AF141" s="21">
        <f>AF140-(AF$140-AF$150)/10</f>
        <v>1900</v>
      </c>
      <c r="AG141" s="21">
        <f>AG140-(AG$140-AG$150)/10</f>
        <v>5700</v>
      </c>
      <c r="AH141" s="20">
        <f>'IRP2016-Apr2016'!AH141</f>
        <v>27672.111236971628</v>
      </c>
    </row>
    <row r="142" spans="2:34" ht="15" x14ac:dyDescent="0.25">
      <c r="B142" s="1">
        <f t="shared" si="43"/>
        <v>2032</v>
      </c>
      <c r="C142" s="12" t="s">
        <v>16</v>
      </c>
      <c r="D142" s="20">
        <f>'IRP2016-Apr2016'!D142</f>
        <v>39327.59824386282</v>
      </c>
      <c r="E142" s="20">
        <f>'IRP2016-Apr2016'!E142</f>
        <v>47354.428102851991</v>
      </c>
      <c r="F142" s="20">
        <f>'IRP2016-Apr2016'!F142</f>
        <v>59630.584479963894</v>
      </c>
      <c r="G142" s="20">
        <f>'IRP2016-Apr2016'!G142</f>
        <v>73495.426453537904</v>
      </c>
      <c r="H142" s="20">
        <f>'IRP2016-Apr2016'!H142</f>
        <v>75917.166259494581</v>
      </c>
      <c r="I142" s="20">
        <f>'IRP2016-Apr2016'!I142</f>
        <v>8776.5356707581232</v>
      </c>
      <c r="J142" s="20">
        <f>'IRP2016-Apr2016'!J142</f>
        <v>9956.034346223827</v>
      </c>
      <c r="K142" s="20">
        <f>'IRP2016-Apr2016'!K142</f>
        <v>12751.158844765343</v>
      </c>
      <c r="L142" s="20">
        <f>'IRP2016-Apr2016'!L142</f>
        <v>13666.722021660649</v>
      </c>
      <c r="M142" s="20">
        <f>'IRP2016-Apr2016'!M142</f>
        <v>0</v>
      </c>
      <c r="Q142" s="20">
        <f>'IRP2016-Apr2016'!Q142</f>
        <v>50374.570397111915</v>
      </c>
      <c r="R142" s="20">
        <f>'IRP2016-Apr2016'!R142</f>
        <v>95690.238698853718</v>
      </c>
      <c r="S142" s="20">
        <f>'IRP2016-Apr2016'!S142</f>
        <v>118133.76661654965</v>
      </c>
      <c r="T142" s="20">
        <f>'IRP2016-Apr2016'!T142</f>
        <v>100689.0220938628</v>
      </c>
      <c r="U142" s="20">
        <f>'IRP2016-Apr2016'!U142</f>
        <v>58937.684714404335</v>
      </c>
      <c r="V142" s="20">
        <f>'IRP2016-Apr2016'!V142</f>
        <v>72683.310747292417</v>
      </c>
      <c r="X142" s="21">
        <f t="shared" si="40"/>
        <v>43893</v>
      </c>
      <c r="Y142" s="20">
        <f>'IRP2016-Apr2016'!Y142</f>
        <v>158198.61625451263</v>
      </c>
      <c r="Z142" s="20">
        <f>'IRP2016-Apr2016'!Z142</f>
        <v>31048.202166064981</v>
      </c>
      <c r="AA142" s="21">
        <f t="shared" si="41"/>
        <v>12751</v>
      </c>
      <c r="AB142" s="20">
        <f>'IRP2016-Apr2016'!AB142</f>
        <v>18302.780942425994</v>
      </c>
      <c r="AC142" s="21">
        <f t="shared" si="41"/>
        <v>34165.273646209382</v>
      </c>
      <c r="AD142" s="20">
        <f>'IRP2016-Apr2016'!AD142</f>
        <v>67248.627290346587</v>
      </c>
      <c r="AE142" s="20">
        <f>'IRP2016-Apr2016'!AE142</f>
        <v>27841.431671294151</v>
      </c>
      <c r="AF142" s="21">
        <f t="shared" ref="AF142:AG149" si="44">AF141-(AF$140-AF$150)/10</f>
        <v>1800</v>
      </c>
      <c r="AG142" s="21">
        <f t="shared" si="44"/>
        <v>5400</v>
      </c>
      <c r="AH142" s="20">
        <f>'IRP2016-Apr2016'!AH142</f>
        <v>27672.111236971628</v>
      </c>
    </row>
    <row r="143" spans="2:34" ht="15" x14ac:dyDescent="0.25">
      <c r="B143" s="1">
        <f t="shared" si="43"/>
        <v>2033</v>
      </c>
      <c r="C143" s="12" t="s">
        <v>16</v>
      </c>
      <c r="D143" s="20">
        <f>'IRP2016-Apr2016'!D143</f>
        <v>39327.59824386282</v>
      </c>
      <c r="E143" s="20">
        <f>'IRP2016-Apr2016'!E143</f>
        <v>47354.428102851991</v>
      </c>
      <c r="F143" s="20">
        <f>'IRP2016-Apr2016'!F143</f>
        <v>59630.584479963894</v>
      </c>
      <c r="G143" s="20">
        <f>'IRP2016-Apr2016'!G143</f>
        <v>73495.426453537904</v>
      </c>
      <c r="H143" s="20">
        <f>'IRP2016-Apr2016'!H143</f>
        <v>75917.166259494581</v>
      </c>
      <c r="I143" s="20">
        <f>'IRP2016-Apr2016'!I143</f>
        <v>8776.5356707581232</v>
      </c>
      <c r="J143" s="20">
        <f>'IRP2016-Apr2016'!J143</f>
        <v>9956.034346223827</v>
      </c>
      <c r="K143" s="20">
        <f>'IRP2016-Apr2016'!K143</f>
        <v>12751.158844765343</v>
      </c>
      <c r="L143" s="20">
        <f>'IRP2016-Apr2016'!L143</f>
        <v>13666.722021660649</v>
      </c>
      <c r="M143" s="20">
        <f>'IRP2016-Apr2016'!M143</f>
        <v>0</v>
      </c>
      <c r="Q143" s="20">
        <f>'IRP2016-Apr2016'!Q143</f>
        <v>50374.570397111915</v>
      </c>
      <c r="R143" s="20">
        <f>'IRP2016-Apr2016'!R143</f>
        <v>95690.238698853718</v>
      </c>
      <c r="S143" s="20">
        <f>'IRP2016-Apr2016'!S143</f>
        <v>118133.76661654965</v>
      </c>
      <c r="T143" s="20">
        <f>'IRP2016-Apr2016'!T143</f>
        <v>100689.0220938628</v>
      </c>
      <c r="U143" s="20">
        <f>'IRP2016-Apr2016'!U143</f>
        <v>58937.684714404335</v>
      </c>
      <c r="V143" s="20">
        <f>'IRP2016-Apr2016'!V143</f>
        <v>72683.310747292417</v>
      </c>
      <c r="X143" s="21">
        <f t="shared" si="40"/>
        <v>43893</v>
      </c>
      <c r="Y143" s="20">
        <f>'IRP2016-Apr2016'!Y143</f>
        <v>158198.61625451263</v>
      </c>
      <c r="Z143" s="20">
        <f>'IRP2016-Apr2016'!Z143</f>
        <v>31048.202166064981</v>
      </c>
      <c r="AA143" s="21">
        <f t="shared" si="41"/>
        <v>12751</v>
      </c>
      <c r="AB143" s="20">
        <f>'IRP2016-Apr2016'!AB143</f>
        <v>18302.780942425994</v>
      </c>
      <c r="AC143" s="21">
        <f t="shared" si="41"/>
        <v>34165.273646209382</v>
      </c>
      <c r="AD143" s="20">
        <f>'IRP2016-Apr2016'!AD143</f>
        <v>67248.627290346587</v>
      </c>
      <c r="AE143" s="20">
        <f>'IRP2016-Apr2016'!AE143</f>
        <v>27841.431671294151</v>
      </c>
      <c r="AF143" s="21">
        <f t="shared" si="44"/>
        <v>1700</v>
      </c>
      <c r="AG143" s="21">
        <f t="shared" si="44"/>
        <v>5100</v>
      </c>
      <c r="AH143" s="20">
        <f>'IRP2016-Apr2016'!AH143</f>
        <v>27672.111236971628</v>
      </c>
    </row>
    <row r="144" spans="2:34" ht="15" x14ac:dyDescent="0.25">
      <c r="B144" s="1">
        <f t="shared" si="43"/>
        <v>2034</v>
      </c>
      <c r="C144" s="12" t="s">
        <v>16</v>
      </c>
      <c r="D144" s="20">
        <f>'IRP2016-Apr2016'!D144</f>
        <v>39327.59824386282</v>
      </c>
      <c r="E144" s="20">
        <f>'IRP2016-Apr2016'!E144</f>
        <v>47354.428102851991</v>
      </c>
      <c r="F144" s="20">
        <f>'IRP2016-Apr2016'!F144</f>
        <v>59630.584479963894</v>
      </c>
      <c r="G144" s="20">
        <f>'IRP2016-Apr2016'!G144</f>
        <v>73495.426453537904</v>
      </c>
      <c r="H144" s="20">
        <f>'IRP2016-Apr2016'!H144</f>
        <v>75917.166259494581</v>
      </c>
      <c r="I144" s="20">
        <f>'IRP2016-Apr2016'!I144</f>
        <v>8776.5356707581232</v>
      </c>
      <c r="J144" s="20">
        <f>'IRP2016-Apr2016'!J144</f>
        <v>9956.034346223827</v>
      </c>
      <c r="K144" s="20">
        <f>'IRP2016-Apr2016'!K144</f>
        <v>12751.158844765343</v>
      </c>
      <c r="L144" s="20">
        <f>'IRP2016-Apr2016'!L144</f>
        <v>13666.722021660649</v>
      </c>
      <c r="M144" s="20">
        <f>'IRP2016-Apr2016'!M144</f>
        <v>0</v>
      </c>
      <c r="Q144" s="20">
        <f>'IRP2016-Apr2016'!Q144</f>
        <v>50374.570397111915</v>
      </c>
      <c r="R144" s="20">
        <f>'IRP2016-Apr2016'!R144</f>
        <v>95690.238698853718</v>
      </c>
      <c r="S144" s="20">
        <f>'IRP2016-Apr2016'!S144</f>
        <v>118133.76661654965</v>
      </c>
      <c r="T144" s="20">
        <f>'IRP2016-Apr2016'!T144</f>
        <v>100689.0220938628</v>
      </c>
      <c r="U144" s="20">
        <f>'IRP2016-Apr2016'!U144</f>
        <v>58937.684714404335</v>
      </c>
      <c r="V144" s="20">
        <f>'IRP2016-Apr2016'!V144</f>
        <v>72683.310747292417</v>
      </c>
      <c r="X144" s="21">
        <f t="shared" si="40"/>
        <v>43893</v>
      </c>
      <c r="Y144" s="20">
        <f>'IRP2016-Apr2016'!Y144</f>
        <v>158198.61625451263</v>
      </c>
      <c r="Z144" s="20">
        <f>'IRP2016-Apr2016'!Z144</f>
        <v>31048.202166064981</v>
      </c>
      <c r="AA144" s="21">
        <f t="shared" si="41"/>
        <v>12751</v>
      </c>
      <c r="AB144" s="20">
        <f>'IRP2016-Apr2016'!AB144</f>
        <v>18302.780942425994</v>
      </c>
      <c r="AC144" s="21">
        <f t="shared" si="41"/>
        <v>34165.273646209382</v>
      </c>
      <c r="AD144" s="20">
        <f>'IRP2016-Apr2016'!AD144</f>
        <v>67248.627290346587</v>
      </c>
      <c r="AE144" s="20">
        <f>'IRP2016-Apr2016'!AE144</f>
        <v>27841.431671294151</v>
      </c>
      <c r="AF144" s="21">
        <f t="shared" si="44"/>
        <v>1600</v>
      </c>
      <c r="AG144" s="21">
        <f t="shared" si="44"/>
        <v>4800</v>
      </c>
      <c r="AH144" s="20">
        <f>'IRP2016-Apr2016'!AH144</f>
        <v>27672.111236971628</v>
      </c>
    </row>
    <row r="145" spans="2:34" ht="15" x14ac:dyDescent="0.25">
      <c r="B145" s="1">
        <f t="shared" si="43"/>
        <v>2035</v>
      </c>
      <c r="C145" s="12" t="s">
        <v>16</v>
      </c>
      <c r="D145" s="20">
        <f>'IRP2016-Apr2016'!D145</f>
        <v>39327.59824386282</v>
      </c>
      <c r="E145" s="20">
        <f>'IRP2016-Apr2016'!E145</f>
        <v>47354.428102851991</v>
      </c>
      <c r="F145" s="20">
        <f>'IRP2016-Apr2016'!F145</f>
        <v>59630.584479963894</v>
      </c>
      <c r="G145" s="20">
        <f>'IRP2016-Apr2016'!G145</f>
        <v>73495.426453537904</v>
      </c>
      <c r="H145" s="20">
        <f>'IRP2016-Apr2016'!H145</f>
        <v>75917.166259494581</v>
      </c>
      <c r="I145" s="20">
        <f>'IRP2016-Apr2016'!I145</f>
        <v>8776.5356707581232</v>
      </c>
      <c r="J145" s="20">
        <f>'IRP2016-Apr2016'!J145</f>
        <v>9956.034346223827</v>
      </c>
      <c r="K145" s="20">
        <f>'IRP2016-Apr2016'!K145</f>
        <v>12751.158844765343</v>
      </c>
      <c r="L145" s="20">
        <f>'IRP2016-Apr2016'!L145</f>
        <v>13666.722021660649</v>
      </c>
      <c r="M145" s="20">
        <f>'IRP2016-Apr2016'!M145</f>
        <v>0</v>
      </c>
      <c r="Q145" s="20">
        <f>'IRP2016-Apr2016'!Q145</f>
        <v>50374.570397111915</v>
      </c>
      <c r="R145" s="20">
        <f>'IRP2016-Apr2016'!R145</f>
        <v>95690.238698853718</v>
      </c>
      <c r="S145" s="20">
        <f>'IRP2016-Apr2016'!S145</f>
        <v>118133.76661654965</v>
      </c>
      <c r="T145" s="20">
        <f>'IRP2016-Apr2016'!T145</f>
        <v>100689.0220938628</v>
      </c>
      <c r="U145" s="20">
        <f>'IRP2016-Apr2016'!U145</f>
        <v>58937.684714404335</v>
      </c>
      <c r="V145" s="20">
        <f>'IRP2016-Apr2016'!V145</f>
        <v>72683.310747292417</v>
      </c>
      <c r="X145" s="21">
        <f t="shared" si="40"/>
        <v>43893</v>
      </c>
      <c r="Y145" s="20">
        <f>'IRP2016-Apr2016'!Y145</f>
        <v>158198.61625451263</v>
      </c>
      <c r="Z145" s="20">
        <f>'IRP2016-Apr2016'!Z145</f>
        <v>31048.202166064981</v>
      </c>
      <c r="AA145" s="21">
        <f t="shared" si="41"/>
        <v>12751</v>
      </c>
      <c r="AB145" s="20">
        <f>'IRP2016-Apr2016'!AB145</f>
        <v>18302.780942425994</v>
      </c>
      <c r="AC145" s="21">
        <f t="shared" si="41"/>
        <v>34165.273646209382</v>
      </c>
      <c r="AD145" s="20">
        <f>'IRP2016-Apr2016'!AD145</f>
        <v>67248.627290346587</v>
      </c>
      <c r="AE145" s="20">
        <f>'IRP2016-Apr2016'!AE145</f>
        <v>27841.431671294151</v>
      </c>
      <c r="AF145" s="21">
        <f t="shared" si="44"/>
        <v>1500</v>
      </c>
      <c r="AG145" s="21">
        <f t="shared" si="44"/>
        <v>4500</v>
      </c>
      <c r="AH145" s="20">
        <f>'IRP2016-Apr2016'!AH145</f>
        <v>27672.111236971628</v>
      </c>
    </row>
    <row r="146" spans="2:34" ht="15" x14ac:dyDescent="0.25">
      <c r="B146" s="1">
        <f t="shared" si="43"/>
        <v>2036</v>
      </c>
      <c r="C146" s="12" t="s">
        <v>16</v>
      </c>
      <c r="D146" s="20">
        <f>'IRP2016-Apr2016'!D146</f>
        <v>39327.59824386282</v>
      </c>
      <c r="E146" s="20">
        <f>'IRP2016-Apr2016'!E146</f>
        <v>47354.428102851991</v>
      </c>
      <c r="F146" s="20">
        <f>'IRP2016-Apr2016'!F146</f>
        <v>59630.584479963894</v>
      </c>
      <c r="G146" s="20">
        <f>'IRP2016-Apr2016'!G146</f>
        <v>73495.426453537904</v>
      </c>
      <c r="H146" s="20">
        <f>'IRP2016-Apr2016'!H146</f>
        <v>75917.166259494581</v>
      </c>
      <c r="I146" s="20">
        <f>'IRP2016-Apr2016'!I146</f>
        <v>8776.5356707581232</v>
      </c>
      <c r="J146" s="20">
        <f>'IRP2016-Apr2016'!J146</f>
        <v>9956.034346223827</v>
      </c>
      <c r="K146" s="20">
        <f>'IRP2016-Apr2016'!K146</f>
        <v>12751.158844765343</v>
      </c>
      <c r="L146" s="20">
        <f>'IRP2016-Apr2016'!L146</f>
        <v>13666.722021660649</v>
      </c>
      <c r="M146" s="20">
        <f>'IRP2016-Apr2016'!M146</f>
        <v>0</v>
      </c>
      <c r="Q146" s="20">
        <f>'IRP2016-Apr2016'!Q146</f>
        <v>50374.570397111915</v>
      </c>
      <c r="R146" s="20">
        <f>'IRP2016-Apr2016'!R146</f>
        <v>95690.238698853718</v>
      </c>
      <c r="S146" s="20">
        <f>'IRP2016-Apr2016'!S146</f>
        <v>118133.76661654965</v>
      </c>
      <c r="T146" s="20">
        <f>'IRP2016-Apr2016'!T146</f>
        <v>100689.0220938628</v>
      </c>
      <c r="U146" s="20">
        <f>'IRP2016-Apr2016'!U146</f>
        <v>58937.684714404335</v>
      </c>
      <c r="V146" s="20">
        <f>'IRP2016-Apr2016'!V146</f>
        <v>72683.310747292417</v>
      </c>
      <c r="X146" s="21">
        <f t="shared" si="40"/>
        <v>43893</v>
      </c>
      <c r="Y146" s="20">
        <f>'IRP2016-Apr2016'!Y146</f>
        <v>158198.61625451263</v>
      </c>
      <c r="Z146" s="20">
        <f>'IRP2016-Apr2016'!Z146</f>
        <v>31048.202166064981</v>
      </c>
      <c r="AA146" s="21">
        <f t="shared" si="41"/>
        <v>12751</v>
      </c>
      <c r="AB146" s="20">
        <f>'IRP2016-Apr2016'!AB146</f>
        <v>18302.780942425994</v>
      </c>
      <c r="AC146" s="21">
        <f t="shared" si="41"/>
        <v>34165.273646209382</v>
      </c>
      <c r="AD146" s="20">
        <f>'IRP2016-Apr2016'!AD146</f>
        <v>67248.627290346587</v>
      </c>
      <c r="AE146" s="20">
        <f>'IRP2016-Apr2016'!AE146</f>
        <v>27841.431671294151</v>
      </c>
      <c r="AF146" s="21">
        <f t="shared" si="44"/>
        <v>1400</v>
      </c>
      <c r="AG146" s="21">
        <f t="shared" si="44"/>
        <v>4200</v>
      </c>
      <c r="AH146" s="20">
        <f>'IRP2016-Apr2016'!AH146</f>
        <v>27672.111236971628</v>
      </c>
    </row>
    <row r="147" spans="2:34" ht="15" x14ac:dyDescent="0.25">
      <c r="B147" s="1">
        <f t="shared" si="43"/>
        <v>2037</v>
      </c>
      <c r="C147" s="12" t="s">
        <v>16</v>
      </c>
      <c r="D147" s="20">
        <f>'IRP2016-Apr2016'!D147</f>
        <v>39327.59824386282</v>
      </c>
      <c r="E147" s="20">
        <f>'IRP2016-Apr2016'!E147</f>
        <v>47354.428102851991</v>
      </c>
      <c r="F147" s="20">
        <f>'IRP2016-Apr2016'!F147</f>
        <v>59630.584479963894</v>
      </c>
      <c r="G147" s="20">
        <f>'IRP2016-Apr2016'!G147</f>
        <v>73495.426453537904</v>
      </c>
      <c r="H147" s="20">
        <f>'IRP2016-Apr2016'!H147</f>
        <v>75917.166259494581</v>
      </c>
      <c r="I147" s="20">
        <f>'IRP2016-Apr2016'!I147</f>
        <v>8776.5356707581232</v>
      </c>
      <c r="J147" s="20">
        <f>'IRP2016-Apr2016'!J147</f>
        <v>9956.034346223827</v>
      </c>
      <c r="K147" s="20">
        <f>'IRP2016-Apr2016'!K147</f>
        <v>12751.158844765343</v>
      </c>
      <c r="L147" s="20">
        <f>'IRP2016-Apr2016'!L147</f>
        <v>13666.722021660649</v>
      </c>
      <c r="M147" s="20">
        <f>'IRP2016-Apr2016'!M147</f>
        <v>0</v>
      </c>
      <c r="Q147" s="20">
        <f>'IRP2016-Apr2016'!Q147</f>
        <v>50374.570397111915</v>
      </c>
      <c r="R147" s="20">
        <f>'IRP2016-Apr2016'!R147</f>
        <v>95690.238698853718</v>
      </c>
      <c r="S147" s="20">
        <f>'IRP2016-Apr2016'!S147</f>
        <v>118133.76661654965</v>
      </c>
      <c r="T147" s="20">
        <f>'IRP2016-Apr2016'!T147</f>
        <v>100689.0220938628</v>
      </c>
      <c r="U147" s="20">
        <f>'IRP2016-Apr2016'!U147</f>
        <v>58937.684714404335</v>
      </c>
      <c r="V147" s="20">
        <f>'IRP2016-Apr2016'!V147</f>
        <v>72683.310747292417</v>
      </c>
      <c r="X147" s="21">
        <f t="shared" si="40"/>
        <v>43893</v>
      </c>
      <c r="Y147" s="20">
        <f>'IRP2016-Apr2016'!Y147</f>
        <v>158198.61625451263</v>
      </c>
      <c r="Z147" s="20">
        <f>'IRP2016-Apr2016'!Z147</f>
        <v>31048.202166064981</v>
      </c>
      <c r="AA147" s="21">
        <f t="shared" si="41"/>
        <v>12751</v>
      </c>
      <c r="AB147" s="20">
        <f>'IRP2016-Apr2016'!AB147</f>
        <v>18302.780942425994</v>
      </c>
      <c r="AC147" s="21">
        <f t="shared" si="41"/>
        <v>34165.273646209382</v>
      </c>
      <c r="AD147" s="20">
        <f>'IRP2016-Apr2016'!AD147</f>
        <v>67248.627290346587</v>
      </c>
      <c r="AE147" s="20">
        <f>'IRP2016-Apr2016'!AE147</f>
        <v>27841.431671294151</v>
      </c>
      <c r="AF147" s="21">
        <f t="shared" si="44"/>
        <v>1300</v>
      </c>
      <c r="AG147" s="21">
        <f t="shared" si="44"/>
        <v>3900</v>
      </c>
      <c r="AH147" s="20">
        <f>'IRP2016-Apr2016'!AH147</f>
        <v>27672.111236971628</v>
      </c>
    </row>
    <row r="148" spans="2:34" ht="15" x14ac:dyDescent="0.25">
      <c r="B148" s="1">
        <f t="shared" si="43"/>
        <v>2038</v>
      </c>
      <c r="C148" s="12" t="s">
        <v>16</v>
      </c>
      <c r="D148" s="20">
        <f>'IRP2016-Apr2016'!D148</f>
        <v>39327.59824386282</v>
      </c>
      <c r="E148" s="20">
        <f>'IRP2016-Apr2016'!E148</f>
        <v>47354.428102851991</v>
      </c>
      <c r="F148" s="20">
        <f>'IRP2016-Apr2016'!F148</f>
        <v>59630.584479963894</v>
      </c>
      <c r="G148" s="20">
        <f>'IRP2016-Apr2016'!G148</f>
        <v>73495.426453537904</v>
      </c>
      <c r="H148" s="20">
        <f>'IRP2016-Apr2016'!H148</f>
        <v>75917.166259494581</v>
      </c>
      <c r="I148" s="20">
        <f>'IRP2016-Apr2016'!I148</f>
        <v>8776.5356707581232</v>
      </c>
      <c r="J148" s="20">
        <f>'IRP2016-Apr2016'!J148</f>
        <v>9956.034346223827</v>
      </c>
      <c r="K148" s="20">
        <f>'IRP2016-Apr2016'!K148</f>
        <v>12751.158844765343</v>
      </c>
      <c r="L148" s="20">
        <f>'IRP2016-Apr2016'!L148</f>
        <v>13666.722021660649</v>
      </c>
      <c r="M148" s="20">
        <f>'IRP2016-Apr2016'!M148</f>
        <v>0</v>
      </c>
      <c r="Q148" s="20">
        <f>'IRP2016-Apr2016'!Q148</f>
        <v>50374.570397111915</v>
      </c>
      <c r="R148" s="20">
        <f>'IRP2016-Apr2016'!R148</f>
        <v>95690.238698853718</v>
      </c>
      <c r="S148" s="20">
        <f>'IRP2016-Apr2016'!S148</f>
        <v>118133.76661654965</v>
      </c>
      <c r="T148" s="20">
        <f>'IRP2016-Apr2016'!T148</f>
        <v>100689.0220938628</v>
      </c>
      <c r="U148" s="20">
        <f>'IRP2016-Apr2016'!U148</f>
        <v>58937.684714404335</v>
      </c>
      <c r="V148" s="20">
        <f>'IRP2016-Apr2016'!V148</f>
        <v>72683.310747292417</v>
      </c>
      <c r="X148" s="21">
        <f t="shared" si="40"/>
        <v>43893</v>
      </c>
      <c r="Y148" s="20">
        <f>'IRP2016-Apr2016'!Y148</f>
        <v>158198.61625451263</v>
      </c>
      <c r="Z148" s="20">
        <f>'IRP2016-Apr2016'!Z148</f>
        <v>31048.202166064981</v>
      </c>
      <c r="AA148" s="21">
        <f t="shared" si="41"/>
        <v>12751</v>
      </c>
      <c r="AB148" s="20">
        <f>'IRP2016-Apr2016'!AB148</f>
        <v>18302.780942425994</v>
      </c>
      <c r="AC148" s="21">
        <f t="shared" si="41"/>
        <v>34165.273646209382</v>
      </c>
      <c r="AD148" s="20">
        <f>'IRP2016-Apr2016'!AD148</f>
        <v>67248.627290346587</v>
      </c>
      <c r="AE148" s="20">
        <f>'IRP2016-Apr2016'!AE148</f>
        <v>27841.431671294151</v>
      </c>
      <c r="AF148" s="21">
        <f t="shared" si="44"/>
        <v>1200</v>
      </c>
      <c r="AG148" s="21">
        <f t="shared" si="44"/>
        <v>3600</v>
      </c>
      <c r="AH148" s="20">
        <f>'IRP2016-Apr2016'!AH148</f>
        <v>27672.111236971628</v>
      </c>
    </row>
    <row r="149" spans="2:34" ht="15" x14ac:dyDescent="0.25">
      <c r="B149" s="1">
        <f t="shared" si="43"/>
        <v>2039</v>
      </c>
      <c r="C149" s="12" t="s">
        <v>16</v>
      </c>
      <c r="D149" s="20">
        <f>'IRP2016-Apr2016'!D149</f>
        <v>39327.59824386282</v>
      </c>
      <c r="E149" s="20">
        <f>'IRP2016-Apr2016'!E149</f>
        <v>47354.428102851991</v>
      </c>
      <c r="F149" s="20">
        <f>'IRP2016-Apr2016'!F149</f>
        <v>59630.584479963894</v>
      </c>
      <c r="G149" s="20">
        <f>'IRP2016-Apr2016'!G149</f>
        <v>73495.426453537904</v>
      </c>
      <c r="H149" s="20">
        <f>'IRP2016-Apr2016'!H149</f>
        <v>75917.166259494581</v>
      </c>
      <c r="I149" s="20">
        <f>'IRP2016-Apr2016'!I149</f>
        <v>8776.5356707581232</v>
      </c>
      <c r="J149" s="20">
        <f>'IRP2016-Apr2016'!J149</f>
        <v>9956.034346223827</v>
      </c>
      <c r="K149" s="20">
        <f>'IRP2016-Apr2016'!K149</f>
        <v>12751.158844765343</v>
      </c>
      <c r="L149" s="20">
        <f>'IRP2016-Apr2016'!L149</f>
        <v>13666.722021660649</v>
      </c>
      <c r="M149" s="20">
        <f>'IRP2016-Apr2016'!M149</f>
        <v>0</v>
      </c>
      <c r="Q149" s="20">
        <f>'IRP2016-Apr2016'!Q149</f>
        <v>50374.570397111915</v>
      </c>
      <c r="R149" s="20">
        <f>'IRP2016-Apr2016'!R149</f>
        <v>95690.238698853718</v>
      </c>
      <c r="S149" s="20">
        <f>'IRP2016-Apr2016'!S149</f>
        <v>118133.76661654965</v>
      </c>
      <c r="T149" s="20">
        <f>'IRP2016-Apr2016'!T149</f>
        <v>100689.0220938628</v>
      </c>
      <c r="U149" s="20">
        <f>'IRP2016-Apr2016'!U149</f>
        <v>58937.684714404335</v>
      </c>
      <c r="V149" s="20">
        <f>'IRP2016-Apr2016'!V149</f>
        <v>72683.310747292417</v>
      </c>
      <c r="X149" s="21">
        <f t="shared" si="40"/>
        <v>43893</v>
      </c>
      <c r="Y149" s="20">
        <f>'IRP2016-Apr2016'!Y149</f>
        <v>158198.61625451263</v>
      </c>
      <c r="Z149" s="20">
        <f>'IRP2016-Apr2016'!Z149</f>
        <v>31048.202166064981</v>
      </c>
      <c r="AA149" s="21">
        <f t="shared" si="41"/>
        <v>12751</v>
      </c>
      <c r="AB149" s="20">
        <f>'IRP2016-Apr2016'!AB149</f>
        <v>18302.780942425994</v>
      </c>
      <c r="AC149" s="21">
        <f t="shared" si="41"/>
        <v>34165.273646209382</v>
      </c>
      <c r="AD149" s="20">
        <f>'IRP2016-Apr2016'!AD149</f>
        <v>67248.627290346587</v>
      </c>
      <c r="AE149" s="20">
        <f>'IRP2016-Apr2016'!AE149</f>
        <v>27841.431671294151</v>
      </c>
      <c r="AF149" s="21">
        <f t="shared" si="44"/>
        <v>1100</v>
      </c>
      <c r="AG149" s="21">
        <f t="shared" si="44"/>
        <v>3300</v>
      </c>
      <c r="AH149" s="20">
        <f>'IRP2016-Apr2016'!AH149</f>
        <v>27672.111236971628</v>
      </c>
    </row>
    <row r="150" spans="2:34" ht="15" x14ac:dyDescent="0.25">
      <c r="B150" s="1">
        <f t="shared" si="43"/>
        <v>2040</v>
      </c>
      <c r="C150" s="12" t="s">
        <v>16</v>
      </c>
      <c r="D150" s="63">
        <f>'IRP2016-Apr2016'!D150</f>
        <v>39327.59824386282</v>
      </c>
      <c r="E150" s="63">
        <f>'IRP2016-Apr2016'!E150</f>
        <v>47354.428102851991</v>
      </c>
      <c r="F150" s="63">
        <f>'IRP2016-Apr2016'!F150</f>
        <v>59630.584479963894</v>
      </c>
      <c r="G150" s="63">
        <f>'IRP2016-Apr2016'!G150</f>
        <v>73495.426453537904</v>
      </c>
      <c r="H150" s="63">
        <f>'IRP2016-Apr2016'!H150</f>
        <v>75917.166259494581</v>
      </c>
      <c r="I150" s="63">
        <f>'IRP2016-Apr2016'!I150</f>
        <v>8776.5356707581232</v>
      </c>
      <c r="J150" s="63">
        <f>'IRP2016-Apr2016'!J150</f>
        <v>9956.034346223827</v>
      </c>
      <c r="K150" s="63">
        <f>'IRP2016-Apr2016'!K150</f>
        <v>12751.158844765343</v>
      </c>
      <c r="L150" s="63">
        <f>'IRP2016-Apr2016'!L150</f>
        <v>13666.722021660649</v>
      </c>
      <c r="M150" s="63">
        <f>'IRP2016-Apr2016'!M150</f>
        <v>0</v>
      </c>
      <c r="Q150" s="63">
        <f>'IRP2016-Apr2016'!Q150</f>
        <v>50374.570397111915</v>
      </c>
      <c r="R150" s="63">
        <f>'IRP2016-Apr2016'!R150</f>
        <v>95690.238698853718</v>
      </c>
      <c r="S150" s="63">
        <f>'IRP2016-Apr2016'!S150</f>
        <v>118133.76661654965</v>
      </c>
      <c r="T150" s="63">
        <f>'IRP2016-Apr2016'!T150</f>
        <v>100689.0220938628</v>
      </c>
      <c r="U150" s="63">
        <f>'IRP2016-Apr2016'!U150</f>
        <v>58937.684714404335</v>
      </c>
      <c r="V150" s="63">
        <f>'IRP2016-Apr2016'!V150</f>
        <v>72683.310747292417</v>
      </c>
      <c r="X150" s="63">
        <f t="shared" si="40"/>
        <v>43893</v>
      </c>
      <c r="Y150" s="63">
        <f>'IRP2016-Apr2016'!Y150</f>
        <v>158198.61625451263</v>
      </c>
      <c r="Z150" s="63">
        <f>'IRP2016-Apr2016'!Z150</f>
        <v>31048.202166064981</v>
      </c>
      <c r="AA150" s="63">
        <f t="shared" si="41"/>
        <v>12751</v>
      </c>
      <c r="AB150" s="63">
        <f>'IRP2016-Apr2016'!AB150</f>
        <v>18302.780942425994</v>
      </c>
      <c r="AC150" s="63">
        <f t="shared" si="41"/>
        <v>34165.273646209382</v>
      </c>
      <c r="AD150" s="63">
        <f>'IRP2016-Apr2016'!AD150</f>
        <v>67248.627290346587</v>
      </c>
      <c r="AE150" s="63">
        <f>'IRP2016-Apr2016'!AE150</f>
        <v>27841.431671294151</v>
      </c>
      <c r="AF150" s="63">
        <f>AF122</f>
        <v>1000</v>
      </c>
      <c r="AG150" s="63">
        <f>AG122</f>
        <v>3000</v>
      </c>
      <c r="AH150" s="63">
        <f>'IRP2016-Apr2016'!AH150</f>
        <v>27672.111236971628</v>
      </c>
    </row>
    <row r="151" spans="2:34" ht="15" x14ac:dyDescent="0.25">
      <c r="B151" s="1">
        <f t="shared" si="43"/>
        <v>2041</v>
      </c>
      <c r="C151" s="12" t="s">
        <v>16</v>
      </c>
      <c r="D151" s="20">
        <f>'IRP2016-Apr2016'!D151</f>
        <v>39327.59824386282</v>
      </c>
      <c r="E151" s="20">
        <f>'IRP2016-Apr2016'!E151</f>
        <v>47354.428102851991</v>
      </c>
      <c r="F151" s="20">
        <f>'IRP2016-Apr2016'!F151</f>
        <v>59630.584479963894</v>
      </c>
      <c r="G151" s="20">
        <f>'IRP2016-Apr2016'!G151</f>
        <v>73495.426453537904</v>
      </c>
      <c r="H151" s="20">
        <f>'IRP2016-Apr2016'!H151</f>
        <v>75917.166259494581</v>
      </c>
      <c r="I151" s="20">
        <f>'IRP2016-Apr2016'!I151</f>
        <v>8776.5356707581232</v>
      </c>
      <c r="J151" s="20">
        <f>'IRP2016-Apr2016'!J151</f>
        <v>9956.034346223827</v>
      </c>
      <c r="K151" s="20">
        <f>'IRP2016-Apr2016'!K151</f>
        <v>12751.158844765343</v>
      </c>
      <c r="L151" s="20">
        <f>'IRP2016-Apr2016'!L151</f>
        <v>13666.722021660649</v>
      </c>
      <c r="M151" s="20">
        <f>'IRP2016-Apr2016'!M151</f>
        <v>0</v>
      </c>
      <c r="Q151" s="20">
        <f>'IRP2016-Apr2016'!Q151</f>
        <v>50374.570397111915</v>
      </c>
      <c r="R151" s="20">
        <f>'IRP2016-Apr2016'!R151</f>
        <v>95690.238698853718</v>
      </c>
      <c r="S151" s="20">
        <f>'IRP2016-Apr2016'!S151</f>
        <v>118133.76661654965</v>
      </c>
      <c r="T151" s="20">
        <f>'IRP2016-Apr2016'!T151</f>
        <v>100689.0220938628</v>
      </c>
      <c r="U151" s="20">
        <f>'IRP2016-Apr2016'!U151</f>
        <v>58937.684714404335</v>
      </c>
      <c r="V151" s="20">
        <f>'IRP2016-Apr2016'!V151</f>
        <v>72683.310747292417</v>
      </c>
      <c r="X151" s="21">
        <f t="shared" si="40"/>
        <v>43893</v>
      </c>
      <c r="Y151" s="20">
        <f>'IRP2016-Apr2016'!Y151</f>
        <v>158198.61625451263</v>
      </c>
      <c r="Z151" s="20">
        <f>'IRP2016-Apr2016'!Z151</f>
        <v>31048.202166064981</v>
      </c>
      <c r="AA151" s="21">
        <f t="shared" si="41"/>
        <v>12751</v>
      </c>
      <c r="AB151" s="20">
        <f>'IRP2016-Apr2016'!AB151</f>
        <v>18302.780942425994</v>
      </c>
      <c r="AC151" s="21">
        <f t="shared" si="41"/>
        <v>34165.273646209382</v>
      </c>
      <c r="AD151" s="20">
        <f>'IRP2016-Apr2016'!AD151</f>
        <v>67248.627290346587</v>
      </c>
      <c r="AE151" s="20">
        <f>'IRP2016-Apr2016'!AE151</f>
        <v>27841.431671294151</v>
      </c>
      <c r="AF151" s="21">
        <f>AF150+(AF$160-AF$150)/10</f>
        <v>980</v>
      </c>
      <c r="AG151" s="21">
        <f>AG150+(AG$160-AG$150)/10</f>
        <v>2940</v>
      </c>
      <c r="AH151" s="20">
        <f>'IRP2016-Apr2016'!AH151</f>
        <v>27672.111236971628</v>
      </c>
    </row>
    <row r="152" spans="2:34" ht="15" x14ac:dyDescent="0.25">
      <c r="B152" s="1">
        <f t="shared" si="43"/>
        <v>2042</v>
      </c>
      <c r="C152" s="12" t="s">
        <v>16</v>
      </c>
      <c r="D152" s="20">
        <f>'IRP2016-Apr2016'!D152</f>
        <v>39327.59824386282</v>
      </c>
      <c r="E152" s="20">
        <f>'IRP2016-Apr2016'!E152</f>
        <v>47354.428102851991</v>
      </c>
      <c r="F152" s="20">
        <f>'IRP2016-Apr2016'!F152</f>
        <v>59630.584479963894</v>
      </c>
      <c r="G152" s="20">
        <f>'IRP2016-Apr2016'!G152</f>
        <v>73495.426453537904</v>
      </c>
      <c r="H152" s="20">
        <f>'IRP2016-Apr2016'!H152</f>
        <v>75917.166259494581</v>
      </c>
      <c r="I152" s="20">
        <f>'IRP2016-Apr2016'!I152</f>
        <v>8776.5356707581232</v>
      </c>
      <c r="J152" s="20">
        <f>'IRP2016-Apr2016'!J152</f>
        <v>9956.034346223827</v>
      </c>
      <c r="K152" s="20">
        <f>'IRP2016-Apr2016'!K152</f>
        <v>12751.158844765343</v>
      </c>
      <c r="L152" s="20">
        <f>'IRP2016-Apr2016'!L152</f>
        <v>13666.722021660649</v>
      </c>
      <c r="M152" s="20">
        <f>'IRP2016-Apr2016'!M152</f>
        <v>0</v>
      </c>
      <c r="Q152" s="20">
        <f>'IRP2016-Apr2016'!Q152</f>
        <v>50374.570397111915</v>
      </c>
      <c r="R152" s="20">
        <f>'IRP2016-Apr2016'!R152</f>
        <v>95690.238698853718</v>
      </c>
      <c r="S152" s="20">
        <f>'IRP2016-Apr2016'!S152</f>
        <v>118133.76661654965</v>
      </c>
      <c r="T152" s="20">
        <f>'IRP2016-Apr2016'!T152</f>
        <v>100689.0220938628</v>
      </c>
      <c r="U152" s="20">
        <f>'IRP2016-Apr2016'!U152</f>
        <v>58937.684714404335</v>
      </c>
      <c r="V152" s="20">
        <f>'IRP2016-Apr2016'!V152</f>
        <v>72683.310747292417</v>
      </c>
      <c r="X152" s="21">
        <f t="shared" si="40"/>
        <v>43893</v>
      </c>
      <c r="Y152" s="20">
        <f>'IRP2016-Apr2016'!Y152</f>
        <v>158198.61625451263</v>
      </c>
      <c r="Z152" s="20">
        <f>'IRP2016-Apr2016'!Z152</f>
        <v>31048.202166064981</v>
      </c>
      <c r="AA152" s="21">
        <f t="shared" si="41"/>
        <v>12751</v>
      </c>
      <c r="AB152" s="20">
        <f>'IRP2016-Apr2016'!AB152</f>
        <v>18302.780942425994</v>
      </c>
      <c r="AC152" s="21">
        <f t="shared" si="41"/>
        <v>34165.273646209382</v>
      </c>
      <c r="AD152" s="20">
        <f>'IRP2016-Apr2016'!AD152</f>
        <v>67248.627290346587</v>
      </c>
      <c r="AE152" s="20">
        <f>'IRP2016-Apr2016'!AE152</f>
        <v>27841.431671294151</v>
      </c>
      <c r="AF152" s="21">
        <f t="shared" ref="AF152:AG159" si="45">AF151+(AF$160-AF$150)/10</f>
        <v>960</v>
      </c>
      <c r="AG152" s="21">
        <f t="shared" si="45"/>
        <v>2880</v>
      </c>
      <c r="AH152" s="20">
        <f>'IRP2016-Apr2016'!AH152</f>
        <v>27672.111236971628</v>
      </c>
    </row>
    <row r="153" spans="2:34" ht="15" x14ac:dyDescent="0.25">
      <c r="B153" s="1">
        <f t="shared" si="43"/>
        <v>2043</v>
      </c>
      <c r="C153" s="12" t="s">
        <v>16</v>
      </c>
      <c r="D153" s="20">
        <f>'IRP2016-Apr2016'!D153</f>
        <v>39327.59824386282</v>
      </c>
      <c r="E153" s="20">
        <f>'IRP2016-Apr2016'!E153</f>
        <v>47354.428102851991</v>
      </c>
      <c r="F153" s="20">
        <f>'IRP2016-Apr2016'!F153</f>
        <v>59630.584479963894</v>
      </c>
      <c r="G153" s="20">
        <f>'IRP2016-Apr2016'!G153</f>
        <v>73495.426453537904</v>
      </c>
      <c r="H153" s="20">
        <f>'IRP2016-Apr2016'!H153</f>
        <v>75917.166259494581</v>
      </c>
      <c r="I153" s="20">
        <f>'IRP2016-Apr2016'!I153</f>
        <v>8776.5356707581232</v>
      </c>
      <c r="J153" s="20">
        <f>'IRP2016-Apr2016'!J153</f>
        <v>9956.034346223827</v>
      </c>
      <c r="K153" s="20">
        <f>'IRP2016-Apr2016'!K153</f>
        <v>12751.158844765343</v>
      </c>
      <c r="L153" s="20">
        <f>'IRP2016-Apr2016'!L153</f>
        <v>13666.722021660649</v>
      </c>
      <c r="M153" s="20">
        <f>'IRP2016-Apr2016'!M153</f>
        <v>0</v>
      </c>
      <c r="Q153" s="20">
        <f>'IRP2016-Apr2016'!Q153</f>
        <v>50374.570397111915</v>
      </c>
      <c r="R153" s="20">
        <f>'IRP2016-Apr2016'!R153</f>
        <v>95690.238698853718</v>
      </c>
      <c r="S153" s="20">
        <f>'IRP2016-Apr2016'!S153</f>
        <v>118133.76661654965</v>
      </c>
      <c r="T153" s="20">
        <f>'IRP2016-Apr2016'!T153</f>
        <v>100689.0220938628</v>
      </c>
      <c r="U153" s="20">
        <f>'IRP2016-Apr2016'!U153</f>
        <v>58937.684714404335</v>
      </c>
      <c r="V153" s="20">
        <f>'IRP2016-Apr2016'!V153</f>
        <v>72683.310747292417</v>
      </c>
      <c r="X153" s="21">
        <f t="shared" si="40"/>
        <v>43893</v>
      </c>
      <c r="Y153" s="20">
        <f>'IRP2016-Apr2016'!Y153</f>
        <v>158198.61625451263</v>
      </c>
      <c r="Z153" s="20">
        <f>'IRP2016-Apr2016'!Z153</f>
        <v>31048.202166064981</v>
      </c>
      <c r="AA153" s="21">
        <f t="shared" si="41"/>
        <v>12751</v>
      </c>
      <c r="AB153" s="20">
        <f>'IRP2016-Apr2016'!AB153</f>
        <v>18302.780942425994</v>
      </c>
      <c r="AC153" s="21">
        <f t="shared" si="41"/>
        <v>34165.273646209382</v>
      </c>
      <c r="AD153" s="20">
        <f>'IRP2016-Apr2016'!AD153</f>
        <v>67248.627290346587</v>
      </c>
      <c r="AE153" s="20">
        <f>'IRP2016-Apr2016'!AE153</f>
        <v>27841.431671294151</v>
      </c>
      <c r="AF153" s="21">
        <f t="shared" si="45"/>
        <v>940</v>
      </c>
      <c r="AG153" s="21">
        <f t="shared" si="45"/>
        <v>2820</v>
      </c>
      <c r="AH153" s="20">
        <f>'IRP2016-Apr2016'!AH153</f>
        <v>27672.111236971628</v>
      </c>
    </row>
    <row r="154" spans="2:34" ht="15" x14ac:dyDescent="0.25">
      <c r="B154" s="1">
        <f t="shared" si="43"/>
        <v>2044</v>
      </c>
      <c r="C154" s="12" t="s">
        <v>16</v>
      </c>
      <c r="D154" s="20">
        <f>'IRP2016-Apr2016'!D154</f>
        <v>39327.59824386282</v>
      </c>
      <c r="E154" s="20">
        <f>'IRP2016-Apr2016'!E154</f>
        <v>47354.428102851991</v>
      </c>
      <c r="F154" s="20">
        <f>'IRP2016-Apr2016'!F154</f>
        <v>59630.584479963894</v>
      </c>
      <c r="G154" s="20">
        <f>'IRP2016-Apr2016'!G154</f>
        <v>73495.426453537904</v>
      </c>
      <c r="H154" s="20">
        <f>'IRP2016-Apr2016'!H154</f>
        <v>75917.166259494581</v>
      </c>
      <c r="I154" s="20">
        <f>'IRP2016-Apr2016'!I154</f>
        <v>8776.5356707581232</v>
      </c>
      <c r="J154" s="20">
        <f>'IRP2016-Apr2016'!J154</f>
        <v>9956.034346223827</v>
      </c>
      <c r="K154" s="20">
        <f>'IRP2016-Apr2016'!K154</f>
        <v>12751.158844765343</v>
      </c>
      <c r="L154" s="20">
        <f>'IRP2016-Apr2016'!L154</f>
        <v>13666.722021660649</v>
      </c>
      <c r="M154" s="20">
        <f>'IRP2016-Apr2016'!M154</f>
        <v>0</v>
      </c>
      <c r="Q154" s="20">
        <f>'IRP2016-Apr2016'!Q154</f>
        <v>50374.570397111915</v>
      </c>
      <c r="R154" s="20">
        <f>'IRP2016-Apr2016'!R154</f>
        <v>95690.238698853718</v>
      </c>
      <c r="S154" s="20">
        <f>'IRP2016-Apr2016'!S154</f>
        <v>118133.76661654965</v>
      </c>
      <c r="T154" s="20">
        <f>'IRP2016-Apr2016'!T154</f>
        <v>100689.0220938628</v>
      </c>
      <c r="U154" s="20">
        <f>'IRP2016-Apr2016'!U154</f>
        <v>58937.684714404335</v>
      </c>
      <c r="V154" s="20">
        <f>'IRP2016-Apr2016'!V154</f>
        <v>72683.310747292417</v>
      </c>
      <c r="X154" s="21">
        <f t="shared" si="40"/>
        <v>43893</v>
      </c>
      <c r="Y154" s="20">
        <f>'IRP2016-Apr2016'!Y154</f>
        <v>158198.61625451263</v>
      </c>
      <c r="Z154" s="20">
        <f>'IRP2016-Apr2016'!Z154</f>
        <v>31048.202166064981</v>
      </c>
      <c r="AA154" s="21">
        <f t="shared" si="41"/>
        <v>12751</v>
      </c>
      <c r="AB154" s="20">
        <f>'IRP2016-Apr2016'!AB154</f>
        <v>18302.780942425994</v>
      </c>
      <c r="AC154" s="21">
        <f t="shared" si="41"/>
        <v>34165.273646209382</v>
      </c>
      <c r="AD154" s="20">
        <f>'IRP2016-Apr2016'!AD154</f>
        <v>67248.627290346587</v>
      </c>
      <c r="AE154" s="20">
        <f>'IRP2016-Apr2016'!AE154</f>
        <v>27841.431671294151</v>
      </c>
      <c r="AF154" s="21">
        <f t="shared" si="45"/>
        <v>920</v>
      </c>
      <c r="AG154" s="21">
        <f t="shared" si="45"/>
        <v>2760</v>
      </c>
      <c r="AH154" s="20">
        <f>'IRP2016-Apr2016'!AH154</f>
        <v>27672.111236971628</v>
      </c>
    </row>
    <row r="155" spans="2:34" x14ac:dyDescent="0.3">
      <c r="B155" s="1">
        <f t="shared" si="43"/>
        <v>2045</v>
      </c>
      <c r="C155" s="12" t="s">
        <v>16</v>
      </c>
      <c r="D155" s="20">
        <f>'IRP2016-Apr2016'!D155</f>
        <v>39327.59824386282</v>
      </c>
      <c r="E155" s="20">
        <f>'IRP2016-Apr2016'!E155</f>
        <v>47354.428102851991</v>
      </c>
      <c r="F155" s="20">
        <f>'IRP2016-Apr2016'!F155</f>
        <v>59630.584479963894</v>
      </c>
      <c r="G155" s="20">
        <f>'IRP2016-Apr2016'!G155</f>
        <v>73495.426453537904</v>
      </c>
      <c r="H155" s="20">
        <f>'IRP2016-Apr2016'!H155</f>
        <v>75917.166259494581</v>
      </c>
      <c r="I155" s="20">
        <f>'IRP2016-Apr2016'!I155</f>
        <v>8776.5356707581232</v>
      </c>
      <c r="J155" s="20">
        <f>'IRP2016-Apr2016'!J155</f>
        <v>9956.034346223827</v>
      </c>
      <c r="K155" s="20">
        <f>'IRP2016-Apr2016'!K155</f>
        <v>12751.158844765343</v>
      </c>
      <c r="L155" s="20">
        <f>'IRP2016-Apr2016'!L155</f>
        <v>13666.722021660649</v>
      </c>
      <c r="M155" s="20">
        <f>'IRP2016-Apr2016'!M155</f>
        <v>0</v>
      </c>
      <c r="Q155" s="20">
        <f>'IRP2016-Apr2016'!Q155</f>
        <v>50374.570397111915</v>
      </c>
      <c r="R155" s="20">
        <f>'IRP2016-Apr2016'!R155</f>
        <v>95690.238698853718</v>
      </c>
      <c r="S155" s="20">
        <f>'IRP2016-Apr2016'!S155</f>
        <v>118133.76661654965</v>
      </c>
      <c r="T155" s="20">
        <f>'IRP2016-Apr2016'!T155</f>
        <v>100689.0220938628</v>
      </c>
      <c r="U155" s="20">
        <f>'IRP2016-Apr2016'!U155</f>
        <v>58937.684714404335</v>
      </c>
      <c r="V155" s="20">
        <f>'IRP2016-Apr2016'!V155</f>
        <v>72683.310747292417</v>
      </c>
      <c r="X155" s="21">
        <f t="shared" si="40"/>
        <v>43893</v>
      </c>
      <c r="Y155" s="20">
        <f>'IRP2016-Apr2016'!Y155</f>
        <v>158198.61625451263</v>
      </c>
      <c r="Z155" s="20">
        <f>'IRP2016-Apr2016'!Z155</f>
        <v>31048.202166064981</v>
      </c>
      <c r="AA155" s="21">
        <f t="shared" si="41"/>
        <v>12751</v>
      </c>
      <c r="AB155" s="20">
        <f>'IRP2016-Apr2016'!AB155</f>
        <v>18302.780942425994</v>
      </c>
      <c r="AC155" s="21">
        <f t="shared" si="41"/>
        <v>34165.273646209382</v>
      </c>
      <c r="AD155" s="20">
        <f>'IRP2016-Apr2016'!AD155</f>
        <v>67248.627290346587</v>
      </c>
      <c r="AE155" s="20">
        <f>'IRP2016-Apr2016'!AE155</f>
        <v>27841.431671294151</v>
      </c>
      <c r="AF155" s="21">
        <f t="shared" si="45"/>
        <v>900</v>
      </c>
      <c r="AG155" s="21">
        <f t="shared" si="45"/>
        <v>2700</v>
      </c>
      <c r="AH155" s="20">
        <f>'IRP2016-Apr2016'!AH155</f>
        <v>27672.111236971628</v>
      </c>
    </row>
    <row r="156" spans="2:34" x14ac:dyDescent="0.3">
      <c r="B156" s="1">
        <f t="shared" si="43"/>
        <v>2046</v>
      </c>
      <c r="C156" s="12" t="s">
        <v>16</v>
      </c>
      <c r="D156" s="20">
        <f>'IRP2016-Apr2016'!D156</f>
        <v>39327.59824386282</v>
      </c>
      <c r="E156" s="20">
        <f>'IRP2016-Apr2016'!E156</f>
        <v>47354.428102851991</v>
      </c>
      <c r="F156" s="20">
        <f>'IRP2016-Apr2016'!F156</f>
        <v>59630.584479963894</v>
      </c>
      <c r="G156" s="20">
        <f>'IRP2016-Apr2016'!G156</f>
        <v>73495.426453537904</v>
      </c>
      <c r="H156" s="20">
        <f>'IRP2016-Apr2016'!H156</f>
        <v>75917.166259494581</v>
      </c>
      <c r="I156" s="20">
        <f>'IRP2016-Apr2016'!I156</f>
        <v>8776.5356707581232</v>
      </c>
      <c r="J156" s="20">
        <f>'IRP2016-Apr2016'!J156</f>
        <v>9956.034346223827</v>
      </c>
      <c r="K156" s="20">
        <f>'IRP2016-Apr2016'!K156</f>
        <v>12751.158844765343</v>
      </c>
      <c r="L156" s="20">
        <f>'IRP2016-Apr2016'!L156</f>
        <v>13666.722021660649</v>
      </c>
      <c r="M156" s="20">
        <f>'IRP2016-Apr2016'!M156</f>
        <v>0</v>
      </c>
      <c r="Q156" s="20">
        <f>'IRP2016-Apr2016'!Q156</f>
        <v>50374.570397111915</v>
      </c>
      <c r="R156" s="20">
        <f>'IRP2016-Apr2016'!R156</f>
        <v>95690.238698853718</v>
      </c>
      <c r="S156" s="20">
        <f>'IRP2016-Apr2016'!S156</f>
        <v>118133.76661654965</v>
      </c>
      <c r="T156" s="20">
        <f>'IRP2016-Apr2016'!T156</f>
        <v>100689.0220938628</v>
      </c>
      <c r="U156" s="20">
        <f>'IRP2016-Apr2016'!U156</f>
        <v>58937.684714404335</v>
      </c>
      <c r="V156" s="20">
        <f>'IRP2016-Apr2016'!V156</f>
        <v>72683.310747292417</v>
      </c>
      <c r="X156" s="21">
        <f t="shared" si="40"/>
        <v>43893</v>
      </c>
      <c r="Y156" s="20">
        <f>'IRP2016-Apr2016'!Y156</f>
        <v>158198.61625451263</v>
      </c>
      <c r="Z156" s="20">
        <f>'IRP2016-Apr2016'!Z156</f>
        <v>31048.202166064981</v>
      </c>
      <c r="AA156" s="21">
        <f t="shared" si="41"/>
        <v>12751</v>
      </c>
      <c r="AB156" s="20">
        <f>'IRP2016-Apr2016'!AB156</f>
        <v>18302.780942425994</v>
      </c>
      <c r="AC156" s="21">
        <f t="shared" si="41"/>
        <v>34165.273646209382</v>
      </c>
      <c r="AD156" s="20">
        <f>'IRP2016-Apr2016'!AD156</f>
        <v>67248.627290346587</v>
      </c>
      <c r="AE156" s="20">
        <f>'IRP2016-Apr2016'!AE156</f>
        <v>27841.431671294151</v>
      </c>
      <c r="AF156" s="21">
        <f t="shared" si="45"/>
        <v>880</v>
      </c>
      <c r="AG156" s="21">
        <f t="shared" si="45"/>
        <v>2640</v>
      </c>
      <c r="AH156" s="20">
        <f>'IRP2016-Apr2016'!AH156</f>
        <v>27672.111236971628</v>
      </c>
    </row>
    <row r="157" spans="2:34" x14ac:dyDescent="0.3">
      <c r="B157" s="1">
        <f t="shared" si="43"/>
        <v>2047</v>
      </c>
      <c r="C157" s="12" t="s">
        <v>16</v>
      </c>
      <c r="D157" s="20">
        <f>'IRP2016-Apr2016'!D157</f>
        <v>39327.59824386282</v>
      </c>
      <c r="E157" s="20">
        <f>'IRP2016-Apr2016'!E157</f>
        <v>47354.428102851991</v>
      </c>
      <c r="F157" s="20">
        <f>'IRP2016-Apr2016'!F157</f>
        <v>59630.584479963894</v>
      </c>
      <c r="G157" s="20">
        <f>'IRP2016-Apr2016'!G157</f>
        <v>73495.426453537904</v>
      </c>
      <c r="H157" s="20">
        <f>'IRP2016-Apr2016'!H157</f>
        <v>75917.166259494581</v>
      </c>
      <c r="I157" s="20">
        <f>'IRP2016-Apr2016'!I157</f>
        <v>8776.5356707581232</v>
      </c>
      <c r="J157" s="20">
        <f>'IRP2016-Apr2016'!J157</f>
        <v>9956.034346223827</v>
      </c>
      <c r="K157" s="20">
        <f>'IRP2016-Apr2016'!K157</f>
        <v>12751.158844765343</v>
      </c>
      <c r="L157" s="20">
        <f>'IRP2016-Apr2016'!L157</f>
        <v>13666.722021660649</v>
      </c>
      <c r="M157" s="20">
        <f>'IRP2016-Apr2016'!M157</f>
        <v>0</v>
      </c>
      <c r="Q157" s="20">
        <f>'IRP2016-Apr2016'!Q157</f>
        <v>50374.570397111915</v>
      </c>
      <c r="R157" s="20">
        <f>'IRP2016-Apr2016'!R157</f>
        <v>95690.238698853718</v>
      </c>
      <c r="S157" s="20">
        <f>'IRP2016-Apr2016'!S157</f>
        <v>118133.76661654965</v>
      </c>
      <c r="T157" s="20">
        <f>'IRP2016-Apr2016'!T157</f>
        <v>100689.0220938628</v>
      </c>
      <c r="U157" s="20">
        <f>'IRP2016-Apr2016'!U157</f>
        <v>58937.684714404335</v>
      </c>
      <c r="V157" s="20">
        <f>'IRP2016-Apr2016'!V157</f>
        <v>72683.310747292417</v>
      </c>
      <c r="X157" s="21">
        <f t="shared" si="40"/>
        <v>43893</v>
      </c>
      <c r="Y157" s="20">
        <f>'IRP2016-Apr2016'!Y157</f>
        <v>158198.61625451263</v>
      </c>
      <c r="Z157" s="20">
        <f>'IRP2016-Apr2016'!Z157</f>
        <v>31048.202166064981</v>
      </c>
      <c r="AA157" s="21">
        <f t="shared" si="41"/>
        <v>12751</v>
      </c>
      <c r="AB157" s="20">
        <f>'IRP2016-Apr2016'!AB157</f>
        <v>18302.780942425994</v>
      </c>
      <c r="AC157" s="21">
        <f t="shared" si="41"/>
        <v>34165.273646209382</v>
      </c>
      <c r="AD157" s="20">
        <f>'IRP2016-Apr2016'!AD157</f>
        <v>67248.627290346587</v>
      </c>
      <c r="AE157" s="20">
        <f>'IRP2016-Apr2016'!AE157</f>
        <v>27841.431671294151</v>
      </c>
      <c r="AF157" s="21">
        <f t="shared" si="45"/>
        <v>860</v>
      </c>
      <c r="AG157" s="21">
        <f t="shared" si="45"/>
        <v>2580</v>
      </c>
      <c r="AH157" s="20">
        <f>'IRP2016-Apr2016'!AH157</f>
        <v>27672.111236971628</v>
      </c>
    </row>
    <row r="158" spans="2:34" x14ac:dyDescent="0.3">
      <c r="B158" s="1">
        <f t="shared" si="43"/>
        <v>2048</v>
      </c>
      <c r="C158" s="12" t="s">
        <v>16</v>
      </c>
      <c r="D158" s="20">
        <f>'IRP2016-Apr2016'!D158</f>
        <v>39327.59824386282</v>
      </c>
      <c r="E158" s="20">
        <f>'IRP2016-Apr2016'!E158</f>
        <v>47354.428102851991</v>
      </c>
      <c r="F158" s="20">
        <f>'IRP2016-Apr2016'!F158</f>
        <v>59630.584479963894</v>
      </c>
      <c r="G158" s="20">
        <f>'IRP2016-Apr2016'!G158</f>
        <v>73495.426453537904</v>
      </c>
      <c r="H158" s="20">
        <f>'IRP2016-Apr2016'!H158</f>
        <v>75917.166259494581</v>
      </c>
      <c r="I158" s="20">
        <f>'IRP2016-Apr2016'!I158</f>
        <v>8776.5356707581232</v>
      </c>
      <c r="J158" s="20">
        <f>'IRP2016-Apr2016'!J158</f>
        <v>9956.034346223827</v>
      </c>
      <c r="K158" s="20">
        <f>'IRP2016-Apr2016'!K158</f>
        <v>12751.158844765343</v>
      </c>
      <c r="L158" s="20">
        <f>'IRP2016-Apr2016'!L158</f>
        <v>13666.722021660649</v>
      </c>
      <c r="M158" s="20">
        <f>'IRP2016-Apr2016'!M158</f>
        <v>0</v>
      </c>
      <c r="Q158" s="20">
        <f>'IRP2016-Apr2016'!Q158</f>
        <v>50374.570397111915</v>
      </c>
      <c r="R158" s="20">
        <f>'IRP2016-Apr2016'!R158</f>
        <v>95690.238698853718</v>
      </c>
      <c r="S158" s="20">
        <f>'IRP2016-Apr2016'!S158</f>
        <v>118133.76661654965</v>
      </c>
      <c r="T158" s="20">
        <f>'IRP2016-Apr2016'!T158</f>
        <v>100689.0220938628</v>
      </c>
      <c r="U158" s="20">
        <f>'IRP2016-Apr2016'!U158</f>
        <v>58937.684714404335</v>
      </c>
      <c r="V158" s="20">
        <f>'IRP2016-Apr2016'!V158</f>
        <v>72683.310747292417</v>
      </c>
      <c r="X158" s="21">
        <f t="shared" si="40"/>
        <v>43893</v>
      </c>
      <c r="Y158" s="20">
        <f>'IRP2016-Apr2016'!Y158</f>
        <v>158198.61625451263</v>
      </c>
      <c r="Z158" s="20">
        <f>'IRP2016-Apr2016'!Z158</f>
        <v>31048.202166064981</v>
      </c>
      <c r="AA158" s="21">
        <f t="shared" si="41"/>
        <v>12751</v>
      </c>
      <c r="AB158" s="20">
        <f>'IRP2016-Apr2016'!AB158</f>
        <v>18302.780942425994</v>
      </c>
      <c r="AC158" s="21">
        <f t="shared" si="41"/>
        <v>34165.273646209382</v>
      </c>
      <c r="AD158" s="20">
        <f>'IRP2016-Apr2016'!AD158</f>
        <v>67248.627290346587</v>
      </c>
      <c r="AE158" s="20">
        <f>'IRP2016-Apr2016'!AE158</f>
        <v>27841.431671294151</v>
      </c>
      <c r="AF158" s="21">
        <f t="shared" si="45"/>
        <v>840</v>
      </c>
      <c r="AG158" s="21">
        <f t="shared" si="45"/>
        <v>2520</v>
      </c>
      <c r="AH158" s="20">
        <f>'IRP2016-Apr2016'!AH158</f>
        <v>27672.111236971628</v>
      </c>
    </row>
    <row r="159" spans="2:34" x14ac:dyDescent="0.3">
      <c r="B159" s="1">
        <f t="shared" si="43"/>
        <v>2049</v>
      </c>
      <c r="C159" s="12" t="s">
        <v>16</v>
      </c>
      <c r="D159" s="20">
        <f>'IRP2016-Apr2016'!D159</f>
        <v>39327.59824386282</v>
      </c>
      <c r="E159" s="20">
        <f>'IRP2016-Apr2016'!E159</f>
        <v>47354.428102851991</v>
      </c>
      <c r="F159" s="20">
        <f>'IRP2016-Apr2016'!F159</f>
        <v>59630.584479963894</v>
      </c>
      <c r="G159" s="20">
        <f>'IRP2016-Apr2016'!G159</f>
        <v>73495.426453537904</v>
      </c>
      <c r="H159" s="20">
        <f>'IRP2016-Apr2016'!H159</f>
        <v>75917.166259494581</v>
      </c>
      <c r="I159" s="20">
        <f>'IRP2016-Apr2016'!I159</f>
        <v>8776.5356707581232</v>
      </c>
      <c r="J159" s="20">
        <f>'IRP2016-Apr2016'!J159</f>
        <v>9956.034346223827</v>
      </c>
      <c r="K159" s="20">
        <f>'IRP2016-Apr2016'!K159</f>
        <v>12751.158844765343</v>
      </c>
      <c r="L159" s="20">
        <f>'IRP2016-Apr2016'!L159</f>
        <v>13666.722021660649</v>
      </c>
      <c r="M159" s="20">
        <f>'IRP2016-Apr2016'!M159</f>
        <v>0</v>
      </c>
      <c r="Q159" s="20">
        <f>'IRP2016-Apr2016'!Q159</f>
        <v>50374.570397111915</v>
      </c>
      <c r="R159" s="20">
        <f>'IRP2016-Apr2016'!R159</f>
        <v>95690.238698853718</v>
      </c>
      <c r="S159" s="20">
        <f>'IRP2016-Apr2016'!S159</f>
        <v>118133.76661654965</v>
      </c>
      <c r="T159" s="20">
        <f>'IRP2016-Apr2016'!T159</f>
        <v>100689.0220938628</v>
      </c>
      <c r="U159" s="20">
        <f>'IRP2016-Apr2016'!U159</f>
        <v>58937.684714404335</v>
      </c>
      <c r="V159" s="20">
        <f>'IRP2016-Apr2016'!V159</f>
        <v>72683.310747292417</v>
      </c>
      <c r="X159" s="21">
        <f t="shared" si="40"/>
        <v>43893</v>
      </c>
      <c r="Y159" s="20">
        <f>'IRP2016-Apr2016'!Y159</f>
        <v>158198.61625451263</v>
      </c>
      <c r="Z159" s="20">
        <f>'IRP2016-Apr2016'!Z159</f>
        <v>31048.202166064981</v>
      </c>
      <c r="AA159" s="21">
        <f t="shared" si="41"/>
        <v>12751</v>
      </c>
      <c r="AB159" s="20">
        <f>'IRP2016-Apr2016'!AB159</f>
        <v>18302.780942425994</v>
      </c>
      <c r="AC159" s="21">
        <f t="shared" si="41"/>
        <v>34165.273646209382</v>
      </c>
      <c r="AD159" s="20">
        <f>'IRP2016-Apr2016'!AD159</f>
        <v>67248.627290346587</v>
      </c>
      <c r="AE159" s="20">
        <f>'IRP2016-Apr2016'!AE159</f>
        <v>27841.431671294151</v>
      </c>
      <c r="AF159" s="21">
        <f t="shared" si="45"/>
        <v>820</v>
      </c>
      <c r="AG159" s="21">
        <f t="shared" si="45"/>
        <v>2460</v>
      </c>
      <c r="AH159" s="20">
        <f>'IRP2016-Apr2016'!AH159</f>
        <v>27672.111236971628</v>
      </c>
    </row>
    <row r="160" spans="2:34" x14ac:dyDescent="0.3">
      <c r="B160" s="1">
        <f t="shared" si="43"/>
        <v>2050</v>
      </c>
      <c r="C160" s="12" t="s">
        <v>16</v>
      </c>
      <c r="D160" s="63">
        <f>'IRP2016-Apr2016'!D160</f>
        <v>39327.59824386282</v>
      </c>
      <c r="E160" s="63">
        <f>'IRP2016-Apr2016'!E160</f>
        <v>47354.428102851991</v>
      </c>
      <c r="F160" s="63">
        <f>'IRP2016-Apr2016'!F160</f>
        <v>59630.584479963894</v>
      </c>
      <c r="G160" s="63">
        <f>'IRP2016-Apr2016'!G160</f>
        <v>73495.426453537904</v>
      </c>
      <c r="H160" s="63">
        <f>'IRP2016-Apr2016'!H160</f>
        <v>75917.166259494581</v>
      </c>
      <c r="I160" s="63">
        <f>'IRP2016-Apr2016'!I160</f>
        <v>8776.5356707581232</v>
      </c>
      <c r="J160" s="63">
        <f>'IRP2016-Apr2016'!J160</f>
        <v>9956.034346223827</v>
      </c>
      <c r="K160" s="63">
        <f>'IRP2016-Apr2016'!K160</f>
        <v>12751.158844765343</v>
      </c>
      <c r="L160" s="63">
        <f>'IRP2016-Apr2016'!L160</f>
        <v>13666.722021660649</v>
      </c>
      <c r="M160" s="63">
        <f>'IRP2016-Apr2016'!M160</f>
        <v>0</v>
      </c>
      <c r="Q160" s="63">
        <f>'IRP2016-Apr2016'!Q160</f>
        <v>50374.570397111915</v>
      </c>
      <c r="R160" s="63">
        <f>'IRP2016-Apr2016'!R160</f>
        <v>95690.238698853718</v>
      </c>
      <c r="S160" s="63">
        <f>'IRP2016-Apr2016'!S160</f>
        <v>118133.76661654965</v>
      </c>
      <c r="T160" s="63">
        <f>'IRP2016-Apr2016'!T160</f>
        <v>100689.0220938628</v>
      </c>
      <c r="U160" s="63">
        <f>'IRP2016-Apr2016'!U160</f>
        <v>58937.684714404335</v>
      </c>
      <c r="V160" s="63">
        <f>'IRP2016-Apr2016'!V160</f>
        <v>72683.310747292417</v>
      </c>
      <c r="X160" s="63">
        <f t="shared" si="40"/>
        <v>43893</v>
      </c>
      <c r="Y160" s="63">
        <f>'IRP2016-Apr2016'!Y160</f>
        <v>158198.61625451263</v>
      </c>
      <c r="Z160" s="63">
        <f>'IRP2016-Apr2016'!Z160</f>
        <v>31048.202166064981</v>
      </c>
      <c r="AA160" s="63">
        <f t="shared" si="41"/>
        <v>12751</v>
      </c>
      <c r="AB160" s="63">
        <f>'IRP2016-Apr2016'!AB160</f>
        <v>18302.780942425994</v>
      </c>
      <c r="AC160" s="63">
        <f t="shared" si="41"/>
        <v>34165.273646209382</v>
      </c>
      <c r="AD160" s="63">
        <f>'IRP2016-Apr2016'!AD160</f>
        <v>67248.627290346587</v>
      </c>
      <c r="AE160" s="63">
        <f>'IRP2016-Apr2016'!AE160</f>
        <v>27841.431671294151</v>
      </c>
      <c r="AF160" s="63">
        <f>AF123</f>
        <v>800</v>
      </c>
      <c r="AG160" s="63">
        <f>AG123</f>
        <v>2400</v>
      </c>
      <c r="AH160" s="63">
        <f>'IRP2016-Apr2016'!AH160</f>
        <v>27672.111236971628</v>
      </c>
    </row>
    <row r="162" spans="2:24" x14ac:dyDescent="0.3">
      <c r="B162" s="62" t="s">
        <v>138</v>
      </c>
      <c r="C162" s="12" t="s">
        <v>18</v>
      </c>
      <c r="N162" s="21">
        <f>N68</f>
        <v>1910.8312526770201</v>
      </c>
      <c r="P162" s="21">
        <f>P68</f>
        <v>1080.6657997134689</v>
      </c>
      <c r="W162" s="21">
        <f>W68</f>
        <v>10346.244973892999</v>
      </c>
      <c r="X162" s="3"/>
    </row>
    <row r="163" spans="2:24" x14ac:dyDescent="0.3">
      <c r="B163" s="1">
        <v>2016</v>
      </c>
      <c r="C163" s="12" t="s">
        <v>18</v>
      </c>
      <c r="N163" s="21">
        <f>N162+(N$177-N$162)/15</f>
        <v>1898.5033091113619</v>
      </c>
      <c r="P163" s="21">
        <f>P162+(P$177-P$162)/15</f>
        <v>1062.0736999334522</v>
      </c>
      <c r="W163" s="21">
        <f>W162+(W$177-W$162)/15</f>
        <v>10137.954233494493</v>
      </c>
      <c r="X163" s="3"/>
    </row>
    <row r="164" spans="2:24" x14ac:dyDescent="0.3">
      <c r="B164" s="1">
        <f>B163+1</f>
        <v>2017</v>
      </c>
      <c r="C164" s="12" t="s">
        <v>18</v>
      </c>
      <c r="N164" s="21">
        <f t="shared" ref="N164:P176" si="46">N163+(N$177-N$162)/15</f>
        <v>1886.1753655457037</v>
      </c>
      <c r="P164" s="21">
        <f t="shared" si="46"/>
        <v>1043.4816001534355</v>
      </c>
      <c r="W164" s="21">
        <f t="shared" ref="W164:W176" si="47">W163+(W$177-W$162)/15</f>
        <v>9929.6634930959863</v>
      </c>
      <c r="X164" s="3"/>
    </row>
    <row r="165" spans="2:24" x14ac:dyDescent="0.3">
      <c r="B165" s="1">
        <f t="shared" ref="B165:B197" si="48">B164+1</f>
        <v>2018</v>
      </c>
      <c r="C165" s="12" t="s">
        <v>18</v>
      </c>
      <c r="N165" s="21">
        <f t="shared" si="46"/>
        <v>1873.8474219800455</v>
      </c>
      <c r="P165" s="21">
        <f t="shared" si="46"/>
        <v>1024.8895003734187</v>
      </c>
      <c r="W165" s="21">
        <f t="shared" si="47"/>
        <v>9721.3727526974799</v>
      </c>
      <c r="X165" s="3"/>
    </row>
    <row r="166" spans="2:24" x14ac:dyDescent="0.3">
      <c r="B166" s="1">
        <f t="shared" si="48"/>
        <v>2019</v>
      </c>
      <c r="C166" s="12" t="s">
        <v>18</v>
      </c>
      <c r="N166" s="21">
        <f t="shared" si="46"/>
        <v>1861.5194784143873</v>
      </c>
      <c r="P166" s="21">
        <f t="shared" si="46"/>
        <v>1006.297400593402</v>
      </c>
      <c r="W166" s="21">
        <f t="shared" si="47"/>
        <v>9513.0820122989735</v>
      </c>
      <c r="X166" s="3"/>
    </row>
    <row r="167" spans="2:24" x14ac:dyDescent="0.3">
      <c r="B167" s="1">
        <f t="shared" si="48"/>
        <v>2020</v>
      </c>
      <c r="C167" s="12" t="s">
        <v>18</v>
      </c>
      <c r="N167" s="21">
        <f t="shared" si="46"/>
        <v>1849.1915348487291</v>
      </c>
      <c r="P167" s="21">
        <f t="shared" si="46"/>
        <v>987.70530081338529</v>
      </c>
      <c r="W167" s="21">
        <f t="shared" si="47"/>
        <v>9304.7912719004671</v>
      </c>
      <c r="X167" s="3"/>
    </row>
    <row r="168" spans="2:24" x14ac:dyDescent="0.3">
      <c r="B168" s="1">
        <f t="shared" si="48"/>
        <v>2021</v>
      </c>
      <c r="C168" s="12" t="s">
        <v>18</v>
      </c>
      <c r="N168" s="21">
        <f t="shared" si="46"/>
        <v>1836.8635912830709</v>
      </c>
      <c r="P168" s="21">
        <f t="shared" si="46"/>
        <v>969.11320103336857</v>
      </c>
      <c r="W168" s="21">
        <f t="shared" si="47"/>
        <v>9096.5005315019607</v>
      </c>
      <c r="X168" s="3"/>
    </row>
    <row r="169" spans="2:24" x14ac:dyDescent="0.3">
      <c r="B169" s="1">
        <f t="shared" si="48"/>
        <v>2022</v>
      </c>
      <c r="C169" s="12" t="s">
        <v>18</v>
      </c>
      <c r="N169" s="21">
        <f t="shared" si="46"/>
        <v>1824.5356477174128</v>
      </c>
      <c r="P169" s="21">
        <f t="shared" si="46"/>
        <v>950.52110125335184</v>
      </c>
      <c r="W169" s="21">
        <f t="shared" si="47"/>
        <v>8888.2097911034543</v>
      </c>
      <c r="X169" s="3"/>
    </row>
    <row r="170" spans="2:24" x14ac:dyDescent="0.3">
      <c r="B170" s="1">
        <f t="shared" si="48"/>
        <v>2023</v>
      </c>
      <c r="C170" s="12" t="s">
        <v>18</v>
      </c>
      <c r="N170" s="21">
        <f t="shared" si="46"/>
        <v>1812.2077041517546</v>
      </c>
      <c r="P170" s="21">
        <f t="shared" si="46"/>
        <v>931.92900147333512</v>
      </c>
      <c r="W170" s="21">
        <f t="shared" si="47"/>
        <v>8679.9190507049479</v>
      </c>
      <c r="X170" s="3"/>
    </row>
    <row r="171" spans="2:24" x14ac:dyDescent="0.3">
      <c r="B171" s="1">
        <f t="shared" si="48"/>
        <v>2024</v>
      </c>
      <c r="C171" s="12" t="s">
        <v>18</v>
      </c>
      <c r="N171" s="21">
        <f t="shared" si="46"/>
        <v>1799.8797605860964</v>
      </c>
      <c r="P171" s="21">
        <f t="shared" si="46"/>
        <v>913.3369016933184</v>
      </c>
      <c r="W171" s="21">
        <f t="shared" si="47"/>
        <v>8471.6283103064416</v>
      </c>
      <c r="X171" s="3"/>
    </row>
    <row r="172" spans="2:24" x14ac:dyDescent="0.3">
      <c r="B172" s="1">
        <f t="shared" si="48"/>
        <v>2025</v>
      </c>
      <c r="C172" s="12" t="s">
        <v>18</v>
      </c>
      <c r="N172" s="21">
        <f t="shared" si="46"/>
        <v>1787.5518170204382</v>
      </c>
      <c r="P172" s="21">
        <f t="shared" si="46"/>
        <v>894.74480191330167</v>
      </c>
      <c r="W172" s="21">
        <f t="shared" si="47"/>
        <v>8263.3375699079352</v>
      </c>
      <c r="X172" s="3"/>
    </row>
    <row r="173" spans="2:24" x14ac:dyDescent="0.3">
      <c r="B173" s="1">
        <f t="shared" si="48"/>
        <v>2026</v>
      </c>
      <c r="C173" s="12" t="s">
        <v>18</v>
      </c>
      <c r="N173" s="21">
        <f t="shared" si="46"/>
        <v>1775.22387345478</v>
      </c>
      <c r="P173" s="21">
        <f t="shared" si="46"/>
        <v>876.15270213328495</v>
      </c>
      <c r="W173" s="21">
        <f t="shared" si="47"/>
        <v>8055.0468295094297</v>
      </c>
      <c r="X173" s="3"/>
    </row>
    <row r="174" spans="2:24" x14ac:dyDescent="0.3">
      <c r="B174" s="1">
        <f t="shared" si="48"/>
        <v>2027</v>
      </c>
      <c r="C174" s="12" t="s">
        <v>18</v>
      </c>
      <c r="N174" s="21">
        <f t="shared" si="46"/>
        <v>1762.8959298891218</v>
      </c>
      <c r="P174" s="21">
        <f t="shared" si="46"/>
        <v>857.56060235326822</v>
      </c>
      <c r="W174" s="21">
        <f t="shared" si="47"/>
        <v>7846.7560891109242</v>
      </c>
      <c r="X174" s="3"/>
    </row>
    <row r="175" spans="2:24" x14ac:dyDescent="0.3">
      <c r="B175" s="1">
        <f t="shared" si="48"/>
        <v>2028</v>
      </c>
      <c r="C175" s="12" t="s">
        <v>18</v>
      </c>
      <c r="N175" s="21">
        <f t="shared" si="46"/>
        <v>1750.5679863234636</v>
      </c>
      <c r="P175" s="21">
        <f t="shared" si="46"/>
        <v>838.9685025732515</v>
      </c>
      <c r="W175" s="21">
        <f t="shared" si="47"/>
        <v>7638.4653487124187</v>
      </c>
      <c r="X175" s="3"/>
    </row>
    <row r="176" spans="2:24" x14ac:dyDescent="0.3">
      <c r="B176" s="1">
        <f t="shared" si="48"/>
        <v>2029</v>
      </c>
      <c r="C176" s="12" t="s">
        <v>18</v>
      </c>
      <c r="N176" s="21">
        <f t="shared" si="46"/>
        <v>1738.2400427578054</v>
      </c>
      <c r="P176" s="21">
        <f t="shared" si="46"/>
        <v>820.37640279323477</v>
      </c>
      <c r="W176" s="21">
        <f t="shared" si="47"/>
        <v>7430.1746083139133</v>
      </c>
      <c r="X176" s="3"/>
    </row>
    <row r="177" spans="2:24" x14ac:dyDescent="0.3">
      <c r="B177" s="1">
        <f t="shared" si="48"/>
        <v>2030</v>
      </c>
      <c r="C177" s="12" t="s">
        <v>18</v>
      </c>
      <c r="N177" s="53">
        <f>N$121/N$116*N$162</f>
        <v>1725.9120991921473</v>
      </c>
      <c r="P177" s="53">
        <f>P$121/P$116*P$162</f>
        <v>801.78430301321873</v>
      </c>
      <c r="W177" s="53">
        <f>W$121/W$116*W$162</f>
        <v>7221.8838679154105</v>
      </c>
      <c r="X177" s="3"/>
    </row>
    <row r="178" spans="2:24" x14ac:dyDescent="0.3">
      <c r="B178" s="1">
        <f t="shared" si="48"/>
        <v>2031</v>
      </c>
      <c r="C178" s="12" t="s">
        <v>18</v>
      </c>
      <c r="N178" s="21">
        <f>N177+(N$187-N$177)/10</f>
        <v>1716.6661415179037</v>
      </c>
      <c r="P178" s="21">
        <f>P177+(P$187-P$177)/10</f>
        <v>787.84022817820619</v>
      </c>
      <c r="W178" s="21">
        <f>W177+(W$187-W$177)/10</f>
        <v>7065.6658126165312</v>
      </c>
      <c r="X178" s="3"/>
    </row>
    <row r="179" spans="2:24" x14ac:dyDescent="0.3">
      <c r="B179" s="1">
        <f t="shared" si="48"/>
        <v>2032</v>
      </c>
      <c r="C179" s="12" t="s">
        <v>18</v>
      </c>
      <c r="N179" s="21">
        <f t="shared" ref="N179:P186" si="49">N178+(N$187-N$177)/10</f>
        <v>1707.4201838436602</v>
      </c>
      <c r="P179" s="21">
        <f t="shared" si="49"/>
        <v>773.89615334319365</v>
      </c>
      <c r="W179" s="21">
        <f t="shared" ref="W179:W186" si="50">W178+(W$187-W$177)/10</f>
        <v>6909.4477573176518</v>
      </c>
      <c r="X179" s="3"/>
    </row>
    <row r="180" spans="2:24" x14ac:dyDescent="0.3">
      <c r="B180" s="1">
        <f t="shared" si="48"/>
        <v>2033</v>
      </c>
      <c r="C180" s="12" t="s">
        <v>18</v>
      </c>
      <c r="N180" s="21">
        <f t="shared" si="49"/>
        <v>1698.1742261694167</v>
      </c>
      <c r="P180" s="21">
        <f t="shared" si="49"/>
        <v>759.9520785081811</v>
      </c>
      <c r="W180" s="21">
        <f t="shared" si="50"/>
        <v>6753.2297020187725</v>
      </c>
      <c r="X180" s="3"/>
    </row>
    <row r="181" spans="2:24" x14ac:dyDescent="0.3">
      <c r="B181" s="1">
        <f t="shared" si="48"/>
        <v>2034</v>
      </c>
      <c r="C181" s="12" t="s">
        <v>18</v>
      </c>
      <c r="N181" s="21">
        <f t="shared" si="49"/>
        <v>1688.9282684951731</v>
      </c>
      <c r="P181" s="21">
        <f t="shared" si="49"/>
        <v>746.00800367316856</v>
      </c>
      <c r="W181" s="21">
        <f t="shared" si="50"/>
        <v>6597.0116467198932</v>
      </c>
      <c r="X181" s="3"/>
    </row>
    <row r="182" spans="2:24" x14ac:dyDescent="0.3">
      <c r="B182" s="1">
        <f t="shared" si="48"/>
        <v>2035</v>
      </c>
      <c r="C182" s="12" t="s">
        <v>18</v>
      </c>
      <c r="N182" s="21">
        <f t="shared" si="49"/>
        <v>1679.6823108209296</v>
      </c>
      <c r="P182" s="21">
        <f t="shared" si="49"/>
        <v>732.06392883815602</v>
      </c>
      <c r="W182" s="21">
        <f t="shared" si="50"/>
        <v>6440.7935914210138</v>
      </c>
      <c r="X182" s="3"/>
    </row>
    <row r="183" spans="2:24" x14ac:dyDescent="0.3">
      <c r="B183" s="1">
        <f t="shared" si="48"/>
        <v>2036</v>
      </c>
      <c r="C183" s="12" t="s">
        <v>18</v>
      </c>
      <c r="N183" s="21">
        <f t="shared" si="49"/>
        <v>1670.4363531466861</v>
      </c>
      <c r="P183" s="21">
        <f t="shared" si="49"/>
        <v>718.11985400314347</v>
      </c>
      <c r="W183" s="21">
        <f t="shared" si="50"/>
        <v>6284.5755361221345</v>
      </c>
      <c r="X183" s="3"/>
    </row>
    <row r="184" spans="2:24" x14ac:dyDescent="0.3">
      <c r="B184" s="1">
        <f t="shared" si="48"/>
        <v>2037</v>
      </c>
      <c r="C184" s="12" t="s">
        <v>18</v>
      </c>
      <c r="N184" s="21">
        <f t="shared" si="49"/>
        <v>1661.1903954724426</v>
      </c>
      <c r="P184" s="21">
        <f t="shared" si="49"/>
        <v>704.17577916813093</v>
      </c>
      <c r="W184" s="21">
        <f t="shared" si="50"/>
        <v>6128.3574808232552</v>
      </c>
      <c r="X184" s="3"/>
    </row>
    <row r="185" spans="2:24" x14ac:dyDescent="0.3">
      <c r="B185" s="1">
        <f t="shared" si="48"/>
        <v>2038</v>
      </c>
      <c r="C185" s="12" t="s">
        <v>18</v>
      </c>
      <c r="N185" s="21">
        <f t="shared" si="49"/>
        <v>1651.944437798199</v>
      </c>
      <c r="P185" s="21">
        <f t="shared" si="49"/>
        <v>690.23170433311839</v>
      </c>
      <c r="W185" s="21">
        <f t="shared" si="50"/>
        <v>5972.1394255243758</v>
      </c>
      <c r="X185" s="3"/>
    </row>
    <row r="186" spans="2:24" x14ac:dyDescent="0.3">
      <c r="B186" s="1">
        <f t="shared" si="48"/>
        <v>2039</v>
      </c>
      <c r="C186" s="12" t="s">
        <v>18</v>
      </c>
      <c r="N186" s="21">
        <f t="shared" si="49"/>
        <v>1642.6984801239555</v>
      </c>
      <c r="P186" s="21">
        <f t="shared" si="49"/>
        <v>676.28762949810584</v>
      </c>
      <c r="W186" s="21">
        <f t="shared" si="50"/>
        <v>5815.9213702254965</v>
      </c>
      <c r="X186" s="3"/>
    </row>
    <row r="187" spans="2:24" x14ac:dyDescent="0.3">
      <c r="B187" s="1">
        <f t="shared" si="48"/>
        <v>2040</v>
      </c>
      <c r="C187" s="12" t="s">
        <v>18</v>
      </c>
      <c r="N187" s="53">
        <f>N$122/N$116*N$162</f>
        <v>1633.4525224497108</v>
      </c>
      <c r="P187" s="53">
        <f>P$122/P$116*P$162</f>
        <v>662.34355466309387</v>
      </c>
      <c r="W187" s="53">
        <f>W$122/W$116*W$162</f>
        <v>5659.7033149266163</v>
      </c>
      <c r="X187" s="3"/>
    </row>
    <row r="188" spans="2:24" x14ac:dyDescent="0.3">
      <c r="B188" s="1">
        <f t="shared" si="48"/>
        <v>2041</v>
      </c>
      <c r="C188" s="12" t="s">
        <v>18</v>
      </c>
      <c r="N188" s="21">
        <f>N187+(N$197-N$187)/10</f>
        <v>1624.2065647754671</v>
      </c>
      <c r="P188" s="21">
        <f>P187+(P$197-P$187)/10</f>
        <v>648.39947982808133</v>
      </c>
      <c r="W188" s="21">
        <f>W187+(W$197-W$187)/10</f>
        <v>5503.4852596277369</v>
      </c>
      <c r="X188" s="3"/>
    </row>
    <row r="189" spans="2:24" x14ac:dyDescent="0.3">
      <c r="B189" s="1">
        <f t="shared" si="48"/>
        <v>2042</v>
      </c>
      <c r="C189" s="12" t="s">
        <v>18</v>
      </c>
      <c r="N189" s="21">
        <f t="shared" ref="N189:P196" si="51">N188+(N$197-N$187)/10</f>
        <v>1614.9606071012236</v>
      </c>
      <c r="P189" s="21">
        <f t="shared" si="51"/>
        <v>634.45540499306878</v>
      </c>
      <c r="W189" s="21">
        <f t="shared" ref="W189:W196" si="52">W188+(W$197-W$187)/10</f>
        <v>5347.2672043288576</v>
      </c>
      <c r="X189" s="3"/>
    </row>
    <row r="190" spans="2:24" x14ac:dyDescent="0.3">
      <c r="B190" s="1">
        <f t="shared" si="48"/>
        <v>2043</v>
      </c>
      <c r="C190" s="12" t="s">
        <v>18</v>
      </c>
      <c r="N190" s="21">
        <f t="shared" si="51"/>
        <v>1605.71464942698</v>
      </c>
      <c r="P190" s="21">
        <f t="shared" si="51"/>
        <v>620.51133015805624</v>
      </c>
      <c r="W190" s="21">
        <f t="shared" si="52"/>
        <v>5191.0491490299783</v>
      </c>
      <c r="X190" s="3"/>
    </row>
    <row r="191" spans="2:24" x14ac:dyDescent="0.3">
      <c r="B191" s="1">
        <f t="shared" si="48"/>
        <v>2044</v>
      </c>
      <c r="C191" s="12" t="s">
        <v>18</v>
      </c>
      <c r="N191" s="21">
        <f t="shared" si="51"/>
        <v>1596.4686917527365</v>
      </c>
      <c r="P191" s="21">
        <f t="shared" si="51"/>
        <v>606.5672553230437</v>
      </c>
      <c r="W191" s="21">
        <f t="shared" si="52"/>
        <v>5034.8310937310989</v>
      </c>
      <c r="X191" s="3"/>
    </row>
    <row r="192" spans="2:24" x14ac:dyDescent="0.3">
      <c r="B192" s="1">
        <f t="shared" si="48"/>
        <v>2045</v>
      </c>
      <c r="C192" s="12" t="s">
        <v>18</v>
      </c>
      <c r="N192" s="21">
        <f t="shared" si="51"/>
        <v>1587.222734078493</v>
      </c>
      <c r="P192" s="21">
        <f t="shared" si="51"/>
        <v>592.62318048803115</v>
      </c>
      <c r="W192" s="21">
        <f t="shared" si="52"/>
        <v>4878.6130384322196</v>
      </c>
      <c r="X192" s="3"/>
    </row>
    <row r="193" spans="2:24" x14ac:dyDescent="0.3">
      <c r="B193" s="1">
        <f t="shared" si="48"/>
        <v>2046</v>
      </c>
      <c r="C193" s="12" t="s">
        <v>18</v>
      </c>
      <c r="N193" s="21">
        <f t="shared" si="51"/>
        <v>1577.9767764042494</v>
      </c>
      <c r="P193" s="21">
        <f t="shared" si="51"/>
        <v>578.67910565301861</v>
      </c>
      <c r="W193" s="21">
        <f t="shared" si="52"/>
        <v>4722.3949831333402</v>
      </c>
      <c r="X193" s="3"/>
    </row>
    <row r="194" spans="2:24" x14ac:dyDescent="0.3">
      <c r="B194" s="1">
        <f t="shared" si="48"/>
        <v>2047</v>
      </c>
      <c r="C194" s="12" t="s">
        <v>18</v>
      </c>
      <c r="N194" s="21">
        <f t="shared" si="51"/>
        <v>1568.7308187300059</v>
      </c>
      <c r="P194" s="21">
        <f t="shared" si="51"/>
        <v>564.73503081800607</v>
      </c>
      <c r="W194" s="21">
        <f t="shared" si="52"/>
        <v>4566.1769278344609</v>
      </c>
      <c r="X194" s="3"/>
    </row>
    <row r="195" spans="2:24" x14ac:dyDescent="0.3">
      <c r="B195" s="1">
        <f t="shared" si="48"/>
        <v>2048</v>
      </c>
      <c r="C195" s="12" t="s">
        <v>18</v>
      </c>
      <c r="N195" s="21">
        <f t="shared" si="51"/>
        <v>1559.4848610557624</v>
      </c>
      <c r="P195" s="21">
        <f t="shared" si="51"/>
        <v>550.79095598299352</v>
      </c>
      <c r="W195" s="21">
        <f t="shared" si="52"/>
        <v>4409.9588725355816</v>
      </c>
      <c r="X195" s="3"/>
    </row>
    <row r="196" spans="2:24" x14ac:dyDescent="0.3">
      <c r="B196" s="1">
        <f t="shared" si="48"/>
        <v>2049</v>
      </c>
      <c r="C196" s="12" t="s">
        <v>18</v>
      </c>
      <c r="N196" s="21">
        <f t="shared" si="51"/>
        <v>1550.2389033815189</v>
      </c>
      <c r="P196" s="21">
        <f t="shared" si="51"/>
        <v>536.84688114798098</v>
      </c>
      <c r="W196" s="21">
        <f t="shared" si="52"/>
        <v>4253.7408172367022</v>
      </c>
      <c r="X196" s="3"/>
    </row>
    <row r="197" spans="2:24" x14ac:dyDescent="0.3">
      <c r="B197" s="1">
        <f t="shared" si="48"/>
        <v>2050</v>
      </c>
      <c r="C197" s="12" t="s">
        <v>18</v>
      </c>
      <c r="N197" s="53">
        <f>N$123/N$116*N$162</f>
        <v>1540.9929457072744</v>
      </c>
      <c r="P197" s="53">
        <f>P$123/P$116*P$162</f>
        <v>522.90280631296878</v>
      </c>
      <c r="W197" s="53">
        <f>W$123/W$116*W$162</f>
        <v>4097.522761937822</v>
      </c>
      <c r="X197" s="3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0"/>
  <sheetViews>
    <sheetView workbookViewId="0">
      <selection activeCell="A11" sqref="A11:XFD11"/>
    </sheetView>
  </sheetViews>
  <sheetFormatPr defaultColWidth="9.109375" defaultRowHeight="14.4" x14ac:dyDescent="0.3"/>
  <cols>
    <col min="1" max="16384" width="9.109375" style="1"/>
  </cols>
  <sheetData>
    <row r="2" spans="2:21" x14ac:dyDescent="0.25">
      <c r="B2" s="6" t="s">
        <v>106</v>
      </c>
    </row>
    <row r="3" spans="2:21" x14ac:dyDescent="0.25">
      <c r="D3" s="1" t="s">
        <v>107</v>
      </c>
      <c r="S3" s="6"/>
      <c r="T3" s="6" t="s">
        <v>108</v>
      </c>
    </row>
    <row r="4" spans="2:21" x14ac:dyDescent="0.25">
      <c r="B4" s="1" t="s">
        <v>109</v>
      </c>
      <c r="C4" s="1" t="s">
        <v>110</v>
      </c>
      <c r="D4" s="40" t="s">
        <v>111</v>
      </c>
      <c r="E4" s="40" t="s">
        <v>112</v>
      </c>
      <c r="F4" s="41" t="s">
        <v>113</v>
      </c>
      <c r="G4" s="41" t="s">
        <v>114</v>
      </c>
      <c r="H4" s="41" t="s">
        <v>115</v>
      </c>
      <c r="I4" s="41" t="s">
        <v>116</v>
      </c>
      <c r="J4" s="41" t="s">
        <v>127</v>
      </c>
      <c r="K4" s="41" t="s">
        <v>117</v>
      </c>
      <c r="L4" s="41" t="s">
        <v>118</v>
      </c>
      <c r="M4" s="41" t="s">
        <v>119</v>
      </c>
      <c r="N4" s="41" t="s">
        <v>120</v>
      </c>
      <c r="O4" s="41" t="s">
        <v>121</v>
      </c>
      <c r="P4" s="41" t="s">
        <v>122</v>
      </c>
      <c r="Q4" s="41" t="s">
        <v>123</v>
      </c>
      <c r="R4" s="41" t="s">
        <v>124</v>
      </c>
      <c r="S4" s="41" t="s">
        <v>125</v>
      </c>
      <c r="T4" s="42" t="s">
        <v>126</v>
      </c>
    </row>
    <row r="5" spans="2:21" x14ac:dyDescent="0.25">
      <c r="B5" s="40" t="s">
        <v>111</v>
      </c>
      <c r="C5" s="29">
        <v>74.8</v>
      </c>
      <c r="D5" s="34">
        <f t="shared" ref="D5:D20" si="0">$C$5/$C5</f>
        <v>1</v>
      </c>
      <c r="E5" s="34">
        <f t="shared" ref="E5:E20" si="1">$C$6/$C5</f>
        <v>1.2727272727272727</v>
      </c>
      <c r="F5" s="34">
        <f t="shared" ref="F5:F20" si="2">$C$7/$C5</f>
        <v>1.375668449197861</v>
      </c>
      <c r="G5" s="34">
        <f t="shared" ref="G5:G20" si="3">$C$8/$C5</f>
        <v>1.4598930481283423</v>
      </c>
      <c r="H5" s="34">
        <f t="shared" ref="H5:H20" si="4">$C$9/$C5</f>
        <v>1.4786096256684491</v>
      </c>
      <c r="I5" s="34">
        <f t="shared" ref="I5:I20" si="5">$C$10/$C5</f>
        <v>1.4866310160427809</v>
      </c>
      <c r="J5" s="34">
        <f>$C$11/$C5</f>
        <v>1.481283422459893</v>
      </c>
      <c r="K5" s="34">
        <f t="shared" ref="K5:K20" si="6">$C$12/$C5</f>
        <v>1.5254010695187166</v>
      </c>
      <c r="L5" s="34">
        <f t="shared" ref="L5:L20" si="7">$C$13/$C5</f>
        <v>1.5294117647058825</v>
      </c>
      <c r="M5" s="34">
        <f t="shared" ref="M5:M20" si="8">$C$14/$C5</f>
        <v>1.552139037433155</v>
      </c>
      <c r="N5" s="34">
        <f>$C$15/$C5</f>
        <v>1.5561497326203211</v>
      </c>
      <c r="O5" s="34">
        <f t="shared" ref="O5:O20" si="9">$C$16/$C5</f>
        <v>1.5614973262032086</v>
      </c>
      <c r="P5" s="34">
        <f>$C$17/$C5</f>
        <v>1.5735294117647061</v>
      </c>
      <c r="Q5" s="34">
        <f>$C$18/$C5</f>
        <v>1.6203208556149733</v>
      </c>
      <c r="R5" s="34">
        <f>$C$19/$C5</f>
        <v>1.6229946524064172</v>
      </c>
      <c r="S5" s="34">
        <f>$C$20/$C5</f>
        <v>1.644385026737968</v>
      </c>
    </row>
    <row r="6" spans="2:21" x14ac:dyDescent="0.25">
      <c r="B6" s="40" t="s">
        <v>112</v>
      </c>
      <c r="C6" s="29">
        <v>95.2</v>
      </c>
      <c r="D6" s="34">
        <f t="shared" si="0"/>
        <v>0.7857142857142857</v>
      </c>
      <c r="E6" s="34">
        <f t="shared" si="1"/>
        <v>1</v>
      </c>
      <c r="F6" s="34">
        <f t="shared" si="2"/>
        <v>1.0808823529411764</v>
      </c>
      <c r="G6" s="34">
        <f t="shared" si="3"/>
        <v>1.1470588235294117</v>
      </c>
      <c r="H6" s="34">
        <f t="shared" si="4"/>
        <v>1.1617647058823528</v>
      </c>
      <c r="I6" s="34">
        <f t="shared" si="5"/>
        <v>1.1680672268907564</v>
      </c>
      <c r="J6" s="34">
        <f t="shared" ref="J6:J20" si="10">$C$11/$C6</f>
        <v>1.1638655462184873</v>
      </c>
      <c r="K6" s="34">
        <f t="shared" si="6"/>
        <v>1.1985294117647058</v>
      </c>
      <c r="L6" s="34">
        <f t="shared" si="7"/>
        <v>1.2016806722689075</v>
      </c>
      <c r="M6" s="34">
        <f t="shared" si="8"/>
        <v>1.2195378151260503</v>
      </c>
      <c r="N6" s="34">
        <f t="shared" ref="N6:N20" si="11">$C$15/$C6</f>
        <v>1.2226890756302522</v>
      </c>
      <c r="O6" s="34">
        <f t="shared" si="9"/>
        <v>1.2268907563025209</v>
      </c>
      <c r="P6" s="34">
        <f t="shared" ref="P6:P20" si="12">$C$17/$C6</f>
        <v>1.2363445378151261</v>
      </c>
      <c r="Q6" s="34">
        <f t="shared" ref="Q6:Q20" si="13">$C$18/$C6</f>
        <v>1.2731092436974789</v>
      </c>
      <c r="R6" s="34">
        <f t="shared" ref="R6:R20" si="14">$C$19/$C6</f>
        <v>1.2752100840336136</v>
      </c>
      <c r="S6" s="34">
        <f t="shared" ref="S6:S20" si="15">$C$20/$C6</f>
        <v>1.2920168067226889</v>
      </c>
      <c r="U6" s="15"/>
    </row>
    <row r="7" spans="2:21" x14ac:dyDescent="0.25">
      <c r="B7" s="41" t="s">
        <v>113</v>
      </c>
      <c r="C7" s="29">
        <v>102.9</v>
      </c>
      <c r="D7" s="34">
        <f t="shared" si="0"/>
        <v>0.72691933916423701</v>
      </c>
      <c r="E7" s="34">
        <f t="shared" si="1"/>
        <v>0.92517006802721091</v>
      </c>
      <c r="F7" s="34">
        <f t="shared" si="2"/>
        <v>1</v>
      </c>
      <c r="G7" s="34">
        <f t="shared" si="3"/>
        <v>1.0612244897959184</v>
      </c>
      <c r="H7" s="34">
        <f t="shared" si="4"/>
        <v>1.074829931972789</v>
      </c>
      <c r="I7" s="34">
        <f t="shared" si="5"/>
        <v>1.0806608357628766</v>
      </c>
      <c r="J7" s="34">
        <f t="shared" si="10"/>
        <v>1.0767735665694849</v>
      </c>
      <c r="K7" s="34">
        <f t="shared" si="6"/>
        <v>1.1088435374149659</v>
      </c>
      <c r="L7" s="34">
        <f t="shared" si="7"/>
        <v>1.1117589893100097</v>
      </c>
      <c r="M7" s="34">
        <f t="shared" si="8"/>
        <v>1.1282798833819241</v>
      </c>
      <c r="N7" s="34">
        <f t="shared" si="11"/>
        <v>1.1311953352769679</v>
      </c>
      <c r="O7" s="34">
        <f t="shared" si="9"/>
        <v>1.1350826044703595</v>
      </c>
      <c r="P7" s="34">
        <f t="shared" si="12"/>
        <v>1.1438289601554907</v>
      </c>
      <c r="Q7" s="34">
        <f t="shared" si="13"/>
        <v>1.1778425655976676</v>
      </c>
      <c r="R7" s="34">
        <f t="shared" si="14"/>
        <v>1.1797862001943635</v>
      </c>
      <c r="S7" s="34">
        <f t="shared" si="15"/>
        <v>1.19533527696793</v>
      </c>
    </row>
    <row r="8" spans="2:21" x14ac:dyDescent="0.25">
      <c r="B8" s="41" t="s">
        <v>114</v>
      </c>
      <c r="C8" s="29">
        <v>109.2</v>
      </c>
      <c r="D8" s="34">
        <f t="shared" si="0"/>
        <v>0.68498168498168499</v>
      </c>
      <c r="E8" s="34">
        <f t="shared" si="1"/>
        <v>0.87179487179487181</v>
      </c>
      <c r="F8" s="34">
        <f t="shared" si="2"/>
        <v>0.94230769230769229</v>
      </c>
      <c r="G8" s="34">
        <f t="shared" si="3"/>
        <v>1</v>
      </c>
      <c r="H8" s="34">
        <f t="shared" si="4"/>
        <v>1.0128205128205128</v>
      </c>
      <c r="I8" s="34">
        <f t="shared" si="5"/>
        <v>1.0183150183150182</v>
      </c>
      <c r="J8" s="34">
        <f t="shared" si="10"/>
        <v>1.0146520146520146</v>
      </c>
      <c r="K8" s="34">
        <f t="shared" si="6"/>
        <v>1.0448717948717947</v>
      </c>
      <c r="L8" s="34">
        <f t="shared" si="7"/>
        <v>1.0476190476190477</v>
      </c>
      <c r="M8" s="34">
        <f t="shared" si="8"/>
        <v>1.0631868131868132</v>
      </c>
      <c r="N8" s="34">
        <f t="shared" si="11"/>
        <v>1.0659340659340659</v>
      </c>
      <c r="O8" s="34">
        <f t="shared" si="9"/>
        <v>1.0695970695970696</v>
      </c>
      <c r="P8" s="34">
        <f t="shared" si="12"/>
        <v>1.0778388278388278</v>
      </c>
      <c r="Q8" s="34">
        <f t="shared" si="13"/>
        <v>1.1098901098901099</v>
      </c>
      <c r="R8" s="34">
        <f t="shared" si="14"/>
        <v>1.1117216117216118</v>
      </c>
      <c r="S8" s="34">
        <f t="shared" si="15"/>
        <v>1.1263736263736264</v>
      </c>
    </row>
    <row r="9" spans="2:21" x14ac:dyDescent="0.25">
      <c r="B9" s="41" t="s">
        <v>115</v>
      </c>
      <c r="C9" s="29">
        <v>110.6</v>
      </c>
      <c r="D9" s="34">
        <f t="shared" si="0"/>
        <v>0.67631103074141052</v>
      </c>
      <c r="E9" s="34">
        <f t="shared" si="1"/>
        <v>0.86075949367088611</v>
      </c>
      <c r="F9" s="34">
        <f t="shared" si="2"/>
        <v>0.93037974683544311</v>
      </c>
      <c r="G9" s="34">
        <f t="shared" si="3"/>
        <v>0.98734177215189878</v>
      </c>
      <c r="H9" s="34">
        <f t="shared" si="4"/>
        <v>1</v>
      </c>
      <c r="I9" s="34">
        <f t="shared" si="5"/>
        <v>1.0054249547920435</v>
      </c>
      <c r="J9" s="34">
        <f t="shared" si="10"/>
        <v>1.0018083182640145</v>
      </c>
      <c r="K9" s="34">
        <f t="shared" si="6"/>
        <v>1.0316455696202531</v>
      </c>
      <c r="L9" s="34">
        <f t="shared" si="7"/>
        <v>1.034358047016275</v>
      </c>
      <c r="M9" s="34">
        <f t="shared" si="8"/>
        <v>1.0497287522603977</v>
      </c>
      <c r="N9" s="34">
        <f t="shared" si="11"/>
        <v>1.0524412296564196</v>
      </c>
      <c r="O9" s="34">
        <f t="shared" si="9"/>
        <v>1.0560578661844484</v>
      </c>
      <c r="P9" s="34">
        <f t="shared" si="12"/>
        <v>1.0641952983725136</v>
      </c>
      <c r="Q9" s="34">
        <f t="shared" si="13"/>
        <v>1.0958408679927667</v>
      </c>
      <c r="R9" s="34">
        <f t="shared" si="14"/>
        <v>1.0976491862567812</v>
      </c>
      <c r="S9" s="34">
        <f t="shared" si="15"/>
        <v>1.112115732368897</v>
      </c>
    </row>
    <row r="10" spans="2:21" x14ac:dyDescent="0.25">
      <c r="B10" s="41" t="s">
        <v>116</v>
      </c>
      <c r="C10" s="29">
        <v>111.2</v>
      </c>
      <c r="D10" s="34">
        <f t="shared" si="0"/>
        <v>0.67266187050359705</v>
      </c>
      <c r="E10" s="34">
        <f t="shared" si="1"/>
        <v>0.85611510791366907</v>
      </c>
      <c r="F10" s="34">
        <f t="shared" si="2"/>
        <v>0.92535971223021585</v>
      </c>
      <c r="G10" s="34">
        <f t="shared" si="3"/>
        <v>0.98201438848920863</v>
      </c>
      <c r="H10" s="34">
        <f t="shared" si="4"/>
        <v>0.99460431654676251</v>
      </c>
      <c r="I10" s="34">
        <f t="shared" si="5"/>
        <v>1</v>
      </c>
      <c r="J10" s="34">
        <f t="shared" si="10"/>
        <v>0.99640287769784164</v>
      </c>
      <c r="K10" s="34">
        <f t="shared" si="6"/>
        <v>1.0260791366906474</v>
      </c>
      <c r="L10" s="34">
        <f t="shared" si="7"/>
        <v>1.0287769784172662</v>
      </c>
      <c r="M10" s="34">
        <f t="shared" si="8"/>
        <v>1.0440647482014387</v>
      </c>
      <c r="N10" s="34">
        <f t="shared" si="11"/>
        <v>1.0467625899280575</v>
      </c>
      <c r="O10" s="34">
        <f t="shared" si="9"/>
        <v>1.0503597122302157</v>
      </c>
      <c r="P10" s="34">
        <f t="shared" si="12"/>
        <v>1.0584532374100719</v>
      </c>
      <c r="Q10" s="34">
        <f t="shared" si="13"/>
        <v>1.0899280575539569</v>
      </c>
      <c r="R10" s="34">
        <f t="shared" si="14"/>
        <v>1.0917266187050361</v>
      </c>
      <c r="S10" s="34">
        <f t="shared" si="15"/>
        <v>1.1061151079136691</v>
      </c>
    </row>
    <row r="11" spans="2:21" x14ac:dyDescent="0.25">
      <c r="B11" s="41" t="s">
        <v>127</v>
      </c>
      <c r="C11" s="29">
        <v>110.8</v>
      </c>
      <c r="D11" s="34">
        <f t="shared" si="0"/>
        <v>0.67509025270758127</v>
      </c>
      <c r="E11" s="34">
        <f t="shared" si="1"/>
        <v>0.8592057761732852</v>
      </c>
      <c r="F11" s="34">
        <f t="shared" si="2"/>
        <v>0.92870036101083042</v>
      </c>
      <c r="G11" s="34">
        <f t="shared" si="3"/>
        <v>0.98555956678700363</v>
      </c>
      <c r="H11" s="34">
        <f t="shared" si="4"/>
        <v>0.99819494584837543</v>
      </c>
      <c r="I11" s="34">
        <f t="shared" si="5"/>
        <v>1.0036101083032491</v>
      </c>
      <c r="J11" s="34">
        <f t="shared" si="10"/>
        <v>1</v>
      </c>
      <c r="K11" s="34">
        <f t="shared" si="6"/>
        <v>1.029783393501805</v>
      </c>
      <c r="L11" s="34">
        <f t="shared" si="7"/>
        <v>1.0324909747292419</v>
      </c>
      <c r="M11" s="34">
        <f t="shared" si="8"/>
        <v>1.0478339350180506</v>
      </c>
      <c r="N11" s="34">
        <f t="shared" si="11"/>
        <v>1.0505415162454874</v>
      </c>
      <c r="O11" s="34">
        <f t="shared" si="9"/>
        <v>1.0541516245487366</v>
      </c>
      <c r="P11" s="34">
        <f t="shared" si="12"/>
        <v>1.0622743682310469</v>
      </c>
      <c r="Q11" s="43">
        <f t="shared" si="13"/>
        <v>1.0938628158844765</v>
      </c>
      <c r="R11" s="34">
        <f t="shared" si="14"/>
        <v>1.0956678700361011</v>
      </c>
      <c r="S11" s="34">
        <f t="shared" si="15"/>
        <v>1.1101083032490975</v>
      </c>
    </row>
    <row r="12" spans="2:21" x14ac:dyDescent="0.25">
      <c r="B12" s="41" t="s">
        <v>117</v>
      </c>
      <c r="C12" s="29">
        <v>114.1</v>
      </c>
      <c r="D12" s="34">
        <f t="shared" si="0"/>
        <v>0.65556529360210347</v>
      </c>
      <c r="E12" s="34">
        <f t="shared" si="1"/>
        <v>0.83435582822085896</v>
      </c>
      <c r="F12" s="34">
        <f t="shared" si="2"/>
        <v>0.90184049079754613</v>
      </c>
      <c r="G12" s="34">
        <f t="shared" si="3"/>
        <v>0.95705521472392641</v>
      </c>
      <c r="H12" s="34">
        <f t="shared" si="4"/>
        <v>0.96932515337423308</v>
      </c>
      <c r="I12" s="34">
        <f t="shared" si="5"/>
        <v>0.97458369851007898</v>
      </c>
      <c r="J12" s="34">
        <f t="shared" si="10"/>
        <v>0.97107800175284842</v>
      </c>
      <c r="K12" s="34">
        <f t="shared" si="6"/>
        <v>1</v>
      </c>
      <c r="L12" s="34">
        <f t="shared" si="7"/>
        <v>1.0026292725679229</v>
      </c>
      <c r="M12" s="34">
        <f t="shared" si="8"/>
        <v>1.0175284837861525</v>
      </c>
      <c r="N12" s="34">
        <f t="shared" si="11"/>
        <v>1.0201577563540756</v>
      </c>
      <c r="O12" s="34">
        <f t="shared" si="9"/>
        <v>1.0236634531113058</v>
      </c>
      <c r="P12" s="34">
        <f t="shared" si="12"/>
        <v>1.0315512708150745</v>
      </c>
      <c r="Q12" s="34">
        <f t="shared" si="13"/>
        <v>1.0622261174408414</v>
      </c>
      <c r="R12" s="34">
        <f t="shared" si="14"/>
        <v>1.0639789658194567</v>
      </c>
      <c r="S12" s="34">
        <f t="shared" si="15"/>
        <v>1.0780017528483787</v>
      </c>
    </row>
    <row r="13" spans="2:21" x14ac:dyDescent="0.25">
      <c r="B13" s="41" t="s">
        <v>118</v>
      </c>
      <c r="C13" s="29">
        <v>114.4</v>
      </c>
      <c r="D13" s="34">
        <f t="shared" si="0"/>
        <v>0.65384615384615374</v>
      </c>
      <c r="E13" s="34">
        <f t="shared" si="1"/>
        <v>0.83216783216783219</v>
      </c>
      <c r="F13" s="34">
        <f t="shared" si="2"/>
        <v>0.89947552447552448</v>
      </c>
      <c r="G13" s="34">
        <f t="shared" si="3"/>
        <v>0.95454545454545447</v>
      </c>
      <c r="H13" s="34">
        <f t="shared" si="4"/>
        <v>0.96678321678321666</v>
      </c>
      <c r="I13" s="34">
        <f t="shared" si="5"/>
        <v>0.97202797202797198</v>
      </c>
      <c r="J13" s="34">
        <f t="shared" si="10"/>
        <v>0.96853146853146843</v>
      </c>
      <c r="K13" s="34">
        <f t="shared" si="6"/>
        <v>0.99737762237762229</v>
      </c>
      <c r="L13" s="34">
        <f t="shared" si="7"/>
        <v>1</v>
      </c>
      <c r="M13" s="34">
        <f t="shared" si="8"/>
        <v>1.0148601398601398</v>
      </c>
      <c r="N13" s="34">
        <f t="shared" si="11"/>
        <v>1.0174825174825175</v>
      </c>
      <c r="O13" s="34">
        <f t="shared" si="9"/>
        <v>1.0209790209790208</v>
      </c>
      <c r="P13" s="34">
        <f t="shared" si="12"/>
        <v>1.0288461538461537</v>
      </c>
      <c r="Q13" s="34">
        <f t="shared" si="13"/>
        <v>1.0594405594405594</v>
      </c>
      <c r="R13" s="34">
        <f t="shared" si="14"/>
        <v>1.0611888111888113</v>
      </c>
      <c r="S13" s="34">
        <f t="shared" si="15"/>
        <v>1.0751748251748252</v>
      </c>
    </row>
    <row r="14" spans="2:21" x14ac:dyDescent="0.25">
      <c r="B14" s="41" t="s">
        <v>119</v>
      </c>
      <c r="C14" s="29">
        <v>116.1</v>
      </c>
      <c r="D14" s="44">
        <f t="shared" si="0"/>
        <v>0.64427217915590007</v>
      </c>
      <c r="E14" s="44">
        <f t="shared" si="1"/>
        <v>0.81998277347114568</v>
      </c>
      <c r="F14" s="44">
        <f t="shared" si="2"/>
        <v>0.88630490956072361</v>
      </c>
      <c r="G14" s="44">
        <f t="shared" si="3"/>
        <v>0.94056847545219646</v>
      </c>
      <c r="H14" s="44">
        <f t="shared" si="4"/>
        <v>0.95262704565030143</v>
      </c>
      <c r="I14" s="44">
        <f t="shared" si="5"/>
        <v>0.95779500430663234</v>
      </c>
      <c r="J14" s="34">
        <f t="shared" si="10"/>
        <v>0.95434969853574503</v>
      </c>
      <c r="K14" s="44">
        <f t="shared" si="6"/>
        <v>0.98277347114556413</v>
      </c>
      <c r="L14" s="44">
        <f t="shared" si="7"/>
        <v>0.98535745047372969</v>
      </c>
      <c r="M14" s="34">
        <f t="shared" si="8"/>
        <v>1</v>
      </c>
      <c r="N14" s="34">
        <f t="shared" si="11"/>
        <v>1.0025839793281655</v>
      </c>
      <c r="O14" s="34">
        <f t="shared" si="9"/>
        <v>1.0060292850990527</v>
      </c>
      <c r="P14" s="34">
        <f t="shared" si="12"/>
        <v>1.0137812230835488</v>
      </c>
      <c r="Q14" s="34">
        <f t="shared" si="13"/>
        <v>1.0439276485788114</v>
      </c>
      <c r="R14" s="34">
        <f t="shared" si="14"/>
        <v>1.0456503014642551</v>
      </c>
      <c r="S14" s="34">
        <f t="shared" si="15"/>
        <v>1.0594315245478036</v>
      </c>
    </row>
    <row r="15" spans="2:21" x14ac:dyDescent="0.25">
      <c r="B15" s="41" t="s">
        <v>120</v>
      </c>
      <c r="C15" s="29">
        <v>116.4</v>
      </c>
      <c r="D15" s="44">
        <f t="shared" si="0"/>
        <v>0.64261168384879719</v>
      </c>
      <c r="E15" s="44">
        <f t="shared" si="1"/>
        <v>0.81786941580756012</v>
      </c>
      <c r="F15" s="44">
        <f t="shared" si="2"/>
        <v>0.884020618556701</v>
      </c>
      <c r="G15" s="44">
        <f t="shared" si="3"/>
        <v>0.93814432989690721</v>
      </c>
      <c r="H15" s="44">
        <f t="shared" si="4"/>
        <v>0.95017182130584188</v>
      </c>
      <c r="I15" s="44">
        <f t="shared" si="5"/>
        <v>0.95532646048109959</v>
      </c>
      <c r="J15" s="34">
        <f t="shared" si="10"/>
        <v>0.95189003436426112</v>
      </c>
      <c r="K15" s="44">
        <f t="shared" si="6"/>
        <v>0.98024054982817854</v>
      </c>
      <c r="L15" s="44">
        <f t="shared" si="7"/>
        <v>0.98281786941580751</v>
      </c>
      <c r="M15" s="34">
        <f t="shared" si="8"/>
        <v>0.99742268041237103</v>
      </c>
      <c r="N15" s="34">
        <f t="shared" si="11"/>
        <v>1</v>
      </c>
      <c r="O15" s="34">
        <f t="shared" si="9"/>
        <v>1.0034364261168385</v>
      </c>
      <c r="P15" s="34">
        <f t="shared" si="12"/>
        <v>1.011168384879725</v>
      </c>
      <c r="Q15" s="34">
        <f t="shared" si="13"/>
        <v>1.0412371134020619</v>
      </c>
      <c r="R15" s="34">
        <f t="shared" si="14"/>
        <v>1.0429553264604812</v>
      </c>
      <c r="S15" s="34">
        <f t="shared" si="15"/>
        <v>1.0567010309278351</v>
      </c>
    </row>
    <row r="16" spans="2:21" x14ac:dyDescent="0.25">
      <c r="B16" s="41" t="s">
        <v>121</v>
      </c>
      <c r="C16" s="29">
        <v>116.8</v>
      </c>
      <c r="D16" s="44">
        <f t="shared" si="0"/>
        <v>0.6404109589041096</v>
      </c>
      <c r="E16" s="44">
        <f t="shared" si="1"/>
        <v>0.81506849315068497</v>
      </c>
      <c r="F16" s="44">
        <f t="shared" si="2"/>
        <v>0.88099315068493156</v>
      </c>
      <c r="G16" s="44">
        <f t="shared" si="3"/>
        <v>0.93493150684931514</v>
      </c>
      <c r="H16" s="44">
        <f t="shared" si="4"/>
        <v>0.94691780821917804</v>
      </c>
      <c r="I16" s="44">
        <f t="shared" si="5"/>
        <v>0.95205479452054798</v>
      </c>
      <c r="J16" s="34">
        <f t="shared" si="10"/>
        <v>0.94863013698630139</v>
      </c>
      <c r="K16" s="44">
        <f t="shared" si="6"/>
        <v>0.97688356164383561</v>
      </c>
      <c r="L16" s="44">
        <f t="shared" si="7"/>
        <v>0.97945205479452058</v>
      </c>
      <c r="M16" s="34">
        <f t="shared" si="8"/>
        <v>0.99400684931506844</v>
      </c>
      <c r="N16" s="34">
        <f t="shared" si="11"/>
        <v>0.99657534246575352</v>
      </c>
      <c r="O16" s="34">
        <f t="shared" si="9"/>
        <v>1</v>
      </c>
      <c r="P16" s="34">
        <f t="shared" si="12"/>
        <v>1.0077054794520548</v>
      </c>
      <c r="Q16" s="34">
        <f t="shared" si="13"/>
        <v>1.0376712328767124</v>
      </c>
      <c r="R16" s="34">
        <f t="shared" si="14"/>
        <v>1.0393835616438356</v>
      </c>
      <c r="S16" s="34">
        <f t="shared" si="15"/>
        <v>1.053082191780822</v>
      </c>
    </row>
    <row r="17" spans="2:19" x14ac:dyDescent="0.25">
      <c r="B17" s="41" t="s">
        <v>122</v>
      </c>
      <c r="C17" s="29">
        <v>117.7</v>
      </c>
      <c r="D17" s="34">
        <f t="shared" si="0"/>
        <v>0.63551401869158874</v>
      </c>
      <c r="E17" s="34">
        <f t="shared" si="1"/>
        <v>0.80883602378929487</v>
      </c>
      <c r="F17" s="34">
        <f t="shared" si="2"/>
        <v>0.87425658453695843</v>
      </c>
      <c r="G17" s="34">
        <f t="shared" si="3"/>
        <v>0.92778249787595579</v>
      </c>
      <c r="H17" s="34">
        <f t="shared" si="4"/>
        <v>0.93967714528462187</v>
      </c>
      <c r="I17" s="34">
        <f t="shared" si="5"/>
        <v>0.94477485131690742</v>
      </c>
      <c r="J17" s="34">
        <f t="shared" si="10"/>
        <v>0.94137638062871698</v>
      </c>
      <c r="K17" s="34">
        <f t="shared" si="6"/>
        <v>0.96941376380628708</v>
      </c>
      <c r="L17" s="34">
        <f t="shared" si="7"/>
        <v>0.9719626168224299</v>
      </c>
      <c r="M17" s="34">
        <f t="shared" si="8"/>
        <v>0.9864061172472387</v>
      </c>
      <c r="N17" s="34">
        <f t="shared" si="11"/>
        <v>0.98895497026338153</v>
      </c>
      <c r="O17" s="34">
        <f t="shared" si="9"/>
        <v>0.99235344095157174</v>
      </c>
      <c r="P17" s="34">
        <f t="shared" si="12"/>
        <v>1</v>
      </c>
      <c r="Q17" s="34">
        <f t="shared" si="13"/>
        <v>1.0297366185216652</v>
      </c>
      <c r="R17" s="34">
        <f t="shared" si="14"/>
        <v>1.0314358538657604</v>
      </c>
      <c r="S17" s="34">
        <f t="shared" si="15"/>
        <v>1.0450297366185217</v>
      </c>
    </row>
    <row r="18" spans="2:19" x14ac:dyDescent="0.25">
      <c r="B18" s="41" t="s">
        <v>123</v>
      </c>
      <c r="C18" s="29">
        <v>121.2</v>
      </c>
      <c r="D18" s="34">
        <f t="shared" si="0"/>
        <v>0.61716171617161708</v>
      </c>
      <c r="E18" s="34">
        <f t="shared" si="1"/>
        <v>0.78547854785478544</v>
      </c>
      <c r="F18" s="34">
        <f t="shared" si="2"/>
        <v>0.84900990099009899</v>
      </c>
      <c r="G18" s="34">
        <f t="shared" si="3"/>
        <v>0.90099009900990101</v>
      </c>
      <c r="H18" s="34">
        <f t="shared" si="4"/>
        <v>0.91254125412541243</v>
      </c>
      <c r="I18" s="34">
        <f t="shared" si="5"/>
        <v>0.91749174917491749</v>
      </c>
      <c r="J18" s="34">
        <f t="shared" si="10"/>
        <v>0.91419141914191415</v>
      </c>
      <c r="K18" s="34">
        <f t="shared" si="6"/>
        <v>0.9414191419141914</v>
      </c>
      <c r="L18" s="34">
        <f t="shared" si="7"/>
        <v>0.94389438943894388</v>
      </c>
      <c r="M18" s="34">
        <f t="shared" si="8"/>
        <v>0.95792079207920788</v>
      </c>
      <c r="N18" s="34">
        <f t="shared" si="11"/>
        <v>0.96039603960396047</v>
      </c>
      <c r="O18" s="34">
        <f t="shared" si="9"/>
        <v>0.9636963696369637</v>
      </c>
      <c r="P18" s="34">
        <f t="shared" si="12"/>
        <v>0.97112211221122113</v>
      </c>
      <c r="Q18" s="34">
        <f t="shared" si="13"/>
        <v>1</v>
      </c>
      <c r="R18" s="34">
        <f t="shared" si="14"/>
        <v>1.0016501650165017</v>
      </c>
      <c r="S18" s="34">
        <f t="shared" si="15"/>
        <v>1.0148514851485149</v>
      </c>
    </row>
    <row r="19" spans="2:19" x14ac:dyDescent="0.25">
      <c r="B19" s="41" t="s">
        <v>124</v>
      </c>
      <c r="C19" s="29">
        <v>121.4</v>
      </c>
      <c r="D19" s="34">
        <f t="shared" si="0"/>
        <v>0.61614497528830303</v>
      </c>
      <c r="E19" s="34">
        <f t="shared" si="1"/>
        <v>0.78418451400329492</v>
      </c>
      <c r="F19" s="34">
        <f t="shared" si="2"/>
        <v>0.84761120263591438</v>
      </c>
      <c r="G19" s="34">
        <f t="shared" si="3"/>
        <v>0.89950576606260291</v>
      </c>
      <c r="H19" s="34">
        <f t="shared" si="4"/>
        <v>0.91103789126853363</v>
      </c>
      <c r="I19" s="34">
        <f t="shared" si="5"/>
        <v>0.91598023064250411</v>
      </c>
      <c r="J19" s="34">
        <f t="shared" si="10"/>
        <v>0.91268533772652383</v>
      </c>
      <c r="K19" s="34">
        <f t="shared" si="6"/>
        <v>0.93986820428336071</v>
      </c>
      <c r="L19" s="34">
        <f t="shared" si="7"/>
        <v>0.94233937397034595</v>
      </c>
      <c r="M19" s="34">
        <f t="shared" si="8"/>
        <v>0.9563426688632618</v>
      </c>
      <c r="N19" s="34">
        <f t="shared" si="11"/>
        <v>0.95881383855024716</v>
      </c>
      <c r="O19" s="34">
        <f t="shared" si="9"/>
        <v>0.96210873146622733</v>
      </c>
      <c r="P19" s="34">
        <f t="shared" si="12"/>
        <v>0.96952224052718283</v>
      </c>
      <c r="Q19" s="34">
        <f t="shared" si="13"/>
        <v>0.99835255354200991</v>
      </c>
      <c r="R19" s="34">
        <f t="shared" si="14"/>
        <v>1</v>
      </c>
      <c r="S19" s="34">
        <f t="shared" si="15"/>
        <v>1.0131795716639209</v>
      </c>
    </row>
    <row r="20" spans="2:19" x14ac:dyDescent="0.25">
      <c r="B20" s="41" t="s">
        <v>125</v>
      </c>
      <c r="C20" s="29">
        <v>123</v>
      </c>
      <c r="D20" s="34">
        <f t="shared" si="0"/>
        <v>0.60813008130081303</v>
      </c>
      <c r="E20" s="34">
        <f t="shared" si="1"/>
        <v>0.77398373983739843</v>
      </c>
      <c r="F20" s="34">
        <f t="shared" si="2"/>
        <v>0.83658536585365861</v>
      </c>
      <c r="G20" s="34">
        <f t="shared" si="3"/>
        <v>0.8878048780487805</v>
      </c>
      <c r="H20" s="34">
        <f t="shared" si="4"/>
        <v>0.89918699186991868</v>
      </c>
      <c r="I20" s="34">
        <f t="shared" si="5"/>
        <v>0.90406504065040649</v>
      </c>
      <c r="J20" s="34">
        <f t="shared" si="10"/>
        <v>0.90081300813008125</v>
      </c>
      <c r="K20" s="34">
        <f t="shared" si="6"/>
        <v>0.9276422764227642</v>
      </c>
      <c r="L20" s="34">
        <f t="shared" si="7"/>
        <v>0.93008130081300822</v>
      </c>
      <c r="M20" s="34">
        <f t="shared" si="8"/>
        <v>0.94390243902439019</v>
      </c>
      <c r="N20" s="34">
        <f t="shared" si="11"/>
        <v>0.94634146341463421</v>
      </c>
      <c r="O20" s="34">
        <f t="shared" si="9"/>
        <v>0.94959349593495934</v>
      </c>
      <c r="P20" s="34">
        <f t="shared" si="12"/>
        <v>0.95691056910569106</v>
      </c>
      <c r="Q20" s="34">
        <f t="shared" si="13"/>
        <v>0.98536585365853657</v>
      </c>
      <c r="R20" s="34">
        <f t="shared" si="14"/>
        <v>0.98699186991869925</v>
      </c>
      <c r="S20" s="34">
        <f t="shared" si="15"/>
        <v>1</v>
      </c>
    </row>
  </sheetData>
  <hyperlinks>
    <hyperlink ref="T4" r:id="rId1"/>
  </hyperlinks>
  <pageMargins left="0.7" right="0.7" top="0.75" bottom="0.75" header="0.3" footer="0.3"/>
  <pageSetup paperSize="9" orientation="portrait" horizontalDpi="4294967293" verticalDpi="4294967293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6"/>
  <sheetViews>
    <sheetView zoomScale="85" zoomScaleNormal="85" workbookViewId="0">
      <selection activeCell="K12" sqref="K12"/>
    </sheetView>
  </sheetViews>
  <sheetFormatPr defaultColWidth="9.109375" defaultRowHeight="14.4" x14ac:dyDescent="0.3"/>
  <cols>
    <col min="1" max="1" width="9.109375" style="1"/>
    <col min="2" max="2" width="25.88671875" style="1" customWidth="1"/>
    <col min="3" max="3" width="13.33203125" style="127" customWidth="1"/>
    <col min="4" max="4" width="11.44140625" style="1" bestFit="1" customWidth="1"/>
    <col min="5" max="13" width="13.88671875" style="1" customWidth="1"/>
    <col min="14" max="20" width="13.6640625" style="1" customWidth="1"/>
    <col min="21" max="16384" width="9.109375" style="1"/>
  </cols>
  <sheetData>
    <row r="2" spans="2:15" s="80" customFormat="1" ht="21" x14ac:dyDescent="0.35">
      <c r="B2" s="81" t="s">
        <v>167</v>
      </c>
      <c r="C2" s="126"/>
    </row>
    <row r="4" spans="2:15" ht="15.75" thickBot="1" x14ac:dyDescent="0.3"/>
    <row r="5" spans="2:15" ht="23.25" customHeight="1" thickTop="1" thickBot="1" x14ac:dyDescent="0.35">
      <c r="B5" s="145" t="s">
        <v>143</v>
      </c>
      <c r="C5" s="145"/>
      <c r="D5" s="145"/>
      <c r="E5" s="147" t="s">
        <v>103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2:15" ht="37.5" customHeight="1" thickTop="1" thickBot="1" x14ac:dyDescent="0.35">
      <c r="B6" s="146"/>
      <c r="C6" s="146"/>
      <c r="D6" s="146"/>
      <c r="E6" s="82" t="str">
        <f>'IRP2016-Apr2016'!D3</f>
        <v>Coal (PF)</v>
      </c>
      <c r="F6" s="82" t="str">
        <f>'IRP2016-Apr2016'!E3</f>
        <v>Coal (FBC)</v>
      </c>
      <c r="G6" s="82" t="str">
        <f>'IRP2016-Apr2016'!F3</f>
        <v>Coal 
(PF with CCS)</v>
      </c>
      <c r="H6" s="82" t="str">
        <f>'IRP2016-Apr2016'!G3</f>
        <v>Coal (IGCC)</v>
      </c>
      <c r="I6" s="82" t="str">
        <f>'IRP2016-Apr2016'!H3</f>
        <v>Nuclear (DoE)</v>
      </c>
      <c r="J6" s="82" t="str">
        <f>'IRP2016-Apr2016'!I3</f>
        <v>OCGT</v>
      </c>
      <c r="K6" s="82" t="str">
        <f>'IRP2016-Apr2016'!J3</f>
        <v>CCGT</v>
      </c>
      <c r="L6" s="82" t="str">
        <f>'IRP2016-Apr2016'!K3</f>
        <v>ICE (2 MW)</v>
      </c>
      <c r="M6" s="82" t="str">
        <f>'IRP2016-Apr2016'!L3</f>
        <v>ICE (10 MW)</v>
      </c>
      <c r="N6" s="82" t="str">
        <f>'IRP2016-Apr2016'!M3</f>
        <v>Demand response</v>
      </c>
      <c r="O6" s="82" t="str">
        <f>'IRP2016-Apr2016'!AD3</f>
        <v>Inga</v>
      </c>
    </row>
    <row r="7" spans="2:15" s="85" customFormat="1" ht="20.25" customHeight="1" thickTop="1" x14ac:dyDescent="0.25">
      <c r="B7" s="85" t="str">
        <f>'IRP2016-Jan2015'!B4</f>
        <v>Rated capacity (net)</v>
      </c>
      <c r="C7" s="108"/>
      <c r="D7" s="110" t="s">
        <v>144</v>
      </c>
      <c r="E7" s="77">
        <f>'IRP2016-Apr2016'!D4</f>
        <v>4500</v>
      </c>
      <c r="F7" s="77">
        <f>'IRP2016-Apr2016'!E4</f>
        <v>250</v>
      </c>
      <c r="G7" s="77">
        <f>'IRP2016-Apr2016'!F4</f>
        <v>4500</v>
      </c>
      <c r="H7" s="77">
        <f>'IRP2016-Apr2016'!G4</f>
        <v>644</v>
      </c>
      <c r="I7" s="77">
        <f>'IRP2016-Apr2016'!H4</f>
        <v>1400</v>
      </c>
      <c r="J7" s="77">
        <f>'IRP2016-Apr2016'!I4</f>
        <v>132</v>
      </c>
      <c r="K7" s="77">
        <f>'IRP2016-Apr2016'!J4</f>
        <v>732</v>
      </c>
      <c r="L7" s="77">
        <f>'IRP2016-Apr2016'!K4</f>
        <v>1.9</v>
      </c>
      <c r="M7" s="77">
        <f>'IRP2016-Apr2016'!L4</f>
        <v>9.4</v>
      </c>
      <c r="N7" s="77">
        <f>'IRP2016-Apr2016'!M4</f>
        <v>500</v>
      </c>
      <c r="O7" s="77">
        <f>'IRP2016-Apr2016'!AD4</f>
        <v>2500</v>
      </c>
    </row>
    <row r="8" spans="2:15" s="85" customFormat="1" ht="20.25" customHeight="1" x14ac:dyDescent="0.25">
      <c r="B8" s="86" t="str">
        <f>'IRP2016-Jan2015'!B5</f>
        <v>Overnight cost per capacity</v>
      </c>
      <c r="C8" s="128">
        <v>2016</v>
      </c>
      <c r="D8" s="111" t="s">
        <v>157</v>
      </c>
      <c r="E8" s="84">
        <f>'IRP2016-Apr2016'!D5</f>
        <v>35463.032490974729</v>
      </c>
      <c r="F8" s="84">
        <f>'IRP2016-Apr2016'!E5</f>
        <v>42806.133574007217</v>
      </c>
      <c r="G8" s="84">
        <f>'IRP2016-Apr2016'!F5</f>
        <v>68598.324909747287</v>
      </c>
      <c r="H8" s="84">
        <f>'IRP2016-Apr2016'!G5</f>
        <v>55050.833935018054</v>
      </c>
      <c r="I8" s="84">
        <f>'IRP2016-Apr2016'!H5</f>
        <v>60446.859205776171</v>
      </c>
      <c r="J8" s="84">
        <f>'IRP2016-Apr2016'!I5</f>
        <v>8173.3429602888091</v>
      </c>
      <c r="K8" s="84">
        <f>'IRP2016-Apr2016'!J5</f>
        <v>8975.1444043321299</v>
      </c>
      <c r="L8" s="84">
        <f>'IRP2016-Apr2016'!K5</f>
        <v>12751.158844765343</v>
      </c>
      <c r="M8" s="84">
        <f>'IRP2016-Apr2016'!L5</f>
        <v>13666.722021660649</v>
      </c>
      <c r="N8" s="84">
        <f>'IRP2016-Apr2016'!M5</f>
        <v>0</v>
      </c>
      <c r="O8" s="84">
        <f>'IRP2016-Apr2016'!AD5</f>
        <v>45372.116967509028</v>
      </c>
    </row>
    <row r="9" spans="2:15" s="85" customFormat="1" ht="20.25" customHeight="1" x14ac:dyDescent="0.25">
      <c r="C9" s="129" t="s">
        <v>164</v>
      </c>
      <c r="D9" s="110" t="s">
        <v>157</v>
      </c>
      <c r="E9" s="77">
        <f>IFERROR('IRP2016-Apr2016'!D5*('IRP2016-Apr2016'!D140/'IRP2016-Apr2016'!D125),0)</f>
        <v>35463.032493488412</v>
      </c>
      <c r="F9" s="77">
        <f>IFERROR('IRP2016-Apr2016'!E5*('IRP2016-Apr2016'!E140/'IRP2016-Apr2016'!E125),0)</f>
        <v>42806.133575001557</v>
      </c>
      <c r="G9" s="77">
        <f>IFERROR('IRP2016-Apr2016'!F5*('IRP2016-Apr2016'!F140/'IRP2016-Apr2016'!F125),0)</f>
        <v>53770.925493744508</v>
      </c>
      <c r="H9" s="77">
        <f>IFERROR('IRP2016-Apr2016'!G5*('IRP2016-Apr2016'!G140/'IRP2016-Apr2016'!G125),0)</f>
        <v>66436.343293783139</v>
      </c>
      <c r="I9" s="77">
        <f>IFERROR('IRP2016-Apr2016'!H5*('IRP2016-Apr2016'!H140/'IRP2016-Apr2016'!H125),0)</f>
        <v>58815.691492947371</v>
      </c>
      <c r="J9" s="77">
        <f>IFERROR('IRP2016-Apr2016'!I5*('IRP2016-Apr2016'!I140/'IRP2016-Apr2016'!I125),0)</f>
        <v>8173.3429602888091</v>
      </c>
      <c r="K9" s="77">
        <f>IFERROR('IRP2016-Apr2016'!J5*('IRP2016-Apr2016'!J140/'IRP2016-Apr2016'!J125),0)</f>
        <v>8975.144404332128</v>
      </c>
      <c r="L9" s="77">
        <f>IFERROR('IRP2016-Apr2016'!K5*('IRP2016-Apr2016'!K140/'IRP2016-Apr2016'!K125),0)</f>
        <v>12751.158844765343</v>
      </c>
      <c r="M9" s="77">
        <f>IFERROR('IRP2016-Apr2016'!L5*('IRP2016-Apr2016'!L140/'IRP2016-Apr2016'!L125),0)</f>
        <v>13666.722021660649</v>
      </c>
      <c r="N9" s="77">
        <f>IFERROR('IRP2016-Apr2016'!M5*('IRP2016-Apr2016'!M140/'IRP2016-Apr2016'!M125),0)</f>
        <v>0</v>
      </c>
      <c r="O9" s="77">
        <f>IFERROR('IRP2016-Apr2016'!AD5*('IRP2016-Apr2016'!AD140/'IRP2016-Apr2016'!AD125),0)</f>
        <v>45372.116967509028</v>
      </c>
    </row>
    <row r="10" spans="2:15" s="85" customFormat="1" ht="20.25" customHeight="1" x14ac:dyDescent="0.25">
      <c r="B10" s="86" t="str">
        <f>'IRP2016-Jan2015'!B6</f>
        <v>Construction time</v>
      </c>
      <c r="C10" s="128"/>
      <c r="D10" s="111" t="s">
        <v>147</v>
      </c>
      <c r="E10" s="84">
        <f>'IRP2016-Apr2016'!D6</f>
        <v>9</v>
      </c>
      <c r="F10" s="84">
        <f>'IRP2016-Apr2016'!E6</f>
        <v>4</v>
      </c>
      <c r="G10" s="84">
        <f>'IRP2016-Apr2016'!F6</f>
        <v>9</v>
      </c>
      <c r="H10" s="84">
        <f>'IRP2016-Apr2016'!G6</f>
        <v>4</v>
      </c>
      <c r="I10" s="84">
        <f>'IRP2016-Apr2016'!H6</f>
        <v>8</v>
      </c>
      <c r="J10" s="84">
        <f>'IRP2016-Apr2016'!I6</f>
        <v>2</v>
      </c>
      <c r="K10" s="84">
        <f>'IRP2016-Apr2016'!J6</f>
        <v>3</v>
      </c>
      <c r="L10" s="84">
        <f>'IRP2016-Apr2016'!K6</f>
        <v>1</v>
      </c>
      <c r="M10" s="84">
        <f>'IRP2016-Apr2016'!L6</f>
        <v>1</v>
      </c>
      <c r="N10" s="84">
        <f>'IRP2016-Apr2016'!M6</f>
        <v>1</v>
      </c>
      <c r="O10" s="84">
        <f>'IRP2016-Apr2016'!AD6</f>
        <v>8</v>
      </c>
    </row>
    <row r="11" spans="2:15" s="85" customFormat="1" ht="20.25" customHeight="1" x14ac:dyDescent="0.25">
      <c r="B11" s="85" t="s">
        <v>160</v>
      </c>
      <c r="C11" s="129">
        <v>2016</v>
      </c>
      <c r="D11" s="110" t="s">
        <v>157</v>
      </c>
      <c r="E11" s="77">
        <f>'IRP2016-Apr2016'!D63</f>
        <v>39327.598241075219</v>
      </c>
      <c r="F11" s="77">
        <f>'IRP2016-Apr2016'!E63</f>
        <v>47354.428101751997</v>
      </c>
      <c r="G11" s="77">
        <f>'IRP2016-Apr2016'!F63</f>
        <v>76073.792131224822</v>
      </c>
      <c r="H11" s="77">
        <f>'IRP2016-Apr2016'!G63</f>
        <v>60900.168734236402</v>
      </c>
      <c r="I11" s="77">
        <f>'IRP2016-Apr2016'!H63</f>
        <v>78022.618517363429</v>
      </c>
      <c r="J11" s="77">
        <f>'IRP2016-Apr2016'!I63</f>
        <v>8776.5356707581232</v>
      </c>
      <c r="K11" s="77">
        <f>'IRP2016-Apr2016'!J63</f>
        <v>9956.0343462238288</v>
      </c>
      <c r="L11" s="77">
        <f>'IRP2016-Apr2016'!K63</f>
        <v>12751.158844765343</v>
      </c>
      <c r="M11" s="77">
        <f>'IRP2016-Apr2016'!L63</f>
        <v>13666.722021660649</v>
      </c>
      <c r="N11" s="77">
        <f>'IRP2016-Apr2016'!M63</f>
        <v>0</v>
      </c>
      <c r="O11" s="77">
        <f>'IRP2016-Apr2016'!AD63</f>
        <v>67248.627290346602</v>
      </c>
    </row>
    <row r="12" spans="2:15" s="85" customFormat="1" ht="20.25" customHeight="1" x14ac:dyDescent="0.25">
      <c r="B12" s="86"/>
      <c r="C12" s="128" t="s">
        <v>164</v>
      </c>
      <c r="D12" s="111" t="s">
        <v>157</v>
      </c>
      <c r="E12" s="84">
        <f>'IRP2016-Apr2016'!D140</f>
        <v>39327.59824386282</v>
      </c>
      <c r="F12" s="84">
        <f>'IRP2016-Apr2016'!E140</f>
        <v>47354.428102851991</v>
      </c>
      <c r="G12" s="84">
        <f>'IRP2016-Apr2016'!F140</f>
        <v>59630.584479963894</v>
      </c>
      <c r="H12" s="84">
        <f>'IRP2016-Apr2016'!G140</f>
        <v>73495.426453537904</v>
      </c>
      <c r="I12" s="84">
        <f>'IRP2016-Apr2016'!H140</f>
        <v>75917.166259494581</v>
      </c>
      <c r="J12" s="84">
        <f>'IRP2016-Apr2016'!I140</f>
        <v>8776.5356707581232</v>
      </c>
      <c r="K12" s="84">
        <f>'IRP2016-Apr2016'!J140</f>
        <v>9956.034346223827</v>
      </c>
      <c r="L12" s="84">
        <f>'IRP2016-Apr2016'!K140</f>
        <v>12751.158844765343</v>
      </c>
      <c r="M12" s="84">
        <f>'IRP2016-Apr2016'!L140</f>
        <v>13666.722021660649</v>
      </c>
      <c r="N12" s="84">
        <f>'IRP2016-Apr2016'!M140</f>
        <v>0</v>
      </c>
      <c r="O12" s="84">
        <f>'IRP2016-Apr2016'!AD140</f>
        <v>67248.627290346587</v>
      </c>
    </row>
    <row r="13" spans="2:15" s="85" customFormat="1" ht="20.25" customHeight="1" x14ac:dyDescent="0.25">
      <c r="B13" s="85" t="str">
        <f>'IRP2016-Jan2015'!B8</f>
        <v>Fuel cost</v>
      </c>
      <c r="C13" s="129"/>
      <c r="D13" s="110" t="s">
        <v>148</v>
      </c>
      <c r="E13" s="77">
        <f>'IRP2016-Apr2016'!D8</f>
        <v>27.346570397111915</v>
      </c>
      <c r="F13" s="77">
        <f>'IRP2016-Apr2016'!E8</f>
        <v>13.673285198555957</v>
      </c>
      <c r="G13" s="77">
        <f>'IRP2016-Apr2016'!F8</f>
        <v>27.346570397111915</v>
      </c>
      <c r="H13" s="77">
        <f>'IRP2016-Apr2016'!G8</f>
        <v>27.346570397111915</v>
      </c>
      <c r="I13" s="77">
        <f>'IRP2016-Apr2016'!H8</f>
        <v>8.0398916967509013</v>
      </c>
      <c r="J13" s="77">
        <f>'IRP2016-Apr2016'!I8</f>
        <v>126.34115523465704</v>
      </c>
      <c r="K13" s="77">
        <f>'IRP2016-Apr2016'!J8</f>
        <v>126.34115523465704</v>
      </c>
      <c r="L13" s="77">
        <f>'IRP2016-Apr2016'!K8</f>
        <v>126.34115523465704</v>
      </c>
      <c r="M13" s="77">
        <f>'IRP2016-Apr2016'!L8</f>
        <v>126.34115523465704</v>
      </c>
      <c r="N13" s="77">
        <f>'IRP2016-Apr2016'!M8</f>
        <v>0</v>
      </c>
      <c r="O13" s="77">
        <f>'IRP2016-Apr2016'!AD8</f>
        <v>0</v>
      </c>
    </row>
    <row r="14" spans="2:15" s="85" customFormat="1" ht="20.25" customHeight="1" x14ac:dyDescent="0.25">
      <c r="B14" s="86" t="str">
        <f>'IRP2016-Jan2015'!B9</f>
        <v>Heat rate</v>
      </c>
      <c r="C14" s="128"/>
      <c r="D14" s="111" t="s">
        <v>145</v>
      </c>
      <c r="E14" s="84">
        <f>'IRP2016-Apr2016'!D9</f>
        <v>9812</v>
      </c>
      <c r="F14" s="84">
        <f>'IRP2016-Apr2016'!E9</f>
        <v>10788</v>
      </c>
      <c r="G14" s="84">
        <f>'IRP2016-Apr2016'!F9</f>
        <v>14106</v>
      </c>
      <c r="H14" s="84">
        <f>'IRP2016-Apr2016'!G9</f>
        <v>9758</v>
      </c>
      <c r="I14" s="84">
        <f>'IRP2016-Apr2016'!H9</f>
        <v>10657</v>
      </c>
      <c r="J14" s="84">
        <f>'IRP2016-Apr2016'!I9</f>
        <v>11519</v>
      </c>
      <c r="K14" s="84">
        <f>'IRP2016-Apr2016'!J9</f>
        <v>7395</v>
      </c>
      <c r="L14" s="84">
        <f>'IRP2016-Apr2016'!K9</f>
        <v>9477</v>
      </c>
      <c r="M14" s="84">
        <f>'IRP2016-Apr2016'!L9</f>
        <v>8780</v>
      </c>
      <c r="N14" s="89">
        <f>'IRP2016-Apr2016'!M9</f>
        <v>3.6</v>
      </c>
      <c r="O14" s="89">
        <f>'IRP2016-Apr2016'!AD9</f>
        <v>0</v>
      </c>
    </row>
    <row r="15" spans="2:15" s="85" customFormat="1" ht="20.25" customHeight="1" x14ac:dyDescent="0.25">
      <c r="B15" s="85" t="str">
        <f>'IRP2016-Jan2015'!B10</f>
        <v>Fixed O&amp;M</v>
      </c>
      <c r="C15" s="108"/>
      <c r="D15" s="110" t="s">
        <v>149</v>
      </c>
      <c r="E15" s="77">
        <f>'IRP2016-Apr2016'!D10</f>
        <v>924.31407942238263</v>
      </c>
      <c r="F15" s="77">
        <f>'IRP2016-Apr2016'!E10</f>
        <v>621.31407942238263</v>
      </c>
      <c r="G15" s="77">
        <f>'IRP2016-Apr2016'!F10</f>
        <v>1576.2563176895308</v>
      </c>
      <c r="H15" s="77">
        <f>'IRP2016-Apr2016'!G10</f>
        <v>1423.115523465704</v>
      </c>
      <c r="I15" s="77">
        <f>'IRP2016-Apr2016'!H10</f>
        <v>968.06859205776175</v>
      </c>
      <c r="J15" s="77">
        <f>'IRP2016-Apr2016'!I10</f>
        <v>160.79783393501805</v>
      </c>
      <c r="K15" s="77">
        <f>'IRP2016-Apr2016'!J10</f>
        <v>165.17328519855596</v>
      </c>
      <c r="L15" s="77">
        <f>'IRP2016-Apr2016'!K10</f>
        <v>422.23104693140795</v>
      </c>
      <c r="M15" s="77">
        <f>'IRP2016-Apr2016'!L10</f>
        <v>474.73646209386283</v>
      </c>
      <c r="N15" s="88">
        <f>'IRP2016-Apr2016'!M10</f>
        <v>8.7509025270758123</v>
      </c>
      <c r="O15" s="88">
        <f>'IRP2016-Apr2016'!AD10</f>
        <v>907.44233935018053</v>
      </c>
    </row>
    <row r="16" spans="2:15" s="85" customFormat="1" ht="20.25" customHeight="1" x14ac:dyDescent="0.25">
      <c r="B16" s="86" t="str">
        <f>'IRP2016-Jan2015'!B11</f>
        <v>Variable O&amp;M</v>
      </c>
      <c r="C16" s="107"/>
      <c r="D16" s="111" t="s">
        <v>150</v>
      </c>
      <c r="E16" s="84">
        <f>'IRP2016-Apr2016'!D11</f>
        <v>79.961371841155227</v>
      </c>
      <c r="F16" s="84">
        <f>'IRP2016-Apr2016'!E11</f>
        <v>173.04909747292419</v>
      </c>
      <c r="G16" s="84">
        <f>'IRP2016-Apr2016'!F11</f>
        <v>147.56209386281589</v>
      </c>
      <c r="H16" s="84">
        <f>'IRP2016-Apr2016'!G11</f>
        <v>75.476534296028888</v>
      </c>
      <c r="I16" s="84">
        <f>'IRP2016-Apr2016'!H11</f>
        <v>37.191335740072205</v>
      </c>
      <c r="J16" s="84">
        <f>'IRP2016-Apr2016'!I11</f>
        <v>2.4064981949458484</v>
      </c>
      <c r="K16" s="84">
        <f>'IRP2016-Apr2016'!J11</f>
        <v>21.877256317689529</v>
      </c>
      <c r="L16" s="84">
        <f>'IRP2016-Apr2016'!K11</f>
        <v>70.007220216606498</v>
      </c>
      <c r="M16" s="84">
        <f>'IRP2016-Apr2016'!L11</f>
        <v>120.43429602888087</v>
      </c>
      <c r="N16" s="89">
        <f>'IRP2016-Apr2016'!M11</f>
        <v>1440.6173285198556</v>
      </c>
      <c r="O16" s="89">
        <f>'IRP2016-Apr2016'!AD11</f>
        <v>0</v>
      </c>
    </row>
    <row r="17" spans="2:20" s="85" customFormat="1" ht="20.25" customHeight="1" x14ac:dyDescent="0.25">
      <c r="B17" s="85" t="str">
        <f>'IRP2016-Jan2015'!B12</f>
        <v>Load factor (typical)</v>
      </c>
      <c r="C17" s="108"/>
      <c r="D17" s="110" t="s">
        <v>151</v>
      </c>
      <c r="E17" s="78">
        <f>'IRP2016-Apr2016'!D12</f>
        <v>0.82</v>
      </c>
      <c r="F17" s="78">
        <f>'IRP2016-Apr2016'!E12</f>
        <v>0.82</v>
      </c>
      <c r="G17" s="78">
        <f>'IRP2016-Apr2016'!F12</f>
        <v>0.82</v>
      </c>
      <c r="H17" s="78">
        <f>'IRP2016-Apr2016'!G12</f>
        <v>0.82</v>
      </c>
      <c r="I17" s="78">
        <f>'IRP2016-Apr2016'!H12</f>
        <v>0.9</v>
      </c>
      <c r="J17" s="78">
        <f>'IRP2016-Apr2016'!I12</f>
        <v>0.06</v>
      </c>
      <c r="K17" s="78">
        <f>'IRP2016-Apr2016'!J12</f>
        <v>0.36</v>
      </c>
      <c r="L17" s="78">
        <f>'IRP2016-Apr2016'!K12</f>
        <v>0.36</v>
      </c>
      <c r="M17" s="78">
        <f>'IRP2016-Apr2016'!L12</f>
        <v>0.36</v>
      </c>
      <c r="N17" s="90">
        <f>'IRP2016-Apr2016'!M12</f>
        <v>1.4999999999999999E-2</v>
      </c>
      <c r="O17" s="90">
        <f>'IRP2016-Apr2016'!AD12</f>
        <v>0.7</v>
      </c>
    </row>
    <row r="18" spans="2:20" s="85" customFormat="1" ht="20.25" customHeight="1" thickBot="1" x14ac:dyDescent="0.3">
      <c r="B18" s="101" t="str">
        <f>'IRP2016-Jan2015'!B13</f>
        <v>Economic lifetime</v>
      </c>
      <c r="C18" s="130"/>
      <c r="D18" s="112" t="s">
        <v>147</v>
      </c>
      <c r="E18" s="102">
        <f>'IRP2016-Apr2016'!D13</f>
        <v>30</v>
      </c>
      <c r="F18" s="102">
        <f>'IRP2016-Apr2016'!E13</f>
        <v>30</v>
      </c>
      <c r="G18" s="102">
        <f>'IRP2016-Apr2016'!F13</f>
        <v>30</v>
      </c>
      <c r="H18" s="102">
        <f>'IRP2016-Apr2016'!G13</f>
        <v>30</v>
      </c>
      <c r="I18" s="102">
        <f>'IRP2016-Apr2016'!H13</f>
        <v>60</v>
      </c>
      <c r="J18" s="102">
        <f>'IRP2016-Apr2016'!I13</f>
        <v>30</v>
      </c>
      <c r="K18" s="102">
        <f>'IRP2016-Apr2016'!J13</f>
        <v>30</v>
      </c>
      <c r="L18" s="102">
        <f>'IRP2016-Apr2016'!K13</f>
        <v>30</v>
      </c>
      <c r="M18" s="102">
        <f>'IRP2016-Apr2016'!L13</f>
        <v>30</v>
      </c>
      <c r="N18" s="103">
        <f>'IRP2016-Apr2016'!M13</f>
        <v>1</v>
      </c>
      <c r="O18" s="103">
        <f>'IRP2016-Apr2016'!AD13</f>
        <v>60</v>
      </c>
    </row>
    <row r="19" spans="2:20" s="85" customFormat="1" ht="20.25" customHeight="1" thickTop="1" x14ac:dyDescent="0.25">
      <c r="B19" s="95"/>
      <c r="C19" s="131"/>
      <c r="D19" s="95"/>
      <c r="E19" s="96">
        <f>IF('IRP2016-Apr2016'!D21=0,"",'IRP2016-Apr2016'!D21)</f>
        <v>0.02</v>
      </c>
      <c r="F19" s="96" t="str">
        <f>IF('IRP2016-Apr2016'!E21=0,"",'IRP2016-Apr2016'!E21)</f>
        <v/>
      </c>
      <c r="G19" s="96">
        <f>IF('IRP2016-Apr2016'!F21=0,"",'IRP2016-Apr2016'!F21)</f>
        <v>0.02</v>
      </c>
      <c r="H19" s="96" t="str">
        <f>IF('IRP2016-Apr2016'!G21=0,"",'IRP2016-Apr2016'!G21)</f>
        <v/>
      </c>
      <c r="I19" s="96" t="str">
        <f>IF('IRP2016-Apr2016'!H21=0,"",'IRP2016-Apr2016'!H21)</f>
        <v/>
      </c>
      <c r="J19" s="96" t="str">
        <f>IF('IRP2016-Apr2016'!I21=0,"",'IRP2016-Apr2016'!I21)</f>
        <v/>
      </c>
      <c r="K19" s="96" t="str">
        <f>IF('IRP2016-Apr2016'!J21=0,"",'IRP2016-Apr2016'!J21)</f>
        <v/>
      </c>
      <c r="L19" s="96" t="str">
        <f>IF('IRP2016-Apr2016'!K21=0,"",'IRP2016-Apr2016'!K21)</f>
        <v/>
      </c>
      <c r="M19" s="96" t="str">
        <f>IF('IRP2016-Apr2016'!L21=0,"",'IRP2016-Apr2016'!L21)</f>
        <v/>
      </c>
      <c r="N19" s="97" t="str">
        <f>IF('IRP2016-Apr2016'!M21=0,"",'IRP2016-Apr2016'!M21)</f>
        <v/>
      </c>
      <c r="O19" s="97" t="str">
        <f>IF('IRP2016-Apr2016'!AD21=0,"",'IRP2016-Apr2016'!AD21)</f>
        <v/>
      </c>
    </row>
    <row r="20" spans="2:20" s="85" customFormat="1" ht="20.25" customHeight="1" x14ac:dyDescent="0.25">
      <c r="B20" s="104"/>
      <c r="C20" s="132"/>
      <c r="D20" s="104"/>
      <c r="E20" s="105">
        <f>IF('IRP2016-Apr2016'!D22=0,"",'IRP2016-Apr2016'!D22)</f>
        <v>0.06</v>
      </c>
      <c r="F20" s="105" t="str">
        <f>IF('IRP2016-Apr2016'!E22=0,"",'IRP2016-Apr2016'!E22)</f>
        <v/>
      </c>
      <c r="G20" s="105">
        <f>IF('IRP2016-Apr2016'!F22=0,"",'IRP2016-Apr2016'!F22)</f>
        <v>0.06</v>
      </c>
      <c r="H20" s="105" t="str">
        <f>IF('IRP2016-Apr2016'!G22=0,"",'IRP2016-Apr2016'!G22)</f>
        <v/>
      </c>
      <c r="I20" s="105">
        <f>IF('IRP2016-Apr2016'!H22=0,"",'IRP2016-Apr2016'!H22)</f>
        <v>0.05</v>
      </c>
      <c r="J20" s="105" t="str">
        <f>IF('IRP2016-Apr2016'!I22=0,"",'IRP2016-Apr2016'!I22)</f>
        <v/>
      </c>
      <c r="K20" s="105" t="str">
        <f>IF('IRP2016-Apr2016'!J22=0,"",'IRP2016-Apr2016'!J22)</f>
        <v/>
      </c>
      <c r="L20" s="105" t="str">
        <f>IF('IRP2016-Apr2016'!K22=0,"",'IRP2016-Apr2016'!K22)</f>
        <v/>
      </c>
      <c r="M20" s="105" t="str">
        <f>IF('IRP2016-Apr2016'!L22=0,"",'IRP2016-Apr2016'!L22)</f>
        <v/>
      </c>
      <c r="N20" s="106" t="str">
        <f>IF('IRP2016-Apr2016'!M22=0,"",'IRP2016-Apr2016'!M22)</f>
        <v/>
      </c>
      <c r="O20" s="106">
        <f>IF('IRP2016-Apr2016'!AD22=0,"",'IRP2016-Apr2016'!AD22)</f>
        <v>0.2</v>
      </c>
    </row>
    <row r="21" spans="2:20" s="85" customFormat="1" ht="20.25" customHeight="1" x14ac:dyDescent="0.25">
      <c r="B21" s="93"/>
      <c r="C21" s="133"/>
      <c r="D21" s="93"/>
      <c r="E21" s="94">
        <f>IF('IRP2016-Apr2016'!D23=0,"",'IRP2016-Apr2016'!D23)</f>
        <v>0.13</v>
      </c>
      <c r="F21" s="94" t="str">
        <f>IF('IRP2016-Apr2016'!E23=0,"",'IRP2016-Apr2016'!E23)</f>
        <v/>
      </c>
      <c r="G21" s="94">
        <f>IF('IRP2016-Apr2016'!F23=0,"",'IRP2016-Apr2016'!F23)</f>
        <v>0.13</v>
      </c>
      <c r="H21" s="94" t="str">
        <f>IF('IRP2016-Apr2016'!G23=0,"",'IRP2016-Apr2016'!G23)</f>
        <v/>
      </c>
      <c r="I21" s="94">
        <f>IF('IRP2016-Apr2016'!H23=0,"",'IRP2016-Apr2016'!H23)</f>
        <v>0.05</v>
      </c>
      <c r="J21" s="94" t="str">
        <f>IF('IRP2016-Apr2016'!I23=0,"",'IRP2016-Apr2016'!I23)</f>
        <v/>
      </c>
      <c r="K21" s="94" t="str">
        <f>IF('IRP2016-Apr2016'!J23=0,"",'IRP2016-Apr2016'!J23)</f>
        <v/>
      </c>
      <c r="L21" s="94" t="str">
        <f>IF('IRP2016-Apr2016'!K23=0,"",'IRP2016-Apr2016'!K23)</f>
        <v/>
      </c>
      <c r="M21" s="94" t="str">
        <f>IF('IRP2016-Apr2016'!L23=0,"",'IRP2016-Apr2016'!L23)</f>
        <v/>
      </c>
      <c r="N21" s="98" t="str">
        <f>IF('IRP2016-Apr2016'!M23=0,"",'IRP2016-Apr2016'!M23)</f>
        <v/>
      </c>
      <c r="O21" s="98">
        <f>IF('IRP2016-Apr2016'!AD23=0,"",'IRP2016-Apr2016'!AD23)</f>
        <v>0.25</v>
      </c>
    </row>
    <row r="22" spans="2:20" s="85" customFormat="1" ht="20.25" customHeight="1" x14ac:dyDescent="0.25">
      <c r="B22" s="104"/>
      <c r="C22" s="132"/>
      <c r="D22" s="104"/>
      <c r="E22" s="105">
        <f>IF('IRP2016-Apr2016'!D24=0,"",'IRP2016-Apr2016'!D24)</f>
        <v>0.17</v>
      </c>
      <c r="F22" s="105" t="str">
        <f>IF('IRP2016-Apr2016'!E24=0,"",'IRP2016-Apr2016'!E24)</f>
        <v/>
      </c>
      <c r="G22" s="105">
        <f>IF('IRP2016-Apr2016'!F24=0,"",'IRP2016-Apr2016'!F24)</f>
        <v>0.17</v>
      </c>
      <c r="H22" s="105" t="str">
        <f>IF('IRP2016-Apr2016'!G24=0,"",'IRP2016-Apr2016'!G24)</f>
        <v/>
      </c>
      <c r="I22" s="105">
        <f>IF('IRP2016-Apr2016'!H24=0,"",'IRP2016-Apr2016'!H24)</f>
        <v>0.15</v>
      </c>
      <c r="J22" s="105" t="str">
        <f>IF('IRP2016-Apr2016'!I24=0,"",'IRP2016-Apr2016'!I24)</f>
        <v/>
      </c>
      <c r="K22" s="105" t="str">
        <f>IF('IRP2016-Apr2016'!J24=0,"",'IRP2016-Apr2016'!J24)</f>
        <v/>
      </c>
      <c r="L22" s="105" t="str">
        <f>IF('IRP2016-Apr2016'!K24=0,"",'IRP2016-Apr2016'!K24)</f>
        <v/>
      </c>
      <c r="M22" s="105" t="str">
        <f>IF('IRP2016-Apr2016'!L24=0,"",'IRP2016-Apr2016'!L24)</f>
        <v/>
      </c>
      <c r="N22" s="106" t="str">
        <f>IF('IRP2016-Apr2016'!M24=0,"",'IRP2016-Apr2016'!M24)</f>
        <v/>
      </c>
      <c r="O22" s="106">
        <f>IF('IRP2016-Apr2016'!AD24=0,"",'IRP2016-Apr2016'!AD24)</f>
        <v>0.25</v>
      </c>
    </row>
    <row r="23" spans="2:20" s="85" customFormat="1" ht="20.25" customHeight="1" x14ac:dyDescent="0.25">
      <c r="B23" s="93" t="s">
        <v>146</v>
      </c>
      <c r="C23" s="133"/>
      <c r="D23" s="93" t="s">
        <v>159</v>
      </c>
      <c r="E23" s="94">
        <f>IF('IRP2016-Apr2016'!D25=0,"",'IRP2016-Apr2016'!D25)</f>
        <v>0.17</v>
      </c>
      <c r="F23" s="94" t="str">
        <f>IF('IRP2016-Apr2016'!E25=0,"",'IRP2016-Apr2016'!E25)</f>
        <v/>
      </c>
      <c r="G23" s="94">
        <f>IF('IRP2016-Apr2016'!F25=0,"",'IRP2016-Apr2016'!F25)</f>
        <v>0.17</v>
      </c>
      <c r="H23" s="94" t="str">
        <f>IF('IRP2016-Apr2016'!G25=0,"",'IRP2016-Apr2016'!G25)</f>
        <v/>
      </c>
      <c r="I23" s="94">
        <f>IF('IRP2016-Apr2016'!H25=0,"",'IRP2016-Apr2016'!H25)</f>
        <v>0.15</v>
      </c>
      <c r="J23" s="94" t="str">
        <f>IF('IRP2016-Apr2016'!I25=0,"",'IRP2016-Apr2016'!I25)</f>
        <v/>
      </c>
      <c r="K23" s="94" t="str">
        <f>IF('IRP2016-Apr2016'!J25=0,"",'IRP2016-Apr2016'!J25)</f>
        <v/>
      </c>
      <c r="L23" s="94" t="str">
        <f>IF('IRP2016-Apr2016'!K25=0,"",'IRP2016-Apr2016'!K25)</f>
        <v/>
      </c>
      <c r="M23" s="94" t="str">
        <f>IF('IRP2016-Apr2016'!L25=0,"",'IRP2016-Apr2016'!L25)</f>
        <v/>
      </c>
      <c r="N23" s="98" t="str">
        <f>IF('IRP2016-Apr2016'!M25=0,"",'IRP2016-Apr2016'!M25)</f>
        <v/>
      </c>
      <c r="O23" s="98">
        <f>IF('IRP2016-Apr2016'!AD25=0,"",'IRP2016-Apr2016'!AD25)</f>
        <v>0.1</v>
      </c>
    </row>
    <row r="24" spans="2:20" s="85" customFormat="1" ht="20.25" customHeight="1" x14ac:dyDescent="0.25">
      <c r="B24" s="104"/>
      <c r="C24" s="132"/>
      <c r="D24" s="104"/>
      <c r="E24" s="105">
        <f>IF('IRP2016-Apr2016'!D26=0,"",'IRP2016-Apr2016'!D26)</f>
        <v>0.16</v>
      </c>
      <c r="F24" s="105">
        <f>IF('IRP2016-Apr2016'!E26=0,"",'IRP2016-Apr2016'!E26)</f>
        <v>0.1</v>
      </c>
      <c r="G24" s="105">
        <f>IF('IRP2016-Apr2016'!F26=0,"",'IRP2016-Apr2016'!F26)</f>
        <v>0.16</v>
      </c>
      <c r="H24" s="105">
        <f>IF('IRP2016-Apr2016'!G26=0,"",'IRP2016-Apr2016'!G26)</f>
        <v>0.1</v>
      </c>
      <c r="I24" s="105">
        <f>IF('IRP2016-Apr2016'!H26=0,"",'IRP2016-Apr2016'!H26)</f>
        <v>0.2</v>
      </c>
      <c r="J24" s="105" t="str">
        <f>IF('IRP2016-Apr2016'!I26=0,"",'IRP2016-Apr2016'!I26)</f>
        <v/>
      </c>
      <c r="K24" s="105" t="str">
        <f>IF('IRP2016-Apr2016'!J26=0,"",'IRP2016-Apr2016'!J26)</f>
        <v/>
      </c>
      <c r="L24" s="105" t="str">
        <f>IF('IRP2016-Apr2016'!K26=0,"",'IRP2016-Apr2016'!K26)</f>
        <v/>
      </c>
      <c r="M24" s="105" t="str">
        <f>IF('IRP2016-Apr2016'!L26=0,"",'IRP2016-Apr2016'!L26)</f>
        <v/>
      </c>
      <c r="N24" s="106" t="str">
        <f>IF('IRP2016-Apr2016'!M26=0,"",'IRP2016-Apr2016'!M26)</f>
        <v/>
      </c>
      <c r="O24" s="106">
        <f>IF('IRP2016-Apr2016'!AD26=0,"",'IRP2016-Apr2016'!AD26)</f>
        <v>0.05</v>
      </c>
    </row>
    <row r="25" spans="2:20" s="85" customFormat="1" ht="20.25" customHeight="1" x14ac:dyDescent="0.25">
      <c r="B25" s="93"/>
      <c r="C25" s="133"/>
      <c r="D25" s="93"/>
      <c r="E25" s="94">
        <f>IF('IRP2016-Apr2016'!D27=0,"",'IRP2016-Apr2016'!D27)</f>
        <v>0.15</v>
      </c>
      <c r="F25" s="94">
        <f>IF('IRP2016-Apr2016'!E27=0,"",'IRP2016-Apr2016'!E27)</f>
        <v>0.25</v>
      </c>
      <c r="G25" s="94">
        <f>IF('IRP2016-Apr2016'!F27=0,"",'IRP2016-Apr2016'!F27)</f>
        <v>0.15</v>
      </c>
      <c r="H25" s="94">
        <f>IF('IRP2016-Apr2016'!G27=0,"",'IRP2016-Apr2016'!G27)</f>
        <v>0.25</v>
      </c>
      <c r="I25" s="94">
        <f>IF('IRP2016-Apr2016'!H27=0,"",'IRP2016-Apr2016'!H27)</f>
        <v>0.2</v>
      </c>
      <c r="J25" s="94" t="str">
        <f>IF('IRP2016-Apr2016'!I27=0,"",'IRP2016-Apr2016'!I27)</f>
        <v/>
      </c>
      <c r="K25" s="94">
        <f>IF('IRP2016-Apr2016'!J27=0,"",'IRP2016-Apr2016'!J27)</f>
        <v>0.4</v>
      </c>
      <c r="L25" s="94" t="str">
        <f>IF('IRP2016-Apr2016'!K27=0,"",'IRP2016-Apr2016'!K27)</f>
        <v/>
      </c>
      <c r="M25" s="94" t="str">
        <f>IF('IRP2016-Apr2016'!L27=0,"",'IRP2016-Apr2016'!L27)</f>
        <v/>
      </c>
      <c r="N25" s="98" t="str">
        <f>IF('IRP2016-Apr2016'!M27=0,"",'IRP2016-Apr2016'!M27)</f>
        <v/>
      </c>
      <c r="O25" s="98">
        <f>IF('IRP2016-Apr2016'!AD27=0,"",'IRP2016-Apr2016'!AD27)</f>
        <v>0.05</v>
      </c>
    </row>
    <row r="26" spans="2:20" s="85" customFormat="1" ht="20.25" customHeight="1" x14ac:dyDescent="0.25">
      <c r="B26" s="104"/>
      <c r="C26" s="132"/>
      <c r="D26" s="104"/>
      <c r="E26" s="105">
        <f>IF('IRP2016-Apr2016'!D28=0,"",'IRP2016-Apr2016'!D28)</f>
        <v>0.11</v>
      </c>
      <c r="F26" s="105">
        <f>IF('IRP2016-Apr2016'!E28=0,"",'IRP2016-Apr2016'!E28)</f>
        <v>0.45</v>
      </c>
      <c r="G26" s="105">
        <f>IF('IRP2016-Apr2016'!F28=0,"",'IRP2016-Apr2016'!F28)</f>
        <v>0.11</v>
      </c>
      <c r="H26" s="105">
        <f>IF('IRP2016-Apr2016'!G28=0,"",'IRP2016-Apr2016'!G28)</f>
        <v>0.45</v>
      </c>
      <c r="I26" s="105">
        <f>IF('IRP2016-Apr2016'!H28=0,"",'IRP2016-Apr2016'!H28)</f>
        <v>0.1</v>
      </c>
      <c r="J26" s="105">
        <f>IF('IRP2016-Apr2016'!I28=0,"",'IRP2016-Apr2016'!I28)</f>
        <v>0.9</v>
      </c>
      <c r="K26" s="105">
        <f>IF('IRP2016-Apr2016'!J28=0,"",'IRP2016-Apr2016'!J28)</f>
        <v>0.5</v>
      </c>
      <c r="L26" s="105" t="str">
        <f>IF('IRP2016-Apr2016'!K28=0,"",'IRP2016-Apr2016'!K28)</f>
        <v/>
      </c>
      <c r="M26" s="105" t="str">
        <f>IF('IRP2016-Apr2016'!L28=0,"",'IRP2016-Apr2016'!L28)</f>
        <v/>
      </c>
      <c r="N26" s="106" t="str">
        <f>IF('IRP2016-Apr2016'!M28=0,"",'IRP2016-Apr2016'!M28)</f>
        <v/>
      </c>
      <c r="O26" s="106">
        <f>IF('IRP2016-Apr2016'!AD28=0,"",'IRP2016-Apr2016'!AD28)</f>
        <v>0.05</v>
      </c>
    </row>
    <row r="27" spans="2:20" s="85" customFormat="1" ht="20.25" customHeight="1" thickBot="1" x14ac:dyDescent="0.3">
      <c r="B27" s="87"/>
      <c r="C27" s="134"/>
      <c r="D27" s="87"/>
      <c r="E27" s="99">
        <f>IF('IRP2016-Apr2016'!D29=0,"",'IRP2016-Apr2016'!D29)</f>
        <v>0.03</v>
      </c>
      <c r="F27" s="99">
        <f>IF('IRP2016-Apr2016'!E29=0,"",'IRP2016-Apr2016'!E29)</f>
        <v>0.2</v>
      </c>
      <c r="G27" s="99">
        <f>IF('IRP2016-Apr2016'!F29=0,"",'IRP2016-Apr2016'!F29)</f>
        <v>0.03</v>
      </c>
      <c r="H27" s="99">
        <f>IF('IRP2016-Apr2016'!G29=0,"",'IRP2016-Apr2016'!G29)</f>
        <v>0.2</v>
      </c>
      <c r="I27" s="99">
        <f>IF('IRP2016-Apr2016'!H29=0,"",'IRP2016-Apr2016'!H29)</f>
        <v>0.1</v>
      </c>
      <c r="J27" s="99">
        <f>IF('IRP2016-Apr2016'!I29=0,"",'IRP2016-Apr2016'!I29)</f>
        <v>0.1</v>
      </c>
      <c r="K27" s="99">
        <f>IF('IRP2016-Apr2016'!J29=0,"",'IRP2016-Apr2016'!J29)</f>
        <v>0.1</v>
      </c>
      <c r="L27" s="99">
        <f>IF('IRP2016-Apr2016'!K29=0,"",'IRP2016-Apr2016'!K29)</f>
        <v>1</v>
      </c>
      <c r="M27" s="99">
        <f>IF('IRP2016-Apr2016'!L29=0,"",'IRP2016-Apr2016'!L29)</f>
        <v>1</v>
      </c>
      <c r="N27" s="100">
        <f>IF('IRP2016-Apr2016'!M29=0,"",'IRP2016-Apr2016'!M29)</f>
        <v>1</v>
      </c>
      <c r="O27" s="100">
        <f>IF('IRP2016-Apr2016'!AD29=0,"",'IRP2016-Apr2016'!AD29)</f>
        <v>0.05</v>
      </c>
    </row>
    <row r="28" spans="2:20" ht="31.5" customHeight="1" thickTop="1" x14ac:dyDescent="0.25">
      <c r="B28" s="148" t="s">
        <v>161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09"/>
      <c r="Q28" s="109"/>
      <c r="R28" s="109"/>
      <c r="S28" s="109"/>
      <c r="T28" s="109"/>
    </row>
    <row r="29" spans="2:20" ht="15" x14ac:dyDescent="0.25">
      <c r="B29" s="83"/>
      <c r="C29" s="135"/>
    </row>
    <row r="30" spans="2:20" ht="15.75" thickBot="1" x14ac:dyDescent="0.3"/>
    <row r="31" spans="2:20" ht="23.25" customHeight="1" thickTop="1" thickBot="1" x14ac:dyDescent="0.35">
      <c r="B31" s="145" t="s">
        <v>143</v>
      </c>
      <c r="C31" s="145"/>
      <c r="D31" s="145"/>
      <c r="E31" s="147" t="s">
        <v>104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</row>
    <row r="32" spans="2:20" ht="37.5" customHeight="1" thickTop="1" thickBot="1" x14ac:dyDescent="0.35">
      <c r="B32" s="146"/>
      <c r="C32" s="146"/>
      <c r="D32" s="146"/>
      <c r="E32" s="82" t="str">
        <f>'IRP2016-Apr2016'!N3</f>
        <v>Wind</v>
      </c>
      <c r="F32" s="82" t="str">
        <f>'IRP2016-Apr2016'!O3</f>
        <v>Solar PV (tracking)</v>
      </c>
      <c r="G32" s="82" t="str">
        <f>'IRP2016-Apr2016'!P3</f>
        <v>Solar PV (fixed)</v>
      </c>
      <c r="H32" s="82" t="str">
        <f>'IRP2016-Apr2016'!Q3</f>
        <v>CPV</v>
      </c>
      <c r="I32" s="82" t="str">
        <f>'IRP2016-Apr2016'!R3</f>
        <v>CSP
(trough, 3h)</v>
      </c>
      <c r="J32" s="82" t="str">
        <f>'IRP2016-Apr2016'!S3</f>
        <v>CSP
(trough, 6h)</v>
      </c>
      <c r="K32" s="82" t="str">
        <f>'IRP2016-Apr2016'!T3</f>
        <v>CSP
(trough, 9h)</v>
      </c>
      <c r="L32" s="82" t="str">
        <f>'IRP2016-Apr2016'!U3</f>
        <v>CSP
(tower, 3h)</v>
      </c>
      <c r="M32" s="82" t="str">
        <f>'IRP2016-Apr2016'!V3</f>
        <v>CSP
(tower, 6h)</v>
      </c>
      <c r="N32" s="82" t="str">
        <f>'IRP2016-Apr2016'!W3</f>
        <v>CSP
(tower, 9h)</v>
      </c>
      <c r="O32" s="82" t="str">
        <f>'IRP2016-Apr2016'!X3</f>
        <v>Biomass (forestry)</v>
      </c>
      <c r="P32" s="82" t="str">
        <f>'IRP2016-Apr2016'!Y3</f>
        <v>Biomass (MSW)</v>
      </c>
      <c r="Q32" s="82" t="str">
        <f>'IRP2016-Apr2016'!Z3</f>
        <v>Landfill Gas</v>
      </c>
      <c r="R32" s="82" t="str">
        <f>'IRP2016-Apr2016'!AA3</f>
        <v>Biogas</v>
      </c>
      <c r="S32" s="82" t="str">
        <f>'IRP2016-Apr2016'!AB3</f>
        <v>Bagasse (Felixton)</v>
      </c>
      <c r="T32" s="82" t="str">
        <f>'IRP2016-Apr2016'!AC3</f>
        <v>Bagasse (gen)</v>
      </c>
    </row>
    <row r="33" spans="2:20" s="85" customFormat="1" ht="20.25" customHeight="1" thickTop="1" x14ac:dyDescent="0.25">
      <c r="B33" s="85" t="str">
        <f>'IRP2016-Jan2015'!B4</f>
        <v>Rated capacity (net)</v>
      </c>
      <c r="C33" s="108"/>
      <c r="D33" s="110" t="s">
        <v>144</v>
      </c>
      <c r="E33" s="77">
        <f>'IRP2016-Apr2016'!N4</f>
        <v>100</v>
      </c>
      <c r="F33" s="77">
        <f>'IRP2016-Apr2016'!O4</f>
        <v>10</v>
      </c>
      <c r="G33" s="77">
        <f>'IRP2016-Apr2016'!P4</f>
        <v>10</v>
      </c>
      <c r="H33" s="77">
        <f>'IRP2016-Apr2016'!Q4</f>
        <v>10</v>
      </c>
      <c r="I33" s="77">
        <f>'IRP2016-Apr2016'!R4</f>
        <v>125</v>
      </c>
      <c r="J33" s="77">
        <f>'IRP2016-Apr2016'!S4</f>
        <v>125</v>
      </c>
      <c r="K33" s="77">
        <f>'IRP2016-Apr2016'!T4</f>
        <v>125</v>
      </c>
      <c r="L33" s="77">
        <f>'IRP2016-Apr2016'!U4</f>
        <v>125</v>
      </c>
      <c r="M33" s="77">
        <f>'IRP2016-Apr2016'!V4</f>
        <v>125</v>
      </c>
      <c r="N33" s="77">
        <f>'IRP2016-Apr2016'!W4</f>
        <v>125</v>
      </c>
      <c r="O33" s="77">
        <f>'IRP2016-Apr2016'!X4</f>
        <v>25</v>
      </c>
      <c r="P33" s="77">
        <f>'IRP2016-Apr2016'!Y4</f>
        <v>25</v>
      </c>
      <c r="Q33" s="77">
        <f>'IRP2016-Apr2016'!Z4</f>
        <v>5</v>
      </c>
      <c r="R33" s="77">
        <f>'IRP2016-Apr2016'!AA4</f>
        <v>5</v>
      </c>
      <c r="S33" s="77">
        <f>'IRP2016-Apr2016'!AB4</f>
        <v>49</v>
      </c>
      <c r="T33" s="77">
        <f>'IRP2016-Apr2016'!AC4</f>
        <v>52.5</v>
      </c>
    </row>
    <row r="34" spans="2:20" s="85" customFormat="1" ht="20.25" customHeight="1" x14ac:dyDescent="0.25">
      <c r="B34" s="86" t="str">
        <f>'IRP2016-Jan2015'!B5</f>
        <v>Overnight cost per capacity</v>
      </c>
      <c r="C34" s="128">
        <v>2016</v>
      </c>
      <c r="D34" s="111" t="s">
        <v>157</v>
      </c>
      <c r="E34" s="84">
        <f>'IRP2016-Apr2016'!N5</f>
        <v>21010.916967509027</v>
      </c>
      <c r="F34" s="84">
        <f>'IRP2016-Apr2016'!O5</f>
        <v>19536.389891696752</v>
      </c>
      <c r="G34" s="84">
        <f>'IRP2016-Apr2016'!P5</f>
        <v>18442.527075812275</v>
      </c>
      <c r="H34" s="84">
        <f>'IRP2016-Apr2016'!Q5</f>
        <v>50374.570397111915</v>
      </c>
      <c r="I34" s="84">
        <f>'IRP2016-Apr2016'!R5</f>
        <v>86499.389891696745</v>
      </c>
      <c r="J34" s="84">
        <f>'IRP2016-Apr2016'!S5</f>
        <v>106787.26353790614</v>
      </c>
      <c r="K34" s="84">
        <f>'IRP2016-Apr2016'!T5</f>
        <v>131003.19855595668</v>
      </c>
      <c r="L34" s="84">
        <f>'IRP2016-Apr2016'!U5</f>
        <v>77184.054151624543</v>
      </c>
      <c r="M34" s="84">
        <f>'IRP2016-Apr2016'!V5</f>
        <v>94910.101083032496</v>
      </c>
      <c r="N34" s="84">
        <f>'IRP2016-Apr2016'!W5</f>
        <v>107523.43321299639</v>
      </c>
      <c r="O34" s="84">
        <f>'IRP2016-Apr2016'!X5</f>
        <v>74450.49097472924</v>
      </c>
      <c r="P34" s="84">
        <f>'IRP2016-Apr2016'!Y5</f>
        <v>143003.96750902527</v>
      </c>
      <c r="Q34" s="84">
        <f>'IRP2016-Apr2016'!Z5</f>
        <v>31048.202166064981</v>
      </c>
      <c r="R34" s="84">
        <f>'IRP2016-Apr2016'!AA5</f>
        <v>77286.87725631769</v>
      </c>
      <c r="S34" s="84">
        <f>'IRP2016-Apr2016'!AB5</f>
        <v>17820.556678700359</v>
      </c>
      <c r="T34" s="84">
        <f>'IRP2016-Apr2016'!AC5</f>
        <v>34165.273646209382</v>
      </c>
    </row>
    <row r="35" spans="2:20" s="85" customFormat="1" ht="20.25" customHeight="1" x14ac:dyDescent="0.25">
      <c r="B35" s="86"/>
      <c r="C35" s="128" t="s">
        <v>164</v>
      </c>
      <c r="D35" s="111" t="s">
        <v>157</v>
      </c>
      <c r="E35" s="84">
        <f>('IRP2016-Apr2016'!N140/'IRP2016-Apr2016'!N125)*'IRP2016-Apr2016'!N5</f>
        <v>18357.98683865507</v>
      </c>
      <c r="F35" s="84">
        <f>('IRP2016-Apr2016'!O140/'IRP2016-Apr2016'!O125)*'IRP2016-Apr2016'!O5</f>
        <v>15429.595317565636</v>
      </c>
      <c r="G35" s="84">
        <f>('IRP2016-Apr2016'!P140/'IRP2016-Apr2016'!P125)*'IRP2016-Apr2016'!P5</f>
        <v>14685.145582093863</v>
      </c>
      <c r="H35" s="84">
        <f>('IRP2016-Apr2016'!Q140/'IRP2016-Apr2016'!Q125)*'IRP2016-Apr2016'!Q5</f>
        <v>50374.570397111915</v>
      </c>
      <c r="I35" s="84">
        <f>('IRP2016-Apr2016'!R140/'IRP2016-Apr2016'!R125)*'IRP2016-Apr2016'!R5</f>
        <v>86499.389891696745</v>
      </c>
      <c r="J35" s="84">
        <f>('IRP2016-Apr2016'!S140/'IRP2016-Apr2016'!S125)*'IRP2016-Apr2016'!S5</f>
        <v>106787.26353790614</v>
      </c>
      <c r="K35" s="84">
        <f>('IRP2016-Apr2016'!T140/'IRP2016-Apr2016'!T125)*'IRP2016-Apr2016'!T5</f>
        <v>91018.05051736212</v>
      </c>
      <c r="L35" s="84">
        <f>('IRP2016-Apr2016'!U140/'IRP2016-Apr2016'!U125)*'IRP2016-Apr2016'!U5</f>
        <v>53276.842431852208</v>
      </c>
      <c r="M35" s="84">
        <f>('IRP2016-Apr2016'!V140/'IRP2016-Apr2016'!V125)*'IRP2016-Apr2016'!V5</f>
        <v>65702.229615450968</v>
      </c>
      <c r="N35" s="84">
        <f>('IRP2016-Apr2016'!W140/'IRP2016-Apr2016'!W125)*'IRP2016-Apr2016'!W5</f>
        <v>74704.845216633985</v>
      </c>
      <c r="O35" s="84">
        <f>('IRP2016-Apr2016'!X140/'IRP2016-Apr2016'!X125)*'IRP2016-Apr2016'!X5</f>
        <v>74450.490975439592</v>
      </c>
      <c r="P35" s="84">
        <f>('IRP2016-Apr2016'!Y140/'IRP2016-Apr2016'!Y125)*'IRP2016-Apr2016'!Y5</f>
        <v>143003.96752892545</v>
      </c>
      <c r="Q35" s="84">
        <f>('IRP2016-Apr2016'!Z140/'IRP2016-Apr2016'!Z125)*'IRP2016-Apr2016'!Z5</f>
        <v>31048.202166064981</v>
      </c>
      <c r="R35" s="84">
        <f>('IRP2016-Apr2016'!AA140/'IRP2016-Apr2016'!AA125)*'IRP2016-Apr2016'!AA5</f>
        <v>77286.87725631769</v>
      </c>
      <c r="S35" s="84">
        <f>('IRP2016-Apr2016'!AB140/'IRP2016-Apr2016'!AB125)*'IRP2016-Apr2016'!AB5</f>
        <v>17820.556678700359</v>
      </c>
      <c r="T35" s="84">
        <f>('IRP2016-Apr2016'!AC140/'IRP2016-Apr2016'!AC125)*'IRP2016-Apr2016'!AC5</f>
        <v>34165.273646209382</v>
      </c>
    </row>
    <row r="36" spans="2:20" s="85" customFormat="1" ht="20.25" customHeight="1" x14ac:dyDescent="0.3">
      <c r="B36" s="85" t="str">
        <f>'IRP2016-Jan2015'!B6</f>
        <v>Construction time</v>
      </c>
      <c r="C36" s="129"/>
      <c r="D36" s="110" t="s">
        <v>147</v>
      </c>
      <c r="E36" s="77">
        <f>'IRP2016-Apr2016'!N6</f>
        <v>4</v>
      </c>
      <c r="F36" s="77">
        <f>'IRP2016-Apr2016'!O6</f>
        <v>2</v>
      </c>
      <c r="G36" s="77">
        <f>'IRP2016-Apr2016'!P6</f>
        <v>1</v>
      </c>
      <c r="H36" s="77">
        <f>'IRP2016-Apr2016'!Q6</f>
        <v>1</v>
      </c>
      <c r="I36" s="77">
        <f>'IRP2016-Apr2016'!R6</f>
        <v>4</v>
      </c>
      <c r="J36" s="77">
        <f>'IRP2016-Apr2016'!S6</f>
        <v>4</v>
      </c>
      <c r="K36" s="77">
        <f>'IRP2016-Apr2016'!T6</f>
        <v>4</v>
      </c>
      <c r="L36" s="77">
        <f>'IRP2016-Apr2016'!U6</f>
        <v>4</v>
      </c>
      <c r="M36" s="77">
        <f>'IRP2016-Apr2016'!V6</f>
        <v>4</v>
      </c>
      <c r="N36" s="77">
        <f>'IRP2016-Apr2016'!W6</f>
        <v>4</v>
      </c>
      <c r="O36" s="77">
        <f>'IRP2016-Apr2016'!X6</f>
        <v>4</v>
      </c>
      <c r="P36" s="77">
        <f>'IRP2016-Apr2016'!Y6</f>
        <v>4</v>
      </c>
      <c r="Q36" s="77">
        <f>'IRP2016-Apr2016'!Z6</f>
        <v>1</v>
      </c>
      <c r="R36" s="77">
        <f>'IRP2016-Apr2016'!AA6</f>
        <v>1</v>
      </c>
      <c r="S36" s="77">
        <f>'IRP2016-Apr2016'!AB6</f>
        <v>2</v>
      </c>
      <c r="T36" s="77">
        <f>'IRP2016-Apr2016'!AC6</f>
        <v>3</v>
      </c>
    </row>
    <row r="37" spans="2:20" s="85" customFormat="1" ht="20.25" customHeight="1" x14ac:dyDescent="0.3">
      <c r="B37" s="86" t="s">
        <v>160</v>
      </c>
      <c r="C37" s="128">
        <v>2016</v>
      </c>
      <c r="D37" s="111" t="s">
        <v>149</v>
      </c>
      <c r="E37" s="84">
        <f>'IRP2016-Apr2016'!N63</f>
        <v>21642.765002977772</v>
      </c>
      <c r="F37" s="84">
        <f>'IRP2016-Apr2016'!O63</f>
        <v>19696.588288808663</v>
      </c>
      <c r="G37" s="84">
        <f>'IRP2016-Apr2016'!P63</f>
        <v>18442.527075812275</v>
      </c>
      <c r="H37" s="84">
        <f>'IRP2016-Apr2016'!Q63</f>
        <v>50374.570397111915</v>
      </c>
      <c r="I37" s="84">
        <f>'IRP2016-Apr2016'!R63</f>
        <v>95690.238698853718</v>
      </c>
      <c r="J37" s="84">
        <f>'IRP2016-Apr2016'!S63</f>
        <v>118133.76661654965</v>
      </c>
      <c r="K37" s="84">
        <f>'IRP2016-Apr2016'!T63</f>
        <v>144922.72553400003</v>
      </c>
      <c r="L37" s="84">
        <f>'IRP2016-Apr2016'!U63</f>
        <v>85385.117452986553</v>
      </c>
      <c r="M37" s="84">
        <f>'IRP2016-Apr2016'!V63</f>
        <v>104994.61601913</v>
      </c>
      <c r="N37" s="84">
        <f>'IRP2016-Apr2016'!W63</f>
        <v>118948.1567760692</v>
      </c>
      <c r="O37" s="84">
        <f>'IRP2016-Apr2016'!X63</f>
        <v>82361.104067192515</v>
      </c>
      <c r="P37" s="84">
        <f>'IRP2016-Apr2016'!Y63</f>
        <v>158198.616232498</v>
      </c>
      <c r="Q37" s="84">
        <f>'IRP2016-Apr2016'!Z63</f>
        <v>31048.202166064981</v>
      </c>
      <c r="R37" s="84">
        <f>'IRP2016-Apr2016'!AA63</f>
        <v>77286.87725631769</v>
      </c>
      <c r="S37" s="84">
        <f>'IRP2016-Apr2016'!AB63</f>
        <v>18302.780942425994</v>
      </c>
      <c r="T37" s="84">
        <f>'IRP2016-Apr2016'!AC63</f>
        <v>35589.022595703675</v>
      </c>
    </row>
    <row r="38" spans="2:20" s="85" customFormat="1" ht="20.25" customHeight="1" x14ac:dyDescent="0.3">
      <c r="B38" s="86"/>
      <c r="C38" s="128" t="s">
        <v>164</v>
      </c>
      <c r="D38" s="111" t="s">
        <v>149</v>
      </c>
      <c r="E38" s="84">
        <f>'IRP2016-Apr2016'!N140</f>
        <v>18910.054981949459</v>
      </c>
      <c r="F38" s="84">
        <f>'IRP2016-Apr2016'!O140</f>
        <v>15556.117999169675</v>
      </c>
      <c r="G38" s="84">
        <f>'IRP2016-Apr2016'!P140</f>
        <v>14685.145582093863</v>
      </c>
      <c r="H38" s="84">
        <f>'IRP2016-Apr2016'!Q140</f>
        <v>50374.570397111915</v>
      </c>
      <c r="I38" s="84">
        <f>'IRP2016-Apr2016'!R140</f>
        <v>95690.238698853718</v>
      </c>
      <c r="J38" s="84">
        <f>'IRP2016-Apr2016'!S140</f>
        <v>118133.76661654965</v>
      </c>
      <c r="K38" s="84">
        <f>'IRP2016-Apr2016'!T140</f>
        <v>100689.0220938628</v>
      </c>
      <c r="L38" s="84">
        <f>'IRP2016-Apr2016'!U140</f>
        <v>58937.684714404335</v>
      </c>
      <c r="M38" s="84">
        <f>'IRP2016-Apr2016'!V140</f>
        <v>72683.310747292417</v>
      </c>
      <c r="N38" s="84">
        <f>'IRP2016-Apr2016'!W140</f>
        <v>82642.484296028881</v>
      </c>
      <c r="O38" s="84">
        <f>'IRP2016-Apr2016'!X140</f>
        <v>82361.104067978347</v>
      </c>
      <c r="P38" s="84">
        <f>'IRP2016-Apr2016'!Y140</f>
        <v>158198.61625451263</v>
      </c>
      <c r="Q38" s="84">
        <f>'IRP2016-Apr2016'!Z140</f>
        <v>31048.202166064981</v>
      </c>
      <c r="R38" s="84">
        <f>'IRP2016-Apr2016'!AA140</f>
        <v>77286.87725631769</v>
      </c>
      <c r="S38" s="84">
        <f>'IRP2016-Apr2016'!AB140</f>
        <v>18302.780942425994</v>
      </c>
      <c r="T38" s="84">
        <f>'IRP2016-Apr2016'!AC140</f>
        <v>35589.022595703675</v>
      </c>
    </row>
    <row r="39" spans="2:20" s="85" customFormat="1" ht="20.25" customHeight="1" x14ac:dyDescent="0.3">
      <c r="B39" s="85" t="str">
        <f>'IRP2016-Jan2015'!B8</f>
        <v>Fuel cost</v>
      </c>
      <c r="C39" s="129"/>
      <c r="D39" s="110" t="s">
        <v>148</v>
      </c>
      <c r="E39" s="77">
        <f>'IRP2016-Apr2016'!N8</f>
        <v>0</v>
      </c>
      <c r="F39" s="77">
        <f>'IRP2016-Apr2016'!O8</f>
        <v>0</v>
      </c>
      <c r="G39" s="77">
        <f>'IRP2016-Apr2016'!P8</f>
        <v>0</v>
      </c>
      <c r="H39" s="77">
        <f>'IRP2016-Apr2016'!Q8</f>
        <v>0</v>
      </c>
      <c r="I39" s="77">
        <f>'IRP2016-Apr2016'!R8</f>
        <v>0</v>
      </c>
      <c r="J39" s="77">
        <f>'IRP2016-Apr2016'!S8</f>
        <v>0</v>
      </c>
      <c r="K39" s="77">
        <f>'IRP2016-Apr2016'!T8</f>
        <v>0</v>
      </c>
      <c r="L39" s="77">
        <f>'IRP2016-Apr2016'!U8</f>
        <v>0</v>
      </c>
      <c r="M39" s="77">
        <f>'IRP2016-Apr2016'!V8</f>
        <v>0</v>
      </c>
      <c r="N39" s="77">
        <f>'IRP2016-Apr2016'!W8</f>
        <v>0</v>
      </c>
      <c r="O39" s="77">
        <f>'IRP2016-Apr2016'!X8</f>
        <v>32.050180505415163</v>
      </c>
      <c r="P39" s="77">
        <f>'IRP2016-Apr2016'!Y8</f>
        <v>0</v>
      </c>
      <c r="Q39" s="77">
        <f>'IRP2016-Apr2016'!Z8</f>
        <v>0</v>
      </c>
      <c r="R39" s="77">
        <f>'IRP2016-Apr2016'!AA8</f>
        <v>0</v>
      </c>
      <c r="S39" s="77">
        <f>'IRP2016-Apr2016'!AB8</f>
        <v>81.055234657039705</v>
      </c>
      <c r="T39" s="77">
        <f>'IRP2016-Apr2016'!AC8</f>
        <v>81.055234657039705</v>
      </c>
    </row>
    <row r="40" spans="2:20" s="85" customFormat="1" ht="20.25" customHeight="1" x14ac:dyDescent="0.3">
      <c r="B40" s="86" t="str">
        <f>'IRP2016-Jan2015'!B9</f>
        <v>Heat rate</v>
      </c>
      <c r="C40" s="128"/>
      <c r="D40" s="111" t="s">
        <v>145</v>
      </c>
      <c r="E40" s="84">
        <f>'IRP2016-Apr2016'!N9</f>
        <v>0</v>
      </c>
      <c r="F40" s="84">
        <f>'IRP2016-Apr2016'!O9</f>
        <v>0</v>
      </c>
      <c r="G40" s="84">
        <f>'IRP2016-Apr2016'!P9</f>
        <v>0</v>
      </c>
      <c r="H40" s="84">
        <f>'IRP2016-Apr2016'!Q9</f>
        <v>0</v>
      </c>
      <c r="I40" s="84">
        <f>'IRP2016-Apr2016'!R9</f>
        <v>0</v>
      </c>
      <c r="J40" s="84">
        <f>'IRP2016-Apr2016'!S9</f>
        <v>0</v>
      </c>
      <c r="K40" s="84">
        <f>'IRP2016-Apr2016'!T9</f>
        <v>0</v>
      </c>
      <c r="L40" s="84">
        <f>'IRP2016-Apr2016'!U9</f>
        <v>0</v>
      </c>
      <c r="M40" s="84">
        <f>'IRP2016-Apr2016'!V9</f>
        <v>0</v>
      </c>
      <c r="N40" s="84">
        <f>'IRP2016-Apr2016'!W9</f>
        <v>0</v>
      </c>
      <c r="O40" s="84">
        <f>'IRP2016-Apr2016'!X9</f>
        <v>14243</v>
      </c>
      <c r="P40" s="84">
        <f>'IRP2016-Apr2016'!Y9</f>
        <v>18991</v>
      </c>
      <c r="Q40" s="84">
        <f>'IRP2016-Apr2016'!Z9</f>
        <v>12302</v>
      </c>
      <c r="R40" s="84">
        <f>'IRP2016-Apr2016'!AA9</f>
        <v>11999</v>
      </c>
      <c r="S40" s="84">
        <f>'IRP2016-Apr2016'!AB9</f>
        <v>26874</v>
      </c>
      <c r="T40" s="84">
        <f>'IRP2016-Apr2016'!AC9</f>
        <v>19327</v>
      </c>
    </row>
    <row r="41" spans="2:20" s="85" customFormat="1" ht="20.25" customHeight="1" x14ac:dyDescent="0.3">
      <c r="B41" s="85" t="str">
        <f>'IRP2016-Jan2015'!B10</f>
        <v>Fixed O&amp;M</v>
      </c>
      <c r="C41" s="108"/>
      <c r="D41" s="110" t="s">
        <v>149</v>
      </c>
      <c r="E41" s="77">
        <f>'IRP2016-Apr2016'!N10</f>
        <v>606</v>
      </c>
      <c r="F41" s="77">
        <f>'IRP2016-Apr2016'!O10</f>
        <v>280.02888086642599</v>
      </c>
      <c r="G41" s="77">
        <f>'IRP2016-Apr2016'!P10</f>
        <v>327.06498194945846</v>
      </c>
      <c r="H41" s="77">
        <f>'IRP2016-Apr2016'!Q10</f>
        <v>313.93862815884478</v>
      </c>
      <c r="I41" s="77">
        <f>'IRP2016-Apr2016'!R10</f>
        <v>1022.7617328519856</v>
      </c>
      <c r="J41" s="77">
        <f>'IRP2016-Apr2016'!S10</f>
        <v>1050.1083032490974</v>
      </c>
      <c r="K41" s="77">
        <f>'IRP2016-Apr2016'!T10</f>
        <v>1077.4548736462093</v>
      </c>
      <c r="L41" s="77">
        <f>'IRP2016-Apr2016'!U10</f>
        <v>940.72202166064983</v>
      </c>
      <c r="M41" s="77">
        <f>'IRP2016-Apr2016'!V10</f>
        <v>981.19494584837548</v>
      </c>
      <c r="N41" s="77">
        <f>'IRP2016-Apr2016'!W10</f>
        <v>1008.5415162454874</v>
      </c>
      <c r="O41" s="77">
        <f>'IRP2016-Apr2016'!X10</f>
        <v>1655.0144404332129</v>
      </c>
      <c r="P41" s="77">
        <f>'IRP2016-Apr2016'!Y10</f>
        <v>6470.1985559566783</v>
      </c>
      <c r="Q41" s="77">
        <f>'IRP2016-Apr2016'!Z10</f>
        <v>2372.5884476534297</v>
      </c>
      <c r="R41" s="77">
        <f>'IRP2016-Apr2016'!AA10</f>
        <v>1940.5126353790613</v>
      </c>
      <c r="S41" s="77">
        <f>'IRP2016-Apr2016'!AB10</f>
        <v>171.62707581227437</v>
      </c>
      <c r="T41" s="77">
        <f>'IRP2016-Apr2016'!AC10</f>
        <v>389.74332129963898</v>
      </c>
    </row>
    <row r="42" spans="2:20" s="85" customFormat="1" ht="20.25" customHeight="1" x14ac:dyDescent="0.3">
      <c r="B42" s="86" t="str">
        <f>'IRP2016-Jan2015'!B11</f>
        <v>Variable O&amp;M</v>
      </c>
      <c r="C42" s="107"/>
      <c r="D42" s="111" t="s">
        <v>150</v>
      </c>
      <c r="E42" s="84">
        <f>'IRP2016-Apr2016'!N11</f>
        <v>0</v>
      </c>
      <c r="F42" s="84">
        <f>'IRP2016-Apr2016'!O11</f>
        <v>0</v>
      </c>
      <c r="G42" s="84">
        <f>'IRP2016-Apr2016'!P11</f>
        <v>0</v>
      </c>
      <c r="H42" s="84">
        <f>'IRP2016-Apr2016'!Q11</f>
        <v>0</v>
      </c>
      <c r="I42" s="84">
        <f>'IRP2016-Apr2016'!R11</f>
        <v>0.87509025270758123</v>
      </c>
      <c r="J42" s="84">
        <f>'IRP2016-Apr2016'!S11</f>
        <v>0.76570397111913358</v>
      </c>
      <c r="K42" s="84">
        <f>'IRP2016-Apr2016'!T11</f>
        <v>0.76570397111913358</v>
      </c>
      <c r="L42" s="84">
        <f>'IRP2016-Apr2016'!U11</f>
        <v>0.87509025270758123</v>
      </c>
      <c r="M42" s="84">
        <f>'IRP2016-Apr2016'!V11</f>
        <v>0.87509025270758123</v>
      </c>
      <c r="N42" s="84">
        <f>'IRP2016-Apr2016'!W11</f>
        <v>0.87509025270758123</v>
      </c>
      <c r="O42" s="84">
        <f>'IRP2016-Apr2016'!X11</f>
        <v>66.178700361010826</v>
      </c>
      <c r="P42" s="84">
        <f>'IRP2016-Apr2016'!Y11</f>
        <v>114.19927797833935</v>
      </c>
      <c r="Q42" s="84">
        <f>'IRP2016-Apr2016'!Z11</f>
        <v>61.803249097472921</v>
      </c>
      <c r="R42" s="84">
        <f>'IRP2016-Apr2016'!AA11</f>
        <v>51.849097472924186</v>
      </c>
      <c r="S42" s="84">
        <f>'IRP2016-Apr2016'!AB11</f>
        <v>8.8602888086642597</v>
      </c>
      <c r="T42" s="84">
        <f>'IRP2016-Apr2016'!AC11</f>
        <v>26.909025270758125</v>
      </c>
    </row>
    <row r="43" spans="2:20" s="85" customFormat="1" ht="20.25" customHeight="1" x14ac:dyDescent="0.3">
      <c r="B43" s="85" t="str">
        <f>'IRP2016-Jan2015'!B12</f>
        <v>Load factor (typical)</v>
      </c>
      <c r="C43" s="108"/>
      <c r="D43" s="110" t="s">
        <v>151</v>
      </c>
      <c r="E43" s="78">
        <f>'IRP2016-Apr2016'!N12</f>
        <v>0.36</v>
      </c>
      <c r="F43" s="78">
        <f>'IRP2016-Apr2016'!O12</f>
        <v>0.28000000000000003</v>
      </c>
      <c r="G43" s="78">
        <f>'IRP2016-Apr2016'!P12</f>
        <v>0.24</v>
      </c>
      <c r="H43" s="78">
        <f>'IRP2016-Apr2016'!Q12</f>
        <v>0.3</v>
      </c>
      <c r="I43" s="78">
        <f>'IRP2016-Apr2016'!R12</f>
        <v>0.32</v>
      </c>
      <c r="J43" s="78">
        <f>'IRP2016-Apr2016'!S12</f>
        <v>0.38</v>
      </c>
      <c r="K43" s="78">
        <f>'IRP2016-Apr2016'!T12</f>
        <v>0.46</v>
      </c>
      <c r="L43" s="78">
        <f>'IRP2016-Apr2016'!U12</f>
        <v>0.38</v>
      </c>
      <c r="M43" s="78">
        <f>'IRP2016-Apr2016'!V12</f>
        <v>0.5</v>
      </c>
      <c r="N43" s="78">
        <f>'IRP2016-Apr2016'!W12</f>
        <v>0.6</v>
      </c>
      <c r="O43" s="78">
        <f>'IRP2016-Apr2016'!X12</f>
        <v>0.85</v>
      </c>
      <c r="P43" s="78">
        <f>'IRP2016-Apr2016'!Y12</f>
        <v>0.85</v>
      </c>
      <c r="Q43" s="78">
        <f>'IRP2016-Apr2016'!Z12</f>
        <v>0.85</v>
      </c>
      <c r="R43" s="78">
        <f>'IRP2016-Apr2016'!AA12</f>
        <v>0.85</v>
      </c>
      <c r="S43" s="78">
        <f>'IRP2016-Apr2016'!AB12</f>
        <v>0.55000000000000004</v>
      </c>
      <c r="T43" s="78">
        <f>'IRP2016-Apr2016'!AC12</f>
        <v>0.5</v>
      </c>
    </row>
    <row r="44" spans="2:20" s="85" customFormat="1" ht="20.25" customHeight="1" thickBot="1" x14ac:dyDescent="0.35">
      <c r="B44" s="101" t="str">
        <f>'IRP2016-Jan2015'!B13</f>
        <v>Economic lifetime</v>
      </c>
      <c r="C44" s="130"/>
      <c r="D44" s="112" t="s">
        <v>147</v>
      </c>
      <c r="E44" s="102">
        <f>'IRP2016-Apr2016'!N13</f>
        <v>20</v>
      </c>
      <c r="F44" s="102">
        <f>'IRP2016-Apr2016'!O13</f>
        <v>25</v>
      </c>
      <c r="G44" s="102">
        <f>'IRP2016-Apr2016'!P13</f>
        <v>25</v>
      </c>
      <c r="H44" s="102">
        <f>'IRP2016-Apr2016'!Q13</f>
        <v>25</v>
      </c>
      <c r="I44" s="102">
        <f>'IRP2016-Apr2016'!R13</f>
        <v>30</v>
      </c>
      <c r="J44" s="102">
        <f>'IRP2016-Apr2016'!S13</f>
        <v>30</v>
      </c>
      <c r="K44" s="102">
        <f>'IRP2016-Apr2016'!T13</f>
        <v>30</v>
      </c>
      <c r="L44" s="102">
        <f>'IRP2016-Apr2016'!U13</f>
        <v>30</v>
      </c>
      <c r="M44" s="102">
        <f>'IRP2016-Apr2016'!V13</f>
        <v>30</v>
      </c>
      <c r="N44" s="102">
        <f>'IRP2016-Apr2016'!W13</f>
        <v>30</v>
      </c>
      <c r="O44" s="102">
        <f>'IRP2016-Apr2016'!X13</f>
        <v>30</v>
      </c>
      <c r="P44" s="102">
        <f>'IRP2016-Apr2016'!Y13</f>
        <v>30</v>
      </c>
      <c r="Q44" s="102">
        <f>'IRP2016-Apr2016'!Z13</f>
        <v>30</v>
      </c>
      <c r="R44" s="102">
        <f>'IRP2016-Apr2016'!AA13</f>
        <v>30</v>
      </c>
      <c r="S44" s="102">
        <f>'IRP2016-Apr2016'!AB13</f>
        <v>30</v>
      </c>
      <c r="T44" s="102">
        <f>'IRP2016-Apr2016'!AC13</f>
        <v>30</v>
      </c>
    </row>
    <row r="45" spans="2:20" s="85" customFormat="1" ht="20.25" customHeight="1" thickTop="1" x14ac:dyDescent="0.3">
      <c r="B45" s="95"/>
      <c r="C45" s="131"/>
      <c r="D45" s="113"/>
      <c r="E45" s="96" t="str">
        <f>IF('IRP2016-Apr2016'!N21=0,"",'IRP2016-Apr2016'!N21)</f>
        <v/>
      </c>
      <c r="F45" s="96" t="str">
        <f>IF('IRP2016-Apr2016'!O21=0,"",'IRP2016-Apr2016'!O21)</f>
        <v/>
      </c>
      <c r="G45" s="96" t="str">
        <f>IF('IRP2016-Apr2016'!P21=0,"",'IRP2016-Apr2016'!P21)</f>
        <v/>
      </c>
      <c r="H45" s="96" t="str">
        <f>IF('IRP2016-Apr2016'!Q21=0,"",'IRP2016-Apr2016'!Q21)</f>
        <v/>
      </c>
      <c r="I45" s="96" t="str">
        <f>IF('IRP2016-Apr2016'!R21=0,"",'IRP2016-Apr2016'!R21)</f>
        <v/>
      </c>
      <c r="J45" s="96" t="str">
        <f>IF('IRP2016-Apr2016'!S21=0,"",'IRP2016-Apr2016'!S21)</f>
        <v/>
      </c>
      <c r="K45" s="96" t="str">
        <f>IF('IRP2016-Apr2016'!T21=0,"",'IRP2016-Apr2016'!T21)</f>
        <v/>
      </c>
      <c r="L45" s="96" t="str">
        <f>IF('IRP2016-Apr2016'!U21=0,"",'IRP2016-Apr2016'!U21)</f>
        <v/>
      </c>
      <c r="M45" s="96" t="str">
        <f>IF('IRP2016-Apr2016'!V21=0,"",'IRP2016-Apr2016'!V21)</f>
        <v/>
      </c>
      <c r="N45" s="96" t="str">
        <f>IF('IRP2016-Apr2016'!W21=0,"",'IRP2016-Apr2016'!W21)</f>
        <v/>
      </c>
      <c r="O45" s="96" t="str">
        <f>IF('IRP2016-Apr2016'!X21=0,"",'IRP2016-Apr2016'!X21)</f>
        <v/>
      </c>
      <c r="P45" s="96" t="str">
        <f>IF('IRP2016-Apr2016'!Y21=0,"",'IRP2016-Apr2016'!Y21)</f>
        <v/>
      </c>
      <c r="Q45" s="96" t="str">
        <f>IF('IRP2016-Apr2016'!Z21=0,"",'IRP2016-Apr2016'!Z21)</f>
        <v/>
      </c>
      <c r="R45" s="96" t="str">
        <f>IF('IRP2016-Apr2016'!AA21=0,"",'IRP2016-Apr2016'!AA21)</f>
        <v/>
      </c>
      <c r="S45" s="96" t="str">
        <f>IF('IRP2016-Apr2016'!AB21=0,"",'IRP2016-Apr2016'!AB21)</f>
        <v/>
      </c>
      <c r="T45" s="96" t="str">
        <f>IF('IRP2016-Apr2016'!AC21=0,"",'IRP2016-Apr2016'!AC21)</f>
        <v/>
      </c>
    </row>
    <row r="46" spans="2:20" s="85" customFormat="1" ht="20.25" customHeight="1" x14ac:dyDescent="0.3">
      <c r="B46" s="104"/>
      <c r="C46" s="132"/>
      <c r="D46" s="104"/>
      <c r="E46" s="105" t="str">
        <f>IF('IRP2016-Apr2016'!N22=0,"",'IRP2016-Apr2016'!N22)</f>
        <v/>
      </c>
      <c r="F46" s="105" t="str">
        <f>IF('IRP2016-Apr2016'!O22=0,"",'IRP2016-Apr2016'!O22)</f>
        <v/>
      </c>
      <c r="G46" s="105" t="str">
        <f>IF('IRP2016-Apr2016'!P22=0,"",'IRP2016-Apr2016'!P22)</f>
        <v/>
      </c>
      <c r="H46" s="105" t="str">
        <f>IF('IRP2016-Apr2016'!Q22=0,"",'IRP2016-Apr2016'!Q22)</f>
        <v/>
      </c>
      <c r="I46" s="105" t="str">
        <f>IF('IRP2016-Apr2016'!R22=0,"",'IRP2016-Apr2016'!R22)</f>
        <v/>
      </c>
      <c r="J46" s="105" t="str">
        <f>IF('IRP2016-Apr2016'!S22=0,"",'IRP2016-Apr2016'!S22)</f>
        <v/>
      </c>
      <c r="K46" s="105" t="str">
        <f>IF('IRP2016-Apr2016'!T22=0,"",'IRP2016-Apr2016'!T22)</f>
        <v/>
      </c>
      <c r="L46" s="105" t="str">
        <f>IF('IRP2016-Apr2016'!U22=0,"",'IRP2016-Apr2016'!U22)</f>
        <v/>
      </c>
      <c r="M46" s="105" t="str">
        <f>IF('IRP2016-Apr2016'!V22=0,"",'IRP2016-Apr2016'!V22)</f>
        <v/>
      </c>
      <c r="N46" s="105" t="str">
        <f>IF('IRP2016-Apr2016'!W22=0,"",'IRP2016-Apr2016'!W22)</f>
        <v/>
      </c>
      <c r="O46" s="105" t="str">
        <f>IF('IRP2016-Apr2016'!X22=0,"",'IRP2016-Apr2016'!X22)</f>
        <v/>
      </c>
      <c r="P46" s="105" t="str">
        <f>IF('IRP2016-Apr2016'!Y22=0,"",'IRP2016-Apr2016'!Y22)</f>
        <v/>
      </c>
      <c r="Q46" s="105" t="str">
        <f>IF('IRP2016-Apr2016'!Z22=0,"",'IRP2016-Apr2016'!Z22)</f>
        <v/>
      </c>
      <c r="R46" s="105" t="str">
        <f>IF('IRP2016-Apr2016'!AA22=0,"",'IRP2016-Apr2016'!AA22)</f>
        <v/>
      </c>
      <c r="S46" s="105" t="str">
        <f>IF('IRP2016-Apr2016'!AB22=0,"",'IRP2016-Apr2016'!AB22)</f>
        <v/>
      </c>
      <c r="T46" s="105" t="str">
        <f>IF('IRP2016-Apr2016'!AC22=0,"",'IRP2016-Apr2016'!AC22)</f>
        <v/>
      </c>
    </row>
    <row r="47" spans="2:20" s="85" customFormat="1" ht="20.25" customHeight="1" x14ac:dyDescent="0.3">
      <c r="B47" s="93"/>
      <c r="C47" s="133"/>
      <c r="D47" s="93"/>
      <c r="E47" s="94" t="str">
        <f>IF('IRP2016-Apr2016'!N23=0,"",'IRP2016-Apr2016'!N23)</f>
        <v/>
      </c>
      <c r="F47" s="94" t="str">
        <f>IF('IRP2016-Apr2016'!O23=0,"",'IRP2016-Apr2016'!O23)</f>
        <v/>
      </c>
      <c r="G47" s="94" t="str">
        <f>IF('IRP2016-Apr2016'!P23=0,"",'IRP2016-Apr2016'!P23)</f>
        <v/>
      </c>
      <c r="H47" s="94" t="str">
        <f>IF('IRP2016-Apr2016'!Q23=0,"",'IRP2016-Apr2016'!Q23)</f>
        <v/>
      </c>
      <c r="I47" s="94" t="str">
        <f>IF('IRP2016-Apr2016'!R23=0,"",'IRP2016-Apr2016'!R23)</f>
        <v/>
      </c>
      <c r="J47" s="94" t="str">
        <f>IF('IRP2016-Apr2016'!S23=0,"",'IRP2016-Apr2016'!S23)</f>
        <v/>
      </c>
      <c r="K47" s="94" t="str">
        <f>IF('IRP2016-Apr2016'!T23=0,"",'IRP2016-Apr2016'!T23)</f>
        <v/>
      </c>
      <c r="L47" s="94" t="str">
        <f>IF('IRP2016-Apr2016'!U23=0,"",'IRP2016-Apr2016'!U23)</f>
        <v/>
      </c>
      <c r="M47" s="94" t="str">
        <f>IF('IRP2016-Apr2016'!V23=0,"",'IRP2016-Apr2016'!V23)</f>
        <v/>
      </c>
      <c r="N47" s="94" t="str">
        <f>IF('IRP2016-Apr2016'!W23=0,"",'IRP2016-Apr2016'!W23)</f>
        <v/>
      </c>
      <c r="O47" s="94" t="str">
        <f>IF('IRP2016-Apr2016'!X23=0,"",'IRP2016-Apr2016'!X23)</f>
        <v/>
      </c>
      <c r="P47" s="94" t="str">
        <f>IF('IRP2016-Apr2016'!Y23=0,"",'IRP2016-Apr2016'!Y23)</f>
        <v/>
      </c>
      <c r="Q47" s="94" t="str">
        <f>IF('IRP2016-Apr2016'!Z23=0,"",'IRP2016-Apr2016'!Z23)</f>
        <v/>
      </c>
      <c r="R47" s="94" t="str">
        <f>IF('IRP2016-Apr2016'!AA23=0,"",'IRP2016-Apr2016'!AA23)</f>
        <v/>
      </c>
      <c r="S47" s="94" t="str">
        <f>IF('IRP2016-Apr2016'!AB23=0,"",'IRP2016-Apr2016'!AB23)</f>
        <v/>
      </c>
      <c r="T47" s="94" t="str">
        <f>IF('IRP2016-Apr2016'!AC23=0,"",'IRP2016-Apr2016'!AC23)</f>
        <v/>
      </c>
    </row>
    <row r="48" spans="2:20" s="85" customFormat="1" ht="20.25" customHeight="1" x14ac:dyDescent="0.3">
      <c r="B48" s="104"/>
      <c r="C48" s="132"/>
      <c r="D48" s="104"/>
      <c r="E48" s="105" t="str">
        <f>IF('IRP2016-Apr2016'!N24=0,"",'IRP2016-Apr2016'!N24)</f>
        <v/>
      </c>
      <c r="F48" s="105" t="str">
        <f>IF('IRP2016-Apr2016'!O24=0,"",'IRP2016-Apr2016'!O24)</f>
        <v/>
      </c>
      <c r="G48" s="105" t="str">
        <f>IF('IRP2016-Apr2016'!P24=0,"",'IRP2016-Apr2016'!P24)</f>
        <v/>
      </c>
      <c r="H48" s="105" t="str">
        <f>IF('IRP2016-Apr2016'!Q24=0,"",'IRP2016-Apr2016'!Q24)</f>
        <v/>
      </c>
      <c r="I48" s="105" t="str">
        <f>IF('IRP2016-Apr2016'!R24=0,"",'IRP2016-Apr2016'!R24)</f>
        <v/>
      </c>
      <c r="J48" s="105" t="str">
        <f>IF('IRP2016-Apr2016'!S24=0,"",'IRP2016-Apr2016'!S24)</f>
        <v/>
      </c>
      <c r="K48" s="105" t="str">
        <f>IF('IRP2016-Apr2016'!T24=0,"",'IRP2016-Apr2016'!T24)</f>
        <v/>
      </c>
      <c r="L48" s="105" t="str">
        <f>IF('IRP2016-Apr2016'!U24=0,"",'IRP2016-Apr2016'!U24)</f>
        <v/>
      </c>
      <c r="M48" s="105" t="str">
        <f>IF('IRP2016-Apr2016'!V24=0,"",'IRP2016-Apr2016'!V24)</f>
        <v/>
      </c>
      <c r="N48" s="105" t="str">
        <f>IF('IRP2016-Apr2016'!W24=0,"",'IRP2016-Apr2016'!W24)</f>
        <v/>
      </c>
      <c r="O48" s="105" t="str">
        <f>IF('IRP2016-Apr2016'!X24=0,"",'IRP2016-Apr2016'!X24)</f>
        <v/>
      </c>
      <c r="P48" s="105" t="str">
        <f>IF('IRP2016-Apr2016'!Y24=0,"",'IRP2016-Apr2016'!Y24)</f>
        <v/>
      </c>
      <c r="Q48" s="105" t="str">
        <f>IF('IRP2016-Apr2016'!Z24=0,"",'IRP2016-Apr2016'!Z24)</f>
        <v/>
      </c>
      <c r="R48" s="105" t="str">
        <f>IF('IRP2016-Apr2016'!AA24=0,"",'IRP2016-Apr2016'!AA24)</f>
        <v/>
      </c>
      <c r="S48" s="105" t="str">
        <f>IF('IRP2016-Apr2016'!AB24=0,"",'IRP2016-Apr2016'!AB24)</f>
        <v/>
      </c>
      <c r="T48" s="105" t="str">
        <f>IF('IRP2016-Apr2016'!AC24=0,"",'IRP2016-Apr2016'!AC24)</f>
        <v/>
      </c>
    </row>
    <row r="49" spans="2:20" s="85" customFormat="1" ht="20.25" customHeight="1" x14ac:dyDescent="0.3">
      <c r="B49" s="93" t="s">
        <v>146</v>
      </c>
      <c r="C49" s="133"/>
      <c r="D49" s="114" t="s">
        <v>159</v>
      </c>
      <c r="E49" s="94" t="str">
        <f>IF('IRP2016-Apr2016'!N25=0,"",'IRP2016-Apr2016'!N25)</f>
        <v/>
      </c>
      <c r="F49" s="94" t="str">
        <f>IF('IRP2016-Apr2016'!O25=0,"",'IRP2016-Apr2016'!O25)</f>
        <v/>
      </c>
      <c r="G49" s="94" t="str">
        <f>IF('IRP2016-Apr2016'!P25=0,"",'IRP2016-Apr2016'!P25)</f>
        <v/>
      </c>
      <c r="H49" s="94" t="str">
        <f>IF('IRP2016-Apr2016'!Q25=0,"",'IRP2016-Apr2016'!Q25)</f>
        <v/>
      </c>
      <c r="I49" s="94" t="str">
        <f>IF('IRP2016-Apr2016'!R25=0,"",'IRP2016-Apr2016'!R25)</f>
        <v/>
      </c>
      <c r="J49" s="94" t="str">
        <f>IF('IRP2016-Apr2016'!S25=0,"",'IRP2016-Apr2016'!S25)</f>
        <v/>
      </c>
      <c r="K49" s="94" t="str">
        <f>IF('IRP2016-Apr2016'!T25=0,"",'IRP2016-Apr2016'!T25)</f>
        <v/>
      </c>
      <c r="L49" s="94" t="str">
        <f>IF('IRP2016-Apr2016'!U25=0,"",'IRP2016-Apr2016'!U25)</f>
        <v/>
      </c>
      <c r="M49" s="94" t="str">
        <f>IF('IRP2016-Apr2016'!V25=0,"",'IRP2016-Apr2016'!V25)</f>
        <v/>
      </c>
      <c r="N49" s="94" t="str">
        <f>IF('IRP2016-Apr2016'!W25=0,"",'IRP2016-Apr2016'!W25)</f>
        <v/>
      </c>
      <c r="O49" s="94" t="str">
        <f>IF('IRP2016-Apr2016'!X25=0,"",'IRP2016-Apr2016'!X25)</f>
        <v/>
      </c>
      <c r="P49" s="94" t="str">
        <f>IF('IRP2016-Apr2016'!Y25=0,"",'IRP2016-Apr2016'!Y25)</f>
        <v/>
      </c>
      <c r="Q49" s="94" t="str">
        <f>IF('IRP2016-Apr2016'!Z25=0,"",'IRP2016-Apr2016'!Z25)</f>
        <v/>
      </c>
      <c r="R49" s="94" t="str">
        <f>IF('IRP2016-Apr2016'!AA25=0,"",'IRP2016-Apr2016'!AA25)</f>
        <v/>
      </c>
      <c r="S49" s="94" t="str">
        <f>IF('IRP2016-Apr2016'!AB25=0,"",'IRP2016-Apr2016'!AB25)</f>
        <v/>
      </c>
      <c r="T49" s="94" t="str">
        <f>IF('IRP2016-Apr2016'!AC25=0,"",'IRP2016-Apr2016'!AC25)</f>
        <v/>
      </c>
    </row>
    <row r="50" spans="2:20" s="85" customFormat="1" ht="20.25" customHeight="1" x14ac:dyDescent="0.3">
      <c r="B50" s="104"/>
      <c r="C50" s="132"/>
      <c r="D50" s="104"/>
      <c r="E50" s="105">
        <f>IF('IRP2016-Apr2016'!N26=0,"",'IRP2016-Apr2016'!N26)</f>
        <v>0.05</v>
      </c>
      <c r="F50" s="105" t="str">
        <f>IF('IRP2016-Apr2016'!O26=0,"",'IRP2016-Apr2016'!O26)</f>
        <v/>
      </c>
      <c r="G50" s="105" t="str">
        <f>IF('IRP2016-Apr2016'!P26=0,"",'IRP2016-Apr2016'!P26)</f>
        <v/>
      </c>
      <c r="H50" s="105" t="str">
        <f>IF('IRP2016-Apr2016'!Q26=0,"",'IRP2016-Apr2016'!Q26)</f>
        <v/>
      </c>
      <c r="I50" s="105">
        <f>IF('IRP2016-Apr2016'!R26=0,"",'IRP2016-Apr2016'!R26)</f>
        <v>0.1</v>
      </c>
      <c r="J50" s="105">
        <f>IF('IRP2016-Apr2016'!S26=0,"",'IRP2016-Apr2016'!S26)</f>
        <v>0.1</v>
      </c>
      <c r="K50" s="105">
        <f>IF('IRP2016-Apr2016'!T26=0,"",'IRP2016-Apr2016'!T26)</f>
        <v>0.1</v>
      </c>
      <c r="L50" s="105">
        <f>IF('IRP2016-Apr2016'!U26=0,"",'IRP2016-Apr2016'!U26)</f>
        <v>0.1</v>
      </c>
      <c r="M50" s="105">
        <f>IF('IRP2016-Apr2016'!V26=0,"",'IRP2016-Apr2016'!V26)</f>
        <v>0.1</v>
      </c>
      <c r="N50" s="105">
        <f>IF('IRP2016-Apr2016'!W26=0,"",'IRP2016-Apr2016'!W26)</f>
        <v>0.1</v>
      </c>
      <c r="O50" s="105">
        <f>IF('IRP2016-Apr2016'!X26=0,"",'IRP2016-Apr2016'!X26)</f>
        <v>0.1</v>
      </c>
      <c r="P50" s="105">
        <f>IF('IRP2016-Apr2016'!Y26=0,"",'IRP2016-Apr2016'!Y26)</f>
        <v>0.1</v>
      </c>
      <c r="Q50" s="105" t="str">
        <f>IF('IRP2016-Apr2016'!Z26=0,"",'IRP2016-Apr2016'!Z26)</f>
        <v/>
      </c>
      <c r="R50" s="105" t="str">
        <f>IF('IRP2016-Apr2016'!AA26=0,"",'IRP2016-Apr2016'!AA26)</f>
        <v/>
      </c>
      <c r="S50" s="105" t="str">
        <f>IF('IRP2016-Apr2016'!AB26=0,"",'IRP2016-Apr2016'!AB26)</f>
        <v/>
      </c>
      <c r="T50" s="105" t="str">
        <f>IF('IRP2016-Apr2016'!AC26=0,"",'IRP2016-Apr2016'!AC26)</f>
        <v/>
      </c>
    </row>
    <row r="51" spans="2:20" s="85" customFormat="1" ht="20.25" customHeight="1" x14ac:dyDescent="0.3">
      <c r="B51" s="93"/>
      <c r="C51" s="133"/>
      <c r="D51" s="93"/>
      <c r="E51" s="94">
        <f>IF('IRP2016-Apr2016'!N27=0,"",'IRP2016-Apr2016'!N27)</f>
        <v>0.05</v>
      </c>
      <c r="F51" s="94" t="str">
        <f>IF('IRP2016-Apr2016'!O27=0,"",'IRP2016-Apr2016'!O27)</f>
        <v/>
      </c>
      <c r="G51" s="94" t="str">
        <f>IF('IRP2016-Apr2016'!P27=0,"",'IRP2016-Apr2016'!P27)</f>
        <v/>
      </c>
      <c r="H51" s="94" t="str">
        <f>IF('IRP2016-Apr2016'!Q27=0,"",'IRP2016-Apr2016'!Q27)</f>
        <v/>
      </c>
      <c r="I51" s="94">
        <f>IF('IRP2016-Apr2016'!R27=0,"",'IRP2016-Apr2016'!R27)</f>
        <v>0.25</v>
      </c>
      <c r="J51" s="94">
        <f>IF('IRP2016-Apr2016'!S27=0,"",'IRP2016-Apr2016'!S27)</f>
        <v>0.25</v>
      </c>
      <c r="K51" s="94">
        <f>IF('IRP2016-Apr2016'!T27=0,"",'IRP2016-Apr2016'!T27)</f>
        <v>0.25</v>
      </c>
      <c r="L51" s="94">
        <f>IF('IRP2016-Apr2016'!U27=0,"",'IRP2016-Apr2016'!U27)</f>
        <v>0.25</v>
      </c>
      <c r="M51" s="94">
        <f>IF('IRP2016-Apr2016'!V27=0,"",'IRP2016-Apr2016'!V27)</f>
        <v>0.25</v>
      </c>
      <c r="N51" s="94">
        <f>IF('IRP2016-Apr2016'!W27=0,"",'IRP2016-Apr2016'!W27)</f>
        <v>0.25</v>
      </c>
      <c r="O51" s="94">
        <f>IF('IRP2016-Apr2016'!X27=0,"",'IRP2016-Apr2016'!X27)</f>
        <v>0.25</v>
      </c>
      <c r="P51" s="94">
        <f>IF('IRP2016-Apr2016'!Y27=0,"",'IRP2016-Apr2016'!Y27)</f>
        <v>0.25</v>
      </c>
      <c r="Q51" s="94" t="str">
        <f>IF('IRP2016-Apr2016'!Z27=0,"",'IRP2016-Apr2016'!Z27)</f>
        <v/>
      </c>
      <c r="R51" s="94" t="str">
        <f>IF('IRP2016-Apr2016'!AA27=0,"",'IRP2016-Apr2016'!AA27)</f>
        <v/>
      </c>
      <c r="S51" s="94" t="str">
        <f>IF('IRP2016-Apr2016'!AB27=0,"",'IRP2016-Apr2016'!AB27)</f>
        <v/>
      </c>
      <c r="T51" s="94">
        <f>IF('IRP2016-Apr2016'!AC27=0,"",'IRP2016-Apr2016'!AC27)</f>
        <v>0.1</v>
      </c>
    </row>
    <row r="52" spans="2:20" s="85" customFormat="1" ht="20.25" customHeight="1" x14ac:dyDescent="0.3">
      <c r="B52" s="104"/>
      <c r="C52" s="132"/>
      <c r="D52" s="104"/>
      <c r="E52" s="105">
        <f>IF('IRP2016-Apr2016'!N28=0,"",'IRP2016-Apr2016'!N28)</f>
        <v>0.1</v>
      </c>
      <c r="F52" s="105">
        <f>IF('IRP2016-Apr2016'!O28=0,"",'IRP2016-Apr2016'!O28)</f>
        <v>0.1</v>
      </c>
      <c r="G52" s="105" t="str">
        <f>IF('IRP2016-Apr2016'!P28=0,"",'IRP2016-Apr2016'!P28)</f>
        <v/>
      </c>
      <c r="H52" s="105" t="str">
        <f>IF('IRP2016-Apr2016'!Q28=0,"",'IRP2016-Apr2016'!Q28)</f>
        <v/>
      </c>
      <c r="I52" s="105">
        <f>IF('IRP2016-Apr2016'!R28=0,"",'IRP2016-Apr2016'!R28)</f>
        <v>0.45</v>
      </c>
      <c r="J52" s="105">
        <f>IF('IRP2016-Apr2016'!S28=0,"",'IRP2016-Apr2016'!S28)</f>
        <v>0.45</v>
      </c>
      <c r="K52" s="105">
        <f>IF('IRP2016-Apr2016'!T28=0,"",'IRP2016-Apr2016'!T28)</f>
        <v>0.45</v>
      </c>
      <c r="L52" s="105">
        <f>IF('IRP2016-Apr2016'!U28=0,"",'IRP2016-Apr2016'!U28)</f>
        <v>0.45</v>
      </c>
      <c r="M52" s="105">
        <f>IF('IRP2016-Apr2016'!V28=0,"",'IRP2016-Apr2016'!V28)</f>
        <v>0.45</v>
      </c>
      <c r="N52" s="105">
        <f>IF('IRP2016-Apr2016'!W28=0,"",'IRP2016-Apr2016'!W28)</f>
        <v>0.45</v>
      </c>
      <c r="O52" s="105">
        <f>IF('IRP2016-Apr2016'!X28=0,"",'IRP2016-Apr2016'!X28)</f>
        <v>0.45</v>
      </c>
      <c r="P52" s="105">
        <f>IF('IRP2016-Apr2016'!Y28=0,"",'IRP2016-Apr2016'!Y28)</f>
        <v>0.45</v>
      </c>
      <c r="Q52" s="105" t="str">
        <f>IF('IRP2016-Apr2016'!Z28=0,"",'IRP2016-Apr2016'!Z28)</f>
        <v/>
      </c>
      <c r="R52" s="105" t="str">
        <f>IF('IRP2016-Apr2016'!AA28=0,"",'IRP2016-Apr2016'!AA28)</f>
        <v/>
      </c>
      <c r="S52" s="105">
        <f>IF('IRP2016-Apr2016'!AB28=0,"",'IRP2016-Apr2016'!AB28)</f>
        <v>0.33</v>
      </c>
      <c r="T52" s="105">
        <f>IF('IRP2016-Apr2016'!AC28=0,"",'IRP2016-Apr2016'!AC28)</f>
        <v>0.3</v>
      </c>
    </row>
    <row r="53" spans="2:20" s="85" customFormat="1" ht="20.25" customHeight="1" thickBot="1" x14ac:dyDescent="0.35">
      <c r="B53" s="87"/>
      <c r="C53" s="134"/>
      <c r="D53" s="87"/>
      <c r="E53" s="99">
        <f>IF('IRP2016-Apr2016'!N29=0,"",'IRP2016-Apr2016'!N29)</f>
        <v>0.8</v>
      </c>
      <c r="F53" s="99">
        <f>IF('IRP2016-Apr2016'!O29=0,"",'IRP2016-Apr2016'!O29)</f>
        <v>0.9</v>
      </c>
      <c r="G53" s="99">
        <f>IF('IRP2016-Apr2016'!P29=0,"",'IRP2016-Apr2016'!P29)</f>
        <v>1</v>
      </c>
      <c r="H53" s="99">
        <f>IF('IRP2016-Apr2016'!Q29=0,"",'IRP2016-Apr2016'!Q29)</f>
        <v>1</v>
      </c>
      <c r="I53" s="99">
        <f>IF('IRP2016-Apr2016'!R29=0,"",'IRP2016-Apr2016'!R29)</f>
        <v>0.2</v>
      </c>
      <c r="J53" s="99">
        <f>IF('IRP2016-Apr2016'!S29=0,"",'IRP2016-Apr2016'!S29)</f>
        <v>0.2</v>
      </c>
      <c r="K53" s="99">
        <f>IF('IRP2016-Apr2016'!T29=0,"",'IRP2016-Apr2016'!T29)</f>
        <v>0.2</v>
      </c>
      <c r="L53" s="99">
        <f>IF('IRP2016-Apr2016'!U29=0,"",'IRP2016-Apr2016'!U29)</f>
        <v>0.2</v>
      </c>
      <c r="M53" s="99">
        <f>IF('IRP2016-Apr2016'!V29=0,"",'IRP2016-Apr2016'!V29)</f>
        <v>0.2</v>
      </c>
      <c r="N53" s="99">
        <f>IF('IRP2016-Apr2016'!W29=0,"",'IRP2016-Apr2016'!W29)</f>
        <v>0.2</v>
      </c>
      <c r="O53" s="99">
        <f>IF('IRP2016-Apr2016'!X29=0,"",'IRP2016-Apr2016'!X29)</f>
        <v>0.2</v>
      </c>
      <c r="P53" s="99">
        <f>IF('IRP2016-Apr2016'!Y29=0,"",'IRP2016-Apr2016'!Y29)</f>
        <v>0.2</v>
      </c>
      <c r="Q53" s="99">
        <f>IF('IRP2016-Apr2016'!Z29=0,"",'IRP2016-Apr2016'!Z29)</f>
        <v>1</v>
      </c>
      <c r="R53" s="99">
        <f>IF('IRP2016-Apr2016'!AA29=0,"",'IRP2016-Apr2016'!AA29)</f>
        <v>1</v>
      </c>
      <c r="S53" s="99">
        <f>IF('IRP2016-Apr2016'!AB29=0,"",'IRP2016-Apr2016'!AB29)</f>
        <v>0.67</v>
      </c>
      <c r="T53" s="99">
        <f>IF('IRP2016-Apr2016'!AC29=0,"",'IRP2016-Apr2016'!AC29)</f>
        <v>0.6</v>
      </c>
    </row>
    <row r="54" spans="2:20" ht="31.5" customHeight="1" thickTop="1" x14ac:dyDescent="0.3">
      <c r="B54" s="148" t="s">
        <v>162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</row>
    <row r="55" spans="2:20" x14ac:dyDescent="0.3">
      <c r="B55" s="83"/>
      <c r="C55" s="135"/>
    </row>
    <row r="56" spans="2:20" ht="15" thickBot="1" x14ac:dyDescent="0.35"/>
    <row r="57" spans="2:20" ht="20.25" customHeight="1" thickTop="1" thickBot="1" x14ac:dyDescent="0.35">
      <c r="B57" s="145" t="s">
        <v>143</v>
      </c>
      <c r="C57" s="145"/>
      <c r="D57" s="145"/>
      <c r="E57" s="147" t="s">
        <v>158</v>
      </c>
      <c r="F57" s="147"/>
      <c r="G57" s="147"/>
      <c r="H57" s="147"/>
    </row>
    <row r="58" spans="2:20" ht="37.5" customHeight="1" thickTop="1" thickBot="1" x14ac:dyDescent="0.35">
      <c r="B58" s="146"/>
      <c r="C58" s="146"/>
      <c r="D58" s="146"/>
      <c r="E58" s="79" t="str">
        <f>'IRP2016-Apr2016'!AE3</f>
        <v>Pumped Storage</v>
      </c>
      <c r="F58" s="79" t="str">
        <f>'IRP2016-Apr2016'!AF3</f>
        <v>Battery
(Li-Ion, 1h)</v>
      </c>
      <c r="G58" s="79" t="str">
        <f>'IRP2016-Apr2016'!AG3</f>
        <v>Battery
(Li-Ion, 3h)</v>
      </c>
      <c r="H58" s="79" t="str">
        <f>'IRP2016-Apr2016'!AH3</f>
        <v>CAES
(8h)</v>
      </c>
    </row>
    <row r="59" spans="2:20" ht="20.25" customHeight="1" thickTop="1" x14ac:dyDescent="0.3">
      <c r="B59" s="85" t="str">
        <f>B33</f>
        <v>Rated capacity (net)</v>
      </c>
      <c r="C59" s="108"/>
      <c r="D59" s="110" t="s">
        <v>144</v>
      </c>
      <c r="E59" s="21">
        <f>'IRP2016-Apr2016'!AE4</f>
        <v>333</v>
      </c>
      <c r="F59" s="21">
        <f>'IRP2016-Apr2016'!AF4</f>
        <v>3</v>
      </c>
      <c r="G59" s="21">
        <f>'IRP2016-Apr2016'!AG4</f>
        <v>3</v>
      </c>
      <c r="H59" s="21">
        <f>'IRP2016-Apr2016'!AH4</f>
        <v>180</v>
      </c>
    </row>
    <row r="60" spans="2:20" ht="20.25" customHeight="1" x14ac:dyDescent="0.3">
      <c r="B60" s="86" t="str">
        <f>B34</f>
        <v>Overnight cost per capacity</v>
      </c>
      <c r="C60" s="128">
        <v>2016</v>
      </c>
      <c r="D60" s="111" t="s">
        <v>157</v>
      </c>
      <c r="E60" s="117">
        <f>'IRP2016-Apr2016'!AE5</f>
        <v>22325.740072202167</v>
      </c>
      <c r="F60" s="117">
        <f>'IRP2016-Apr2016'!AF5</f>
        <v>9890.7075812274361</v>
      </c>
      <c r="G60" s="117">
        <f>'IRP2016-Apr2016'!AG5</f>
        <v>24301.256317689531</v>
      </c>
      <c r="H60" s="117">
        <f>'IRP2016-Apr2016'!AH5</f>
        <v>24491.58844765343</v>
      </c>
    </row>
    <row r="61" spans="2:20" ht="20.25" customHeight="1" x14ac:dyDescent="0.3">
      <c r="B61" s="85"/>
      <c r="C61" s="129" t="s">
        <v>164</v>
      </c>
      <c r="D61" s="110" t="s">
        <v>157</v>
      </c>
      <c r="E61" s="21">
        <f>('IRP2016-Apr2016'!AE140/'IRP2016-Apr2016'!AE125)*'IRP2016-Apr2016'!AE5</f>
        <v>22325.740072202167</v>
      </c>
      <c r="F61" s="21">
        <f>('IRP2016-Apr2016'!AF140/'IRP2016-Apr2016'!AF125)*'IRP2016-Apr2016'!AF5</f>
        <v>9890.7075812274361</v>
      </c>
      <c r="G61" s="21">
        <f>('IRP2016-Apr2016'!AG140/'IRP2016-Apr2016'!AG125)*'IRP2016-Apr2016'!AG5</f>
        <v>24301.256317689531</v>
      </c>
      <c r="H61" s="21">
        <f>('IRP2016-Apr2016'!AH140/'IRP2016-Apr2016'!AH125)*'IRP2016-Apr2016'!AH5</f>
        <v>24491.58844765343</v>
      </c>
    </row>
    <row r="62" spans="2:20" ht="20.25" customHeight="1" x14ac:dyDescent="0.3">
      <c r="B62" s="86" t="str">
        <f>B36</f>
        <v>Construction time</v>
      </c>
      <c r="C62" s="107"/>
      <c r="D62" s="111" t="s">
        <v>147</v>
      </c>
      <c r="E62" s="117">
        <f>'IRP2016-Apr2016'!AE6</f>
        <v>8</v>
      </c>
      <c r="F62" s="117">
        <f>'IRP2016-Apr2016'!AF6</f>
        <v>1</v>
      </c>
      <c r="G62" s="117">
        <f>'IRP2016-Apr2016'!AG6</f>
        <v>1</v>
      </c>
      <c r="H62" s="117">
        <f>'IRP2016-Apr2016'!AH6</f>
        <v>4</v>
      </c>
    </row>
    <row r="63" spans="2:20" ht="20.25" customHeight="1" x14ac:dyDescent="0.3">
      <c r="B63" s="85" t="s">
        <v>160</v>
      </c>
      <c r="C63" s="129">
        <v>2016</v>
      </c>
      <c r="D63" s="110" t="s">
        <v>149</v>
      </c>
      <c r="E63" s="21">
        <f>'IRP2016-Apr2016'!AE63</f>
        <v>27841.431671294151</v>
      </c>
      <c r="F63" s="21">
        <f>'IRP2016-Apr2016'!AF63</f>
        <v>9890.7075812274361</v>
      </c>
      <c r="G63" s="21">
        <f>'IRP2016-Apr2016'!AG63</f>
        <v>24301.256317689531</v>
      </c>
      <c r="H63" s="21">
        <f>'IRP2016-Apr2016'!AH63</f>
        <v>27672.111236971628</v>
      </c>
    </row>
    <row r="64" spans="2:20" ht="20.25" customHeight="1" x14ac:dyDescent="0.3">
      <c r="B64" s="86"/>
      <c r="C64" s="128" t="s">
        <v>164</v>
      </c>
      <c r="D64" s="111" t="s">
        <v>149</v>
      </c>
      <c r="E64" s="117">
        <f>'IRP2016-Apr2016'!AE140</f>
        <v>27841.431671294151</v>
      </c>
      <c r="F64" s="117">
        <f>'IRP2016-Apr2016'!AF140</f>
        <v>9890.7075812274361</v>
      </c>
      <c r="G64" s="117">
        <f>'IRP2016-Apr2016'!AG140</f>
        <v>24301.256317689531</v>
      </c>
      <c r="H64" s="117">
        <f>'IRP2016-Apr2016'!AH140</f>
        <v>27672.111236971628</v>
      </c>
    </row>
    <row r="65" spans="2:20" ht="20.25" customHeight="1" x14ac:dyDescent="0.3">
      <c r="B65" s="85" t="str">
        <f t="shared" ref="B65:B66" si="0">B39</f>
        <v>Fuel cost</v>
      </c>
      <c r="C65" s="108"/>
      <c r="D65" s="110" t="s">
        <v>148</v>
      </c>
      <c r="E65" s="21">
        <f>'IRP2016-Apr2016'!AE8</f>
        <v>0</v>
      </c>
      <c r="F65" s="21">
        <f>'IRP2016-Apr2016'!AF8</f>
        <v>0</v>
      </c>
      <c r="G65" s="21">
        <f>'IRP2016-Apr2016'!AG8</f>
        <v>0</v>
      </c>
      <c r="H65" s="21">
        <f>'IRP2016-Apr2016'!AH8</f>
        <v>164.07942238267148</v>
      </c>
    </row>
    <row r="66" spans="2:20" ht="20.25" customHeight="1" x14ac:dyDescent="0.3">
      <c r="B66" s="86" t="str">
        <f t="shared" si="0"/>
        <v>Heat rate</v>
      </c>
      <c r="C66" s="107"/>
      <c r="D66" s="111" t="s">
        <v>145</v>
      </c>
      <c r="E66" s="117">
        <f>'IRP2016-Apr2016'!AE9</f>
        <v>0</v>
      </c>
      <c r="F66" s="117">
        <f>'IRP2016-Apr2016'!AF9</f>
        <v>4044.9438202247188</v>
      </c>
      <c r="G66" s="117">
        <f>'IRP2016-Apr2016'!AG9</f>
        <v>4044.9438202247188</v>
      </c>
      <c r="H66" s="117">
        <f>'IRP2016-Apr2016'!AH9</f>
        <v>4444.4444444444443</v>
      </c>
    </row>
    <row r="67" spans="2:20" ht="20.25" customHeight="1" x14ac:dyDescent="0.3">
      <c r="B67" s="85" t="s">
        <v>165</v>
      </c>
      <c r="C67" s="108"/>
      <c r="D67" s="110" t="s">
        <v>166</v>
      </c>
      <c r="E67" s="92">
        <v>0.78</v>
      </c>
      <c r="F67" s="92">
        <v>0.89</v>
      </c>
      <c r="G67" s="92">
        <v>0.89</v>
      </c>
      <c r="H67" s="92">
        <v>0.81</v>
      </c>
    </row>
    <row r="68" spans="2:20" ht="20.25" customHeight="1" x14ac:dyDescent="0.3">
      <c r="B68" s="86" t="str">
        <f>B41</f>
        <v>Fixed O&amp;M</v>
      </c>
      <c r="C68" s="107"/>
      <c r="D68" s="111" t="s">
        <v>149</v>
      </c>
      <c r="E68" s="117">
        <f>'IRP2016-Apr2016'!AE10</f>
        <v>201.27075812274367</v>
      </c>
      <c r="F68" s="117">
        <f>'IRP2016-Apr2016'!AF10</f>
        <v>618.03249097472928</v>
      </c>
      <c r="G68" s="117">
        <f>'IRP2016-Apr2016'!AG10</f>
        <v>618.03249097472928</v>
      </c>
      <c r="H68" s="117">
        <f>'IRP2016-Apr2016'!AH10</f>
        <v>212.20938628158845</v>
      </c>
    </row>
    <row r="69" spans="2:20" ht="20.25" customHeight="1" x14ac:dyDescent="0.3">
      <c r="B69" s="85" t="str">
        <f>B42</f>
        <v>Variable O&amp;M</v>
      </c>
      <c r="C69" s="108"/>
      <c r="D69" s="110" t="s">
        <v>150</v>
      </c>
      <c r="E69" s="21">
        <f>'IRP2016-Apr2016'!AE11</f>
        <v>0</v>
      </c>
      <c r="F69" s="21">
        <f>'IRP2016-Apr2016'!AF11</f>
        <v>3.1722021660649817</v>
      </c>
      <c r="G69" s="21">
        <f>'IRP2016-Apr2016'!AG11</f>
        <v>3.1722021660649817</v>
      </c>
      <c r="H69" s="21">
        <f>'IRP2016-Apr2016'!AH11</f>
        <v>2.4064981949458484</v>
      </c>
    </row>
    <row r="70" spans="2:20" ht="20.25" customHeight="1" x14ac:dyDescent="0.3">
      <c r="B70" s="86" t="str">
        <f>B43</f>
        <v>Load factor (typical)</v>
      </c>
      <c r="C70" s="107"/>
      <c r="D70" s="111" t="s">
        <v>151</v>
      </c>
      <c r="E70" s="118">
        <f>'IRP2016-Apr2016'!AE12</f>
        <v>0.33</v>
      </c>
      <c r="F70" s="118">
        <f>'IRP2016-Apr2016'!AF12</f>
        <v>0.04</v>
      </c>
      <c r="G70" s="118">
        <f>'IRP2016-Apr2016'!AG12</f>
        <v>0.12</v>
      </c>
      <c r="H70" s="118">
        <f>'IRP2016-Apr2016'!AH12</f>
        <v>0.22</v>
      </c>
    </row>
    <row r="71" spans="2:20" ht="20.25" customHeight="1" thickBot="1" x14ac:dyDescent="0.35">
      <c r="B71" s="87" t="str">
        <f>B44</f>
        <v>Economic lifetime</v>
      </c>
      <c r="C71" s="134"/>
      <c r="D71" s="115" t="s">
        <v>147</v>
      </c>
      <c r="E71" s="91">
        <f>'IRP2016-Apr2016'!AE13</f>
        <v>50</v>
      </c>
      <c r="F71" s="91">
        <f>'IRP2016-Apr2016'!AF13</f>
        <v>20</v>
      </c>
      <c r="G71" s="91">
        <f>'IRP2016-Apr2016'!AG13</f>
        <v>20</v>
      </c>
      <c r="H71" s="91">
        <f>'IRP2016-Apr2016'!AH13</f>
        <v>40</v>
      </c>
    </row>
    <row r="72" spans="2:20" s="85" customFormat="1" ht="20.25" customHeight="1" thickTop="1" x14ac:dyDescent="0.3">
      <c r="B72" s="95"/>
      <c r="C72" s="131"/>
      <c r="D72" s="113"/>
      <c r="E72" s="96">
        <f>IF('IRP2016-Apr2016'!AE21=0,"",'IRP2016-Apr2016'!AE21)</f>
        <v>0.01</v>
      </c>
      <c r="F72" s="96" t="str">
        <f>IF('IRP2016-Apr2016'!AF21=0,"",'IRP2016-Apr2016'!AF21)</f>
        <v/>
      </c>
      <c r="G72" s="96" t="str">
        <f>IF('IRP2016-Apr2016'!AG21=0,"",'IRP2016-Apr2016'!AG21)</f>
        <v/>
      </c>
      <c r="H72" s="96" t="str">
        <f>IF('IRP2016-Apr2016'!AH21=0,"",'IRP2016-Apr2016'!AH21)</f>
        <v/>
      </c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</row>
    <row r="73" spans="2:20" s="85" customFormat="1" ht="20.25" customHeight="1" x14ac:dyDescent="0.3">
      <c r="B73" s="104"/>
      <c r="C73" s="132"/>
      <c r="D73" s="104"/>
      <c r="E73" s="105">
        <f>IF('IRP2016-Apr2016'!AE22=0,"",'IRP2016-Apr2016'!AE22)</f>
        <v>0.01</v>
      </c>
      <c r="F73" s="105" t="str">
        <f>IF('IRP2016-Apr2016'!AF22=0,"",'IRP2016-Apr2016'!AF22)</f>
        <v/>
      </c>
      <c r="G73" s="105" t="str">
        <f>IF('IRP2016-Apr2016'!AG22=0,"",'IRP2016-Apr2016'!AG22)</f>
        <v/>
      </c>
      <c r="H73" s="105" t="str">
        <f>IF('IRP2016-Apr2016'!AH22=0,"",'IRP2016-Apr2016'!AH22)</f>
        <v/>
      </c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74" spans="2:20" s="85" customFormat="1" ht="20.25" customHeight="1" x14ac:dyDescent="0.3">
      <c r="B74" s="93"/>
      <c r="C74" s="133"/>
      <c r="D74" s="93"/>
      <c r="E74" s="94">
        <f>IF('IRP2016-Apr2016'!AE23=0,"",'IRP2016-Apr2016'!AE23)</f>
        <v>0.02</v>
      </c>
      <c r="F74" s="94" t="str">
        <f>IF('IRP2016-Apr2016'!AF23=0,"",'IRP2016-Apr2016'!AF23)</f>
        <v/>
      </c>
      <c r="G74" s="94" t="str">
        <f>IF('IRP2016-Apr2016'!AG23=0,"",'IRP2016-Apr2016'!AG23)</f>
        <v/>
      </c>
      <c r="H74" s="94" t="str">
        <f>IF('IRP2016-Apr2016'!AH23=0,"",'IRP2016-Apr2016'!AH23)</f>
        <v/>
      </c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</row>
    <row r="75" spans="2:20" s="85" customFormat="1" ht="20.25" customHeight="1" x14ac:dyDescent="0.3">
      <c r="B75" s="104"/>
      <c r="C75" s="132"/>
      <c r="D75" s="104"/>
      <c r="E75" s="105">
        <f>IF('IRP2016-Apr2016'!AE24=0,"",'IRP2016-Apr2016'!AE24)</f>
        <v>0.09</v>
      </c>
      <c r="F75" s="105" t="str">
        <f>IF('IRP2016-Apr2016'!AF24=0,"",'IRP2016-Apr2016'!AF24)</f>
        <v/>
      </c>
      <c r="G75" s="105" t="str">
        <f>IF('IRP2016-Apr2016'!AG24=0,"",'IRP2016-Apr2016'!AG24)</f>
        <v/>
      </c>
      <c r="H75" s="105" t="str">
        <f>IF('IRP2016-Apr2016'!AH24=0,"",'IRP2016-Apr2016'!AH24)</f>
        <v/>
      </c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</row>
    <row r="76" spans="2:20" s="85" customFormat="1" ht="20.25" customHeight="1" x14ac:dyDescent="0.3">
      <c r="B76" s="93" t="s">
        <v>146</v>
      </c>
      <c r="C76" s="133"/>
      <c r="D76" s="114" t="s">
        <v>159</v>
      </c>
      <c r="E76" s="94">
        <f>IF('IRP2016-Apr2016'!AE25=0,"",'IRP2016-Apr2016'!AE25)</f>
        <v>0.16</v>
      </c>
      <c r="F76" s="94" t="str">
        <f>IF('IRP2016-Apr2016'!AF25=0,"",'IRP2016-Apr2016'!AF25)</f>
        <v/>
      </c>
      <c r="G76" s="94" t="str">
        <f>IF('IRP2016-Apr2016'!AG25=0,"",'IRP2016-Apr2016'!AG25)</f>
        <v/>
      </c>
      <c r="H76" s="94" t="str">
        <f>IF('IRP2016-Apr2016'!AH25=0,"",'IRP2016-Apr2016'!AH25)</f>
        <v/>
      </c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</row>
    <row r="77" spans="2:20" s="85" customFormat="1" ht="20.25" customHeight="1" x14ac:dyDescent="0.3">
      <c r="B77" s="104"/>
      <c r="C77" s="132"/>
      <c r="D77" s="104"/>
      <c r="E77" s="105">
        <f>IF('IRP2016-Apr2016'!AE26=0,"",'IRP2016-Apr2016'!AE26)</f>
        <v>0.22</v>
      </c>
      <c r="F77" s="105" t="str">
        <f>IF('IRP2016-Apr2016'!AF26=0,"",'IRP2016-Apr2016'!AF26)</f>
        <v/>
      </c>
      <c r="G77" s="105" t="str">
        <f>IF('IRP2016-Apr2016'!AG26=0,"",'IRP2016-Apr2016'!AG26)</f>
        <v/>
      </c>
      <c r="H77" s="105">
        <f>IF('IRP2016-Apr2016'!AH26=0,"",'IRP2016-Apr2016'!AH26)</f>
        <v>0.25</v>
      </c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</row>
    <row r="78" spans="2:20" s="85" customFormat="1" ht="20.25" customHeight="1" x14ac:dyDescent="0.3">
      <c r="B78" s="93"/>
      <c r="C78" s="133"/>
      <c r="D78" s="93"/>
      <c r="E78" s="94">
        <f>IF('IRP2016-Apr2016'!AE27=0,"",'IRP2016-Apr2016'!AE27)</f>
        <v>0.24</v>
      </c>
      <c r="F78" s="94" t="str">
        <f>IF('IRP2016-Apr2016'!AF27=0,"",'IRP2016-Apr2016'!AF27)</f>
        <v/>
      </c>
      <c r="G78" s="94" t="str">
        <f>IF('IRP2016-Apr2016'!AG27=0,"",'IRP2016-Apr2016'!AG27)</f>
        <v/>
      </c>
      <c r="H78" s="94">
        <f>IF('IRP2016-Apr2016'!AH27=0,"",'IRP2016-Apr2016'!AH27)</f>
        <v>0.25</v>
      </c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</row>
    <row r="79" spans="2:20" s="85" customFormat="1" ht="20.25" customHeight="1" x14ac:dyDescent="0.3">
      <c r="B79" s="104"/>
      <c r="C79" s="132"/>
      <c r="D79" s="104"/>
      <c r="E79" s="105">
        <f>IF('IRP2016-Apr2016'!AE28=0,"",'IRP2016-Apr2016'!AE28)</f>
        <v>0.2</v>
      </c>
      <c r="F79" s="105" t="str">
        <f>IF('IRP2016-Apr2016'!AF28=0,"",'IRP2016-Apr2016'!AF28)</f>
        <v/>
      </c>
      <c r="G79" s="105" t="str">
        <f>IF('IRP2016-Apr2016'!AG28=0,"",'IRP2016-Apr2016'!AG28)</f>
        <v/>
      </c>
      <c r="H79" s="105">
        <f>IF('IRP2016-Apr2016'!AH28=0,"",'IRP2016-Apr2016'!AH28)</f>
        <v>0.25</v>
      </c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</row>
    <row r="80" spans="2:20" s="85" customFormat="1" ht="20.25" customHeight="1" thickBot="1" x14ac:dyDescent="0.35">
      <c r="B80" s="87"/>
      <c r="C80" s="134"/>
      <c r="D80" s="87"/>
      <c r="E80" s="99">
        <f>IF('IRP2016-Apr2016'!AE29=0,"",'IRP2016-Apr2016'!AE29)</f>
        <v>0.05</v>
      </c>
      <c r="F80" s="99">
        <f>IF('IRP2016-Apr2016'!AF29=0,"",'IRP2016-Apr2016'!AF29)</f>
        <v>1</v>
      </c>
      <c r="G80" s="99">
        <f>IF('IRP2016-Apr2016'!AG29=0,"",'IRP2016-Apr2016'!AG29)</f>
        <v>1</v>
      </c>
      <c r="H80" s="99">
        <f>IF('IRP2016-Apr2016'!AH29=0,"",'IRP2016-Apr2016'!AH29)</f>
        <v>0.25</v>
      </c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</row>
    <row r="81" spans="2:20" ht="30.75" customHeight="1" thickTop="1" x14ac:dyDescent="0.3">
      <c r="B81" s="149" t="s">
        <v>163</v>
      </c>
      <c r="C81" s="149"/>
      <c r="D81" s="149"/>
      <c r="E81" s="149"/>
      <c r="F81" s="149"/>
      <c r="G81" s="149"/>
      <c r="H81" s="149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</row>
    <row r="82" spans="2:20" x14ac:dyDescent="0.3"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</row>
    <row r="83" spans="2:20" s="80" customFormat="1" ht="21" x14ac:dyDescent="0.4">
      <c r="B83" s="81" t="s">
        <v>168</v>
      </c>
      <c r="C83" s="126"/>
    </row>
    <row r="84" spans="2:20" ht="15" thickBot="1" x14ac:dyDescent="0.35"/>
    <row r="85" spans="2:20" ht="22.5" customHeight="1" thickTop="1" thickBot="1" x14ac:dyDescent="0.35">
      <c r="B85" s="145" t="s">
        <v>143</v>
      </c>
      <c r="C85" s="145"/>
      <c r="D85" s="145"/>
      <c r="E85" s="150" t="s">
        <v>103</v>
      </c>
      <c r="F85" s="150"/>
      <c r="G85" s="150"/>
      <c r="H85" s="150"/>
      <c r="I85" s="150"/>
      <c r="J85" s="150"/>
      <c r="K85" s="150"/>
      <c r="L85" s="150"/>
      <c r="M85" s="150"/>
      <c r="N85" s="150"/>
      <c r="O85" s="150"/>
    </row>
    <row r="86" spans="2:20" ht="30.75" customHeight="1" thickTop="1" thickBot="1" x14ac:dyDescent="0.35">
      <c r="B86" s="146"/>
      <c r="C86" s="146"/>
      <c r="D86" s="146"/>
      <c r="E86" s="82" t="str">
        <f>E6</f>
        <v>Coal (PF)</v>
      </c>
      <c r="F86" s="82" t="str">
        <f t="shared" ref="F86:O86" si="1">F6</f>
        <v>Coal (FBC)</v>
      </c>
      <c r="G86" s="82" t="str">
        <f t="shared" si="1"/>
        <v>Coal 
(PF with CCS)</v>
      </c>
      <c r="H86" s="82" t="str">
        <f t="shared" si="1"/>
        <v>Coal (IGCC)</v>
      </c>
      <c r="I86" s="82" t="str">
        <f t="shared" si="1"/>
        <v>Nuclear (DoE)</v>
      </c>
      <c r="J86" s="82" t="str">
        <f t="shared" si="1"/>
        <v>OCGT</v>
      </c>
      <c r="K86" s="82" t="str">
        <f t="shared" si="1"/>
        <v>CCGT</v>
      </c>
      <c r="L86" s="82" t="str">
        <f t="shared" si="1"/>
        <v>ICE (2 MW)</v>
      </c>
      <c r="M86" s="82" t="str">
        <f t="shared" si="1"/>
        <v>ICE (10 MW)</v>
      </c>
      <c r="N86" s="82" t="str">
        <f t="shared" si="1"/>
        <v>Demand response</v>
      </c>
      <c r="O86" s="82" t="str">
        <f t="shared" si="1"/>
        <v>Inga</v>
      </c>
    </row>
    <row r="87" spans="2:20" ht="20.25" customHeight="1" thickTop="1" x14ac:dyDescent="0.3">
      <c r="B87" s="85" t="str">
        <f>B7</f>
        <v>Rated capacity (net)</v>
      </c>
      <c r="C87" s="108"/>
      <c r="D87" s="110" t="s">
        <v>144</v>
      </c>
      <c r="E87" s="77">
        <f>'CSIR-Apr2016'!D4</f>
        <v>750</v>
      </c>
      <c r="F87" s="77">
        <f>'CSIR-Apr2016'!E4</f>
        <v>250</v>
      </c>
      <c r="G87" s="77" t="s">
        <v>169</v>
      </c>
      <c r="H87" s="77">
        <f>'CSIR-Apr2016'!G4</f>
        <v>644</v>
      </c>
      <c r="I87" s="77">
        <f>'CSIR-Apr2016'!H4</f>
        <v>1400</v>
      </c>
      <c r="J87" s="77">
        <f>'CSIR-Apr2016'!I4</f>
        <v>132</v>
      </c>
      <c r="K87" s="77">
        <f>'CSIR-Apr2016'!J4</f>
        <v>732</v>
      </c>
      <c r="L87" s="77" t="s">
        <v>169</v>
      </c>
      <c r="M87" s="77" t="s">
        <v>169</v>
      </c>
      <c r="N87" s="77" t="s">
        <v>169</v>
      </c>
      <c r="O87" s="77">
        <f>'CSIR-Apr2016'!AD4</f>
        <v>2500</v>
      </c>
      <c r="P87" s="85"/>
      <c r="Q87" s="85"/>
      <c r="R87" s="85"/>
      <c r="S87" s="85"/>
      <c r="T87" s="85"/>
    </row>
    <row r="88" spans="2:20" ht="20.25" customHeight="1" x14ac:dyDescent="0.3">
      <c r="B88" s="86" t="str">
        <f t="shared" ref="B88:B103" si="2">B8</f>
        <v>Overnight cost per capacity</v>
      </c>
      <c r="C88" s="128">
        <v>2016</v>
      </c>
      <c r="D88" s="111" t="s">
        <v>157</v>
      </c>
      <c r="E88" s="77">
        <f>'CSIR-Apr2016'!D5</f>
        <v>35463.032490974729</v>
      </c>
      <c r="F88" s="77">
        <f>'CSIR-Apr2016'!E5</f>
        <v>42806.133574007217</v>
      </c>
      <c r="G88" s="77" t="s">
        <v>169</v>
      </c>
      <c r="H88" s="77">
        <f>'CSIR-Apr2016'!G5</f>
        <v>55050.833935018054</v>
      </c>
      <c r="I88" s="77">
        <f>'CSIR-Apr2016'!H5</f>
        <v>60446.859205776171</v>
      </c>
      <c r="J88" s="77">
        <f>'CSIR-Apr2016'!I5</f>
        <v>8173.3429602888091</v>
      </c>
      <c r="K88" s="77">
        <f>'CSIR-Apr2016'!J5</f>
        <v>8975.1444043321299</v>
      </c>
      <c r="L88" s="77" t="s">
        <v>169</v>
      </c>
      <c r="M88" s="77" t="s">
        <v>169</v>
      </c>
      <c r="N88" s="77" t="s">
        <v>169</v>
      </c>
      <c r="O88" s="77">
        <f>'CSIR-Apr2016'!AD5</f>
        <v>45372.116967509028</v>
      </c>
      <c r="P88" s="85"/>
      <c r="Q88" s="85"/>
      <c r="R88" s="85"/>
      <c r="S88" s="85"/>
      <c r="T88" s="85"/>
    </row>
    <row r="89" spans="2:20" ht="20.25" customHeight="1" x14ac:dyDescent="0.3">
      <c r="B89" s="85"/>
      <c r="C89" s="129" t="s">
        <v>164</v>
      </c>
      <c r="D89" s="110" t="s">
        <v>157</v>
      </c>
      <c r="E89" s="77">
        <f>IFERROR(('CSIR-Apr2016'!D140/'CSIR-Apr2016'!D125)*'CSIR-Apr2016'!D5,0)</f>
        <v>35463.032493488412</v>
      </c>
      <c r="F89" s="77">
        <f>IFERROR(('CSIR-Apr2016'!E140/'CSIR-Apr2016'!E125)*'CSIR-Apr2016'!E5,0)</f>
        <v>42806.133575001557</v>
      </c>
      <c r="G89" s="77" t="s">
        <v>169</v>
      </c>
      <c r="H89" s="77">
        <f>IFERROR(('CSIR-Apr2016'!G140/'CSIR-Apr2016'!G125)*'CSIR-Apr2016'!G5,0)</f>
        <v>66436.343293783139</v>
      </c>
      <c r="I89" s="77">
        <f>IFERROR(('CSIR-Apr2016'!H140/'CSIR-Apr2016'!H125)*'CSIR-Apr2016'!H5,0)</f>
        <v>58815.691492947371</v>
      </c>
      <c r="J89" s="77">
        <f>IFERROR(('CSIR-Apr2016'!I140/'CSIR-Apr2016'!I125)*'CSIR-Apr2016'!I5,0)</f>
        <v>8173.3429602888091</v>
      </c>
      <c r="K89" s="77">
        <f>IFERROR(('CSIR-Apr2016'!J140/'CSIR-Apr2016'!J125)*'CSIR-Apr2016'!J5,0)</f>
        <v>8975.144404332128</v>
      </c>
      <c r="L89" s="77" t="s">
        <v>169</v>
      </c>
      <c r="M89" s="77" t="s">
        <v>169</v>
      </c>
      <c r="N89" s="77" t="s">
        <v>169</v>
      </c>
      <c r="O89" s="77">
        <f>('CSIR-Apr2016'!AD140/'CSIR-Apr2016'!AD125)*'CSIR-Apr2016'!AD5</f>
        <v>45372.116967509028</v>
      </c>
      <c r="P89" s="85"/>
      <c r="Q89" s="85"/>
      <c r="R89" s="85"/>
      <c r="S89" s="85"/>
      <c r="T89" s="85"/>
    </row>
    <row r="90" spans="2:20" ht="20.25" customHeight="1" x14ac:dyDescent="0.3">
      <c r="B90" s="86" t="str">
        <f t="shared" si="2"/>
        <v>Construction time</v>
      </c>
      <c r="C90" s="128"/>
      <c r="D90" s="111" t="s">
        <v>147</v>
      </c>
      <c r="E90" s="84">
        <f>'CSIR-Apr2016'!D6</f>
        <v>9</v>
      </c>
      <c r="F90" s="84">
        <f>'CSIR-Apr2016'!E6</f>
        <v>4</v>
      </c>
      <c r="G90" s="84" t="s">
        <v>169</v>
      </c>
      <c r="H90" s="84">
        <f>'CSIR-Apr2016'!G6</f>
        <v>4</v>
      </c>
      <c r="I90" s="84">
        <f>'CSIR-Apr2016'!H6</f>
        <v>8</v>
      </c>
      <c r="J90" s="84">
        <f>'CSIR-Apr2016'!I6</f>
        <v>2</v>
      </c>
      <c r="K90" s="84">
        <f>'CSIR-Apr2016'!J6</f>
        <v>3</v>
      </c>
      <c r="L90" s="84" t="s">
        <v>169</v>
      </c>
      <c r="M90" s="84" t="s">
        <v>169</v>
      </c>
      <c r="N90" s="84" t="s">
        <v>169</v>
      </c>
      <c r="O90" s="84">
        <f>'CSIR-Apr2016'!AD6</f>
        <v>8</v>
      </c>
      <c r="P90" s="85"/>
      <c r="Q90" s="85"/>
      <c r="R90" s="85"/>
      <c r="S90" s="85"/>
      <c r="T90" s="85"/>
    </row>
    <row r="91" spans="2:20" ht="20.25" customHeight="1" x14ac:dyDescent="0.3">
      <c r="B91" s="85" t="s">
        <v>160</v>
      </c>
      <c r="C91" s="129">
        <v>2016</v>
      </c>
      <c r="D91" s="110" t="s">
        <v>157</v>
      </c>
      <c r="E91" s="77">
        <f>'CSIR-Apr2016'!D63</f>
        <v>39327.598241075219</v>
      </c>
      <c r="F91" s="77">
        <f>'CSIR-Apr2016'!E63</f>
        <v>47354.428101751997</v>
      </c>
      <c r="G91" s="77" t="s">
        <v>169</v>
      </c>
      <c r="H91" s="77">
        <f>'CSIR-Apr2016'!G63</f>
        <v>60900.168734236402</v>
      </c>
      <c r="I91" s="77">
        <f>'CSIR-Apr2016'!H63</f>
        <v>78022.618517363429</v>
      </c>
      <c r="J91" s="77">
        <f>'CSIR-Apr2016'!I63</f>
        <v>8776.5356707581232</v>
      </c>
      <c r="K91" s="77">
        <f>'CSIR-Apr2016'!J63</f>
        <v>9956.0343462238288</v>
      </c>
      <c r="L91" s="77" t="s">
        <v>169</v>
      </c>
      <c r="M91" s="77" t="s">
        <v>169</v>
      </c>
      <c r="N91" s="77" t="s">
        <v>169</v>
      </c>
      <c r="O91" s="77">
        <f>'CSIR-Apr2016'!AD63</f>
        <v>67248.627290346602</v>
      </c>
      <c r="P91" s="85"/>
      <c r="Q91" s="85"/>
      <c r="R91" s="85"/>
      <c r="S91" s="85"/>
      <c r="T91" s="85"/>
    </row>
    <row r="92" spans="2:20" ht="20.25" customHeight="1" x14ac:dyDescent="0.3">
      <c r="B92" s="86"/>
      <c r="C92" s="128" t="s">
        <v>164</v>
      </c>
      <c r="D92" s="111" t="s">
        <v>157</v>
      </c>
      <c r="E92" s="84">
        <f>'CSIR-Apr2016'!D140</f>
        <v>39327.59824386282</v>
      </c>
      <c r="F92" s="84">
        <f>'CSIR-Apr2016'!E140</f>
        <v>47354.428102851991</v>
      </c>
      <c r="G92" s="84" t="s">
        <v>169</v>
      </c>
      <c r="H92" s="84">
        <f>'CSIR-Apr2016'!G140</f>
        <v>73495.426453537904</v>
      </c>
      <c r="I92" s="84">
        <f>'CSIR-Apr2016'!H140</f>
        <v>75917.166259494581</v>
      </c>
      <c r="J92" s="84">
        <f>'CSIR-Apr2016'!I140</f>
        <v>8776.5356707581232</v>
      </c>
      <c r="K92" s="84">
        <f>'CSIR-Apr2016'!J140</f>
        <v>9956.034346223827</v>
      </c>
      <c r="L92" s="84" t="s">
        <v>169</v>
      </c>
      <c r="M92" s="84" t="s">
        <v>169</v>
      </c>
      <c r="N92" s="84" t="s">
        <v>169</v>
      </c>
      <c r="O92" s="84">
        <f>'CSIR-Apr2016'!AD63</f>
        <v>67248.627290346602</v>
      </c>
      <c r="P92" s="85"/>
      <c r="Q92" s="85"/>
      <c r="R92" s="85"/>
      <c r="S92" s="85"/>
      <c r="T92" s="85"/>
    </row>
    <row r="93" spans="2:20" ht="20.25" customHeight="1" x14ac:dyDescent="0.3">
      <c r="B93" s="85" t="str">
        <f t="shared" si="2"/>
        <v>Fuel cost</v>
      </c>
      <c r="C93" s="129"/>
      <c r="D93" s="110" t="s">
        <v>148</v>
      </c>
      <c r="E93" s="77">
        <f>'CSIR-Apr2016'!D8</f>
        <v>27.346570397111915</v>
      </c>
      <c r="F93" s="77">
        <f>'CSIR-Apr2016'!E8</f>
        <v>13.673285198555957</v>
      </c>
      <c r="G93" s="77" t="s">
        <v>169</v>
      </c>
      <c r="H93" s="77">
        <f>'CSIR-Apr2016'!G8</f>
        <v>27.346570397111915</v>
      </c>
      <c r="I93" s="77">
        <f>'CSIR-Apr2016'!H8</f>
        <v>8.0398916967509013</v>
      </c>
      <c r="J93" s="77">
        <f>'CSIR-Apr2016'!I8</f>
        <v>150</v>
      </c>
      <c r="K93" s="77">
        <f>'CSIR-Apr2016'!J8</f>
        <v>150</v>
      </c>
      <c r="L93" s="77" t="s">
        <v>169</v>
      </c>
      <c r="M93" s="77" t="s">
        <v>169</v>
      </c>
      <c r="N93" s="77" t="s">
        <v>169</v>
      </c>
      <c r="O93" s="77">
        <f>'CSIR-Apr2016'!AD8</f>
        <v>0</v>
      </c>
      <c r="P93" s="85"/>
      <c r="Q93" s="85"/>
      <c r="R93" s="85"/>
      <c r="S93" s="85"/>
      <c r="T93" s="85"/>
    </row>
    <row r="94" spans="2:20" ht="20.25" customHeight="1" x14ac:dyDescent="0.3">
      <c r="B94" s="86" t="str">
        <f t="shared" si="2"/>
        <v>Heat rate</v>
      </c>
      <c r="C94" s="128"/>
      <c r="D94" s="111" t="s">
        <v>145</v>
      </c>
      <c r="E94" s="84">
        <f>'CSIR-Apr2016'!D9</f>
        <v>9812</v>
      </c>
      <c r="F94" s="84">
        <f>'CSIR-Apr2016'!E9</f>
        <v>10788</v>
      </c>
      <c r="G94" s="84" t="s">
        <v>169</v>
      </c>
      <c r="H94" s="84">
        <f>'CSIR-Apr2016'!G9</f>
        <v>9758</v>
      </c>
      <c r="I94" s="84">
        <f>'CSIR-Apr2016'!H9</f>
        <v>10657</v>
      </c>
      <c r="J94" s="84">
        <f>'CSIR-Apr2016'!I9</f>
        <v>11519</v>
      </c>
      <c r="K94" s="84">
        <f>'CSIR-Apr2016'!J9</f>
        <v>7395</v>
      </c>
      <c r="L94" s="84" t="s">
        <v>169</v>
      </c>
      <c r="M94" s="84" t="s">
        <v>169</v>
      </c>
      <c r="N94" s="89" t="s">
        <v>169</v>
      </c>
      <c r="O94" s="89">
        <f>'CSIR-Apr2016'!AD9</f>
        <v>0</v>
      </c>
      <c r="P94" s="85"/>
      <c r="Q94" s="85"/>
      <c r="R94" s="85"/>
      <c r="S94" s="85"/>
      <c r="T94" s="85"/>
    </row>
    <row r="95" spans="2:20" ht="20.25" customHeight="1" x14ac:dyDescent="0.3">
      <c r="B95" s="85" t="str">
        <f t="shared" si="2"/>
        <v>Fixed O&amp;M</v>
      </c>
      <c r="C95" s="108"/>
      <c r="D95" s="110" t="s">
        <v>149</v>
      </c>
      <c r="E95" s="77">
        <f>'CSIR-Apr2016'!D10</f>
        <v>924.31407942238263</v>
      </c>
      <c r="F95" s="77">
        <f>'CSIR-Apr2016'!E10</f>
        <v>621.31407942238263</v>
      </c>
      <c r="G95" s="77" t="s">
        <v>169</v>
      </c>
      <c r="H95" s="77">
        <f>'CSIR-Apr2016'!G10</f>
        <v>1423.115523465704</v>
      </c>
      <c r="I95" s="77">
        <f>'CSIR-Apr2016'!H10</f>
        <v>968.06859205776175</v>
      </c>
      <c r="J95" s="77">
        <f>'CSIR-Apr2016'!I10</f>
        <v>160.79783393501805</v>
      </c>
      <c r="K95" s="77">
        <f>'CSIR-Apr2016'!J10</f>
        <v>165.17328519855596</v>
      </c>
      <c r="L95" s="77" t="s">
        <v>169</v>
      </c>
      <c r="M95" s="77" t="s">
        <v>169</v>
      </c>
      <c r="N95" s="88" t="s">
        <v>169</v>
      </c>
      <c r="O95" s="88">
        <f>'CSIR-Apr2016'!AD10</f>
        <v>907.44233935018053</v>
      </c>
      <c r="P95" s="85"/>
      <c r="Q95" s="85"/>
      <c r="R95" s="85"/>
      <c r="S95" s="85"/>
      <c r="T95" s="85"/>
    </row>
    <row r="96" spans="2:20" ht="20.25" customHeight="1" x14ac:dyDescent="0.3">
      <c r="B96" s="86" t="str">
        <f t="shared" si="2"/>
        <v>Variable O&amp;M</v>
      </c>
      <c r="C96" s="107"/>
      <c r="D96" s="111" t="s">
        <v>150</v>
      </c>
      <c r="E96" s="84">
        <f>'CSIR-Apr2016'!D11</f>
        <v>79.961371841155227</v>
      </c>
      <c r="F96" s="84">
        <f>'CSIR-Apr2016'!E11</f>
        <v>173.04909747292419</v>
      </c>
      <c r="G96" s="84" t="s">
        <v>169</v>
      </c>
      <c r="H96" s="84">
        <f>'CSIR-Apr2016'!G11</f>
        <v>75.476534296028888</v>
      </c>
      <c r="I96" s="84">
        <f>'CSIR-Apr2016'!H11</f>
        <v>37.191335740072205</v>
      </c>
      <c r="J96" s="84">
        <f>'CSIR-Apr2016'!I11</f>
        <v>2.4064981949458484</v>
      </c>
      <c r="K96" s="84">
        <f>'CSIR-Apr2016'!J11</f>
        <v>21.877256317689529</v>
      </c>
      <c r="L96" s="84" t="s">
        <v>169</v>
      </c>
      <c r="M96" s="84" t="s">
        <v>169</v>
      </c>
      <c r="N96" s="89" t="s">
        <v>169</v>
      </c>
      <c r="O96" s="89">
        <f>'CSIR-Apr2016'!AD11</f>
        <v>0</v>
      </c>
      <c r="P96" s="85"/>
      <c r="Q96" s="85"/>
      <c r="R96" s="85"/>
      <c r="S96" s="85"/>
      <c r="T96" s="85"/>
    </row>
    <row r="97" spans="2:20" ht="20.25" customHeight="1" x14ac:dyDescent="0.3">
      <c r="B97" s="85" t="str">
        <f t="shared" si="2"/>
        <v>Load factor (typical)</v>
      </c>
      <c r="C97" s="108"/>
      <c r="D97" s="110" t="s">
        <v>151</v>
      </c>
      <c r="E97" s="78">
        <f>'CSIR-Apr2016'!D12</f>
        <v>0.82</v>
      </c>
      <c r="F97" s="78">
        <f>'CSIR-Apr2016'!E12</f>
        <v>0.82</v>
      </c>
      <c r="G97" s="78" t="s">
        <v>169</v>
      </c>
      <c r="H97" s="78">
        <f>'CSIR-Apr2016'!G12</f>
        <v>0.82</v>
      </c>
      <c r="I97" s="78">
        <f>'CSIR-Apr2016'!H12</f>
        <v>0.9</v>
      </c>
      <c r="J97" s="78">
        <f>'CSIR-Apr2016'!I12</f>
        <v>0.06</v>
      </c>
      <c r="K97" s="78">
        <f>'CSIR-Apr2016'!J12</f>
        <v>0.36</v>
      </c>
      <c r="L97" s="78" t="s">
        <v>169</v>
      </c>
      <c r="M97" s="78" t="s">
        <v>169</v>
      </c>
      <c r="N97" s="90" t="s">
        <v>169</v>
      </c>
      <c r="O97" s="90">
        <f>'CSIR-Apr2016'!AD12</f>
        <v>0.7</v>
      </c>
      <c r="P97" s="85"/>
      <c r="Q97" s="85"/>
      <c r="R97" s="85"/>
      <c r="S97" s="85"/>
      <c r="T97" s="85"/>
    </row>
    <row r="98" spans="2:20" ht="20.25" customHeight="1" thickBot="1" x14ac:dyDescent="0.35">
      <c r="B98" s="101" t="str">
        <f t="shared" si="2"/>
        <v>Economic lifetime</v>
      </c>
      <c r="C98" s="130"/>
      <c r="D98" s="112" t="s">
        <v>147</v>
      </c>
      <c r="E98" s="102">
        <f>'CSIR-Apr2016'!D13</f>
        <v>30</v>
      </c>
      <c r="F98" s="102">
        <f>'CSIR-Apr2016'!E13</f>
        <v>30</v>
      </c>
      <c r="G98" s="102" t="s">
        <v>169</v>
      </c>
      <c r="H98" s="102">
        <f>'CSIR-Apr2016'!G13</f>
        <v>30</v>
      </c>
      <c r="I98" s="102">
        <f>'CSIR-Apr2016'!H13</f>
        <v>60</v>
      </c>
      <c r="J98" s="102">
        <f>'CSIR-Apr2016'!I13</f>
        <v>30</v>
      </c>
      <c r="K98" s="102">
        <f>'CSIR-Apr2016'!J13</f>
        <v>30</v>
      </c>
      <c r="L98" s="102" t="s">
        <v>169</v>
      </c>
      <c r="M98" s="102" t="s">
        <v>169</v>
      </c>
      <c r="N98" s="103" t="s">
        <v>169</v>
      </c>
      <c r="O98" s="103">
        <f>'CSIR-Apr2016'!AD13</f>
        <v>60</v>
      </c>
      <c r="P98" s="85"/>
      <c r="Q98" s="85"/>
      <c r="R98" s="85"/>
      <c r="S98" s="85"/>
      <c r="T98" s="85"/>
    </row>
    <row r="99" spans="2:20" ht="20.25" customHeight="1" thickTop="1" x14ac:dyDescent="0.3">
      <c r="B99" s="95"/>
      <c r="C99" s="131"/>
      <c r="D99" s="95"/>
      <c r="E99" s="96">
        <f>IF('CSIR-Apr2016'!D21=0,"",'CSIR-Apr2016'!D21)</f>
        <v>0.02</v>
      </c>
      <c r="F99" s="96" t="str">
        <f>IF('CSIR-Apr2016'!E21=0,"",'CSIR-Apr2016'!E21)</f>
        <v/>
      </c>
      <c r="G99" s="96" t="s">
        <v>169</v>
      </c>
      <c r="H99" s="96" t="str">
        <f>IF('CSIR-Apr2016'!G21=0,"",'CSIR-Apr2016'!G21)</f>
        <v/>
      </c>
      <c r="I99" s="96" t="str">
        <f>IF('CSIR-Apr2016'!H21=0,"",'CSIR-Apr2016'!H21)</f>
        <v/>
      </c>
      <c r="J99" s="96" t="str">
        <f>IF('CSIR-Apr2016'!I21=0,"",'CSIR-Apr2016'!I21)</f>
        <v/>
      </c>
      <c r="K99" s="96" t="str">
        <f>IF('CSIR-Apr2016'!J21=0,"",'CSIR-Apr2016'!J21)</f>
        <v/>
      </c>
      <c r="L99" s="96" t="s">
        <v>169</v>
      </c>
      <c r="M99" s="96" t="s">
        <v>169</v>
      </c>
      <c r="N99" s="97" t="s">
        <v>169</v>
      </c>
      <c r="O99" s="97" t="str">
        <f>IF('CSIR-Apr2016'!AD21=0,"",'CSIR-Apr2016'!AD21)</f>
        <v/>
      </c>
      <c r="P99" s="85"/>
      <c r="Q99" s="85"/>
      <c r="R99" s="85"/>
      <c r="S99" s="85"/>
      <c r="T99" s="85"/>
    </row>
    <row r="100" spans="2:20" ht="20.25" customHeight="1" x14ac:dyDescent="0.3">
      <c r="B100" s="104"/>
      <c r="C100" s="132"/>
      <c r="D100" s="104"/>
      <c r="E100" s="105">
        <f>IF('CSIR-Apr2016'!D22=0,"",'CSIR-Apr2016'!D22)</f>
        <v>0.06</v>
      </c>
      <c r="F100" s="105" t="str">
        <f>IF('CSIR-Apr2016'!E22=0,"",'CSIR-Apr2016'!E22)</f>
        <v/>
      </c>
      <c r="G100" s="105" t="s">
        <v>169</v>
      </c>
      <c r="H100" s="105" t="str">
        <f>IF('CSIR-Apr2016'!G22=0,"",'CSIR-Apr2016'!G22)</f>
        <v/>
      </c>
      <c r="I100" s="105">
        <f>IF('CSIR-Apr2016'!H22=0,"",'CSIR-Apr2016'!H22)</f>
        <v>0.05</v>
      </c>
      <c r="J100" s="105" t="str">
        <f>IF('CSIR-Apr2016'!I22=0,"",'CSIR-Apr2016'!I22)</f>
        <v/>
      </c>
      <c r="K100" s="105" t="str">
        <f>IF('CSIR-Apr2016'!J22=0,"",'CSIR-Apr2016'!J22)</f>
        <v/>
      </c>
      <c r="L100" s="105" t="s">
        <v>169</v>
      </c>
      <c r="M100" s="105" t="s">
        <v>169</v>
      </c>
      <c r="N100" s="106" t="s">
        <v>169</v>
      </c>
      <c r="O100" s="106">
        <f>IF('CSIR-Apr2016'!AD22=0,"",'CSIR-Apr2016'!AD22)</f>
        <v>0.2</v>
      </c>
      <c r="P100" s="85"/>
      <c r="Q100" s="85"/>
      <c r="R100" s="85"/>
      <c r="S100" s="85"/>
      <c r="T100" s="85"/>
    </row>
    <row r="101" spans="2:20" ht="20.25" customHeight="1" x14ac:dyDescent="0.3">
      <c r="B101" s="93"/>
      <c r="C101" s="133"/>
      <c r="D101" s="93"/>
      <c r="E101" s="94">
        <f>IF('CSIR-Apr2016'!D23=0,"",'CSIR-Apr2016'!D23)</f>
        <v>0.13</v>
      </c>
      <c r="F101" s="94" t="str">
        <f>IF('CSIR-Apr2016'!E23=0,"",'CSIR-Apr2016'!E23)</f>
        <v/>
      </c>
      <c r="G101" s="94" t="s">
        <v>169</v>
      </c>
      <c r="H101" s="94" t="str">
        <f>IF('CSIR-Apr2016'!G23=0,"",'CSIR-Apr2016'!G23)</f>
        <v/>
      </c>
      <c r="I101" s="94">
        <f>IF('CSIR-Apr2016'!H23=0,"",'CSIR-Apr2016'!H23)</f>
        <v>0.05</v>
      </c>
      <c r="J101" s="94" t="str">
        <f>IF('CSIR-Apr2016'!I23=0,"",'CSIR-Apr2016'!I23)</f>
        <v/>
      </c>
      <c r="K101" s="94" t="str">
        <f>IF('CSIR-Apr2016'!J23=0,"",'CSIR-Apr2016'!J23)</f>
        <v/>
      </c>
      <c r="L101" s="94" t="s">
        <v>169</v>
      </c>
      <c r="M101" s="94" t="s">
        <v>169</v>
      </c>
      <c r="N101" s="98" t="s">
        <v>169</v>
      </c>
      <c r="O101" s="98">
        <f>IF('CSIR-Apr2016'!AD23=0,"",'CSIR-Apr2016'!AD23)</f>
        <v>0.25</v>
      </c>
      <c r="P101" s="85"/>
      <c r="Q101" s="85"/>
      <c r="R101" s="85"/>
      <c r="S101" s="85"/>
      <c r="T101" s="85"/>
    </row>
    <row r="102" spans="2:20" ht="20.25" customHeight="1" x14ac:dyDescent="0.3">
      <c r="B102" s="104"/>
      <c r="C102" s="132"/>
      <c r="D102" s="104"/>
      <c r="E102" s="105">
        <f>IF('CSIR-Apr2016'!D24=0,"",'CSIR-Apr2016'!D24)</f>
        <v>0.17</v>
      </c>
      <c r="F102" s="105" t="str">
        <f>IF('CSIR-Apr2016'!E24=0,"",'CSIR-Apr2016'!E24)</f>
        <v/>
      </c>
      <c r="G102" s="105" t="s">
        <v>169</v>
      </c>
      <c r="H102" s="105" t="str">
        <f>IF('CSIR-Apr2016'!G24=0,"",'CSIR-Apr2016'!G24)</f>
        <v/>
      </c>
      <c r="I102" s="105">
        <f>IF('CSIR-Apr2016'!H24=0,"",'CSIR-Apr2016'!H24)</f>
        <v>0.15</v>
      </c>
      <c r="J102" s="105" t="str">
        <f>IF('CSIR-Apr2016'!I24=0,"",'CSIR-Apr2016'!I24)</f>
        <v/>
      </c>
      <c r="K102" s="105" t="str">
        <f>IF('CSIR-Apr2016'!J24=0,"",'CSIR-Apr2016'!J24)</f>
        <v/>
      </c>
      <c r="L102" s="105" t="s">
        <v>169</v>
      </c>
      <c r="M102" s="105" t="s">
        <v>169</v>
      </c>
      <c r="N102" s="106" t="s">
        <v>169</v>
      </c>
      <c r="O102" s="106">
        <f>IF('CSIR-Apr2016'!AD24=0,"",'CSIR-Apr2016'!AD24)</f>
        <v>0.25</v>
      </c>
      <c r="P102" s="85"/>
      <c r="Q102" s="85"/>
      <c r="R102" s="85"/>
      <c r="S102" s="85"/>
      <c r="T102" s="85"/>
    </row>
    <row r="103" spans="2:20" ht="20.25" customHeight="1" x14ac:dyDescent="0.3">
      <c r="B103" s="93" t="str">
        <f t="shared" si="2"/>
        <v>Capital phasing</v>
      </c>
      <c r="C103" s="133"/>
      <c r="D103" s="93" t="s">
        <v>159</v>
      </c>
      <c r="E103" s="94">
        <f>IF('CSIR-Apr2016'!D25=0,"",'CSIR-Apr2016'!D25)</f>
        <v>0.17</v>
      </c>
      <c r="F103" s="94" t="str">
        <f>IF('CSIR-Apr2016'!E25=0,"",'CSIR-Apr2016'!E25)</f>
        <v/>
      </c>
      <c r="G103" s="94" t="s">
        <v>169</v>
      </c>
      <c r="H103" s="94" t="str">
        <f>IF('CSIR-Apr2016'!G25=0,"",'CSIR-Apr2016'!G25)</f>
        <v/>
      </c>
      <c r="I103" s="94">
        <f>IF('CSIR-Apr2016'!H25=0,"",'CSIR-Apr2016'!H25)</f>
        <v>0.15</v>
      </c>
      <c r="J103" s="94" t="str">
        <f>IF('CSIR-Apr2016'!I25=0,"",'CSIR-Apr2016'!I25)</f>
        <v/>
      </c>
      <c r="K103" s="94" t="str">
        <f>IF('CSIR-Apr2016'!J25=0,"",'CSIR-Apr2016'!J25)</f>
        <v/>
      </c>
      <c r="L103" s="94" t="s">
        <v>169</v>
      </c>
      <c r="M103" s="94" t="s">
        <v>169</v>
      </c>
      <c r="N103" s="98" t="s">
        <v>169</v>
      </c>
      <c r="O103" s="98">
        <f>IF('CSIR-Apr2016'!AD25=0,"",'CSIR-Apr2016'!AD25)</f>
        <v>0.1</v>
      </c>
      <c r="P103" s="85"/>
      <c r="Q103" s="85"/>
      <c r="R103" s="85"/>
      <c r="S103" s="85"/>
      <c r="T103" s="85"/>
    </row>
    <row r="104" spans="2:20" ht="20.25" customHeight="1" x14ac:dyDescent="0.3">
      <c r="B104" s="104"/>
      <c r="C104" s="132"/>
      <c r="D104" s="104"/>
      <c r="E104" s="105">
        <f>IF('CSIR-Apr2016'!D26=0,"",'CSIR-Apr2016'!D26)</f>
        <v>0.16</v>
      </c>
      <c r="F104" s="105">
        <f>IF('CSIR-Apr2016'!E26=0,"",'CSIR-Apr2016'!E26)</f>
        <v>0.1</v>
      </c>
      <c r="G104" s="105" t="s">
        <v>169</v>
      </c>
      <c r="H104" s="105">
        <f>IF('CSIR-Apr2016'!G26=0,"",'CSIR-Apr2016'!G26)</f>
        <v>0.1</v>
      </c>
      <c r="I104" s="105">
        <f>IF('CSIR-Apr2016'!H26=0,"",'CSIR-Apr2016'!H26)</f>
        <v>0.2</v>
      </c>
      <c r="J104" s="105" t="str">
        <f>IF('CSIR-Apr2016'!I26=0,"",'CSIR-Apr2016'!I26)</f>
        <v/>
      </c>
      <c r="K104" s="105" t="str">
        <f>IF('CSIR-Apr2016'!J26=0,"",'CSIR-Apr2016'!J26)</f>
        <v/>
      </c>
      <c r="L104" s="105" t="s">
        <v>169</v>
      </c>
      <c r="M104" s="105" t="s">
        <v>169</v>
      </c>
      <c r="N104" s="106" t="s">
        <v>169</v>
      </c>
      <c r="O104" s="106">
        <f>IF('CSIR-Apr2016'!AD26=0,"",'CSIR-Apr2016'!AD26)</f>
        <v>0.05</v>
      </c>
      <c r="P104" s="85"/>
      <c r="Q104" s="85"/>
      <c r="R104" s="85"/>
      <c r="S104" s="85"/>
      <c r="T104" s="85"/>
    </row>
    <row r="105" spans="2:20" ht="20.25" customHeight="1" x14ac:dyDescent="0.3">
      <c r="B105" s="93"/>
      <c r="C105" s="133"/>
      <c r="D105" s="93"/>
      <c r="E105" s="94">
        <f>IF('CSIR-Apr2016'!D27=0,"",'CSIR-Apr2016'!D27)</f>
        <v>0.15</v>
      </c>
      <c r="F105" s="94">
        <f>IF('CSIR-Apr2016'!E27=0,"",'CSIR-Apr2016'!E27)</f>
        <v>0.25</v>
      </c>
      <c r="G105" s="94" t="s">
        <v>169</v>
      </c>
      <c r="H105" s="94">
        <f>IF('CSIR-Apr2016'!G27=0,"",'CSIR-Apr2016'!G27)</f>
        <v>0.25</v>
      </c>
      <c r="I105" s="94">
        <f>IF('CSIR-Apr2016'!H27=0,"",'CSIR-Apr2016'!H27)</f>
        <v>0.2</v>
      </c>
      <c r="J105" s="94" t="str">
        <f>IF('CSIR-Apr2016'!I27=0,"",'CSIR-Apr2016'!I27)</f>
        <v/>
      </c>
      <c r="K105" s="94">
        <f>IF('CSIR-Apr2016'!J27=0,"",'CSIR-Apr2016'!J27)</f>
        <v>0.4</v>
      </c>
      <c r="L105" s="94" t="s">
        <v>169</v>
      </c>
      <c r="M105" s="94" t="s">
        <v>169</v>
      </c>
      <c r="N105" s="98" t="s">
        <v>169</v>
      </c>
      <c r="O105" s="98">
        <f>IF('CSIR-Apr2016'!AD27=0,"",'CSIR-Apr2016'!AD27)</f>
        <v>0.05</v>
      </c>
      <c r="P105" s="85"/>
      <c r="Q105" s="85"/>
      <c r="R105" s="85"/>
      <c r="S105" s="85"/>
      <c r="T105" s="85"/>
    </row>
    <row r="106" spans="2:20" ht="20.25" customHeight="1" x14ac:dyDescent="0.3">
      <c r="B106" s="104"/>
      <c r="C106" s="132"/>
      <c r="D106" s="104"/>
      <c r="E106" s="105">
        <f>IF('CSIR-Apr2016'!D28=0,"",'CSIR-Apr2016'!D28)</f>
        <v>0.11</v>
      </c>
      <c r="F106" s="105">
        <f>IF('CSIR-Apr2016'!E28=0,"",'CSIR-Apr2016'!E28)</f>
        <v>0.45</v>
      </c>
      <c r="G106" s="105" t="s">
        <v>169</v>
      </c>
      <c r="H106" s="105">
        <f>IF('CSIR-Apr2016'!G28=0,"",'CSIR-Apr2016'!G28)</f>
        <v>0.45</v>
      </c>
      <c r="I106" s="105">
        <f>IF('CSIR-Apr2016'!H28=0,"",'CSIR-Apr2016'!H28)</f>
        <v>0.1</v>
      </c>
      <c r="J106" s="105">
        <f>IF('CSIR-Apr2016'!I28=0,"",'CSIR-Apr2016'!I28)</f>
        <v>0.9</v>
      </c>
      <c r="K106" s="105">
        <f>IF('CSIR-Apr2016'!J28=0,"",'CSIR-Apr2016'!J28)</f>
        <v>0.5</v>
      </c>
      <c r="L106" s="105" t="s">
        <v>169</v>
      </c>
      <c r="M106" s="105" t="s">
        <v>169</v>
      </c>
      <c r="N106" s="106" t="s">
        <v>169</v>
      </c>
      <c r="O106" s="106">
        <f>IF('CSIR-Apr2016'!AD28=0,"",'CSIR-Apr2016'!AD28)</f>
        <v>0.05</v>
      </c>
      <c r="P106" s="85"/>
      <c r="Q106" s="85"/>
      <c r="R106" s="85"/>
      <c r="S106" s="85"/>
      <c r="T106" s="85"/>
    </row>
    <row r="107" spans="2:20" ht="20.25" customHeight="1" thickBot="1" x14ac:dyDescent="0.35">
      <c r="B107" s="87"/>
      <c r="C107" s="134"/>
      <c r="D107" s="87"/>
      <c r="E107" s="99">
        <f>IF('CSIR-Apr2016'!D29=0,"",'CSIR-Apr2016'!D29)</f>
        <v>0.03</v>
      </c>
      <c r="F107" s="99">
        <f>IF('CSIR-Apr2016'!E29=0,"",'CSIR-Apr2016'!E29)</f>
        <v>0.2</v>
      </c>
      <c r="G107" s="99" t="s">
        <v>169</v>
      </c>
      <c r="H107" s="99">
        <f>IF('CSIR-Apr2016'!G29=0,"",'CSIR-Apr2016'!G29)</f>
        <v>0.2</v>
      </c>
      <c r="I107" s="99">
        <f>IF('CSIR-Apr2016'!H29=0,"",'CSIR-Apr2016'!H29)</f>
        <v>0.1</v>
      </c>
      <c r="J107" s="99">
        <f>IF('CSIR-Apr2016'!I29=0,"",'CSIR-Apr2016'!I29)</f>
        <v>0.1</v>
      </c>
      <c r="K107" s="99">
        <f>IF('CSIR-Apr2016'!J29=0,"",'CSIR-Apr2016'!J29)</f>
        <v>0.1</v>
      </c>
      <c r="L107" s="99" t="s">
        <v>169</v>
      </c>
      <c r="M107" s="99" t="s">
        <v>169</v>
      </c>
      <c r="N107" s="100" t="s">
        <v>169</v>
      </c>
      <c r="O107" s="100">
        <f>IF('CSIR-Apr2016'!AD29=0,"",'CSIR-Apr2016'!AD29)</f>
        <v>0.05</v>
      </c>
      <c r="P107" s="85"/>
      <c r="Q107" s="85"/>
      <c r="R107" s="85"/>
      <c r="S107" s="85"/>
      <c r="T107" s="85"/>
    </row>
    <row r="108" spans="2:20" ht="25.5" customHeight="1" thickTop="1" x14ac:dyDescent="0.3">
      <c r="B108" s="148" t="s">
        <v>161</v>
      </c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09"/>
      <c r="Q108" s="109"/>
      <c r="R108" s="109"/>
      <c r="S108" s="109"/>
      <c r="T108" s="109"/>
    </row>
    <row r="109" spans="2:20" x14ac:dyDescent="0.3">
      <c r="B109" s="83"/>
      <c r="C109" s="135"/>
    </row>
    <row r="110" spans="2:20" ht="15" thickBot="1" x14ac:dyDescent="0.35"/>
    <row r="111" spans="2:20" ht="22.5" customHeight="1" thickTop="1" thickBot="1" x14ac:dyDescent="0.35">
      <c r="B111" s="145" t="s">
        <v>143</v>
      </c>
      <c r="C111" s="145"/>
      <c r="D111" s="145"/>
      <c r="E111" s="147" t="s">
        <v>104</v>
      </c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</row>
    <row r="112" spans="2:20" ht="30.75" customHeight="1" thickTop="1" thickBot="1" x14ac:dyDescent="0.35">
      <c r="B112" s="146"/>
      <c r="C112" s="146"/>
      <c r="D112" s="146"/>
      <c r="E112" s="82" t="str">
        <f>E32</f>
        <v>Wind</v>
      </c>
      <c r="F112" s="82" t="str">
        <f t="shared" ref="F112:T112" si="3">F32</f>
        <v>Solar PV (tracking)</v>
      </c>
      <c r="G112" s="82" t="str">
        <f t="shared" si="3"/>
        <v>Solar PV (fixed)</v>
      </c>
      <c r="H112" s="82" t="str">
        <f t="shared" si="3"/>
        <v>CPV</v>
      </c>
      <c r="I112" s="82" t="str">
        <f t="shared" si="3"/>
        <v>CSP
(trough, 3h)</v>
      </c>
      <c r="J112" s="82" t="str">
        <f t="shared" si="3"/>
        <v>CSP
(trough, 6h)</v>
      </c>
      <c r="K112" s="82" t="str">
        <f t="shared" si="3"/>
        <v>CSP
(trough, 9h)</v>
      </c>
      <c r="L112" s="82" t="str">
        <f t="shared" si="3"/>
        <v>CSP
(tower, 3h)</v>
      </c>
      <c r="M112" s="82" t="str">
        <f t="shared" si="3"/>
        <v>CSP
(tower, 6h)</v>
      </c>
      <c r="N112" s="82" t="str">
        <f t="shared" si="3"/>
        <v>CSP
(tower, 9h)</v>
      </c>
      <c r="O112" s="82" t="str">
        <f t="shared" si="3"/>
        <v>Biomass (forestry)</v>
      </c>
      <c r="P112" s="82" t="str">
        <f t="shared" si="3"/>
        <v>Biomass (MSW)</v>
      </c>
      <c r="Q112" s="82" t="str">
        <f t="shared" si="3"/>
        <v>Landfill Gas</v>
      </c>
      <c r="R112" s="82" t="str">
        <f t="shared" si="3"/>
        <v>Biogas</v>
      </c>
      <c r="S112" s="82" t="str">
        <f t="shared" si="3"/>
        <v>Bagasse (Felixton)</v>
      </c>
      <c r="T112" s="82" t="str">
        <f t="shared" si="3"/>
        <v>Bagasse (gen)</v>
      </c>
    </row>
    <row r="113" spans="2:20" ht="20.25" customHeight="1" thickTop="1" x14ac:dyDescent="0.3">
      <c r="B113" s="85" t="str">
        <f>B33</f>
        <v>Rated capacity (net)</v>
      </c>
      <c r="C113" s="108"/>
      <c r="D113" s="110" t="s">
        <v>144</v>
      </c>
      <c r="E113" s="77">
        <f>'CSIR-Apr2016'!N4</f>
        <v>100</v>
      </c>
      <c r="F113" s="77" t="s">
        <v>169</v>
      </c>
      <c r="G113" s="77">
        <f>'CSIR-Apr2016'!P4</f>
        <v>10</v>
      </c>
      <c r="H113" s="77" t="s">
        <v>169</v>
      </c>
      <c r="I113" s="77" t="s">
        <v>169</v>
      </c>
      <c r="J113" s="77" t="s">
        <v>169</v>
      </c>
      <c r="K113" s="77" t="s">
        <v>169</v>
      </c>
      <c r="L113" s="77" t="s">
        <v>169</v>
      </c>
      <c r="M113" s="77" t="s">
        <v>169</v>
      </c>
      <c r="N113" s="77">
        <f>'CSIR-Apr2016'!W4</f>
        <v>125</v>
      </c>
      <c r="O113" s="77">
        <f>'CSIR-Apr2016'!X4</f>
        <v>25</v>
      </c>
      <c r="P113" s="77">
        <f>'CSIR-Apr2016'!Y4</f>
        <v>25</v>
      </c>
      <c r="Q113" s="77">
        <f>'CSIR-Apr2016'!Z4</f>
        <v>5</v>
      </c>
      <c r="R113" s="77">
        <f>'CSIR-Apr2016'!AA4</f>
        <v>5</v>
      </c>
      <c r="S113" s="77">
        <f>'CSIR-Apr2016'!AB4</f>
        <v>49</v>
      </c>
      <c r="T113" s="77">
        <f>'CSIR-Apr2016'!AC4</f>
        <v>52.5</v>
      </c>
    </row>
    <row r="114" spans="2:20" ht="20.25" customHeight="1" x14ac:dyDescent="0.3">
      <c r="B114" s="86" t="str">
        <f t="shared" ref="B114:B129" si="4">B34</f>
        <v>Overnight cost per capacity</v>
      </c>
      <c r="C114" s="128">
        <v>2016</v>
      </c>
      <c r="D114" s="111" t="s">
        <v>157</v>
      </c>
      <c r="E114" s="84">
        <f>'CSIR-Apr2016'!N5</f>
        <v>13249.550578533695</v>
      </c>
      <c r="F114" s="84" t="s">
        <v>169</v>
      </c>
      <c r="G114" s="84">
        <f>'CSIR-Apr2016'!P5</f>
        <v>9242.502916768095</v>
      </c>
      <c r="H114" s="84" t="s">
        <v>169</v>
      </c>
      <c r="I114" s="84" t="s">
        <v>169</v>
      </c>
      <c r="J114" s="84" t="s">
        <v>169</v>
      </c>
      <c r="K114" s="84" t="s">
        <v>169</v>
      </c>
      <c r="L114" s="84" t="s">
        <v>169</v>
      </c>
      <c r="M114" s="84" t="s">
        <v>169</v>
      </c>
      <c r="N114" s="84">
        <f>'CSIR-Apr2016'!W5</f>
        <v>93259.738365984609</v>
      </c>
      <c r="O114" s="84">
        <f>'CSIR-Apr2016'!X5</f>
        <v>43893</v>
      </c>
      <c r="P114" s="84">
        <f>'CSIR-Apr2016'!Y5</f>
        <v>143003.96750902527</v>
      </c>
      <c r="Q114" s="84">
        <f>'CSIR-Apr2016'!Z5</f>
        <v>31048.202166064981</v>
      </c>
      <c r="R114" s="84">
        <f>'CSIR-Apr2016'!AA5</f>
        <v>12751</v>
      </c>
      <c r="S114" s="84">
        <f>'CSIR-Apr2016'!AB5</f>
        <v>17820.556678700359</v>
      </c>
      <c r="T114" s="84">
        <f>'CSIR-Apr2016'!AC5</f>
        <v>34165.273646209382</v>
      </c>
    </row>
    <row r="115" spans="2:20" ht="20.25" customHeight="1" x14ac:dyDescent="0.3">
      <c r="B115" s="86"/>
      <c r="C115" s="128" t="s">
        <v>164</v>
      </c>
      <c r="D115" s="111" t="s">
        <v>157</v>
      </c>
      <c r="E115" s="84">
        <f>'CSIR-Apr2016'!N5*('CSIR-Apr2016'!N177/'CSIR-Apr2016'!N162)</f>
        <v>13249.550578533695</v>
      </c>
      <c r="F115" s="84" t="s">
        <v>169</v>
      </c>
      <c r="G115" s="84">
        <f>'CSIR-Apr2016'!P5*('CSIR-Apr2016'!P177/'CSIR-Apr2016'!P162)</f>
        <v>8273.5308367843427</v>
      </c>
      <c r="H115" s="84" t="s">
        <v>169</v>
      </c>
      <c r="I115" s="84" t="s">
        <v>169</v>
      </c>
      <c r="J115" s="84" t="s">
        <v>169</v>
      </c>
      <c r="K115" s="84" t="s">
        <v>169</v>
      </c>
      <c r="L115" s="84" t="s">
        <v>169</v>
      </c>
      <c r="M115" s="84" t="s">
        <v>169</v>
      </c>
      <c r="N115" s="84">
        <f>'CSIR-Apr2016'!W5*('CSIR-Apr2016'!W197/'CSIR-Apr2016'!W162)</f>
        <v>55401.824771872045</v>
      </c>
      <c r="O115" s="84">
        <f>'CSIR-Apr2016'!X5*('CSIR-Apr2016'!X140/'CSIR-Apr2016'!X125)</f>
        <v>43893</v>
      </c>
      <c r="P115" s="84">
        <f>'CSIR-Apr2016'!Y5*('CSIR-Apr2016'!Y140/'CSIR-Apr2016'!Y125)</f>
        <v>143003.96752892545</v>
      </c>
      <c r="Q115" s="84">
        <f>'CSIR-Apr2016'!Z5*('CSIR-Apr2016'!Z140/'CSIR-Apr2016'!Z125)</f>
        <v>31048.202166064981</v>
      </c>
      <c r="R115" s="84">
        <f>'CSIR-Apr2016'!AA5*('CSIR-Apr2016'!AA140/'CSIR-Apr2016'!AA125)</f>
        <v>12751</v>
      </c>
      <c r="S115" s="84">
        <f>'CSIR-Apr2016'!AB5*('CSIR-Apr2016'!AB140/'CSIR-Apr2016'!AB125)</f>
        <v>17820.556678700359</v>
      </c>
      <c r="T115" s="84">
        <f>'CSIR-Apr2016'!AC5*('CSIR-Apr2016'!AC140/'CSIR-Apr2016'!AC125)</f>
        <v>34165.273646209382</v>
      </c>
    </row>
    <row r="116" spans="2:20" ht="20.25" customHeight="1" x14ac:dyDescent="0.3">
      <c r="B116" s="85" t="str">
        <f t="shared" si="4"/>
        <v>Construction time</v>
      </c>
      <c r="C116" s="129"/>
      <c r="D116" s="110" t="s">
        <v>147</v>
      </c>
      <c r="E116" s="77">
        <f>'IRP2016-Apr2016'!N6</f>
        <v>4</v>
      </c>
      <c r="F116" s="77" t="s">
        <v>169</v>
      </c>
      <c r="G116" s="77">
        <f>'IRP2016-Apr2016'!P6</f>
        <v>1</v>
      </c>
      <c r="H116" s="77" t="s">
        <v>169</v>
      </c>
      <c r="I116" s="77" t="s">
        <v>169</v>
      </c>
      <c r="J116" s="77" t="s">
        <v>169</v>
      </c>
      <c r="K116" s="77" t="s">
        <v>169</v>
      </c>
      <c r="L116" s="77" t="s">
        <v>169</v>
      </c>
      <c r="M116" s="77" t="s">
        <v>169</v>
      </c>
      <c r="N116" s="77">
        <f>'IRP2016-Apr2016'!W6</f>
        <v>4</v>
      </c>
      <c r="O116" s="77">
        <f>'IRP2016-Apr2016'!X6</f>
        <v>4</v>
      </c>
      <c r="P116" s="77">
        <f>'IRP2016-Apr2016'!Y6</f>
        <v>4</v>
      </c>
      <c r="Q116" s="77">
        <f>'IRP2016-Apr2016'!Z6</f>
        <v>1</v>
      </c>
      <c r="R116" s="77">
        <f>'IRP2016-Apr2016'!AA6</f>
        <v>1</v>
      </c>
      <c r="S116" s="77">
        <f>'IRP2016-Apr2016'!AB6</f>
        <v>2</v>
      </c>
      <c r="T116" s="77">
        <f>'IRP2016-Apr2016'!AC6</f>
        <v>3</v>
      </c>
    </row>
    <row r="117" spans="2:20" ht="20.25" customHeight="1" x14ac:dyDescent="0.3">
      <c r="B117" s="86" t="s">
        <v>160</v>
      </c>
      <c r="C117" s="128">
        <v>2016</v>
      </c>
      <c r="D117" s="111" t="s">
        <v>149</v>
      </c>
      <c r="E117" s="84">
        <f>'CSIR-Apr2016'!N63</f>
        <v>13647.995944665796</v>
      </c>
      <c r="F117" s="84" t="s">
        <v>169</v>
      </c>
      <c r="G117" s="84">
        <f>'CSIR-Apr2016'!P63</f>
        <v>9242.502916768095</v>
      </c>
      <c r="H117" s="84" t="s">
        <v>169</v>
      </c>
      <c r="I117" s="84" t="s">
        <v>169</v>
      </c>
      <c r="J117" s="84" t="s">
        <v>169</v>
      </c>
      <c r="K117" s="84" t="s">
        <v>169</v>
      </c>
      <c r="L117" s="84" t="s">
        <v>169</v>
      </c>
      <c r="M117" s="84" t="s">
        <v>169</v>
      </c>
      <c r="N117" s="84">
        <f>'CSIR-Apr2016'!W63</f>
        <v>103168.89675646546</v>
      </c>
      <c r="O117" s="84">
        <f>'CSIR-Apr2016'!X63</f>
        <v>48556.777712162402</v>
      </c>
      <c r="P117" s="84">
        <f>'CSIR-Apr2016'!Y63</f>
        <v>158198.616232498</v>
      </c>
      <c r="Q117" s="84">
        <f>'CSIR-Apr2016'!Z63</f>
        <v>31048.202166064981</v>
      </c>
      <c r="R117" s="84">
        <f>'CSIR-Apr2016'!AA63</f>
        <v>12751</v>
      </c>
      <c r="S117" s="84">
        <f>'CSIR-Apr2016'!AB63</f>
        <v>18302.780942425994</v>
      </c>
      <c r="T117" s="84">
        <f>'CSIR-Apr2016'!AC63</f>
        <v>35589.022595703675</v>
      </c>
    </row>
    <row r="118" spans="2:20" ht="20.25" customHeight="1" x14ac:dyDescent="0.3">
      <c r="B118" s="86"/>
      <c r="C118" s="128" t="s">
        <v>164</v>
      </c>
      <c r="D118" s="111" t="s">
        <v>149</v>
      </c>
      <c r="E118" s="84">
        <f>('CSIR-Apr2016'!N177/'CSIR-Apr2016'!N162)*'CSIR-Apr2016'!N63</f>
        <v>13647.995944665796</v>
      </c>
      <c r="F118" s="84" t="s">
        <v>169</v>
      </c>
      <c r="G118" s="84">
        <f>('CSIR-Apr2016'!P177/'CSIR-Apr2016'!P162)*'CSIR-Apr2016'!P63</f>
        <v>8273.5308367843427</v>
      </c>
      <c r="H118" s="84" t="s">
        <v>169</v>
      </c>
      <c r="I118" s="84" t="s">
        <v>169</v>
      </c>
      <c r="J118" s="84" t="s">
        <v>169</v>
      </c>
      <c r="K118" s="84" t="s">
        <v>169</v>
      </c>
      <c r="L118" s="84" t="s">
        <v>169</v>
      </c>
      <c r="M118" s="84" t="s">
        <v>169</v>
      </c>
      <c r="N118" s="84">
        <f>'CSIR-Apr2016'!W63*('CSIR-Apr2016'!W197/'CSIR-Apr2016'!W162)</f>
        <v>61288.453518692346</v>
      </c>
      <c r="O118" s="84">
        <f>'CSIR-Apr2016'!X63*('CSIR-Apr2016'!X140/'CSIR-Apr2016'!X125)</f>
        <v>48556.777712162402</v>
      </c>
      <c r="P118" s="84">
        <f>'CSIR-Apr2016'!Y63*('CSIR-Apr2016'!Y140/'CSIR-Apr2016'!Y125)</f>
        <v>158198.61625451263</v>
      </c>
      <c r="Q118" s="84">
        <f>'CSIR-Apr2016'!Z63*('CSIR-Apr2016'!Z140/'CSIR-Apr2016'!Z125)</f>
        <v>31048.202166064981</v>
      </c>
      <c r="R118" s="84">
        <f>'CSIR-Apr2016'!AA63*('CSIR-Apr2016'!AA140/'CSIR-Apr2016'!AA125)</f>
        <v>12751</v>
      </c>
      <c r="S118" s="84">
        <f>'CSIR-Apr2016'!AB63*('CSIR-Apr2016'!AB140/'CSIR-Apr2016'!AB125)</f>
        <v>18302.780942425994</v>
      </c>
      <c r="T118" s="84">
        <f>'CSIR-Apr2016'!AC63*('CSIR-Apr2016'!AC140/'CSIR-Apr2016'!AC125)</f>
        <v>35589.022595703675</v>
      </c>
    </row>
    <row r="119" spans="2:20" ht="20.25" customHeight="1" x14ac:dyDescent="0.3">
      <c r="B119" s="85" t="str">
        <f t="shared" si="4"/>
        <v>Fuel cost</v>
      </c>
      <c r="C119" s="129"/>
      <c r="D119" s="110" t="s">
        <v>148</v>
      </c>
      <c r="E119" s="77">
        <f>'CSIR-Apr2016'!N8</f>
        <v>0</v>
      </c>
      <c r="F119" s="77" t="s">
        <v>169</v>
      </c>
      <c r="G119" s="77">
        <f>'CSIR-Apr2016'!P8</f>
        <v>0</v>
      </c>
      <c r="H119" s="77" t="s">
        <v>169</v>
      </c>
      <c r="I119" s="77" t="s">
        <v>169</v>
      </c>
      <c r="J119" s="77" t="s">
        <v>169</v>
      </c>
      <c r="K119" s="77" t="s">
        <v>169</v>
      </c>
      <c r="L119" s="77" t="s">
        <v>169</v>
      </c>
      <c r="M119" s="77" t="s">
        <v>169</v>
      </c>
      <c r="N119" s="77">
        <f>'CSIR-Apr2016'!W8</f>
        <v>0</v>
      </c>
      <c r="O119" s="77">
        <f>'CSIR-Apr2016'!X8</f>
        <v>32.050180505415163</v>
      </c>
      <c r="P119" s="77">
        <f>'CSIR-Apr2016'!Y8</f>
        <v>0</v>
      </c>
      <c r="Q119" s="77">
        <f>'CSIR-Apr2016'!Z8</f>
        <v>0</v>
      </c>
      <c r="R119" s="77">
        <f>'CSIR-Apr2016'!AA8</f>
        <v>113.83641407417755</v>
      </c>
      <c r="S119" s="77">
        <f>'CSIR-Apr2016'!AB8</f>
        <v>81.055234657039705</v>
      </c>
      <c r="T119" s="77">
        <f>'CSIR-Apr2016'!AC8</f>
        <v>81.055234657039705</v>
      </c>
    </row>
    <row r="120" spans="2:20" ht="20.25" customHeight="1" x14ac:dyDescent="0.3">
      <c r="B120" s="86" t="str">
        <f t="shared" si="4"/>
        <v>Heat rate</v>
      </c>
      <c r="C120" s="128"/>
      <c r="D120" s="111" t="s">
        <v>145</v>
      </c>
      <c r="E120" s="84">
        <f>'CSIR-Apr2016'!N9</f>
        <v>0</v>
      </c>
      <c r="F120" s="84" t="s">
        <v>169</v>
      </c>
      <c r="G120" s="84">
        <f>'CSIR-Apr2016'!P9</f>
        <v>0</v>
      </c>
      <c r="H120" s="84" t="s">
        <v>169</v>
      </c>
      <c r="I120" s="84" t="s">
        <v>169</v>
      </c>
      <c r="J120" s="84" t="s">
        <v>169</v>
      </c>
      <c r="K120" s="84" t="s">
        <v>169</v>
      </c>
      <c r="L120" s="84" t="s">
        <v>169</v>
      </c>
      <c r="M120" s="84" t="s">
        <v>169</v>
      </c>
      <c r="N120" s="84">
        <f>'CSIR-Apr2016'!W9</f>
        <v>0</v>
      </c>
      <c r="O120" s="84">
        <f>'CSIR-Apr2016'!X9</f>
        <v>12386</v>
      </c>
      <c r="P120" s="84">
        <f>'CSIR-Apr2016'!Y9</f>
        <v>18991</v>
      </c>
      <c r="Q120" s="84">
        <f>'CSIR-Apr2016'!Z9</f>
        <v>12302</v>
      </c>
      <c r="R120" s="84">
        <f>'CSIR-Apr2016'!AA9</f>
        <v>11999</v>
      </c>
      <c r="S120" s="84">
        <f>'CSIR-Apr2016'!AB9</f>
        <v>26874</v>
      </c>
      <c r="T120" s="84">
        <f>'CSIR-Apr2016'!AC9</f>
        <v>19327</v>
      </c>
    </row>
    <row r="121" spans="2:20" ht="20.25" customHeight="1" x14ac:dyDescent="0.3">
      <c r="B121" s="85" t="str">
        <f t="shared" si="4"/>
        <v>Fixed O&amp;M</v>
      </c>
      <c r="C121" s="108"/>
      <c r="D121" s="110" t="s">
        <v>149</v>
      </c>
      <c r="E121" s="77">
        <f>'CSIR-Apr2016'!N10</f>
        <v>500</v>
      </c>
      <c r="F121" s="77" t="s">
        <v>169</v>
      </c>
      <c r="G121" s="77">
        <f>'CSIR-Apr2016'!P10</f>
        <v>200</v>
      </c>
      <c r="H121" s="77" t="s">
        <v>169</v>
      </c>
      <c r="I121" s="77" t="s">
        <v>169</v>
      </c>
      <c r="J121" s="77" t="s">
        <v>169</v>
      </c>
      <c r="K121" s="77" t="s">
        <v>169</v>
      </c>
      <c r="L121" s="77" t="s">
        <v>169</v>
      </c>
      <c r="M121" s="77" t="s">
        <v>169</v>
      </c>
      <c r="N121" s="77">
        <f>'CSIR-Apr2016'!W10</f>
        <v>1008.5415162454874</v>
      </c>
      <c r="O121" s="77">
        <f>'CSIR-Apr2016'!X10</f>
        <v>1655.0144404332129</v>
      </c>
      <c r="P121" s="77">
        <f>'CSIR-Apr2016'!Y10</f>
        <v>6470.1985559566783</v>
      </c>
      <c r="Q121" s="77">
        <f>'CSIR-Apr2016'!Z10</f>
        <v>2372.5884476534297</v>
      </c>
      <c r="R121" s="77">
        <f>'CSIR-Apr2016'!AA10</f>
        <v>422.23104693140795</v>
      </c>
      <c r="S121" s="77">
        <f>'CSIR-Apr2016'!AB10</f>
        <v>171.62707581227437</v>
      </c>
      <c r="T121" s="77">
        <f>'CSIR-Apr2016'!AC10</f>
        <v>389.74332129963898</v>
      </c>
    </row>
    <row r="122" spans="2:20" ht="20.25" customHeight="1" x14ac:dyDescent="0.3">
      <c r="B122" s="86" t="str">
        <f t="shared" si="4"/>
        <v>Variable O&amp;M</v>
      </c>
      <c r="C122" s="107"/>
      <c r="D122" s="111" t="s">
        <v>150</v>
      </c>
      <c r="E122" s="84">
        <f>'CSIR-Apr2016'!N11</f>
        <v>0</v>
      </c>
      <c r="F122" s="84" t="s">
        <v>169</v>
      </c>
      <c r="G122" s="84">
        <f>'CSIR-Apr2016'!P11</f>
        <v>0</v>
      </c>
      <c r="H122" s="84" t="s">
        <v>169</v>
      </c>
      <c r="I122" s="84" t="s">
        <v>169</v>
      </c>
      <c r="J122" s="84" t="s">
        <v>169</v>
      </c>
      <c r="K122" s="84" t="s">
        <v>169</v>
      </c>
      <c r="L122" s="84" t="s">
        <v>169</v>
      </c>
      <c r="M122" s="84" t="s">
        <v>169</v>
      </c>
      <c r="N122" s="84">
        <f>'CSIR-Apr2016'!W11</f>
        <v>0</v>
      </c>
      <c r="O122" s="84">
        <f>'CSIR-Apr2016'!X11</f>
        <v>66.178700361010826</v>
      </c>
      <c r="P122" s="84">
        <f>'CSIR-Apr2016'!Y11</f>
        <v>114.19927797833935</v>
      </c>
      <c r="Q122" s="84">
        <f>'CSIR-Apr2016'!Z11</f>
        <v>61.803249097472921</v>
      </c>
      <c r="R122" s="84">
        <f>'CSIR-Apr2016'!AA11</f>
        <v>51.849097472924186</v>
      </c>
      <c r="S122" s="84">
        <f>'CSIR-Apr2016'!AB11</f>
        <v>8.8602888086642597</v>
      </c>
      <c r="T122" s="84">
        <f>'CSIR-Apr2016'!AC11</f>
        <v>26.909025270758125</v>
      </c>
    </row>
    <row r="123" spans="2:20" ht="20.25" customHeight="1" x14ac:dyDescent="0.3">
      <c r="B123" s="85" t="str">
        <f t="shared" si="4"/>
        <v>Load factor (typical)</v>
      </c>
      <c r="C123" s="108"/>
      <c r="D123" s="110" t="s">
        <v>151</v>
      </c>
      <c r="E123" s="78">
        <f>'CSIR-Apr2016'!N12</f>
        <v>0.36103600000000002</v>
      </c>
      <c r="F123" s="78" t="s">
        <v>169</v>
      </c>
      <c r="G123" s="78">
        <f>'CSIR-Apr2016'!P12</f>
        <v>0.204183</v>
      </c>
      <c r="H123" s="78" t="s">
        <v>169</v>
      </c>
      <c r="I123" s="78" t="s">
        <v>169</v>
      </c>
      <c r="J123" s="78" t="s">
        <v>169</v>
      </c>
      <c r="K123" s="78" t="s">
        <v>169</v>
      </c>
      <c r="L123" s="78" t="s">
        <v>169</v>
      </c>
      <c r="M123" s="78" t="s">
        <v>169</v>
      </c>
      <c r="N123" s="78">
        <f>'CSIR-Apr2016'!W12</f>
        <v>0.6</v>
      </c>
      <c r="O123" s="78">
        <f>'CSIR-Apr2016'!X12</f>
        <v>0.85</v>
      </c>
      <c r="P123" s="78">
        <f>'CSIR-Apr2016'!Y12</f>
        <v>0.85</v>
      </c>
      <c r="Q123" s="78">
        <f>'CSIR-Apr2016'!Z12</f>
        <v>0.85</v>
      </c>
      <c r="R123" s="78">
        <f>'CSIR-Apr2016'!AA12</f>
        <v>0.2</v>
      </c>
      <c r="S123" s="78">
        <f>'CSIR-Apr2016'!AB12</f>
        <v>0.55000000000000004</v>
      </c>
      <c r="T123" s="78">
        <f>'CSIR-Apr2016'!AC12</f>
        <v>0.5</v>
      </c>
    </row>
    <row r="124" spans="2:20" ht="20.25" customHeight="1" thickBot="1" x14ac:dyDescent="0.35">
      <c r="B124" s="101" t="str">
        <f t="shared" si="4"/>
        <v>Economic lifetime</v>
      </c>
      <c r="C124" s="130"/>
      <c r="D124" s="112" t="s">
        <v>147</v>
      </c>
      <c r="E124" s="102">
        <f>'CSIR-Apr2016'!N13</f>
        <v>20</v>
      </c>
      <c r="F124" s="102" t="s">
        <v>169</v>
      </c>
      <c r="G124" s="102">
        <f>'CSIR-Apr2016'!P13</f>
        <v>25</v>
      </c>
      <c r="H124" s="102" t="s">
        <v>169</v>
      </c>
      <c r="I124" s="102" t="s">
        <v>169</v>
      </c>
      <c r="J124" s="102" t="s">
        <v>169</v>
      </c>
      <c r="K124" s="102" t="s">
        <v>169</v>
      </c>
      <c r="L124" s="102" t="s">
        <v>169</v>
      </c>
      <c r="M124" s="102" t="s">
        <v>169</v>
      </c>
      <c r="N124" s="102">
        <f>'CSIR-Apr2016'!W13</f>
        <v>30</v>
      </c>
      <c r="O124" s="102">
        <f>'CSIR-Apr2016'!X13</f>
        <v>30</v>
      </c>
      <c r="P124" s="102">
        <f>'CSIR-Apr2016'!Y13</f>
        <v>30</v>
      </c>
      <c r="Q124" s="102">
        <f>'CSIR-Apr2016'!Z13</f>
        <v>30</v>
      </c>
      <c r="R124" s="102">
        <f>'CSIR-Apr2016'!AA13</f>
        <v>30</v>
      </c>
      <c r="S124" s="102">
        <f>'CSIR-Apr2016'!AB13</f>
        <v>30</v>
      </c>
      <c r="T124" s="102">
        <f>'CSIR-Apr2016'!AC13</f>
        <v>30</v>
      </c>
    </row>
    <row r="125" spans="2:20" ht="20.25" customHeight="1" thickTop="1" x14ac:dyDescent="0.3">
      <c r="B125" s="95"/>
      <c r="C125" s="131"/>
      <c r="D125" s="113"/>
      <c r="E125" s="96" t="str">
        <f>E45</f>
        <v/>
      </c>
      <c r="F125" s="96" t="s">
        <v>169</v>
      </c>
      <c r="G125" s="96" t="str">
        <f t="shared" ref="G125:T125" si="5">G45</f>
        <v/>
      </c>
      <c r="H125" s="96" t="s">
        <v>169</v>
      </c>
      <c r="I125" s="96" t="s">
        <v>169</v>
      </c>
      <c r="J125" s="96" t="s">
        <v>169</v>
      </c>
      <c r="K125" s="96" t="s">
        <v>169</v>
      </c>
      <c r="L125" s="96" t="s">
        <v>169</v>
      </c>
      <c r="M125" s="96" t="s">
        <v>169</v>
      </c>
      <c r="N125" s="96" t="str">
        <f t="shared" si="5"/>
        <v/>
      </c>
      <c r="O125" s="96" t="str">
        <f t="shared" si="5"/>
        <v/>
      </c>
      <c r="P125" s="96" t="str">
        <f t="shared" si="5"/>
        <v/>
      </c>
      <c r="Q125" s="96" t="str">
        <f t="shared" si="5"/>
        <v/>
      </c>
      <c r="R125" s="96" t="str">
        <f t="shared" si="5"/>
        <v/>
      </c>
      <c r="S125" s="96" t="str">
        <f t="shared" si="5"/>
        <v/>
      </c>
      <c r="T125" s="96" t="str">
        <f t="shared" si="5"/>
        <v/>
      </c>
    </row>
    <row r="126" spans="2:20" ht="20.25" customHeight="1" x14ac:dyDescent="0.3">
      <c r="B126" s="104"/>
      <c r="C126" s="132"/>
      <c r="D126" s="104"/>
      <c r="E126" s="105" t="str">
        <f t="shared" ref="E126:T126" si="6">E46</f>
        <v/>
      </c>
      <c r="F126" s="105" t="s">
        <v>169</v>
      </c>
      <c r="G126" s="105" t="str">
        <f t="shared" si="6"/>
        <v/>
      </c>
      <c r="H126" s="105" t="s">
        <v>169</v>
      </c>
      <c r="I126" s="105" t="s">
        <v>169</v>
      </c>
      <c r="J126" s="105" t="s">
        <v>169</v>
      </c>
      <c r="K126" s="105" t="s">
        <v>169</v>
      </c>
      <c r="L126" s="105" t="s">
        <v>169</v>
      </c>
      <c r="M126" s="105" t="s">
        <v>169</v>
      </c>
      <c r="N126" s="105" t="str">
        <f t="shared" si="6"/>
        <v/>
      </c>
      <c r="O126" s="105" t="str">
        <f t="shared" si="6"/>
        <v/>
      </c>
      <c r="P126" s="105" t="str">
        <f t="shared" si="6"/>
        <v/>
      </c>
      <c r="Q126" s="105" t="str">
        <f t="shared" si="6"/>
        <v/>
      </c>
      <c r="R126" s="105" t="str">
        <f t="shared" si="6"/>
        <v/>
      </c>
      <c r="S126" s="105" t="str">
        <f t="shared" si="6"/>
        <v/>
      </c>
      <c r="T126" s="105" t="str">
        <f t="shared" si="6"/>
        <v/>
      </c>
    </row>
    <row r="127" spans="2:20" ht="20.25" customHeight="1" x14ac:dyDescent="0.3">
      <c r="B127" s="93"/>
      <c r="C127" s="133"/>
      <c r="D127" s="93"/>
      <c r="E127" s="94" t="str">
        <f t="shared" ref="E127:T127" si="7">E47</f>
        <v/>
      </c>
      <c r="F127" s="94" t="s">
        <v>169</v>
      </c>
      <c r="G127" s="94" t="str">
        <f t="shared" si="7"/>
        <v/>
      </c>
      <c r="H127" s="94" t="s">
        <v>169</v>
      </c>
      <c r="I127" s="94" t="s">
        <v>169</v>
      </c>
      <c r="J127" s="94" t="s">
        <v>169</v>
      </c>
      <c r="K127" s="94" t="s">
        <v>169</v>
      </c>
      <c r="L127" s="94" t="s">
        <v>169</v>
      </c>
      <c r="M127" s="94" t="s">
        <v>169</v>
      </c>
      <c r="N127" s="94" t="str">
        <f t="shared" si="7"/>
        <v/>
      </c>
      <c r="O127" s="94" t="str">
        <f t="shared" si="7"/>
        <v/>
      </c>
      <c r="P127" s="94" t="str">
        <f t="shared" si="7"/>
        <v/>
      </c>
      <c r="Q127" s="94" t="str">
        <f t="shared" si="7"/>
        <v/>
      </c>
      <c r="R127" s="94" t="str">
        <f t="shared" si="7"/>
        <v/>
      </c>
      <c r="S127" s="94" t="str">
        <f t="shared" si="7"/>
        <v/>
      </c>
      <c r="T127" s="94" t="str">
        <f t="shared" si="7"/>
        <v/>
      </c>
    </row>
    <row r="128" spans="2:20" ht="20.25" customHeight="1" x14ac:dyDescent="0.3">
      <c r="B128" s="104"/>
      <c r="C128" s="132"/>
      <c r="D128" s="104"/>
      <c r="E128" s="105" t="str">
        <f t="shared" ref="E128:T128" si="8">E48</f>
        <v/>
      </c>
      <c r="F128" s="105" t="s">
        <v>169</v>
      </c>
      <c r="G128" s="105" t="str">
        <f t="shared" si="8"/>
        <v/>
      </c>
      <c r="H128" s="105" t="s">
        <v>169</v>
      </c>
      <c r="I128" s="105" t="s">
        <v>169</v>
      </c>
      <c r="J128" s="105" t="s">
        <v>169</v>
      </c>
      <c r="K128" s="105" t="s">
        <v>169</v>
      </c>
      <c r="L128" s="105" t="s">
        <v>169</v>
      </c>
      <c r="M128" s="105" t="s">
        <v>169</v>
      </c>
      <c r="N128" s="105" t="str">
        <f t="shared" si="8"/>
        <v/>
      </c>
      <c r="O128" s="105" t="str">
        <f t="shared" si="8"/>
        <v/>
      </c>
      <c r="P128" s="105" t="str">
        <f t="shared" si="8"/>
        <v/>
      </c>
      <c r="Q128" s="105" t="str">
        <f t="shared" si="8"/>
        <v/>
      </c>
      <c r="R128" s="105" t="str">
        <f t="shared" si="8"/>
        <v/>
      </c>
      <c r="S128" s="105" t="str">
        <f t="shared" si="8"/>
        <v/>
      </c>
      <c r="T128" s="105" t="str">
        <f t="shared" si="8"/>
        <v/>
      </c>
    </row>
    <row r="129" spans="2:20" ht="20.25" customHeight="1" x14ac:dyDescent="0.3">
      <c r="B129" s="93" t="str">
        <f t="shared" si="4"/>
        <v>Capital phasing</v>
      </c>
      <c r="C129" s="133"/>
      <c r="D129" s="114" t="s">
        <v>159</v>
      </c>
      <c r="E129" s="94" t="str">
        <f t="shared" ref="E129:T129" si="9">E49</f>
        <v/>
      </c>
      <c r="F129" s="94" t="s">
        <v>169</v>
      </c>
      <c r="G129" s="94" t="str">
        <f t="shared" si="9"/>
        <v/>
      </c>
      <c r="H129" s="94" t="s">
        <v>169</v>
      </c>
      <c r="I129" s="94" t="s">
        <v>169</v>
      </c>
      <c r="J129" s="94" t="s">
        <v>169</v>
      </c>
      <c r="K129" s="94" t="s">
        <v>169</v>
      </c>
      <c r="L129" s="94" t="s">
        <v>169</v>
      </c>
      <c r="M129" s="94" t="s">
        <v>169</v>
      </c>
      <c r="N129" s="94" t="str">
        <f t="shared" si="9"/>
        <v/>
      </c>
      <c r="O129" s="94" t="str">
        <f t="shared" si="9"/>
        <v/>
      </c>
      <c r="P129" s="94" t="str">
        <f t="shared" si="9"/>
        <v/>
      </c>
      <c r="Q129" s="94" t="str">
        <f t="shared" si="9"/>
        <v/>
      </c>
      <c r="R129" s="94" t="str">
        <f t="shared" si="9"/>
        <v/>
      </c>
      <c r="S129" s="94" t="str">
        <f t="shared" si="9"/>
        <v/>
      </c>
      <c r="T129" s="94" t="str">
        <f t="shared" si="9"/>
        <v/>
      </c>
    </row>
    <row r="130" spans="2:20" ht="20.25" customHeight="1" x14ac:dyDescent="0.3">
      <c r="B130" s="104"/>
      <c r="C130" s="132"/>
      <c r="D130" s="104"/>
      <c r="E130" s="105">
        <f t="shared" ref="E130:T130" si="10">E50</f>
        <v>0.05</v>
      </c>
      <c r="F130" s="105" t="s">
        <v>169</v>
      </c>
      <c r="G130" s="105" t="str">
        <f t="shared" si="10"/>
        <v/>
      </c>
      <c r="H130" s="105" t="s">
        <v>169</v>
      </c>
      <c r="I130" s="105" t="s">
        <v>169</v>
      </c>
      <c r="J130" s="105" t="s">
        <v>169</v>
      </c>
      <c r="K130" s="105" t="s">
        <v>169</v>
      </c>
      <c r="L130" s="105" t="s">
        <v>169</v>
      </c>
      <c r="M130" s="105" t="s">
        <v>169</v>
      </c>
      <c r="N130" s="105">
        <f t="shared" si="10"/>
        <v>0.1</v>
      </c>
      <c r="O130" s="105">
        <f t="shared" si="10"/>
        <v>0.1</v>
      </c>
      <c r="P130" s="105">
        <f t="shared" si="10"/>
        <v>0.1</v>
      </c>
      <c r="Q130" s="105" t="str">
        <f t="shared" si="10"/>
        <v/>
      </c>
      <c r="R130" s="105" t="str">
        <f t="shared" si="10"/>
        <v/>
      </c>
      <c r="S130" s="105" t="str">
        <f t="shared" si="10"/>
        <v/>
      </c>
      <c r="T130" s="105" t="str">
        <f t="shared" si="10"/>
        <v/>
      </c>
    </row>
    <row r="131" spans="2:20" ht="20.25" customHeight="1" x14ac:dyDescent="0.3">
      <c r="B131" s="93"/>
      <c r="C131" s="133"/>
      <c r="D131" s="93"/>
      <c r="E131" s="94">
        <f t="shared" ref="E131:T131" si="11">E51</f>
        <v>0.05</v>
      </c>
      <c r="F131" s="94" t="s">
        <v>169</v>
      </c>
      <c r="G131" s="94" t="str">
        <f t="shared" si="11"/>
        <v/>
      </c>
      <c r="H131" s="94" t="s">
        <v>169</v>
      </c>
      <c r="I131" s="94" t="s">
        <v>169</v>
      </c>
      <c r="J131" s="94" t="s">
        <v>169</v>
      </c>
      <c r="K131" s="94" t="s">
        <v>169</v>
      </c>
      <c r="L131" s="94" t="s">
        <v>169</v>
      </c>
      <c r="M131" s="94" t="s">
        <v>169</v>
      </c>
      <c r="N131" s="94">
        <f t="shared" si="11"/>
        <v>0.25</v>
      </c>
      <c r="O131" s="94">
        <f t="shared" si="11"/>
        <v>0.25</v>
      </c>
      <c r="P131" s="94">
        <f t="shared" si="11"/>
        <v>0.25</v>
      </c>
      <c r="Q131" s="94" t="str">
        <f t="shared" si="11"/>
        <v/>
      </c>
      <c r="R131" s="94" t="str">
        <f t="shared" si="11"/>
        <v/>
      </c>
      <c r="S131" s="94" t="str">
        <f t="shared" si="11"/>
        <v/>
      </c>
      <c r="T131" s="94">
        <f t="shared" si="11"/>
        <v>0.1</v>
      </c>
    </row>
    <row r="132" spans="2:20" ht="20.25" customHeight="1" x14ac:dyDescent="0.3">
      <c r="B132" s="104"/>
      <c r="C132" s="132"/>
      <c r="D132" s="104"/>
      <c r="E132" s="105">
        <f t="shared" ref="E132:T132" si="12">E52</f>
        <v>0.1</v>
      </c>
      <c r="F132" s="105" t="s">
        <v>169</v>
      </c>
      <c r="G132" s="105" t="str">
        <f t="shared" si="12"/>
        <v/>
      </c>
      <c r="H132" s="105" t="s">
        <v>169</v>
      </c>
      <c r="I132" s="105" t="s">
        <v>169</v>
      </c>
      <c r="J132" s="105" t="s">
        <v>169</v>
      </c>
      <c r="K132" s="105" t="s">
        <v>169</v>
      </c>
      <c r="L132" s="105" t="s">
        <v>169</v>
      </c>
      <c r="M132" s="105" t="s">
        <v>169</v>
      </c>
      <c r="N132" s="105">
        <f t="shared" si="12"/>
        <v>0.45</v>
      </c>
      <c r="O132" s="105">
        <f t="shared" si="12"/>
        <v>0.45</v>
      </c>
      <c r="P132" s="105">
        <f t="shared" si="12"/>
        <v>0.45</v>
      </c>
      <c r="Q132" s="105" t="str">
        <f t="shared" si="12"/>
        <v/>
      </c>
      <c r="R132" s="105" t="str">
        <f t="shared" si="12"/>
        <v/>
      </c>
      <c r="S132" s="105">
        <f t="shared" si="12"/>
        <v>0.33</v>
      </c>
      <c r="T132" s="105">
        <f t="shared" si="12"/>
        <v>0.3</v>
      </c>
    </row>
    <row r="133" spans="2:20" ht="20.25" customHeight="1" thickBot="1" x14ac:dyDescent="0.35">
      <c r="B133" s="87"/>
      <c r="C133" s="134"/>
      <c r="D133" s="87"/>
      <c r="E133" s="99">
        <f t="shared" ref="E133:T133" si="13">E53</f>
        <v>0.8</v>
      </c>
      <c r="F133" s="99" t="s">
        <v>169</v>
      </c>
      <c r="G133" s="99">
        <f t="shared" si="13"/>
        <v>1</v>
      </c>
      <c r="H133" s="99" t="s">
        <v>169</v>
      </c>
      <c r="I133" s="99" t="s">
        <v>169</v>
      </c>
      <c r="J133" s="99" t="s">
        <v>169</v>
      </c>
      <c r="K133" s="99" t="s">
        <v>169</v>
      </c>
      <c r="L133" s="99" t="s">
        <v>169</v>
      </c>
      <c r="M133" s="99" t="s">
        <v>169</v>
      </c>
      <c r="N133" s="99">
        <f t="shared" si="13"/>
        <v>0.2</v>
      </c>
      <c r="O133" s="99">
        <f t="shared" si="13"/>
        <v>0.2</v>
      </c>
      <c r="P133" s="99">
        <f t="shared" si="13"/>
        <v>0.2</v>
      </c>
      <c r="Q133" s="99">
        <f t="shared" si="13"/>
        <v>1</v>
      </c>
      <c r="R133" s="99">
        <f t="shared" si="13"/>
        <v>1</v>
      </c>
      <c r="S133" s="99">
        <f t="shared" si="13"/>
        <v>0.67</v>
      </c>
      <c r="T133" s="99">
        <f t="shared" si="13"/>
        <v>0.6</v>
      </c>
    </row>
    <row r="134" spans="2:20" ht="27" customHeight="1" thickTop="1" x14ac:dyDescent="0.3">
      <c r="B134" s="148" t="s">
        <v>162</v>
      </c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</row>
    <row r="135" spans="2:20" x14ac:dyDescent="0.3">
      <c r="B135" s="83"/>
      <c r="C135" s="135"/>
    </row>
    <row r="136" spans="2:20" ht="15" thickBot="1" x14ac:dyDescent="0.35"/>
    <row r="137" spans="2:20" ht="15.6" thickTop="1" thickBot="1" x14ac:dyDescent="0.35">
      <c r="B137" s="145" t="s">
        <v>143</v>
      </c>
      <c r="C137" s="145"/>
      <c r="D137" s="145"/>
      <c r="E137" s="147" t="s">
        <v>158</v>
      </c>
      <c r="F137" s="147"/>
      <c r="G137" s="147"/>
      <c r="H137" s="147"/>
    </row>
    <row r="138" spans="2:20" ht="30" thickTop="1" thickBot="1" x14ac:dyDescent="0.35">
      <c r="B138" s="146"/>
      <c r="C138" s="146"/>
      <c r="D138" s="146"/>
      <c r="E138" s="79" t="str">
        <f>E58</f>
        <v>Pumped Storage</v>
      </c>
      <c r="F138" s="79" t="str">
        <f t="shared" ref="F138:H138" si="14">F58</f>
        <v>Battery
(Li-Ion, 1h)</v>
      </c>
      <c r="G138" s="79" t="str">
        <f t="shared" si="14"/>
        <v>Battery
(Li-Ion, 3h)</v>
      </c>
      <c r="H138" s="79" t="str">
        <f t="shared" si="14"/>
        <v>CAES
(8h)</v>
      </c>
    </row>
    <row r="139" spans="2:20" ht="20.25" customHeight="1" thickTop="1" x14ac:dyDescent="0.3">
      <c r="B139" s="85" t="str">
        <f>B59</f>
        <v>Rated capacity (net)</v>
      </c>
      <c r="C139" s="108"/>
      <c r="D139" s="110" t="s">
        <v>144</v>
      </c>
      <c r="E139" s="21">
        <f>E59</f>
        <v>333</v>
      </c>
      <c r="F139" s="21">
        <f t="shared" ref="F139:H139" si="15">F59</f>
        <v>3</v>
      </c>
      <c r="G139" s="21">
        <f t="shared" si="15"/>
        <v>3</v>
      </c>
      <c r="H139" s="21">
        <f t="shared" si="15"/>
        <v>180</v>
      </c>
    </row>
    <row r="140" spans="2:20" ht="20.25" customHeight="1" x14ac:dyDescent="0.3">
      <c r="B140" s="86" t="str">
        <f t="shared" ref="B140:B156" si="16">B60</f>
        <v>Overnight cost per capacity</v>
      </c>
      <c r="C140" s="128">
        <v>2016</v>
      </c>
      <c r="D140" s="111" t="s">
        <v>157</v>
      </c>
      <c r="E140" s="117">
        <f t="shared" ref="E140:H140" si="17">E60</f>
        <v>22325.740072202167</v>
      </c>
      <c r="F140" s="117">
        <f t="shared" si="17"/>
        <v>9890.7075812274361</v>
      </c>
      <c r="G140" s="117">
        <f t="shared" si="17"/>
        <v>24301.256317689531</v>
      </c>
      <c r="H140" s="117">
        <f t="shared" si="17"/>
        <v>24491.58844765343</v>
      </c>
    </row>
    <row r="141" spans="2:20" ht="20.25" customHeight="1" x14ac:dyDescent="0.3">
      <c r="B141" s="85"/>
      <c r="C141" s="129" t="s">
        <v>164</v>
      </c>
      <c r="D141" s="110" t="s">
        <v>157</v>
      </c>
      <c r="E141" s="21">
        <f t="shared" ref="E141:H141" si="18">E61</f>
        <v>22325.740072202167</v>
      </c>
      <c r="F141" s="21">
        <f t="shared" si="18"/>
        <v>9890.7075812274361</v>
      </c>
      <c r="G141" s="21">
        <f t="shared" si="18"/>
        <v>24301.256317689531</v>
      </c>
      <c r="H141" s="21">
        <f t="shared" si="18"/>
        <v>24491.58844765343</v>
      </c>
    </row>
    <row r="142" spans="2:20" ht="20.25" customHeight="1" x14ac:dyDescent="0.3">
      <c r="B142" s="86" t="str">
        <f t="shared" si="16"/>
        <v>Construction time</v>
      </c>
      <c r="C142" s="107"/>
      <c r="D142" s="111" t="s">
        <v>147</v>
      </c>
      <c r="E142" s="117">
        <f t="shared" ref="E142:H142" si="19">E62</f>
        <v>8</v>
      </c>
      <c r="F142" s="117">
        <f t="shared" si="19"/>
        <v>1</v>
      </c>
      <c r="G142" s="117">
        <f t="shared" si="19"/>
        <v>1</v>
      </c>
      <c r="H142" s="117">
        <f t="shared" si="19"/>
        <v>4</v>
      </c>
    </row>
    <row r="143" spans="2:20" ht="20.25" customHeight="1" x14ac:dyDescent="0.3">
      <c r="B143" s="85" t="str">
        <f t="shared" si="16"/>
        <v>Capital cost (calculated)1</v>
      </c>
      <c r="C143" s="129">
        <v>2016</v>
      </c>
      <c r="D143" s="110" t="s">
        <v>149</v>
      </c>
      <c r="E143" s="21">
        <f t="shared" ref="E143:H143" si="20">E63</f>
        <v>27841.431671294151</v>
      </c>
      <c r="F143" s="21">
        <f t="shared" si="20"/>
        <v>9890.7075812274361</v>
      </c>
      <c r="G143" s="21">
        <f t="shared" si="20"/>
        <v>24301.256317689531</v>
      </c>
      <c r="H143" s="21">
        <f t="shared" si="20"/>
        <v>27672.111236971628</v>
      </c>
    </row>
    <row r="144" spans="2:20" ht="20.25" customHeight="1" x14ac:dyDescent="0.3">
      <c r="B144" s="86"/>
      <c r="C144" s="128" t="s">
        <v>164</v>
      </c>
      <c r="D144" s="111" t="s">
        <v>149</v>
      </c>
      <c r="E144" s="117">
        <f t="shared" ref="E144:H144" si="21">E64</f>
        <v>27841.431671294151</v>
      </c>
      <c r="F144" s="117">
        <f t="shared" si="21"/>
        <v>9890.7075812274361</v>
      </c>
      <c r="G144" s="117">
        <f t="shared" si="21"/>
        <v>24301.256317689531</v>
      </c>
      <c r="H144" s="117">
        <f t="shared" si="21"/>
        <v>27672.111236971628</v>
      </c>
    </row>
    <row r="145" spans="2:20" ht="20.25" customHeight="1" x14ac:dyDescent="0.3">
      <c r="B145" s="85" t="str">
        <f t="shared" si="16"/>
        <v>Fuel cost</v>
      </c>
      <c r="C145" s="108"/>
      <c r="D145" s="110" t="s">
        <v>148</v>
      </c>
      <c r="E145" s="21">
        <f t="shared" ref="E145:H145" si="22">E65</f>
        <v>0</v>
      </c>
      <c r="F145" s="21">
        <f t="shared" si="22"/>
        <v>0</v>
      </c>
      <c r="G145" s="21">
        <f t="shared" si="22"/>
        <v>0</v>
      </c>
      <c r="H145" s="21">
        <f t="shared" si="22"/>
        <v>164.07942238267148</v>
      </c>
    </row>
    <row r="146" spans="2:20" ht="20.25" customHeight="1" x14ac:dyDescent="0.3">
      <c r="B146" s="86" t="str">
        <f t="shared" si="16"/>
        <v>Heat rate</v>
      </c>
      <c r="C146" s="107"/>
      <c r="D146" s="111" t="s">
        <v>145</v>
      </c>
      <c r="E146" s="117">
        <f t="shared" ref="E146:H146" si="23">E66</f>
        <v>0</v>
      </c>
      <c r="F146" s="117">
        <f t="shared" si="23"/>
        <v>4044.9438202247188</v>
      </c>
      <c r="G146" s="117">
        <f t="shared" si="23"/>
        <v>4044.9438202247188</v>
      </c>
      <c r="H146" s="117">
        <f t="shared" si="23"/>
        <v>4444.4444444444443</v>
      </c>
    </row>
    <row r="147" spans="2:20" ht="20.25" customHeight="1" x14ac:dyDescent="0.3">
      <c r="B147" s="85" t="str">
        <f t="shared" si="16"/>
        <v>Round-trip efficiency</v>
      </c>
      <c r="C147" s="108"/>
      <c r="D147" s="110" t="s">
        <v>166</v>
      </c>
      <c r="E147" s="92">
        <f t="shared" ref="E147:H147" si="24">E67</f>
        <v>0.78</v>
      </c>
      <c r="F147" s="92">
        <f t="shared" si="24"/>
        <v>0.89</v>
      </c>
      <c r="G147" s="92">
        <f t="shared" si="24"/>
        <v>0.89</v>
      </c>
      <c r="H147" s="92">
        <f t="shared" si="24"/>
        <v>0.81</v>
      </c>
    </row>
    <row r="148" spans="2:20" ht="20.25" customHeight="1" x14ac:dyDescent="0.3">
      <c r="B148" s="86" t="str">
        <f t="shared" si="16"/>
        <v>Fixed O&amp;M</v>
      </c>
      <c r="C148" s="107"/>
      <c r="D148" s="111" t="s">
        <v>149</v>
      </c>
      <c r="E148" s="117">
        <f t="shared" ref="E148:H148" si="25">E68</f>
        <v>201.27075812274367</v>
      </c>
      <c r="F148" s="117">
        <f t="shared" si="25"/>
        <v>618.03249097472928</v>
      </c>
      <c r="G148" s="117">
        <f t="shared" si="25"/>
        <v>618.03249097472928</v>
      </c>
      <c r="H148" s="117">
        <f t="shared" si="25"/>
        <v>212.20938628158845</v>
      </c>
    </row>
    <row r="149" spans="2:20" ht="20.25" customHeight="1" x14ac:dyDescent="0.3">
      <c r="B149" s="85" t="str">
        <f t="shared" si="16"/>
        <v>Variable O&amp;M</v>
      </c>
      <c r="C149" s="108"/>
      <c r="D149" s="110" t="s">
        <v>150</v>
      </c>
      <c r="E149" s="21">
        <f t="shared" ref="E149:H149" si="26">E69</f>
        <v>0</v>
      </c>
      <c r="F149" s="21">
        <f t="shared" si="26"/>
        <v>3.1722021660649817</v>
      </c>
      <c r="G149" s="21">
        <f t="shared" si="26"/>
        <v>3.1722021660649817</v>
      </c>
      <c r="H149" s="21">
        <f t="shared" si="26"/>
        <v>2.4064981949458484</v>
      </c>
    </row>
    <row r="150" spans="2:20" ht="20.25" customHeight="1" x14ac:dyDescent="0.3">
      <c r="B150" s="86" t="str">
        <f t="shared" si="16"/>
        <v>Load factor (typical)</v>
      </c>
      <c r="C150" s="107"/>
      <c r="D150" s="111" t="s">
        <v>151</v>
      </c>
      <c r="E150" s="118">
        <f t="shared" ref="E150:H150" si="27">E70</f>
        <v>0.33</v>
      </c>
      <c r="F150" s="118">
        <f t="shared" si="27"/>
        <v>0.04</v>
      </c>
      <c r="G150" s="118">
        <f t="shared" si="27"/>
        <v>0.12</v>
      </c>
      <c r="H150" s="118">
        <f t="shared" si="27"/>
        <v>0.22</v>
      </c>
    </row>
    <row r="151" spans="2:20" ht="20.25" customHeight="1" thickBot="1" x14ac:dyDescent="0.35">
      <c r="B151" s="87" t="str">
        <f t="shared" si="16"/>
        <v>Economic lifetime</v>
      </c>
      <c r="C151" s="134"/>
      <c r="D151" s="115" t="s">
        <v>147</v>
      </c>
      <c r="E151" s="91">
        <f t="shared" ref="E151:H151" si="28">E71</f>
        <v>50</v>
      </c>
      <c r="F151" s="91">
        <f t="shared" si="28"/>
        <v>20</v>
      </c>
      <c r="G151" s="91">
        <f t="shared" si="28"/>
        <v>20</v>
      </c>
      <c r="H151" s="91">
        <f t="shared" si="28"/>
        <v>40</v>
      </c>
    </row>
    <row r="152" spans="2:20" ht="20.25" customHeight="1" thickTop="1" x14ac:dyDescent="0.3">
      <c r="B152" s="95"/>
      <c r="C152" s="131"/>
      <c r="D152" s="113"/>
      <c r="E152" s="96">
        <f t="shared" ref="E152:H152" si="29">E72</f>
        <v>0.01</v>
      </c>
      <c r="F152" s="96" t="str">
        <f t="shared" si="29"/>
        <v/>
      </c>
      <c r="G152" s="96" t="str">
        <f t="shared" si="29"/>
        <v/>
      </c>
      <c r="H152" s="96" t="str">
        <f t="shared" si="29"/>
        <v/>
      </c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</row>
    <row r="153" spans="2:20" ht="20.25" customHeight="1" x14ac:dyDescent="0.3">
      <c r="B153" s="104"/>
      <c r="C153" s="132"/>
      <c r="D153" s="104"/>
      <c r="E153" s="105">
        <f t="shared" ref="E153:H153" si="30">E73</f>
        <v>0.01</v>
      </c>
      <c r="F153" s="105" t="str">
        <f t="shared" si="30"/>
        <v/>
      </c>
      <c r="G153" s="105" t="str">
        <f t="shared" si="30"/>
        <v/>
      </c>
      <c r="H153" s="105" t="str">
        <f t="shared" si="30"/>
        <v/>
      </c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</row>
    <row r="154" spans="2:20" ht="20.25" customHeight="1" x14ac:dyDescent="0.3">
      <c r="B154" s="93"/>
      <c r="C154" s="133"/>
      <c r="D154" s="93"/>
      <c r="E154" s="94">
        <f t="shared" ref="E154:H154" si="31">E74</f>
        <v>0.02</v>
      </c>
      <c r="F154" s="94" t="str">
        <f t="shared" si="31"/>
        <v/>
      </c>
      <c r="G154" s="94" t="str">
        <f t="shared" si="31"/>
        <v/>
      </c>
      <c r="H154" s="94" t="str">
        <f t="shared" si="31"/>
        <v/>
      </c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</row>
    <row r="155" spans="2:20" ht="20.25" customHeight="1" x14ac:dyDescent="0.3">
      <c r="B155" s="104"/>
      <c r="C155" s="132"/>
      <c r="D155" s="104"/>
      <c r="E155" s="105">
        <f t="shared" ref="E155:H155" si="32">E75</f>
        <v>0.09</v>
      </c>
      <c r="F155" s="105" t="str">
        <f t="shared" si="32"/>
        <v/>
      </c>
      <c r="G155" s="105" t="str">
        <f t="shared" si="32"/>
        <v/>
      </c>
      <c r="H155" s="105" t="str">
        <f t="shared" si="32"/>
        <v/>
      </c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</row>
    <row r="156" spans="2:20" ht="20.25" customHeight="1" x14ac:dyDescent="0.3">
      <c r="B156" s="93" t="str">
        <f t="shared" si="16"/>
        <v>Capital phasing</v>
      </c>
      <c r="C156" s="133"/>
      <c r="D156" s="114" t="s">
        <v>159</v>
      </c>
      <c r="E156" s="94">
        <f t="shared" ref="E156:H156" si="33">E76</f>
        <v>0.16</v>
      </c>
      <c r="F156" s="94" t="str">
        <f t="shared" si="33"/>
        <v/>
      </c>
      <c r="G156" s="94" t="str">
        <f t="shared" si="33"/>
        <v/>
      </c>
      <c r="H156" s="94" t="str">
        <f t="shared" si="33"/>
        <v/>
      </c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</row>
    <row r="157" spans="2:20" ht="20.25" customHeight="1" x14ac:dyDescent="0.3">
      <c r="B157" s="104"/>
      <c r="C157" s="132"/>
      <c r="D157" s="104"/>
      <c r="E157" s="105">
        <f t="shared" ref="E157:H157" si="34">E77</f>
        <v>0.22</v>
      </c>
      <c r="F157" s="105" t="str">
        <f t="shared" si="34"/>
        <v/>
      </c>
      <c r="G157" s="105" t="str">
        <f t="shared" si="34"/>
        <v/>
      </c>
      <c r="H157" s="105">
        <f t="shared" si="34"/>
        <v>0.25</v>
      </c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</row>
    <row r="158" spans="2:20" ht="20.25" customHeight="1" x14ac:dyDescent="0.3">
      <c r="B158" s="93"/>
      <c r="C158" s="133"/>
      <c r="D158" s="93"/>
      <c r="E158" s="94">
        <f t="shared" ref="E158:H158" si="35">E78</f>
        <v>0.24</v>
      </c>
      <c r="F158" s="94" t="str">
        <f t="shared" si="35"/>
        <v/>
      </c>
      <c r="G158" s="94" t="str">
        <f t="shared" si="35"/>
        <v/>
      </c>
      <c r="H158" s="94">
        <f t="shared" si="35"/>
        <v>0.25</v>
      </c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</row>
    <row r="159" spans="2:20" ht="20.25" customHeight="1" x14ac:dyDescent="0.3">
      <c r="B159" s="104"/>
      <c r="C159" s="132"/>
      <c r="D159" s="104"/>
      <c r="E159" s="105">
        <f t="shared" ref="E159:H159" si="36">E79</f>
        <v>0.2</v>
      </c>
      <c r="F159" s="105" t="str">
        <f t="shared" si="36"/>
        <v/>
      </c>
      <c r="G159" s="105" t="str">
        <f t="shared" si="36"/>
        <v/>
      </c>
      <c r="H159" s="105">
        <f t="shared" si="36"/>
        <v>0.25</v>
      </c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</row>
    <row r="160" spans="2:20" ht="20.25" customHeight="1" thickBot="1" x14ac:dyDescent="0.35">
      <c r="B160" s="87"/>
      <c r="C160" s="134"/>
      <c r="D160" s="87"/>
      <c r="E160" s="99">
        <f t="shared" ref="E160:H160" si="37">E80</f>
        <v>0.05</v>
      </c>
      <c r="F160" s="99">
        <f t="shared" si="37"/>
        <v>1</v>
      </c>
      <c r="G160" s="99">
        <f t="shared" si="37"/>
        <v>1</v>
      </c>
      <c r="H160" s="99">
        <f t="shared" si="37"/>
        <v>0.25</v>
      </c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</row>
    <row r="161" spans="2:20" ht="26.25" customHeight="1" thickTop="1" x14ac:dyDescent="0.3">
      <c r="B161" s="149" t="s">
        <v>163</v>
      </c>
      <c r="C161" s="149"/>
      <c r="D161" s="149"/>
      <c r="E161" s="149"/>
      <c r="F161" s="149"/>
      <c r="G161" s="149"/>
      <c r="H161" s="149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</row>
    <row r="164" spans="2:20" s="80" customFormat="1" ht="21" x14ac:dyDescent="0.4">
      <c r="B164" s="81" t="s">
        <v>170</v>
      </c>
      <c r="C164" s="126"/>
    </row>
    <row r="165" spans="2:20" ht="15" thickBot="1" x14ac:dyDescent="0.35"/>
    <row r="166" spans="2:20" ht="22.5" customHeight="1" thickTop="1" thickBot="1" x14ac:dyDescent="0.35">
      <c r="B166" s="145" t="s">
        <v>143</v>
      </c>
      <c r="C166" s="145"/>
      <c r="D166" s="145"/>
      <c r="E166" s="150" t="s">
        <v>103</v>
      </c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</row>
    <row r="167" spans="2:20" ht="30.75" customHeight="1" thickTop="1" thickBot="1" x14ac:dyDescent="0.35">
      <c r="B167" s="146"/>
      <c r="C167" s="146"/>
      <c r="D167" s="146"/>
      <c r="E167" s="82" t="str">
        <f>E6</f>
        <v>Coal (PF)</v>
      </c>
      <c r="F167" s="82" t="str">
        <f t="shared" ref="F167:O167" si="38">F6</f>
        <v>Coal (FBC)</v>
      </c>
      <c r="G167" s="82" t="str">
        <f t="shared" si="38"/>
        <v>Coal 
(PF with CCS)</v>
      </c>
      <c r="H167" s="82" t="str">
        <f t="shared" si="38"/>
        <v>Coal (IGCC)</v>
      </c>
      <c r="I167" s="82" t="str">
        <f t="shared" si="38"/>
        <v>Nuclear (DoE)</v>
      </c>
      <c r="J167" s="82" t="str">
        <f t="shared" si="38"/>
        <v>OCGT</v>
      </c>
      <c r="K167" s="82" t="str">
        <f t="shared" si="38"/>
        <v>CCGT</v>
      </c>
      <c r="L167" s="82" t="str">
        <f t="shared" si="38"/>
        <v>ICE (2 MW)</v>
      </c>
      <c r="M167" s="82" t="str">
        <f t="shared" si="38"/>
        <v>ICE (10 MW)</v>
      </c>
      <c r="N167" s="82" t="str">
        <f t="shared" si="38"/>
        <v>Demand response</v>
      </c>
      <c r="O167" s="82" t="str">
        <f t="shared" si="38"/>
        <v>Inga</v>
      </c>
    </row>
    <row r="168" spans="2:20" ht="20.25" customHeight="1" thickTop="1" x14ac:dyDescent="0.3">
      <c r="B168" s="85" t="str">
        <f>B87</f>
        <v>Rated capacity (net)</v>
      </c>
      <c r="C168" s="108"/>
      <c r="D168" s="110" t="s">
        <v>144</v>
      </c>
      <c r="E168" s="77">
        <f>E87</f>
        <v>750</v>
      </c>
      <c r="F168" s="77">
        <f t="shared" ref="F168:O168" si="39">F87</f>
        <v>250</v>
      </c>
      <c r="G168" s="77" t="str">
        <f t="shared" si="39"/>
        <v>-</v>
      </c>
      <c r="H168" s="77">
        <f t="shared" si="39"/>
        <v>644</v>
      </c>
      <c r="I168" s="77">
        <f t="shared" si="39"/>
        <v>1400</v>
      </c>
      <c r="J168" s="77">
        <f t="shared" si="39"/>
        <v>132</v>
      </c>
      <c r="K168" s="77">
        <f t="shared" si="39"/>
        <v>732</v>
      </c>
      <c r="L168" s="77" t="str">
        <f t="shared" si="39"/>
        <v>-</v>
      </c>
      <c r="M168" s="77" t="str">
        <f t="shared" si="39"/>
        <v>-</v>
      </c>
      <c r="N168" s="77" t="str">
        <f t="shared" si="39"/>
        <v>-</v>
      </c>
      <c r="O168" s="77">
        <f t="shared" si="39"/>
        <v>2500</v>
      </c>
      <c r="P168" s="85"/>
      <c r="Q168" s="85"/>
      <c r="R168" s="85"/>
      <c r="S168" s="85"/>
      <c r="T168" s="85"/>
    </row>
    <row r="169" spans="2:20" ht="20.25" customHeight="1" x14ac:dyDescent="0.3">
      <c r="B169" s="86" t="str">
        <f t="shared" ref="B169:B184" si="40">B88</f>
        <v>Overnight cost per capacity</v>
      </c>
      <c r="C169" s="128">
        <v>2016</v>
      </c>
      <c r="D169" s="111" t="s">
        <v>157</v>
      </c>
      <c r="E169" s="77">
        <f t="shared" ref="E169:O169" si="41">E88</f>
        <v>35463.032490974729</v>
      </c>
      <c r="F169" s="77">
        <f t="shared" si="41"/>
        <v>42806.133574007217</v>
      </c>
      <c r="G169" s="77" t="str">
        <f t="shared" si="41"/>
        <v>-</v>
      </c>
      <c r="H169" s="77">
        <f t="shared" si="41"/>
        <v>55050.833935018054</v>
      </c>
      <c r="I169" s="77">
        <f t="shared" si="41"/>
        <v>60446.859205776171</v>
      </c>
      <c r="J169" s="77">
        <f t="shared" si="41"/>
        <v>8173.3429602888091</v>
      </c>
      <c r="K169" s="77">
        <f t="shared" si="41"/>
        <v>8975.1444043321299</v>
      </c>
      <c r="L169" s="77" t="str">
        <f t="shared" si="41"/>
        <v>-</v>
      </c>
      <c r="M169" s="77" t="str">
        <f t="shared" si="41"/>
        <v>-</v>
      </c>
      <c r="N169" s="77" t="str">
        <f t="shared" si="41"/>
        <v>-</v>
      </c>
      <c r="O169" s="77">
        <f t="shared" si="41"/>
        <v>45372.116967509028</v>
      </c>
      <c r="P169" s="85"/>
      <c r="Q169" s="85"/>
      <c r="R169" s="85"/>
      <c r="S169" s="85"/>
      <c r="T169" s="85"/>
    </row>
    <row r="170" spans="2:20" ht="20.25" customHeight="1" x14ac:dyDescent="0.3">
      <c r="B170" s="85"/>
      <c r="C170" s="129" t="s">
        <v>164</v>
      </c>
      <c r="D170" s="110" t="s">
        <v>157</v>
      </c>
      <c r="E170" s="77">
        <f t="shared" ref="E170:O170" si="42">E89</f>
        <v>35463.032493488412</v>
      </c>
      <c r="F170" s="77">
        <f t="shared" si="42"/>
        <v>42806.133575001557</v>
      </c>
      <c r="G170" s="77" t="str">
        <f t="shared" si="42"/>
        <v>-</v>
      </c>
      <c r="H170" s="77">
        <f t="shared" si="42"/>
        <v>66436.343293783139</v>
      </c>
      <c r="I170" s="77">
        <f t="shared" si="42"/>
        <v>58815.691492947371</v>
      </c>
      <c r="J170" s="77">
        <f t="shared" si="42"/>
        <v>8173.3429602888091</v>
      </c>
      <c r="K170" s="77">
        <f t="shared" si="42"/>
        <v>8975.144404332128</v>
      </c>
      <c r="L170" s="77" t="str">
        <f t="shared" si="42"/>
        <v>-</v>
      </c>
      <c r="M170" s="77" t="str">
        <f t="shared" si="42"/>
        <v>-</v>
      </c>
      <c r="N170" s="77" t="str">
        <f t="shared" si="42"/>
        <v>-</v>
      </c>
      <c r="O170" s="77">
        <f t="shared" si="42"/>
        <v>45372.116967509028</v>
      </c>
      <c r="P170" s="85"/>
      <c r="Q170" s="85"/>
      <c r="R170" s="85"/>
      <c r="S170" s="85"/>
      <c r="T170" s="85"/>
    </row>
    <row r="171" spans="2:20" ht="20.25" customHeight="1" x14ac:dyDescent="0.3">
      <c r="B171" s="86" t="str">
        <f t="shared" si="40"/>
        <v>Construction time</v>
      </c>
      <c r="C171" s="128"/>
      <c r="D171" s="111" t="s">
        <v>147</v>
      </c>
      <c r="E171" s="84">
        <f t="shared" ref="E171:O171" si="43">E90</f>
        <v>9</v>
      </c>
      <c r="F171" s="84">
        <f t="shared" si="43"/>
        <v>4</v>
      </c>
      <c r="G171" s="84" t="str">
        <f t="shared" si="43"/>
        <v>-</v>
      </c>
      <c r="H171" s="84">
        <f t="shared" si="43"/>
        <v>4</v>
      </c>
      <c r="I171" s="84">
        <f t="shared" si="43"/>
        <v>8</v>
      </c>
      <c r="J171" s="84">
        <f t="shared" si="43"/>
        <v>2</v>
      </c>
      <c r="K171" s="84">
        <f t="shared" si="43"/>
        <v>3</v>
      </c>
      <c r="L171" s="84" t="str">
        <f t="shared" si="43"/>
        <v>-</v>
      </c>
      <c r="M171" s="84" t="str">
        <f t="shared" si="43"/>
        <v>-</v>
      </c>
      <c r="N171" s="84" t="str">
        <f t="shared" si="43"/>
        <v>-</v>
      </c>
      <c r="O171" s="84">
        <f t="shared" si="43"/>
        <v>8</v>
      </c>
      <c r="P171" s="85"/>
      <c r="Q171" s="85"/>
      <c r="R171" s="85"/>
      <c r="S171" s="85"/>
      <c r="T171" s="85"/>
    </row>
    <row r="172" spans="2:20" ht="20.25" customHeight="1" x14ac:dyDescent="0.3">
      <c r="B172" s="85" t="s">
        <v>160</v>
      </c>
      <c r="C172" s="129">
        <v>2016</v>
      </c>
      <c r="D172" s="110" t="s">
        <v>157</v>
      </c>
      <c r="E172" s="77">
        <f t="shared" ref="E172:O172" si="44">E91</f>
        <v>39327.598241075219</v>
      </c>
      <c r="F172" s="77">
        <f t="shared" si="44"/>
        <v>47354.428101751997</v>
      </c>
      <c r="G172" s="77" t="str">
        <f t="shared" si="44"/>
        <v>-</v>
      </c>
      <c r="H172" s="77">
        <f t="shared" si="44"/>
        <v>60900.168734236402</v>
      </c>
      <c r="I172" s="77">
        <f t="shared" si="44"/>
        <v>78022.618517363429</v>
      </c>
      <c r="J172" s="77">
        <f t="shared" si="44"/>
        <v>8776.5356707581232</v>
      </c>
      <c r="K172" s="77">
        <f t="shared" si="44"/>
        <v>9956.0343462238288</v>
      </c>
      <c r="L172" s="77" t="str">
        <f t="shared" si="44"/>
        <v>-</v>
      </c>
      <c r="M172" s="77" t="str">
        <f t="shared" si="44"/>
        <v>-</v>
      </c>
      <c r="N172" s="77" t="str">
        <f t="shared" si="44"/>
        <v>-</v>
      </c>
      <c r="O172" s="77">
        <f t="shared" si="44"/>
        <v>67248.627290346602</v>
      </c>
      <c r="P172" s="85"/>
      <c r="Q172" s="85"/>
      <c r="R172" s="85"/>
      <c r="S172" s="85"/>
      <c r="T172" s="85"/>
    </row>
    <row r="173" spans="2:20" ht="20.25" customHeight="1" x14ac:dyDescent="0.3">
      <c r="B173" s="86"/>
      <c r="C173" s="128" t="s">
        <v>164</v>
      </c>
      <c r="D173" s="111" t="s">
        <v>157</v>
      </c>
      <c r="E173" s="84">
        <f t="shared" ref="E173:O173" si="45">E92</f>
        <v>39327.59824386282</v>
      </c>
      <c r="F173" s="84">
        <f t="shared" si="45"/>
        <v>47354.428102851991</v>
      </c>
      <c r="G173" s="84" t="str">
        <f t="shared" si="45"/>
        <v>-</v>
      </c>
      <c r="H173" s="84">
        <f t="shared" si="45"/>
        <v>73495.426453537904</v>
      </c>
      <c r="I173" s="84">
        <f t="shared" si="45"/>
        <v>75917.166259494581</v>
      </c>
      <c r="J173" s="84">
        <f t="shared" si="45"/>
        <v>8776.5356707581232</v>
      </c>
      <c r="K173" s="84">
        <f t="shared" si="45"/>
        <v>9956.034346223827</v>
      </c>
      <c r="L173" s="84" t="str">
        <f t="shared" si="45"/>
        <v>-</v>
      </c>
      <c r="M173" s="84" t="str">
        <f t="shared" si="45"/>
        <v>-</v>
      </c>
      <c r="N173" s="84" t="str">
        <f t="shared" si="45"/>
        <v>-</v>
      </c>
      <c r="O173" s="84">
        <f t="shared" si="45"/>
        <v>67248.627290346602</v>
      </c>
      <c r="P173" s="85"/>
      <c r="Q173" s="85"/>
      <c r="R173" s="85"/>
      <c r="S173" s="85"/>
      <c r="T173" s="85"/>
    </row>
    <row r="174" spans="2:20" ht="20.25" customHeight="1" x14ac:dyDescent="0.3">
      <c r="B174" s="85" t="str">
        <f t="shared" si="40"/>
        <v>Fuel cost</v>
      </c>
      <c r="C174" s="129"/>
      <c r="D174" s="110" t="s">
        <v>148</v>
      </c>
      <c r="E174" s="77">
        <f t="shared" ref="E174:O174" si="46">E93</f>
        <v>27.346570397111915</v>
      </c>
      <c r="F174" s="77">
        <f t="shared" si="46"/>
        <v>13.673285198555957</v>
      </c>
      <c r="G174" s="77" t="str">
        <f t="shared" si="46"/>
        <v>-</v>
      </c>
      <c r="H174" s="77">
        <f t="shared" si="46"/>
        <v>27.346570397111915</v>
      </c>
      <c r="I174" s="77">
        <f t="shared" si="46"/>
        <v>8.0398916967509013</v>
      </c>
      <c r="J174" s="77">
        <f t="shared" si="46"/>
        <v>150</v>
      </c>
      <c r="K174" s="77">
        <f t="shared" si="46"/>
        <v>150</v>
      </c>
      <c r="L174" s="77" t="str">
        <f t="shared" si="46"/>
        <v>-</v>
      </c>
      <c r="M174" s="77" t="str">
        <f t="shared" si="46"/>
        <v>-</v>
      </c>
      <c r="N174" s="77" t="str">
        <f t="shared" si="46"/>
        <v>-</v>
      </c>
      <c r="O174" s="77">
        <f t="shared" si="46"/>
        <v>0</v>
      </c>
      <c r="P174" s="85"/>
      <c r="Q174" s="85"/>
      <c r="R174" s="85"/>
      <c r="S174" s="85"/>
      <c r="T174" s="85"/>
    </row>
    <row r="175" spans="2:20" ht="20.25" customHeight="1" x14ac:dyDescent="0.3">
      <c r="B175" s="86" t="str">
        <f t="shared" si="40"/>
        <v>Heat rate</v>
      </c>
      <c r="C175" s="128"/>
      <c r="D175" s="111" t="s">
        <v>145</v>
      </c>
      <c r="E175" s="84">
        <f t="shared" ref="E175:O175" si="47">E94</f>
        <v>9812</v>
      </c>
      <c r="F175" s="84">
        <f t="shared" si="47"/>
        <v>10788</v>
      </c>
      <c r="G175" s="84" t="str">
        <f t="shared" si="47"/>
        <v>-</v>
      </c>
      <c r="H175" s="84">
        <f t="shared" si="47"/>
        <v>9758</v>
      </c>
      <c r="I175" s="84">
        <f t="shared" si="47"/>
        <v>10657</v>
      </c>
      <c r="J175" s="84">
        <f t="shared" si="47"/>
        <v>11519</v>
      </c>
      <c r="K175" s="84">
        <f t="shared" si="47"/>
        <v>7395</v>
      </c>
      <c r="L175" s="84" t="str">
        <f t="shared" si="47"/>
        <v>-</v>
      </c>
      <c r="M175" s="84" t="str">
        <f t="shared" si="47"/>
        <v>-</v>
      </c>
      <c r="N175" s="89" t="str">
        <f t="shared" si="47"/>
        <v>-</v>
      </c>
      <c r="O175" s="89">
        <f t="shared" si="47"/>
        <v>0</v>
      </c>
      <c r="P175" s="85"/>
      <c r="Q175" s="85"/>
      <c r="R175" s="85"/>
      <c r="S175" s="85"/>
      <c r="T175" s="85"/>
    </row>
    <row r="176" spans="2:20" ht="20.25" customHeight="1" x14ac:dyDescent="0.3">
      <c r="B176" s="85" t="str">
        <f t="shared" si="40"/>
        <v>Fixed O&amp;M</v>
      </c>
      <c r="C176" s="108"/>
      <c r="D176" s="110" t="s">
        <v>149</v>
      </c>
      <c r="E176" s="77">
        <f t="shared" ref="E176:O176" si="48">E95</f>
        <v>924.31407942238263</v>
      </c>
      <c r="F176" s="77">
        <f t="shared" si="48"/>
        <v>621.31407942238263</v>
      </c>
      <c r="G176" s="77" t="str">
        <f t="shared" si="48"/>
        <v>-</v>
      </c>
      <c r="H176" s="77">
        <f t="shared" si="48"/>
        <v>1423.115523465704</v>
      </c>
      <c r="I176" s="77">
        <f t="shared" si="48"/>
        <v>968.06859205776175</v>
      </c>
      <c r="J176" s="77">
        <f t="shared" si="48"/>
        <v>160.79783393501805</v>
      </c>
      <c r="K176" s="77">
        <f t="shared" si="48"/>
        <v>165.17328519855596</v>
      </c>
      <c r="L176" s="77" t="str">
        <f t="shared" si="48"/>
        <v>-</v>
      </c>
      <c r="M176" s="77" t="str">
        <f t="shared" si="48"/>
        <v>-</v>
      </c>
      <c r="N176" s="88" t="str">
        <f t="shared" si="48"/>
        <v>-</v>
      </c>
      <c r="O176" s="88">
        <f t="shared" si="48"/>
        <v>907.44233935018053</v>
      </c>
      <c r="P176" s="85"/>
      <c r="Q176" s="85"/>
      <c r="R176" s="85"/>
      <c r="S176" s="85"/>
      <c r="T176" s="85"/>
    </row>
    <row r="177" spans="2:20" ht="20.25" customHeight="1" x14ac:dyDescent="0.3">
      <c r="B177" s="86" t="str">
        <f t="shared" si="40"/>
        <v>Variable O&amp;M</v>
      </c>
      <c r="C177" s="107"/>
      <c r="D177" s="111" t="s">
        <v>150</v>
      </c>
      <c r="E177" s="84">
        <f t="shared" ref="E177:O177" si="49">E96</f>
        <v>79.961371841155227</v>
      </c>
      <c r="F177" s="84">
        <f t="shared" si="49"/>
        <v>173.04909747292419</v>
      </c>
      <c r="G177" s="84" t="str">
        <f t="shared" si="49"/>
        <v>-</v>
      </c>
      <c r="H177" s="84">
        <f t="shared" si="49"/>
        <v>75.476534296028888</v>
      </c>
      <c r="I177" s="84">
        <f t="shared" si="49"/>
        <v>37.191335740072205</v>
      </c>
      <c r="J177" s="84">
        <f t="shared" si="49"/>
        <v>2.4064981949458484</v>
      </c>
      <c r="K177" s="84">
        <f t="shared" si="49"/>
        <v>21.877256317689529</v>
      </c>
      <c r="L177" s="84" t="str">
        <f t="shared" si="49"/>
        <v>-</v>
      </c>
      <c r="M177" s="84" t="str">
        <f t="shared" si="49"/>
        <v>-</v>
      </c>
      <c r="N177" s="89" t="str">
        <f t="shared" si="49"/>
        <v>-</v>
      </c>
      <c r="O177" s="89">
        <f t="shared" si="49"/>
        <v>0</v>
      </c>
      <c r="P177" s="85"/>
      <c r="Q177" s="85"/>
      <c r="R177" s="85"/>
      <c r="S177" s="85"/>
      <c r="T177" s="85"/>
    </row>
    <row r="178" spans="2:20" ht="20.25" customHeight="1" x14ac:dyDescent="0.3">
      <c r="B178" s="85" t="str">
        <f t="shared" si="40"/>
        <v>Load factor (typical)</v>
      </c>
      <c r="C178" s="108"/>
      <c r="D178" s="110" t="s">
        <v>151</v>
      </c>
      <c r="E178" s="78">
        <f t="shared" ref="E178:O178" si="50">E97</f>
        <v>0.82</v>
      </c>
      <c r="F178" s="78">
        <f t="shared" si="50"/>
        <v>0.82</v>
      </c>
      <c r="G178" s="78" t="str">
        <f t="shared" si="50"/>
        <v>-</v>
      </c>
      <c r="H178" s="78">
        <f t="shared" si="50"/>
        <v>0.82</v>
      </c>
      <c r="I178" s="78">
        <f t="shared" si="50"/>
        <v>0.9</v>
      </c>
      <c r="J178" s="78">
        <f t="shared" si="50"/>
        <v>0.06</v>
      </c>
      <c r="K178" s="78">
        <f t="shared" si="50"/>
        <v>0.36</v>
      </c>
      <c r="L178" s="78" t="str">
        <f t="shared" si="50"/>
        <v>-</v>
      </c>
      <c r="M178" s="78" t="str">
        <f t="shared" si="50"/>
        <v>-</v>
      </c>
      <c r="N178" s="90" t="str">
        <f t="shared" si="50"/>
        <v>-</v>
      </c>
      <c r="O178" s="90">
        <f t="shared" si="50"/>
        <v>0.7</v>
      </c>
      <c r="P178" s="85"/>
      <c r="Q178" s="85"/>
      <c r="R178" s="85"/>
      <c r="S178" s="85"/>
      <c r="T178" s="85"/>
    </row>
    <row r="179" spans="2:20" ht="20.25" customHeight="1" thickBot="1" x14ac:dyDescent="0.35">
      <c r="B179" s="101" t="str">
        <f t="shared" si="40"/>
        <v>Economic lifetime</v>
      </c>
      <c r="C179" s="130"/>
      <c r="D179" s="112" t="s">
        <v>147</v>
      </c>
      <c r="E179" s="102">
        <f t="shared" ref="E179:O179" si="51">E98</f>
        <v>30</v>
      </c>
      <c r="F179" s="102">
        <f t="shared" si="51"/>
        <v>30</v>
      </c>
      <c r="G179" s="102" t="str">
        <f t="shared" si="51"/>
        <v>-</v>
      </c>
      <c r="H179" s="102">
        <f t="shared" si="51"/>
        <v>30</v>
      </c>
      <c r="I179" s="102">
        <f t="shared" si="51"/>
        <v>60</v>
      </c>
      <c r="J179" s="102">
        <f t="shared" si="51"/>
        <v>30</v>
      </c>
      <c r="K179" s="102">
        <f t="shared" si="51"/>
        <v>30</v>
      </c>
      <c r="L179" s="102" t="str">
        <f t="shared" si="51"/>
        <v>-</v>
      </c>
      <c r="M179" s="102" t="str">
        <f t="shared" si="51"/>
        <v>-</v>
      </c>
      <c r="N179" s="103" t="str">
        <f t="shared" si="51"/>
        <v>-</v>
      </c>
      <c r="O179" s="103">
        <f t="shared" si="51"/>
        <v>60</v>
      </c>
      <c r="P179" s="85"/>
      <c r="Q179" s="85"/>
      <c r="R179" s="85"/>
      <c r="S179" s="85"/>
      <c r="T179" s="85"/>
    </row>
    <row r="180" spans="2:20" ht="20.25" customHeight="1" thickTop="1" x14ac:dyDescent="0.3">
      <c r="B180" s="95"/>
      <c r="C180" s="131"/>
      <c r="D180" s="95"/>
      <c r="E180" s="96">
        <f t="shared" ref="E180:O180" si="52">E99</f>
        <v>0.02</v>
      </c>
      <c r="F180" s="96" t="str">
        <f t="shared" si="52"/>
        <v/>
      </c>
      <c r="G180" s="96" t="str">
        <f t="shared" si="52"/>
        <v>-</v>
      </c>
      <c r="H180" s="96" t="str">
        <f t="shared" si="52"/>
        <v/>
      </c>
      <c r="I180" s="96" t="str">
        <f t="shared" si="52"/>
        <v/>
      </c>
      <c r="J180" s="96" t="str">
        <f t="shared" si="52"/>
        <v/>
      </c>
      <c r="K180" s="96" t="str">
        <f t="shared" si="52"/>
        <v/>
      </c>
      <c r="L180" s="96" t="str">
        <f t="shared" si="52"/>
        <v>-</v>
      </c>
      <c r="M180" s="96" t="str">
        <f t="shared" si="52"/>
        <v>-</v>
      </c>
      <c r="N180" s="97" t="str">
        <f t="shared" si="52"/>
        <v>-</v>
      </c>
      <c r="O180" s="97" t="str">
        <f t="shared" si="52"/>
        <v/>
      </c>
      <c r="P180" s="85"/>
      <c r="Q180" s="85"/>
      <c r="R180" s="85"/>
      <c r="S180" s="85"/>
      <c r="T180" s="85"/>
    </row>
    <row r="181" spans="2:20" ht="20.25" customHeight="1" x14ac:dyDescent="0.3">
      <c r="B181" s="104"/>
      <c r="C181" s="132"/>
      <c r="D181" s="104"/>
      <c r="E181" s="105">
        <f t="shared" ref="E181:O181" si="53">E100</f>
        <v>0.06</v>
      </c>
      <c r="F181" s="105" t="str">
        <f t="shared" si="53"/>
        <v/>
      </c>
      <c r="G181" s="105" t="str">
        <f t="shared" si="53"/>
        <v>-</v>
      </c>
      <c r="H181" s="105" t="str">
        <f t="shared" si="53"/>
        <v/>
      </c>
      <c r="I181" s="105">
        <f t="shared" si="53"/>
        <v>0.05</v>
      </c>
      <c r="J181" s="105" t="str">
        <f t="shared" si="53"/>
        <v/>
      </c>
      <c r="K181" s="105" t="str">
        <f t="shared" si="53"/>
        <v/>
      </c>
      <c r="L181" s="105" t="str">
        <f t="shared" si="53"/>
        <v>-</v>
      </c>
      <c r="M181" s="105" t="str">
        <f t="shared" si="53"/>
        <v>-</v>
      </c>
      <c r="N181" s="106" t="str">
        <f t="shared" si="53"/>
        <v>-</v>
      </c>
      <c r="O181" s="106">
        <f t="shared" si="53"/>
        <v>0.2</v>
      </c>
      <c r="P181" s="85"/>
      <c r="Q181" s="85"/>
      <c r="R181" s="85"/>
      <c r="S181" s="85"/>
      <c r="T181" s="85"/>
    </row>
    <row r="182" spans="2:20" ht="20.25" customHeight="1" x14ac:dyDescent="0.3">
      <c r="B182" s="93"/>
      <c r="C182" s="133"/>
      <c r="D182" s="93"/>
      <c r="E182" s="94">
        <f t="shared" ref="E182:O182" si="54">E101</f>
        <v>0.13</v>
      </c>
      <c r="F182" s="94" t="str">
        <f t="shared" si="54"/>
        <v/>
      </c>
      <c r="G182" s="94" t="str">
        <f t="shared" si="54"/>
        <v>-</v>
      </c>
      <c r="H182" s="94" t="str">
        <f t="shared" si="54"/>
        <v/>
      </c>
      <c r="I182" s="94">
        <f t="shared" si="54"/>
        <v>0.05</v>
      </c>
      <c r="J182" s="94" t="str">
        <f t="shared" si="54"/>
        <v/>
      </c>
      <c r="K182" s="94" t="str">
        <f t="shared" si="54"/>
        <v/>
      </c>
      <c r="L182" s="94" t="str">
        <f t="shared" si="54"/>
        <v>-</v>
      </c>
      <c r="M182" s="94" t="str">
        <f t="shared" si="54"/>
        <v>-</v>
      </c>
      <c r="N182" s="98" t="str">
        <f t="shared" si="54"/>
        <v>-</v>
      </c>
      <c r="O182" s="98">
        <f t="shared" si="54"/>
        <v>0.25</v>
      </c>
      <c r="P182" s="85"/>
      <c r="Q182" s="85"/>
      <c r="R182" s="85"/>
      <c r="S182" s="85"/>
      <c r="T182" s="85"/>
    </row>
    <row r="183" spans="2:20" ht="20.25" customHeight="1" x14ac:dyDescent="0.3">
      <c r="B183" s="104"/>
      <c r="C183" s="132"/>
      <c r="D183" s="104"/>
      <c r="E183" s="105">
        <f t="shared" ref="E183:O183" si="55">E102</f>
        <v>0.17</v>
      </c>
      <c r="F183" s="105" t="str">
        <f t="shared" si="55"/>
        <v/>
      </c>
      <c r="G183" s="105" t="str">
        <f t="shared" si="55"/>
        <v>-</v>
      </c>
      <c r="H183" s="105" t="str">
        <f t="shared" si="55"/>
        <v/>
      </c>
      <c r="I183" s="105">
        <f t="shared" si="55"/>
        <v>0.15</v>
      </c>
      <c r="J183" s="105" t="str">
        <f t="shared" si="55"/>
        <v/>
      </c>
      <c r="K183" s="105" t="str">
        <f t="shared" si="55"/>
        <v/>
      </c>
      <c r="L183" s="105" t="str">
        <f t="shared" si="55"/>
        <v>-</v>
      </c>
      <c r="M183" s="105" t="str">
        <f t="shared" si="55"/>
        <v>-</v>
      </c>
      <c r="N183" s="106" t="str">
        <f t="shared" si="55"/>
        <v>-</v>
      </c>
      <c r="O183" s="106">
        <f t="shared" si="55"/>
        <v>0.25</v>
      </c>
      <c r="P183" s="85"/>
      <c r="Q183" s="85"/>
      <c r="R183" s="85"/>
      <c r="S183" s="85"/>
      <c r="T183" s="85"/>
    </row>
    <row r="184" spans="2:20" ht="20.25" customHeight="1" x14ac:dyDescent="0.3">
      <c r="B184" s="93" t="str">
        <f t="shared" si="40"/>
        <v>Capital phasing</v>
      </c>
      <c r="C184" s="133"/>
      <c r="D184" s="93" t="s">
        <v>159</v>
      </c>
      <c r="E184" s="94">
        <f t="shared" ref="E184:O184" si="56">E103</f>
        <v>0.17</v>
      </c>
      <c r="F184" s="94" t="str">
        <f t="shared" si="56"/>
        <v/>
      </c>
      <c r="G184" s="94" t="str">
        <f t="shared" si="56"/>
        <v>-</v>
      </c>
      <c r="H184" s="94" t="str">
        <f t="shared" si="56"/>
        <v/>
      </c>
      <c r="I184" s="94">
        <f t="shared" si="56"/>
        <v>0.15</v>
      </c>
      <c r="J184" s="94" t="str">
        <f t="shared" si="56"/>
        <v/>
      </c>
      <c r="K184" s="94" t="str">
        <f t="shared" si="56"/>
        <v/>
      </c>
      <c r="L184" s="94" t="str">
        <f t="shared" si="56"/>
        <v>-</v>
      </c>
      <c r="M184" s="94" t="str">
        <f t="shared" si="56"/>
        <v>-</v>
      </c>
      <c r="N184" s="98" t="str">
        <f t="shared" si="56"/>
        <v>-</v>
      </c>
      <c r="O184" s="98">
        <f t="shared" si="56"/>
        <v>0.1</v>
      </c>
      <c r="P184" s="85"/>
      <c r="Q184" s="85"/>
      <c r="R184" s="85"/>
      <c r="S184" s="85"/>
      <c r="T184" s="85"/>
    </row>
    <row r="185" spans="2:20" ht="20.25" customHeight="1" x14ac:dyDescent="0.3">
      <c r="B185" s="104"/>
      <c r="C185" s="132"/>
      <c r="D185" s="104"/>
      <c r="E185" s="105">
        <f t="shared" ref="E185:O185" si="57">E104</f>
        <v>0.16</v>
      </c>
      <c r="F185" s="105">
        <f t="shared" si="57"/>
        <v>0.1</v>
      </c>
      <c r="G185" s="105" t="str">
        <f t="shared" si="57"/>
        <v>-</v>
      </c>
      <c r="H185" s="105">
        <f t="shared" si="57"/>
        <v>0.1</v>
      </c>
      <c r="I185" s="105">
        <f t="shared" si="57"/>
        <v>0.2</v>
      </c>
      <c r="J185" s="105" t="str">
        <f t="shared" si="57"/>
        <v/>
      </c>
      <c r="K185" s="105" t="str">
        <f t="shared" si="57"/>
        <v/>
      </c>
      <c r="L185" s="105" t="str">
        <f t="shared" si="57"/>
        <v>-</v>
      </c>
      <c r="M185" s="105" t="str">
        <f t="shared" si="57"/>
        <v>-</v>
      </c>
      <c r="N185" s="106" t="str">
        <f t="shared" si="57"/>
        <v>-</v>
      </c>
      <c r="O185" s="106">
        <f t="shared" si="57"/>
        <v>0.05</v>
      </c>
      <c r="P185" s="85"/>
      <c r="Q185" s="85"/>
      <c r="R185" s="85"/>
      <c r="S185" s="85"/>
      <c r="T185" s="85"/>
    </row>
    <row r="186" spans="2:20" ht="20.25" customHeight="1" x14ac:dyDescent="0.3">
      <c r="B186" s="93"/>
      <c r="C186" s="133"/>
      <c r="D186" s="93"/>
      <c r="E186" s="94">
        <f t="shared" ref="E186:O186" si="58">E105</f>
        <v>0.15</v>
      </c>
      <c r="F186" s="94">
        <f t="shared" si="58"/>
        <v>0.25</v>
      </c>
      <c r="G186" s="94" t="str">
        <f t="shared" si="58"/>
        <v>-</v>
      </c>
      <c r="H186" s="94">
        <f t="shared" si="58"/>
        <v>0.25</v>
      </c>
      <c r="I186" s="94">
        <f t="shared" si="58"/>
        <v>0.2</v>
      </c>
      <c r="J186" s="94" t="str">
        <f t="shared" si="58"/>
        <v/>
      </c>
      <c r="K186" s="94">
        <f t="shared" si="58"/>
        <v>0.4</v>
      </c>
      <c r="L186" s="94" t="str">
        <f t="shared" si="58"/>
        <v>-</v>
      </c>
      <c r="M186" s="94" t="str">
        <f t="shared" si="58"/>
        <v>-</v>
      </c>
      <c r="N186" s="98" t="str">
        <f t="shared" si="58"/>
        <v>-</v>
      </c>
      <c r="O186" s="98">
        <f t="shared" si="58"/>
        <v>0.05</v>
      </c>
      <c r="P186" s="85"/>
      <c r="Q186" s="85"/>
      <c r="R186" s="85"/>
      <c r="S186" s="85"/>
      <c r="T186" s="85"/>
    </row>
    <row r="187" spans="2:20" ht="20.25" customHeight="1" x14ac:dyDescent="0.3">
      <c r="B187" s="104"/>
      <c r="C187" s="132"/>
      <c r="D187" s="104"/>
      <c r="E187" s="105">
        <f t="shared" ref="E187:O187" si="59">E106</f>
        <v>0.11</v>
      </c>
      <c r="F187" s="105">
        <f t="shared" si="59"/>
        <v>0.45</v>
      </c>
      <c r="G187" s="105" t="str">
        <f t="shared" si="59"/>
        <v>-</v>
      </c>
      <c r="H187" s="105">
        <f t="shared" si="59"/>
        <v>0.45</v>
      </c>
      <c r="I187" s="105">
        <f t="shared" si="59"/>
        <v>0.1</v>
      </c>
      <c r="J187" s="105">
        <f t="shared" si="59"/>
        <v>0.9</v>
      </c>
      <c r="K187" s="105">
        <f t="shared" si="59"/>
        <v>0.5</v>
      </c>
      <c r="L187" s="105" t="str">
        <f t="shared" si="59"/>
        <v>-</v>
      </c>
      <c r="M187" s="105" t="str">
        <f t="shared" si="59"/>
        <v>-</v>
      </c>
      <c r="N187" s="106" t="str">
        <f t="shared" si="59"/>
        <v>-</v>
      </c>
      <c r="O187" s="106">
        <f t="shared" si="59"/>
        <v>0.05</v>
      </c>
      <c r="P187" s="85"/>
      <c r="Q187" s="85"/>
      <c r="R187" s="85"/>
      <c r="S187" s="85"/>
      <c r="T187" s="85"/>
    </row>
    <row r="188" spans="2:20" ht="20.25" customHeight="1" thickBot="1" x14ac:dyDescent="0.35">
      <c r="B188" s="87"/>
      <c r="C188" s="134"/>
      <c r="D188" s="87"/>
      <c r="E188" s="99">
        <f t="shared" ref="E188:O188" si="60">E107</f>
        <v>0.03</v>
      </c>
      <c r="F188" s="99">
        <f t="shared" si="60"/>
        <v>0.2</v>
      </c>
      <c r="G188" s="99" t="str">
        <f t="shared" si="60"/>
        <v>-</v>
      </c>
      <c r="H188" s="99">
        <f t="shared" si="60"/>
        <v>0.2</v>
      </c>
      <c r="I188" s="99">
        <f t="shared" si="60"/>
        <v>0.1</v>
      </c>
      <c r="J188" s="99">
        <f t="shared" si="60"/>
        <v>0.1</v>
      </c>
      <c r="K188" s="99">
        <f t="shared" si="60"/>
        <v>0.1</v>
      </c>
      <c r="L188" s="99" t="str">
        <f t="shared" si="60"/>
        <v>-</v>
      </c>
      <c r="M188" s="99" t="str">
        <f t="shared" si="60"/>
        <v>-</v>
      </c>
      <c r="N188" s="100" t="str">
        <f t="shared" si="60"/>
        <v>-</v>
      </c>
      <c r="O188" s="100">
        <f t="shared" si="60"/>
        <v>0.05</v>
      </c>
      <c r="P188" s="85"/>
      <c r="Q188" s="85"/>
      <c r="R188" s="85"/>
      <c r="S188" s="85"/>
      <c r="T188" s="85"/>
    </row>
    <row r="189" spans="2:20" ht="25.5" customHeight="1" thickTop="1" x14ac:dyDescent="0.3">
      <c r="B189" s="148" t="s">
        <v>161</v>
      </c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09"/>
      <c r="Q189" s="109"/>
      <c r="R189" s="109"/>
      <c r="S189" s="109"/>
      <c r="T189" s="109"/>
    </row>
    <row r="190" spans="2:20" x14ac:dyDescent="0.3">
      <c r="B190" s="83"/>
      <c r="C190" s="135"/>
    </row>
    <row r="191" spans="2:20" ht="15" thickBot="1" x14ac:dyDescent="0.35"/>
    <row r="192" spans="2:20" ht="22.5" customHeight="1" thickTop="1" thickBot="1" x14ac:dyDescent="0.35">
      <c r="B192" s="145" t="s">
        <v>143</v>
      </c>
      <c r="C192" s="145"/>
      <c r="D192" s="145"/>
      <c r="E192" s="147" t="s">
        <v>104</v>
      </c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</row>
    <row r="193" spans="2:20" ht="30.75" customHeight="1" thickTop="1" thickBot="1" x14ac:dyDescent="0.35">
      <c r="B193" s="146"/>
      <c r="C193" s="146"/>
      <c r="D193" s="146"/>
      <c r="E193" s="82" t="str">
        <f>E32</f>
        <v>Wind</v>
      </c>
      <c r="F193" s="82" t="str">
        <f t="shared" ref="F193:T193" si="61">F32</f>
        <v>Solar PV (tracking)</v>
      </c>
      <c r="G193" s="82" t="str">
        <f t="shared" si="61"/>
        <v>Solar PV (fixed)</v>
      </c>
      <c r="H193" s="82" t="str">
        <f t="shared" si="61"/>
        <v>CPV</v>
      </c>
      <c r="I193" s="82" t="str">
        <f t="shared" si="61"/>
        <v>CSP
(trough, 3h)</v>
      </c>
      <c r="J193" s="82" t="str">
        <f t="shared" si="61"/>
        <v>CSP
(trough, 6h)</v>
      </c>
      <c r="K193" s="82" t="str">
        <f t="shared" si="61"/>
        <v>CSP
(trough, 9h)</v>
      </c>
      <c r="L193" s="82" t="str">
        <f t="shared" si="61"/>
        <v>CSP
(tower, 3h)</v>
      </c>
      <c r="M193" s="82" t="str">
        <f t="shared" si="61"/>
        <v>CSP
(tower, 6h)</v>
      </c>
      <c r="N193" s="82" t="str">
        <f t="shared" si="61"/>
        <v>CSP
(tower, 9h)</v>
      </c>
      <c r="O193" s="82" t="str">
        <f t="shared" si="61"/>
        <v>Biomass (forestry)</v>
      </c>
      <c r="P193" s="82" t="str">
        <f t="shared" si="61"/>
        <v>Biomass (MSW)</v>
      </c>
      <c r="Q193" s="82" t="str">
        <f t="shared" si="61"/>
        <v>Landfill Gas</v>
      </c>
      <c r="R193" s="82" t="str">
        <f t="shared" si="61"/>
        <v>Biogas</v>
      </c>
      <c r="S193" s="82" t="str">
        <f t="shared" si="61"/>
        <v>Bagasse (Felixton)</v>
      </c>
      <c r="T193" s="82" t="str">
        <f t="shared" si="61"/>
        <v>Bagasse (gen)</v>
      </c>
    </row>
    <row r="194" spans="2:20" ht="20.25" customHeight="1" thickTop="1" x14ac:dyDescent="0.3">
      <c r="B194" s="85" t="str">
        <f>B113</f>
        <v>Rated capacity (net)</v>
      </c>
      <c r="C194" s="108"/>
      <c r="D194" s="110" t="s">
        <v>144</v>
      </c>
      <c r="E194" s="77">
        <f>E113</f>
        <v>100</v>
      </c>
      <c r="F194" s="77" t="str">
        <f t="shared" ref="F194:T194" si="62">F113</f>
        <v>-</v>
      </c>
      <c r="G194" s="77">
        <f t="shared" si="62"/>
        <v>10</v>
      </c>
      <c r="H194" s="77" t="s">
        <v>169</v>
      </c>
      <c r="I194" s="77" t="s">
        <v>169</v>
      </c>
      <c r="J194" s="77" t="s">
        <v>169</v>
      </c>
      <c r="K194" s="77" t="s">
        <v>169</v>
      </c>
      <c r="L194" s="77" t="s">
        <v>169</v>
      </c>
      <c r="M194" s="77" t="s">
        <v>169</v>
      </c>
      <c r="N194" s="77">
        <f t="shared" si="62"/>
        <v>125</v>
      </c>
      <c r="O194" s="77">
        <f t="shared" si="62"/>
        <v>25</v>
      </c>
      <c r="P194" s="77">
        <f t="shared" si="62"/>
        <v>25</v>
      </c>
      <c r="Q194" s="77">
        <f t="shared" si="62"/>
        <v>5</v>
      </c>
      <c r="R194" s="77">
        <f t="shared" si="62"/>
        <v>5</v>
      </c>
      <c r="S194" s="77">
        <f t="shared" si="62"/>
        <v>49</v>
      </c>
      <c r="T194" s="77">
        <f t="shared" si="62"/>
        <v>52.5</v>
      </c>
    </row>
    <row r="195" spans="2:20" ht="20.25" customHeight="1" x14ac:dyDescent="0.3">
      <c r="B195" s="86" t="str">
        <f t="shared" ref="B195:B210" si="63">B114</f>
        <v>Overnight cost per capacity</v>
      </c>
      <c r="C195" s="128">
        <v>2016</v>
      </c>
      <c r="D195" s="111" t="s">
        <v>157</v>
      </c>
      <c r="E195" s="84">
        <f>'CSIR-Expected-Apr2016'!N5</f>
        <v>13249.550578533695</v>
      </c>
      <c r="F195" s="84" t="str">
        <f t="shared" ref="F195" si="64">F114</f>
        <v>-</v>
      </c>
      <c r="G195" s="84">
        <f>'CSIR-Expected-Apr2016'!P5</f>
        <v>9242.502916768095</v>
      </c>
      <c r="H195" s="84" t="s">
        <v>169</v>
      </c>
      <c r="I195" s="84" t="s">
        <v>169</v>
      </c>
      <c r="J195" s="84" t="s">
        <v>169</v>
      </c>
      <c r="K195" s="84" t="s">
        <v>169</v>
      </c>
      <c r="L195" s="84" t="s">
        <v>169</v>
      </c>
      <c r="M195" s="84" t="s">
        <v>169</v>
      </c>
      <c r="N195" s="84">
        <f>'CSIR-Expected-Apr2016'!W5</f>
        <v>93259.738365984609</v>
      </c>
      <c r="O195" s="84">
        <f>'CSIR-Expected-Apr2016'!X5</f>
        <v>43893</v>
      </c>
      <c r="P195" s="84">
        <f>'CSIR-Expected-Apr2016'!Y5</f>
        <v>143003.96750902527</v>
      </c>
      <c r="Q195" s="84">
        <f>'CSIR-Expected-Apr2016'!Z5</f>
        <v>31048.202166064981</v>
      </c>
      <c r="R195" s="84">
        <f>'CSIR-Expected-Apr2016'!AA5</f>
        <v>12751</v>
      </c>
      <c r="S195" s="84">
        <f>'CSIR-Expected-Apr2016'!AB5</f>
        <v>17820.556678700359</v>
      </c>
      <c r="T195" s="84">
        <f>'CSIR-Expected-Apr2016'!AC5</f>
        <v>34165.273646209382</v>
      </c>
    </row>
    <row r="196" spans="2:20" ht="20.25" customHeight="1" x14ac:dyDescent="0.3">
      <c r="B196" s="86"/>
      <c r="C196" s="128" t="s">
        <v>164</v>
      </c>
      <c r="D196" s="111" t="s">
        <v>157</v>
      </c>
      <c r="E196" s="84"/>
      <c r="F196" s="84" t="str">
        <f t="shared" ref="F196" si="65">F115</f>
        <v>-</v>
      </c>
      <c r="G196" s="84"/>
      <c r="H196" s="84" t="s">
        <v>169</v>
      </c>
      <c r="I196" s="84" t="s">
        <v>169</v>
      </c>
      <c r="J196" s="84" t="s">
        <v>169</v>
      </c>
      <c r="K196" s="84" t="s">
        <v>169</v>
      </c>
      <c r="L196" s="84" t="s">
        <v>169</v>
      </c>
      <c r="M196" s="84" t="s">
        <v>169</v>
      </c>
      <c r="N196" s="84">
        <f>('CSIR-Expected-Apr2016'!W197/'CSIR-Expected-Apr2016'!W162)*'CSIR-Expected-Apr2016'!W5</f>
        <v>36934.549847914706</v>
      </c>
      <c r="O196" s="84">
        <f>('CSIR-Expected-Apr2016'!X140/'CSIR-Expected-Apr2016'!X125)*'CSIR-Expected-Apr2016'!X63</f>
        <v>48556.777712162402</v>
      </c>
      <c r="P196" s="84">
        <f>('CSIR-Expected-Apr2016'!Y140/'CSIR-Expected-Apr2016'!Y125)*'CSIR-Expected-Apr2016'!Y63</f>
        <v>158198.61625451263</v>
      </c>
      <c r="Q196" s="84">
        <f>('CSIR-Expected-Apr2016'!Z140/'CSIR-Expected-Apr2016'!Z125)*'CSIR-Expected-Apr2016'!Z63</f>
        <v>31048.202166064981</v>
      </c>
      <c r="R196" s="84">
        <f>('CSIR-Expected-Apr2016'!AA140/'CSIR-Expected-Apr2016'!AA125)*'CSIR-Expected-Apr2016'!AA63</f>
        <v>12751</v>
      </c>
      <c r="S196" s="84">
        <f>('CSIR-Expected-Apr2016'!AB140/'CSIR-Expected-Apr2016'!AB125)*'CSIR-Expected-Apr2016'!AB63</f>
        <v>18302.780942425994</v>
      </c>
      <c r="T196" s="84">
        <f>('CSIR-Expected-Apr2016'!AC140/'CSIR-Expected-Apr2016'!AC125)*'CSIR-Expected-Apr2016'!AC63</f>
        <v>35589.022595703675</v>
      </c>
    </row>
    <row r="197" spans="2:20" ht="20.25" customHeight="1" x14ac:dyDescent="0.3">
      <c r="B197" s="85" t="str">
        <f t="shared" si="63"/>
        <v>Construction time</v>
      </c>
      <c r="C197" s="129"/>
      <c r="D197" s="110" t="s">
        <v>147</v>
      </c>
      <c r="E197" s="77">
        <f>E116</f>
        <v>4</v>
      </c>
      <c r="F197" s="77" t="str">
        <f t="shared" ref="F197" si="66">F116</f>
        <v>-</v>
      </c>
      <c r="G197" s="77">
        <f t="shared" ref="G197:T197" si="67">G116</f>
        <v>1</v>
      </c>
      <c r="H197" s="77" t="s">
        <v>169</v>
      </c>
      <c r="I197" s="77" t="s">
        <v>169</v>
      </c>
      <c r="J197" s="77" t="s">
        <v>169</v>
      </c>
      <c r="K197" s="77" t="s">
        <v>169</v>
      </c>
      <c r="L197" s="77" t="s">
        <v>169</v>
      </c>
      <c r="M197" s="77" t="s">
        <v>169</v>
      </c>
      <c r="N197" s="77">
        <f t="shared" si="67"/>
        <v>4</v>
      </c>
      <c r="O197" s="77">
        <f t="shared" si="67"/>
        <v>4</v>
      </c>
      <c r="P197" s="77">
        <f t="shared" si="67"/>
        <v>4</v>
      </c>
      <c r="Q197" s="77">
        <f t="shared" si="67"/>
        <v>1</v>
      </c>
      <c r="R197" s="77">
        <f t="shared" si="67"/>
        <v>1</v>
      </c>
      <c r="S197" s="77">
        <f t="shared" si="67"/>
        <v>2</v>
      </c>
      <c r="T197" s="77">
        <f t="shared" si="67"/>
        <v>3</v>
      </c>
    </row>
    <row r="198" spans="2:20" ht="20.25" customHeight="1" x14ac:dyDescent="0.3">
      <c r="B198" s="86" t="s">
        <v>160</v>
      </c>
      <c r="C198" s="128">
        <v>2016</v>
      </c>
      <c r="D198" s="111" t="s">
        <v>149</v>
      </c>
      <c r="E198" s="84"/>
      <c r="F198" s="84" t="str">
        <f t="shared" ref="F198" si="68">F117</f>
        <v>-</v>
      </c>
      <c r="G198" s="84"/>
      <c r="H198" s="84" t="s">
        <v>169</v>
      </c>
      <c r="I198" s="84" t="s">
        <v>169</v>
      </c>
      <c r="J198" s="84" t="s">
        <v>169</v>
      </c>
      <c r="K198" s="84" t="s">
        <v>169</v>
      </c>
      <c r="L198" s="84" t="s">
        <v>169</v>
      </c>
      <c r="M198" s="84" t="s">
        <v>169</v>
      </c>
      <c r="N198" s="84">
        <f>'CSIR-Expected-Apr2016'!W63</f>
        <v>103168.89675646546</v>
      </c>
      <c r="O198" s="84">
        <f>'CSIR-Expected-Apr2016'!X63</f>
        <v>48556.777712162402</v>
      </c>
      <c r="P198" s="84">
        <f>'CSIR-Expected-Apr2016'!Y63</f>
        <v>158198.616232498</v>
      </c>
      <c r="Q198" s="84">
        <f>'CSIR-Expected-Apr2016'!Z63</f>
        <v>31048.202166064981</v>
      </c>
      <c r="R198" s="84">
        <f>'CSIR-Expected-Apr2016'!AA63</f>
        <v>12751</v>
      </c>
      <c r="S198" s="84">
        <f>'CSIR-Expected-Apr2016'!AB63</f>
        <v>18302.780942425994</v>
      </c>
      <c r="T198" s="84">
        <f>'CSIR-Expected-Apr2016'!AC63</f>
        <v>35589.022595703675</v>
      </c>
    </row>
    <row r="199" spans="2:20" ht="20.25" customHeight="1" x14ac:dyDescent="0.3">
      <c r="B199" s="86"/>
      <c r="C199" s="128" t="s">
        <v>164</v>
      </c>
      <c r="D199" s="111" t="s">
        <v>149</v>
      </c>
      <c r="E199" s="84"/>
      <c r="F199" s="84" t="str">
        <f t="shared" ref="F199" si="69">F118</f>
        <v>-</v>
      </c>
      <c r="G199" s="84"/>
      <c r="H199" s="84" t="s">
        <v>169</v>
      </c>
      <c r="I199" s="84" t="s">
        <v>169</v>
      </c>
      <c r="J199" s="84" t="s">
        <v>169</v>
      </c>
      <c r="K199" s="84" t="s">
        <v>169</v>
      </c>
      <c r="L199" s="84" t="s">
        <v>169</v>
      </c>
      <c r="M199" s="84" t="s">
        <v>169</v>
      </c>
      <c r="N199" s="84">
        <f>('CSIR-Expected-Apr2016'!W197/'CSIR-Expected-Apr2016'!W162)*'CSIR-Expected-Apr2016'!W63</f>
        <v>40858.969012461574</v>
      </c>
      <c r="O199" s="84">
        <f>'CSIR-Expected-Apr2016'!X63*('CSIR-Expected-Apr2016'!X140/'CSIR-Expected-Apr2016'!X125)</f>
        <v>48556.777712162402</v>
      </c>
      <c r="P199" s="84">
        <f>'CSIR-Expected-Apr2016'!Y63*('CSIR-Expected-Apr2016'!Y140/'CSIR-Expected-Apr2016'!Y125)</f>
        <v>158198.61625451263</v>
      </c>
      <c r="Q199" s="84">
        <f>'CSIR-Expected-Apr2016'!Z63*('CSIR-Expected-Apr2016'!Z140/'CSIR-Expected-Apr2016'!Z125)</f>
        <v>31048.202166064981</v>
      </c>
      <c r="R199" s="84">
        <f>'CSIR-Expected-Apr2016'!AA63*('CSIR-Expected-Apr2016'!AA140/'CSIR-Expected-Apr2016'!AA125)</f>
        <v>12751</v>
      </c>
      <c r="S199" s="84">
        <f>'CSIR-Expected-Apr2016'!AB63*('CSIR-Expected-Apr2016'!AB140/'CSIR-Expected-Apr2016'!AB125)</f>
        <v>18302.780942425994</v>
      </c>
      <c r="T199" s="84">
        <f>'CSIR-Expected-Apr2016'!AC63*('CSIR-Expected-Apr2016'!AC140/'CSIR-Expected-Apr2016'!AC125)</f>
        <v>35589.022595703675</v>
      </c>
    </row>
    <row r="200" spans="2:20" ht="20.25" customHeight="1" x14ac:dyDescent="0.3">
      <c r="B200" s="85" t="str">
        <f t="shared" si="63"/>
        <v>Fuel cost</v>
      </c>
      <c r="C200" s="129"/>
      <c r="D200" s="110" t="s">
        <v>148</v>
      </c>
      <c r="E200" s="77">
        <f t="shared" ref="E200:T200" si="70">E119</f>
        <v>0</v>
      </c>
      <c r="F200" s="77" t="str">
        <f t="shared" si="70"/>
        <v>-</v>
      </c>
      <c r="G200" s="77">
        <f t="shared" si="70"/>
        <v>0</v>
      </c>
      <c r="H200" s="77" t="s">
        <v>169</v>
      </c>
      <c r="I200" s="77" t="s">
        <v>169</v>
      </c>
      <c r="J200" s="77" t="s">
        <v>169</v>
      </c>
      <c r="K200" s="77" t="s">
        <v>169</v>
      </c>
      <c r="L200" s="77" t="s">
        <v>169</v>
      </c>
      <c r="M200" s="77" t="s">
        <v>169</v>
      </c>
      <c r="N200" s="77">
        <f t="shared" si="70"/>
        <v>0</v>
      </c>
      <c r="O200" s="77">
        <f t="shared" si="70"/>
        <v>32.050180505415163</v>
      </c>
      <c r="P200" s="77">
        <f t="shared" si="70"/>
        <v>0</v>
      </c>
      <c r="Q200" s="77">
        <f t="shared" si="70"/>
        <v>0</v>
      </c>
      <c r="R200" s="77">
        <f t="shared" si="70"/>
        <v>113.83641407417755</v>
      </c>
      <c r="S200" s="77">
        <f t="shared" si="70"/>
        <v>81.055234657039705</v>
      </c>
      <c r="T200" s="77">
        <f t="shared" si="70"/>
        <v>81.055234657039705</v>
      </c>
    </row>
    <row r="201" spans="2:20" ht="20.25" customHeight="1" x14ac:dyDescent="0.3">
      <c r="B201" s="86" t="str">
        <f t="shared" si="63"/>
        <v>Heat rate</v>
      </c>
      <c r="C201" s="128"/>
      <c r="D201" s="111" t="s">
        <v>145</v>
      </c>
      <c r="E201" s="84">
        <f t="shared" ref="E201:T201" si="71">E120</f>
        <v>0</v>
      </c>
      <c r="F201" s="84" t="str">
        <f t="shared" si="71"/>
        <v>-</v>
      </c>
      <c r="G201" s="84">
        <f t="shared" si="71"/>
        <v>0</v>
      </c>
      <c r="H201" s="84" t="s">
        <v>169</v>
      </c>
      <c r="I201" s="84" t="s">
        <v>169</v>
      </c>
      <c r="J201" s="84" t="s">
        <v>169</v>
      </c>
      <c r="K201" s="84" t="s">
        <v>169</v>
      </c>
      <c r="L201" s="84" t="s">
        <v>169</v>
      </c>
      <c r="M201" s="84" t="s">
        <v>169</v>
      </c>
      <c r="N201" s="84">
        <f t="shared" si="71"/>
        <v>0</v>
      </c>
      <c r="O201" s="84">
        <f t="shared" si="71"/>
        <v>12386</v>
      </c>
      <c r="P201" s="84">
        <f t="shared" si="71"/>
        <v>18991</v>
      </c>
      <c r="Q201" s="84">
        <f t="shared" si="71"/>
        <v>12302</v>
      </c>
      <c r="R201" s="84">
        <f t="shared" si="71"/>
        <v>11999</v>
      </c>
      <c r="S201" s="84">
        <f t="shared" si="71"/>
        <v>26874</v>
      </c>
      <c r="T201" s="84">
        <f t="shared" si="71"/>
        <v>19327</v>
      </c>
    </row>
    <row r="202" spans="2:20" ht="20.25" customHeight="1" x14ac:dyDescent="0.3">
      <c r="B202" s="85" t="str">
        <f t="shared" si="63"/>
        <v>Fixed O&amp;M</v>
      </c>
      <c r="C202" s="108"/>
      <c r="D202" s="110" t="s">
        <v>149</v>
      </c>
      <c r="E202" s="77">
        <f t="shared" ref="E202:T202" si="72">E121</f>
        <v>500</v>
      </c>
      <c r="F202" s="77" t="str">
        <f t="shared" si="72"/>
        <v>-</v>
      </c>
      <c r="G202" s="77">
        <f t="shared" si="72"/>
        <v>200</v>
      </c>
      <c r="H202" s="77" t="s">
        <v>169</v>
      </c>
      <c r="I202" s="77" t="s">
        <v>169</v>
      </c>
      <c r="J202" s="77" t="s">
        <v>169</v>
      </c>
      <c r="K202" s="77" t="s">
        <v>169</v>
      </c>
      <c r="L202" s="77" t="s">
        <v>169</v>
      </c>
      <c r="M202" s="77" t="s">
        <v>169</v>
      </c>
      <c r="N202" s="77">
        <f t="shared" si="72"/>
        <v>1008.5415162454874</v>
      </c>
      <c r="O202" s="77">
        <f t="shared" si="72"/>
        <v>1655.0144404332129</v>
      </c>
      <c r="P202" s="77">
        <f t="shared" si="72"/>
        <v>6470.1985559566783</v>
      </c>
      <c r="Q202" s="77">
        <f t="shared" si="72"/>
        <v>2372.5884476534297</v>
      </c>
      <c r="R202" s="77">
        <f t="shared" si="72"/>
        <v>422.23104693140795</v>
      </c>
      <c r="S202" s="77">
        <f t="shared" si="72"/>
        <v>171.62707581227437</v>
      </c>
      <c r="T202" s="77">
        <f t="shared" si="72"/>
        <v>389.74332129963898</v>
      </c>
    </row>
    <row r="203" spans="2:20" ht="20.25" customHeight="1" x14ac:dyDescent="0.3">
      <c r="B203" s="86" t="str">
        <f t="shared" si="63"/>
        <v>Variable O&amp;M</v>
      </c>
      <c r="C203" s="107"/>
      <c r="D203" s="111" t="s">
        <v>150</v>
      </c>
      <c r="E203" s="84">
        <f t="shared" ref="E203:T203" si="73">E122</f>
        <v>0</v>
      </c>
      <c r="F203" s="84" t="str">
        <f t="shared" si="73"/>
        <v>-</v>
      </c>
      <c r="G203" s="84">
        <f t="shared" si="73"/>
        <v>0</v>
      </c>
      <c r="H203" s="84" t="s">
        <v>169</v>
      </c>
      <c r="I203" s="84" t="s">
        <v>169</v>
      </c>
      <c r="J203" s="84" t="s">
        <v>169</v>
      </c>
      <c r="K203" s="84" t="s">
        <v>169</v>
      </c>
      <c r="L203" s="84" t="s">
        <v>169</v>
      </c>
      <c r="M203" s="84" t="s">
        <v>169</v>
      </c>
      <c r="N203" s="84">
        <f t="shared" si="73"/>
        <v>0</v>
      </c>
      <c r="O203" s="84">
        <f t="shared" si="73"/>
        <v>66.178700361010826</v>
      </c>
      <c r="P203" s="84">
        <f t="shared" si="73"/>
        <v>114.19927797833935</v>
      </c>
      <c r="Q203" s="84">
        <f t="shared" si="73"/>
        <v>61.803249097472921</v>
      </c>
      <c r="R203" s="84">
        <f t="shared" si="73"/>
        <v>51.849097472924186</v>
      </c>
      <c r="S203" s="84">
        <f t="shared" si="73"/>
        <v>8.8602888086642597</v>
      </c>
      <c r="T203" s="84">
        <f t="shared" si="73"/>
        <v>26.909025270758125</v>
      </c>
    </row>
    <row r="204" spans="2:20" ht="20.25" customHeight="1" x14ac:dyDescent="0.3">
      <c r="B204" s="85" t="str">
        <f t="shared" si="63"/>
        <v>Load factor (typical)</v>
      </c>
      <c r="C204" s="108"/>
      <c r="D204" s="110" t="s">
        <v>151</v>
      </c>
      <c r="E204" s="78">
        <f t="shared" ref="E204:T204" si="74">E123</f>
        <v>0.36103600000000002</v>
      </c>
      <c r="F204" s="78" t="str">
        <f t="shared" si="74"/>
        <v>-</v>
      </c>
      <c r="G204" s="78">
        <f t="shared" si="74"/>
        <v>0.204183</v>
      </c>
      <c r="H204" s="78" t="s">
        <v>169</v>
      </c>
      <c r="I204" s="78" t="s">
        <v>169</v>
      </c>
      <c r="J204" s="78" t="s">
        <v>169</v>
      </c>
      <c r="K204" s="78" t="s">
        <v>169</v>
      </c>
      <c r="L204" s="78" t="s">
        <v>169</v>
      </c>
      <c r="M204" s="78" t="s">
        <v>169</v>
      </c>
      <c r="N204" s="78">
        <f t="shared" si="74"/>
        <v>0.6</v>
      </c>
      <c r="O204" s="78">
        <f t="shared" si="74"/>
        <v>0.85</v>
      </c>
      <c r="P204" s="78">
        <f t="shared" si="74"/>
        <v>0.85</v>
      </c>
      <c r="Q204" s="78">
        <f t="shared" si="74"/>
        <v>0.85</v>
      </c>
      <c r="R204" s="78">
        <f t="shared" si="74"/>
        <v>0.2</v>
      </c>
      <c r="S204" s="78">
        <f t="shared" si="74"/>
        <v>0.55000000000000004</v>
      </c>
      <c r="T204" s="78">
        <f t="shared" si="74"/>
        <v>0.5</v>
      </c>
    </row>
    <row r="205" spans="2:20" ht="20.25" customHeight="1" thickBot="1" x14ac:dyDescent="0.35">
      <c r="B205" s="101" t="str">
        <f t="shared" si="63"/>
        <v>Economic lifetime</v>
      </c>
      <c r="C205" s="130"/>
      <c r="D205" s="112" t="s">
        <v>147</v>
      </c>
      <c r="E205" s="102">
        <f t="shared" ref="E205:T205" si="75">E124</f>
        <v>20</v>
      </c>
      <c r="F205" s="102" t="str">
        <f t="shared" si="75"/>
        <v>-</v>
      </c>
      <c r="G205" s="102">
        <f t="shared" si="75"/>
        <v>25</v>
      </c>
      <c r="H205" s="102" t="s">
        <v>169</v>
      </c>
      <c r="I205" s="102" t="s">
        <v>169</v>
      </c>
      <c r="J205" s="102" t="s">
        <v>169</v>
      </c>
      <c r="K205" s="102" t="s">
        <v>169</v>
      </c>
      <c r="L205" s="102" t="s">
        <v>169</v>
      </c>
      <c r="M205" s="102" t="s">
        <v>169</v>
      </c>
      <c r="N205" s="102">
        <f t="shared" si="75"/>
        <v>30</v>
      </c>
      <c r="O205" s="102">
        <f t="shared" si="75"/>
        <v>30</v>
      </c>
      <c r="P205" s="102">
        <f t="shared" si="75"/>
        <v>30</v>
      </c>
      <c r="Q205" s="102">
        <f t="shared" si="75"/>
        <v>30</v>
      </c>
      <c r="R205" s="102">
        <f t="shared" si="75"/>
        <v>30</v>
      </c>
      <c r="S205" s="102">
        <f t="shared" si="75"/>
        <v>30</v>
      </c>
      <c r="T205" s="102">
        <f t="shared" si="75"/>
        <v>30</v>
      </c>
    </row>
    <row r="206" spans="2:20" ht="20.25" customHeight="1" thickTop="1" x14ac:dyDescent="0.3">
      <c r="B206" s="95"/>
      <c r="C206" s="131"/>
      <c r="D206" s="113"/>
      <c r="E206" s="96" t="str">
        <f>E125</f>
        <v/>
      </c>
      <c r="F206" s="96" t="str">
        <f t="shared" ref="F206" si="76">F125</f>
        <v>-</v>
      </c>
      <c r="G206" s="96" t="str">
        <f t="shared" ref="G206:T206" si="77">G125</f>
        <v/>
      </c>
      <c r="H206" s="96" t="str">
        <f t="shared" si="77"/>
        <v>-</v>
      </c>
      <c r="I206" s="96" t="str">
        <f t="shared" si="77"/>
        <v>-</v>
      </c>
      <c r="J206" s="96" t="str">
        <f t="shared" si="77"/>
        <v>-</v>
      </c>
      <c r="K206" s="96" t="str">
        <f t="shared" si="77"/>
        <v>-</v>
      </c>
      <c r="L206" s="96" t="str">
        <f t="shared" si="77"/>
        <v>-</v>
      </c>
      <c r="M206" s="96" t="str">
        <f t="shared" si="77"/>
        <v>-</v>
      </c>
      <c r="N206" s="96" t="str">
        <f t="shared" si="77"/>
        <v/>
      </c>
      <c r="O206" s="96" t="str">
        <f t="shared" si="77"/>
        <v/>
      </c>
      <c r="P206" s="96" t="str">
        <f t="shared" si="77"/>
        <v/>
      </c>
      <c r="Q206" s="96" t="str">
        <f t="shared" si="77"/>
        <v/>
      </c>
      <c r="R206" s="96" t="str">
        <f t="shared" si="77"/>
        <v/>
      </c>
      <c r="S206" s="96" t="str">
        <f t="shared" si="77"/>
        <v/>
      </c>
      <c r="T206" s="96" t="str">
        <f t="shared" si="77"/>
        <v/>
      </c>
    </row>
    <row r="207" spans="2:20" ht="20.25" customHeight="1" x14ac:dyDescent="0.3">
      <c r="B207" s="104"/>
      <c r="C207" s="132"/>
      <c r="D207" s="104"/>
      <c r="E207" s="105" t="str">
        <f t="shared" ref="E207:T207" si="78">E126</f>
        <v/>
      </c>
      <c r="F207" s="105" t="str">
        <f t="shared" si="78"/>
        <v>-</v>
      </c>
      <c r="G207" s="105" t="str">
        <f t="shared" si="78"/>
        <v/>
      </c>
      <c r="H207" s="105" t="str">
        <f t="shared" si="78"/>
        <v>-</v>
      </c>
      <c r="I207" s="105" t="str">
        <f t="shared" si="78"/>
        <v>-</v>
      </c>
      <c r="J207" s="105" t="str">
        <f t="shared" si="78"/>
        <v>-</v>
      </c>
      <c r="K207" s="105" t="str">
        <f t="shared" si="78"/>
        <v>-</v>
      </c>
      <c r="L207" s="105" t="str">
        <f t="shared" si="78"/>
        <v>-</v>
      </c>
      <c r="M207" s="105" t="str">
        <f t="shared" si="78"/>
        <v>-</v>
      </c>
      <c r="N207" s="105" t="str">
        <f t="shared" si="78"/>
        <v/>
      </c>
      <c r="O207" s="105" t="str">
        <f t="shared" si="78"/>
        <v/>
      </c>
      <c r="P207" s="105" t="str">
        <f t="shared" si="78"/>
        <v/>
      </c>
      <c r="Q207" s="105" t="str">
        <f t="shared" si="78"/>
        <v/>
      </c>
      <c r="R207" s="105" t="str">
        <f t="shared" si="78"/>
        <v/>
      </c>
      <c r="S207" s="105" t="str">
        <f t="shared" si="78"/>
        <v/>
      </c>
      <c r="T207" s="105" t="str">
        <f t="shared" si="78"/>
        <v/>
      </c>
    </row>
    <row r="208" spans="2:20" ht="20.25" customHeight="1" x14ac:dyDescent="0.3">
      <c r="B208" s="93"/>
      <c r="C208" s="133"/>
      <c r="D208" s="93"/>
      <c r="E208" s="94" t="str">
        <f t="shared" ref="E208:T208" si="79">E127</f>
        <v/>
      </c>
      <c r="F208" s="94" t="str">
        <f t="shared" si="79"/>
        <v>-</v>
      </c>
      <c r="G208" s="94" t="str">
        <f t="shared" si="79"/>
        <v/>
      </c>
      <c r="H208" s="94" t="str">
        <f t="shared" si="79"/>
        <v>-</v>
      </c>
      <c r="I208" s="94" t="str">
        <f t="shared" si="79"/>
        <v>-</v>
      </c>
      <c r="J208" s="94" t="str">
        <f t="shared" si="79"/>
        <v>-</v>
      </c>
      <c r="K208" s="94" t="str">
        <f t="shared" si="79"/>
        <v>-</v>
      </c>
      <c r="L208" s="94" t="str">
        <f t="shared" si="79"/>
        <v>-</v>
      </c>
      <c r="M208" s="94" t="str">
        <f t="shared" si="79"/>
        <v>-</v>
      </c>
      <c r="N208" s="94" t="str">
        <f t="shared" si="79"/>
        <v/>
      </c>
      <c r="O208" s="94" t="str">
        <f t="shared" si="79"/>
        <v/>
      </c>
      <c r="P208" s="94" t="str">
        <f t="shared" si="79"/>
        <v/>
      </c>
      <c r="Q208" s="94" t="str">
        <f t="shared" si="79"/>
        <v/>
      </c>
      <c r="R208" s="94" t="str">
        <f t="shared" si="79"/>
        <v/>
      </c>
      <c r="S208" s="94" t="str">
        <f t="shared" si="79"/>
        <v/>
      </c>
      <c r="T208" s="94" t="str">
        <f t="shared" si="79"/>
        <v/>
      </c>
    </row>
    <row r="209" spans="2:20" ht="20.25" customHeight="1" x14ac:dyDescent="0.3">
      <c r="B209" s="104"/>
      <c r="C209" s="132"/>
      <c r="D209" s="104"/>
      <c r="E209" s="105" t="str">
        <f t="shared" ref="E209:T209" si="80">E128</f>
        <v/>
      </c>
      <c r="F209" s="105" t="str">
        <f t="shared" si="80"/>
        <v>-</v>
      </c>
      <c r="G209" s="105" t="str">
        <f t="shared" si="80"/>
        <v/>
      </c>
      <c r="H209" s="105" t="str">
        <f t="shared" si="80"/>
        <v>-</v>
      </c>
      <c r="I209" s="105" t="str">
        <f t="shared" si="80"/>
        <v>-</v>
      </c>
      <c r="J209" s="105" t="str">
        <f t="shared" si="80"/>
        <v>-</v>
      </c>
      <c r="K209" s="105" t="str">
        <f t="shared" si="80"/>
        <v>-</v>
      </c>
      <c r="L209" s="105" t="str">
        <f t="shared" si="80"/>
        <v>-</v>
      </c>
      <c r="M209" s="105" t="str">
        <f t="shared" si="80"/>
        <v>-</v>
      </c>
      <c r="N209" s="105" t="str">
        <f t="shared" si="80"/>
        <v/>
      </c>
      <c r="O209" s="105" t="str">
        <f t="shared" si="80"/>
        <v/>
      </c>
      <c r="P209" s="105" t="str">
        <f t="shared" si="80"/>
        <v/>
      </c>
      <c r="Q209" s="105" t="str">
        <f t="shared" si="80"/>
        <v/>
      </c>
      <c r="R209" s="105" t="str">
        <f t="shared" si="80"/>
        <v/>
      </c>
      <c r="S209" s="105" t="str">
        <f t="shared" si="80"/>
        <v/>
      </c>
      <c r="T209" s="105" t="str">
        <f t="shared" si="80"/>
        <v/>
      </c>
    </row>
    <row r="210" spans="2:20" ht="20.25" customHeight="1" x14ac:dyDescent="0.3">
      <c r="B210" s="93" t="str">
        <f t="shared" si="63"/>
        <v>Capital phasing</v>
      </c>
      <c r="C210" s="133"/>
      <c r="D210" s="114" t="s">
        <v>159</v>
      </c>
      <c r="E210" s="94" t="str">
        <f t="shared" ref="E210:T210" si="81">E129</f>
        <v/>
      </c>
      <c r="F210" s="94" t="str">
        <f t="shared" si="81"/>
        <v>-</v>
      </c>
      <c r="G210" s="94" t="str">
        <f t="shared" si="81"/>
        <v/>
      </c>
      <c r="H210" s="94" t="str">
        <f t="shared" si="81"/>
        <v>-</v>
      </c>
      <c r="I210" s="94" t="str">
        <f t="shared" si="81"/>
        <v>-</v>
      </c>
      <c r="J210" s="94" t="str">
        <f t="shared" si="81"/>
        <v>-</v>
      </c>
      <c r="K210" s="94" t="str">
        <f t="shared" si="81"/>
        <v>-</v>
      </c>
      <c r="L210" s="94" t="str">
        <f t="shared" si="81"/>
        <v>-</v>
      </c>
      <c r="M210" s="94" t="str">
        <f t="shared" si="81"/>
        <v>-</v>
      </c>
      <c r="N210" s="94" t="str">
        <f t="shared" si="81"/>
        <v/>
      </c>
      <c r="O210" s="94" t="str">
        <f t="shared" si="81"/>
        <v/>
      </c>
      <c r="P210" s="94" t="str">
        <f t="shared" si="81"/>
        <v/>
      </c>
      <c r="Q210" s="94" t="str">
        <f t="shared" si="81"/>
        <v/>
      </c>
      <c r="R210" s="94" t="str">
        <f t="shared" si="81"/>
        <v/>
      </c>
      <c r="S210" s="94" t="str">
        <f t="shared" si="81"/>
        <v/>
      </c>
      <c r="T210" s="94" t="str">
        <f t="shared" si="81"/>
        <v/>
      </c>
    </row>
    <row r="211" spans="2:20" ht="20.25" customHeight="1" x14ac:dyDescent="0.3">
      <c r="B211" s="104"/>
      <c r="C211" s="132"/>
      <c r="D211" s="104"/>
      <c r="E211" s="105">
        <f t="shared" ref="E211:T211" si="82">E130</f>
        <v>0.05</v>
      </c>
      <c r="F211" s="105" t="str">
        <f t="shared" si="82"/>
        <v>-</v>
      </c>
      <c r="G211" s="105" t="str">
        <f t="shared" si="82"/>
        <v/>
      </c>
      <c r="H211" s="105" t="str">
        <f t="shared" si="82"/>
        <v>-</v>
      </c>
      <c r="I211" s="105" t="str">
        <f t="shared" si="82"/>
        <v>-</v>
      </c>
      <c r="J211" s="105" t="str">
        <f t="shared" si="82"/>
        <v>-</v>
      </c>
      <c r="K211" s="105" t="str">
        <f t="shared" si="82"/>
        <v>-</v>
      </c>
      <c r="L211" s="105" t="str">
        <f t="shared" si="82"/>
        <v>-</v>
      </c>
      <c r="M211" s="105" t="str">
        <f t="shared" si="82"/>
        <v>-</v>
      </c>
      <c r="N211" s="105">
        <f t="shared" si="82"/>
        <v>0.1</v>
      </c>
      <c r="O211" s="105">
        <f t="shared" si="82"/>
        <v>0.1</v>
      </c>
      <c r="P211" s="105">
        <f t="shared" si="82"/>
        <v>0.1</v>
      </c>
      <c r="Q211" s="105" t="str">
        <f t="shared" si="82"/>
        <v/>
      </c>
      <c r="R211" s="105" t="str">
        <f t="shared" si="82"/>
        <v/>
      </c>
      <c r="S211" s="105" t="str">
        <f t="shared" si="82"/>
        <v/>
      </c>
      <c r="T211" s="105" t="str">
        <f t="shared" si="82"/>
        <v/>
      </c>
    </row>
    <row r="212" spans="2:20" ht="20.25" customHeight="1" x14ac:dyDescent="0.3">
      <c r="B212" s="93"/>
      <c r="C212" s="133"/>
      <c r="D212" s="93"/>
      <c r="E212" s="94">
        <f t="shared" ref="E212:T212" si="83">E131</f>
        <v>0.05</v>
      </c>
      <c r="F212" s="94" t="str">
        <f t="shared" si="83"/>
        <v>-</v>
      </c>
      <c r="G212" s="94" t="str">
        <f t="shared" si="83"/>
        <v/>
      </c>
      <c r="H212" s="94" t="str">
        <f t="shared" si="83"/>
        <v>-</v>
      </c>
      <c r="I212" s="94" t="str">
        <f t="shared" si="83"/>
        <v>-</v>
      </c>
      <c r="J212" s="94" t="str">
        <f t="shared" si="83"/>
        <v>-</v>
      </c>
      <c r="K212" s="94" t="str">
        <f t="shared" si="83"/>
        <v>-</v>
      </c>
      <c r="L212" s="94" t="str">
        <f t="shared" si="83"/>
        <v>-</v>
      </c>
      <c r="M212" s="94" t="str">
        <f t="shared" si="83"/>
        <v>-</v>
      </c>
      <c r="N212" s="94">
        <f t="shared" si="83"/>
        <v>0.25</v>
      </c>
      <c r="O212" s="94">
        <f t="shared" si="83"/>
        <v>0.25</v>
      </c>
      <c r="P212" s="94">
        <f t="shared" si="83"/>
        <v>0.25</v>
      </c>
      <c r="Q212" s="94" t="str">
        <f t="shared" si="83"/>
        <v/>
      </c>
      <c r="R212" s="94" t="str">
        <f t="shared" si="83"/>
        <v/>
      </c>
      <c r="S212" s="94" t="str">
        <f t="shared" si="83"/>
        <v/>
      </c>
      <c r="T212" s="94">
        <f t="shared" si="83"/>
        <v>0.1</v>
      </c>
    </row>
    <row r="213" spans="2:20" ht="20.25" customHeight="1" x14ac:dyDescent="0.3">
      <c r="B213" s="104"/>
      <c r="C213" s="132"/>
      <c r="D213" s="104"/>
      <c r="E213" s="105">
        <f t="shared" ref="E213:T213" si="84">E132</f>
        <v>0.1</v>
      </c>
      <c r="F213" s="105" t="str">
        <f t="shared" si="84"/>
        <v>-</v>
      </c>
      <c r="G213" s="105" t="str">
        <f t="shared" si="84"/>
        <v/>
      </c>
      <c r="H213" s="105" t="str">
        <f t="shared" si="84"/>
        <v>-</v>
      </c>
      <c r="I213" s="105" t="str">
        <f t="shared" si="84"/>
        <v>-</v>
      </c>
      <c r="J213" s="105" t="str">
        <f t="shared" si="84"/>
        <v>-</v>
      </c>
      <c r="K213" s="105" t="str">
        <f t="shared" si="84"/>
        <v>-</v>
      </c>
      <c r="L213" s="105" t="str">
        <f t="shared" si="84"/>
        <v>-</v>
      </c>
      <c r="M213" s="105" t="str">
        <f t="shared" si="84"/>
        <v>-</v>
      </c>
      <c r="N213" s="105">
        <f t="shared" si="84"/>
        <v>0.45</v>
      </c>
      <c r="O213" s="105">
        <f t="shared" si="84"/>
        <v>0.45</v>
      </c>
      <c r="P213" s="105">
        <f t="shared" si="84"/>
        <v>0.45</v>
      </c>
      <c r="Q213" s="105" t="str">
        <f t="shared" si="84"/>
        <v/>
      </c>
      <c r="R213" s="105" t="str">
        <f t="shared" si="84"/>
        <v/>
      </c>
      <c r="S213" s="105">
        <f t="shared" si="84"/>
        <v>0.33</v>
      </c>
      <c r="T213" s="105">
        <f t="shared" si="84"/>
        <v>0.3</v>
      </c>
    </row>
    <row r="214" spans="2:20" ht="20.25" customHeight="1" thickBot="1" x14ac:dyDescent="0.35">
      <c r="B214" s="87"/>
      <c r="C214" s="134"/>
      <c r="D214" s="87"/>
      <c r="E214" s="99">
        <f t="shared" ref="E214:T214" si="85">E133</f>
        <v>0.8</v>
      </c>
      <c r="F214" s="99" t="str">
        <f t="shared" si="85"/>
        <v>-</v>
      </c>
      <c r="G214" s="99">
        <f t="shared" si="85"/>
        <v>1</v>
      </c>
      <c r="H214" s="99" t="str">
        <f t="shared" si="85"/>
        <v>-</v>
      </c>
      <c r="I214" s="99" t="str">
        <f t="shared" si="85"/>
        <v>-</v>
      </c>
      <c r="J214" s="99" t="str">
        <f t="shared" si="85"/>
        <v>-</v>
      </c>
      <c r="K214" s="99" t="str">
        <f t="shared" si="85"/>
        <v>-</v>
      </c>
      <c r="L214" s="99" t="str">
        <f t="shared" si="85"/>
        <v>-</v>
      </c>
      <c r="M214" s="99" t="str">
        <f t="shared" si="85"/>
        <v>-</v>
      </c>
      <c r="N214" s="99">
        <f t="shared" si="85"/>
        <v>0.2</v>
      </c>
      <c r="O214" s="99">
        <f t="shared" si="85"/>
        <v>0.2</v>
      </c>
      <c r="P214" s="99">
        <f t="shared" si="85"/>
        <v>0.2</v>
      </c>
      <c r="Q214" s="99">
        <f t="shared" si="85"/>
        <v>1</v>
      </c>
      <c r="R214" s="99">
        <f t="shared" si="85"/>
        <v>1</v>
      </c>
      <c r="S214" s="99">
        <f t="shared" si="85"/>
        <v>0.67</v>
      </c>
      <c r="T214" s="99">
        <f t="shared" si="85"/>
        <v>0.6</v>
      </c>
    </row>
    <row r="215" spans="2:20" ht="27" customHeight="1" thickTop="1" x14ac:dyDescent="0.3">
      <c r="B215" s="148" t="s">
        <v>162</v>
      </c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</row>
    <row r="216" spans="2:20" x14ac:dyDescent="0.3">
      <c r="B216" s="83"/>
      <c r="C216" s="135"/>
    </row>
    <row r="217" spans="2:20" ht="15" thickBot="1" x14ac:dyDescent="0.35"/>
    <row r="218" spans="2:20" ht="15.6" thickTop="1" thickBot="1" x14ac:dyDescent="0.35">
      <c r="B218" s="145" t="s">
        <v>143</v>
      </c>
      <c r="C218" s="145"/>
      <c r="D218" s="145"/>
      <c r="E218" s="147" t="s">
        <v>158</v>
      </c>
      <c r="F218" s="147"/>
      <c r="G218" s="147"/>
      <c r="H218" s="147"/>
    </row>
    <row r="219" spans="2:20" ht="30" thickTop="1" thickBot="1" x14ac:dyDescent="0.35">
      <c r="B219" s="146"/>
      <c r="C219" s="146"/>
      <c r="D219" s="146"/>
      <c r="E219" s="79" t="str">
        <f>E138</f>
        <v>Pumped Storage</v>
      </c>
      <c r="F219" s="79" t="str">
        <f t="shared" ref="F219:H219" si="86">F138</f>
        <v>Battery
(Li-Ion, 1h)</v>
      </c>
      <c r="G219" s="79" t="str">
        <f t="shared" si="86"/>
        <v>Battery
(Li-Ion, 3h)</v>
      </c>
      <c r="H219" s="79" t="str">
        <f t="shared" si="86"/>
        <v>CAES
(8h)</v>
      </c>
      <c r="L219" s="1" t="s">
        <v>172</v>
      </c>
      <c r="M219" s="1">
        <v>0.75</v>
      </c>
      <c r="N219" s="1">
        <f>N220*M219/M220</f>
        <v>168.75</v>
      </c>
    </row>
    <row r="220" spans="2:20" ht="20.25" customHeight="1" thickTop="1" x14ac:dyDescent="0.3">
      <c r="B220" s="119" t="str">
        <f>B139</f>
        <v>Rated capacity (net)</v>
      </c>
      <c r="C220" s="136"/>
      <c r="D220" s="120" t="s">
        <v>144</v>
      </c>
      <c r="E220" s="121">
        <f>'CSIR-Expected-Apr2016'!AE4</f>
        <v>333</v>
      </c>
      <c r="F220" s="121">
        <f>'CSIR-Expected-Apr2016'!AF4</f>
        <v>3</v>
      </c>
      <c r="G220" s="121">
        <f>'CSIR-Expected-Apr2016'!AG4</f>
        <v>3</v>
      </c>
      <c r="H220" s="121">
        <f>'CSIR-Expected-Apr2016'!AH4</f>
        <v>180</v>
      </c>
      <c r="L220" s="1" t="s">
        <v>173</v>
      </c>
      <c r="M220" s="1">
        <v>1</v>
      </c>
      <c r="N220" s="1">
        <v>225</v>
      </c>
    </row>
    <row r="221" spans="2:20" ht="20.25" customHeight="1" x14ac:dyDescent="0.3">
      <c r="B221" s="85" t="str">
        <f t="shared" ref="B221" si="87">B140</f>
        <v>Overnight cost per capacity</v>
      </c>
      <c r="C221" s="129">
        <v>2016</v>
      </c>
      <c r="D221" s="110" t="s">
        <v>157</v>
      </c>
      <c r="E221" s="21">
        <f>'CSIR-Expected-Apr2016'!AE5</f>
        <v>22325.740072202167</v>
      </c>
      <c r="F221" s="21">
        <f>'CSIR-Expected-Apr2016'!AF5</f>
        <v>9890.7075812274361</v>
      </c>
      <c r="G221" s="21">
        <f>'CSIR-Expected-Apr2016'!AG5</f>
        <v>24301.256317689531</v>
      </c>
      <c r="H221" s="21">
        <f>'CSIR-Expected-Apr2016'!AH5</f>
        <v>24491.58844765343</v>
      </c>
      <c r="L221" s="1" t="s">
        <v>174</v>
      </c>
      <c r="M221" s="1">
        <v>0.4</v>
      </c>
      <c r="N221" s="1">
        <f>N220*M221/M220</f>
        <v>90</v>
      </c>
    </row>
    <row r="222" spans="2:20" ht="20.25" customHeight="1" x14ac:dyDescent="0.3">
      <c r="B222" s="119"/>
      <c r="C222" s="137">
        <v>2030</v>
      </c>
      <c r="D222" s="120" t="s">
        <v>157</v>
      </c>
      <c r="E222" s="121">
        <f>E221</f>
        <v>22325.740072202167</v>
      </c>
      <c r="F222" s="121">
        <f>'CSIR-Expected-Apr2016'!AF140</f>
        <v>2000</v>
      </c>
      <c r="G222" s="121">
        <f>'CSIR-Expected-Apr2016'!AG140</f>
        <v>6000</v>
      </c>
      <c r="H222" s="121"/>
    </row>
    <row r="223" spans="2:20" ht="20.25" customHeight="1" x14ac:dyDescent="0.3">
      <c r="B223" s="85"/>
      <c r="C223" s="129">
        <v>2040</v>
      </c>
      <c r="D223" s="110" t="s">
        <v>157</v>
      </c>
      <c r="E223" s="21">
        <f t="shared" ref="E223:E224" si="88">E222</f>
        <v>22325.740072202167</v>
      </c>
      <c r="F223" s="21">
        <f>'CSIR-Expected-Apr2016'!AF150</f>
        <v>1000</v>
      </c>
      <c r="G223" s="21">
        <f>'CSIR-Expected-Apr2016'!AG150</f>
        <v>3000</v>
      </c>
      <c r="H223" s="21"/>
    </row>
    <row r="224" spans="2:20" ht="20.25" customHeight="1" x14ac:dyDescent="0.3">
      <c r="B224" s="119"/>
      <c r="C224" s="137">
        <v>2050</v>
      </c>
      <c r="D224" s="120" t="s">
        <v>157</v>
      </c>
      <c r="E224" s="121">
        <f t="shared" si="88"/>
        <v>22325.740072202167</v>
      </c>
      <c r="F224" s="121">
        <f>'CSIR-Expected-Apr2016'!AF160</f>
        <v>800</v>
      </c>
      <c r="G224" s="121">
        <f>'CSIR-Expected-Apr2016'!AG160</f>
        <v>2400</v>
      </c>
      <c r="H224" s="121"/>
    </row>
    <row r="225" spans="2:20" ht="20.25" customHeight="1" x14ac:dyDescent="0.3">
      <c r="B225" s="85" t="str">
        <f>B142</f>
        <v>Construction time</v>
      </c>
      <c r="C225" s="108"/>
      <c r="D225" s="110" t="s">
        <v>147</v>
      </c>
      <c r="E225" s="21">
        <f>'CSIR-Expected-Apr2016'!AE6</f>
        <v>8</v>
      </c>
      <c r="F225" s="21">
        <f>'CSIR-Expected-Apr2016'!AF6</f>
        <v>1</v>
      </c>
      <c r="G225" s="21">
        <f>'CSIR-Expected-Apr2016'!AG6</f>
        <v>1</v>
      </c>
      <c r="H225" s="21">
        <f>'CSIR-Expected-Apr2016'!AH6</f>
        <v>4</v>
      </c>
    </row>
    <row r="226" spans="2:20" ht="20.25" customHeight="1" x14ac:dyDescent="0.3">
      <c r="B226" s="119" t="s">
        <v>171</v>
      </c>
      <c r="C226" s="137">
        <v>2016</v>
      </c>
      <c r="D226" s="120" t="s">
        <v>157</v>
      </c>
      <c r="E226" s="121">
        <f>'CSIR-Expected-Apr2016'!AE63</f>
        <v>27841.431671294151</v>
      </c>
      <c r="F226" s="121">
        <f>'CSIR-Expected-Apr2016'!AF63</f>
        <v>9890.7075812274361</v>
      </c>
      <c r="G226" s="121">
        <f t="shared" ref="G226:H226" si="89">G144</f>
        <v>24301.256317689531</v>
      </c>
      <c r="H226" s="121">
        <f t="shared" si="89"/>
        <v>27672.111236971628</v>
      </c>
    </row>
    <row r="227" spans="2:20" ht="20.25" customHeight="1" x14ac:dyDescent="0.3">
      <c r="B227" s="85"/>
      <c r="C227" s="129">
        <v>2030</v>
      </c>
      <c r="D227" s="110" t="s">
        <v>157</v>
      </c>
      <c r="E227" s="21">
        <f>'CSIR-Expected-Apr2016'!AE63*('CSIR-Expected-Apr2016'!AE140/'CSIR-Expected-Apr2016'!AE125)</f>
        <v>27841.431671294151</v>
      </c>
      <c r="F227" s="21">
        <f>'CSIR-Expected-Apr2016'!AF63*('CSIR-Expected-Apr2016'!AF140/'CSIR-Expected-Apr2016'!AF125)</f>
        <v>2000</v>
      </c>
      <c r="G227" s="21">
        <f>'CSIR-Expected-Apr2016'!AG63*('CSIR-Expected-Apr2016'!AG140/'CSIR-Expected-Apr2016'!AG125)</f>
        <v>6000</v>
      </c>
      <c r="H227" s="21">
        <f>'CSIR-Expected-Apr2016'!AH63*('CSIR-Expected-Apr2016'!AH140/'CSIR-Expected-Apr2016'!AH125)</f>
        <v>27672.111236971628</v>
      </c>
    </row>
    <row r="228" spans="2:20" ht="20.25" customHeight="1" x14ac:dyDescent="0.3">
      <c r="B228" s="119"/>
      <c r="C228" s="137">
        <v>2040</v>
      </c>
      <c r="D228" s="120" t="s">
        <v>157</v>
      </c>
      <c r="E228" s="121">
        <f>'CSIR-Expected-Apr2016'!AE63*('CSIR-Expected-Apr2016'!AE150/'CSIR-Expected-Apr2016'!AE125)</f>
        <v>27841.431671294151</v>
      </c>
      <c r="F228" s="121">
        <f>'CSIR-Expected-Apr2016'!AF63*('CSIR-Expected-Apr2016'!AF150/'CSIR-Expected-Apr2016'!AF125)</f>
        <v>1000</v>
      </c>
      <c r="G228" s="121">
        <f>'CSIR-Expected-Apr2016'!AG63*('CSIR-Expected-Apr2016'!AG150/'CSIR-Expected-Apr2016'!AG125)</f>
        <v>3000</v>
      </c>
      <c r="H228" s="121">
        <f>'CSIR-Expected-Apr2016'!AH63*('CSIR-Expected-Apr2016'!AH150/'CSIR-Expected-Apr2016'!AH125)</f>
        <v>27672.111236971628</v>
      </c>
    </row>
    <row r="229" spans="2:20" ht="20.25" customHeight="1" x14ac:dyDescent="0.3">
      <c r="B229" s="85"/>
      <c r="C229" s="129">
        <v>2050</v>
      </c>
      <c r="D229" s="110" t="s">
        <v>157</v>
      </c>
      <c r="E229" s="21">
        <f>'CSIR-Expected-Apr2016'!AE63*('CSIR-Expected-Apr2016'!AE160/'CSIR-Expected-Apr2016'!AE125)</f>
        <v>27841.431671294151</v>
      </c>
      <c r="F229" s="21">
        <f>'CSIR-Expected-Apr2016'!AF63*('CSIR-Expected-Apr2016'!AF160/'CSIR-Expected-Apr2016'!AF125)</f>
        <v>800.00000000000011</v>
      </c>
      <c r="G229" s="21">
        <f>'CSIR-Expected-Apr2016'!AG63*('CSIR-Expected-Apr2016'!AG160/'CSIR-Expected-Apr2016'!AG125)</f>
        <v>2400</v>
      </c>
      <c r="H229" s="21">
        <f>'CSIR-Expected-Apr2016'!AH63*('CSIR-Expected-Apr2016'!AH160/'CSIR-Expected-Apr2016'!AH125)</f>
        <v>27672.111236971628</v>
      </c>
    </row>
    <row r="230" spans="2:20" ht="20.25" customHeight="1" x14ac:dyDescent="0.3">
      <c r="B230" s="119" t="str">
        <f t="shared" ref="B230:B236" si="90">B145</f>
        <v>Fuel cost</v>
      </c>
      <c r="C230" s="136"/>
      <c r="D230" s="120" t="s">
        <v>148</v>
      </c>
      <c r="E230" s="121">
        <f>'CSIR-Expected-Apr2016'!AE8</f>
        <v>0</v>
      </c>
      <c r="F230" s="121">
        <f>'CSIR-Expected-Apr2016'!AF8</f>
        <v>0</v>
      </c>
      <c r="G230" s="121">
        <f>'CSIR-Expected-Apr2016'!AG8</f>
        <v>0</v>
      </c>
      <c r="H230" s="121">
        <f>'CSIR-Expected-Apr2016'!AH8</f>
        <v>150</v>
      </c>
    </row>
    <row r="231" spans="2:20" ht="20.25" customHeight="1" x14ac:dyDescent="0.3">
      <c r="B231" s="85" t="str">
        <f t="shared" si="90"/>
        <v>Heat rate</v>
      </c>
      <c r="C231" s="108"/>
      <c r="D231" s="110" t="s">
        <v>145</v>
      </c>
      <c r="E231" s="21">
        <f>'CSIR-Expected-Apr2016'!AE9</f>
        <v>0</v>
      </c>
      <c r="F231" s="21">
        <f>'CSIR-Expected-Apr2016'!AF9</f>
        <v>4044.9438202247188</v>
      </c>
      <c r="G231" s="21">
        <f>'CSIR-Expected-Apr2016'!AG9</f>
        <v>4044.9438202247188</v>
      </c>
      <c r="H231" s="21">
        <f>'CSIR-Expected-Apr2016'!AH9</f>
        <v>4444.4444444444443</v>
      </c>
    </row>
    <row r="232" spans="2:20" ht="20.25" customHeight="1" x14ac:dyDescent="0.3">
      <c r="B232" s="119" t="str">
        <f t="shared" si="90"/>
        <v>Round-trip efficiency</v>
      </c>
      <c r="C232" s="136"/>
      <c r="D232" s="120" t="s">
        <v>166</v>
      </c>
      <c r="E232" s="122">
        <f>E67</f>
        <v>0.78</v>
      </c>
      <c r="F232" s="122">
        <f t="shared" ref="F232:H232" si="91">F67</f>
        <v>0.89</v>
      </c>
      <c r="G232" s="122">
        <f t="shared" si="91"/>
        <v>0.89</v>
      </c>
      <c r="H232" s="122">
        <f t="shared" si="91"/>
        <v>0.81</v>
      </c>
    </row>
    <row r="233" spans="2:20" ht="20.25" customHeight="1" x14ac:dyDescent="0.3">
      <c r="B233" s="85" t="str">
        <f t="shared" si="90"/>
        <v>Fixed O&amp;M</v>
      </c>
      <c r="C233" s="108"/>
      <c r="D233" s="110" t="s">
        <v>149</v>
      </c>
      <c r="E233" s="21">
        <f>'CSIR-Expected-Apr2016'!AE10</f>
        <v>201.27075812274367</v>
      </c>
      <c r="F233" s="21">
        <f>'CSIR-Expected-Apr2016'!AF10</f>
        <v>618.03249097472928</v>
      </c>
      <c r="G233" s="21">
        <f>'CSIR-Expected-Apr2016'!AG10</f>
        <v>618.03249097472928</v>
      </c>
      <c r="H233" s="21">
        <f>'CSIR-Expected-Apr2016'!AH10</f>
        <v>212.20938628158845</v>
      </c>
    </row>
    <row r="234" spans="2:20" ht="20.25" customHeight="1" x14ac:dyDescent="0.3">
      <c r="B234" s="119" t="str">
        <f t="shared" si="90"/>
        <v>Variable O&amp;M</v>
      </c>
      <c r="C234" s="136"/>
      <c r="D234" s="120" t="s">
        <v>150</v>
      </c>
      <c r="E234" s="121">
        <f>'CSIR-Expected-Apr2016'!AE11</f>
        <v>0</v>
      </c>
      <c r="F234" s="121">
        <f>'CSIR-Expected-Apr2016'!AF11</f>
        <v>3.1722021660649817</v>
      </c>
      <c r="G234" s="121">
        <f>'CSIR-Expected-Apr2016'!AG11</f>
        <v>3.1722021660649817</v>
      </c>
      <c r="H234" s="121">
        <f>'CSIR-Expected-Apr2016'!AH11</f>
        <v>2.4064981949458484</v>
      </c>
    </row>
    <row r="235" spans="2:20" ht="20.25" customHeight="1" x14ac:dyDescent="0.3">
      <c r="B235" s="85" t="str">
        <f t="shared" si="90"/>
        <v>Load factor (typical)</v>
      </c>
      <c r="C235" s="108"/>
      <c r="D235" s="110" t="s">
        <v>151</v>
      </c>
      <c r="E235" s="92">
        <f>'CSIR-Expected-Apr2016'!AE12</f>
        <v>0.33</v>
      </c>
      <c r="F235" s="92">
        <f>'CSIR-Expected-Apr2016'!AF12</f>
        <v>0.04</v>
      </c>
      <c r="G235" s="92">
        <f>'CSIR-Expected-Apr2016'!AG12</f>
        <v>0.12</v>
      </c>
      <c r="H235" s="92">
        <f>'CSIR-Expected-Apr2016'!AH12</f>
        <v>0.22</v>
      </c>
    </row>
    <row r="236" spans="2:20" ht="20.25" customHeight="1" thickBot="1" x14ac:dyDescent="0.35">
      <c r="B236" s="123" t="str">
        <f t="shared" si="90"/>
        <v>Economic lifetime</v>
      </c>
      <c r="C236" s="138"/>
      <c r="D236" s="124" t="s">
        <v>147</v>
      </c>
      <c r="E236" s="125">
        <f>'CSIR-Expected-Apr2016'!AE13</f>
        <v>50</v>
      </c>
      <c r="F236" s="125">
        <f>'CSIR-Expected-Apr2016'!AF13</f>
        <v>20</v>
      </c>
      <c r="G236" s="125">
        <f>'CSIR-Expected-Apr2016'!AG13</f>
        <v>20</v>
      </c>
      <c r="H236" s="125">
        <f>'CSIR-Expected-Apr2016'!AH13</f>
        <v>40</v>
      </c>
    </row>
    <row r="237" spans="2:20" ht="20.25" customHeight="1" thickTop="1" x14ac:dyDescent="0.3">
      <c r="B237" s="95"/>
      <c r="C237" s="131"/>
      <c r="D237" s="113"/>
      <c r="E237" s="96">
        <f>IF('CSIR-Expected-Apr2016'!AE21=0,"",'CSIR-Expected-Apr2016'!AE21)</f>
        <v>0.01</v>
      </c>
      <c r="F237" s="96" t="str">
        <f>IF('CSIR-Expected-Apr2016'!AF21=0,"",'CSIR-Expected-Apr2016'!AF21)</f>
        <v/>
      </c>
      <c r="G237" s="96" t="str">
        <f>IF('CSIR-Expected-Apr2016'!AG21=0,"",'CSIR-Expected-Apr2016'!AG21)</f>
        <v/>
      </c>
      <c r="H237" s="96" t="str">
        <f>IF('CSIR-Expected-Apr2016'!AH21=0,"",'CSIR-Expected-Apr2016'!AH21)</f>
        <v/>
      </c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</row>
    <row r="238" spans="2:20" ht="20.25" customHeight="1" x14ac:dyDescent="0.3">
      <c r="B238" s="104"/>
      <c r="C238" s="132"/>
      <c r="D238" s="104"/>
      <c r="E238" s="105">
        <f>IF('CSIR-Expected-Apr2016'!AE22=0,"",'CSIR-Expected-Apr2016'!AE22)</f>
        <v>0.01</v>
      </c>
      <c r="F238" s="105" t="str">
        <f>IF('CSIR-Expected-Apr2016'!AF22=0,"",'CSIR-Expected-Apr2016'!AF22)</f>
        <v/>
      </c>
      <c r="G238" s="105" t="str">
        <f>IF('CSIR-Expected-Apr2016'!AG22=0,"",'CSIR-Expected-Apr2016'!AG22)</f>
        <v/>
      </c>
      <c r="H238" s="105" t="str">
        <f>IF('CSIR-Expected-Apr2016'!AH22=0,"",'CSIR-Expected-Apr2016'!AH22)</f>
        <v/>
      </c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</row>
    <row r="239" spans="2:20" ht="20.25" customHeight="1" x14ac:dyDescent="0.3">
      <c r="B239" s="93"/>
      <c r="C239" s="133"/>
      <c r="D239" s="93"/>
      <c r="E239" s="94">
        <f>IF('CSIR-Expected-Apr2016'!AE23=0,"",'CSIR-Expected-Apr2016'!AE23)</f>
        <v>0.02</v>
      </c>
      <c r="F239" s="94" t="str">
        <f>IF('CSIR-Expected-Apr2016'!AF23=0,"",'CSIR-Expected-Apr2016'!AF23)</f>
        <v/>
      </c>
      <c r="G239" s="94" t="str">
        <f>IF('CSIR-Expected-Apr2016'!AG23=0,"",'CSIR-Expected-Apr2016'!AG23)</f>
        <v/>
      </c>
      <c r="H239" s="94" t="str">
        <f>IF('CSIR-Expected-Apr2016'!AH23=0,"",'CSIR-Expected-Apr2016'!AH23)</f>
        <v/>
      </c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</row>
    <row r="240" spans="2:20" ht="20.25" customHeight="1" x14ac:dyDescent="0.3">
      <c r="B240" s="104"/>
      <c r="C240" s="132"/>
      <c r="D240" s="104"/>
      <c r="E240" s="105">
        <f>IF('CSIR-Expected-Apr2016'!AE24=0,"",'CSIR-Expected-Apr2016'!AE24)</f>
        <v>0.09</v>
      </c>
      <c r="F240" s="105" t="str">
        <f>IF('CSIR-Expected-Apr2016'!AF24=0,"",'CSIR-Expected-Apr2016'!AF24)</f>
        <v/>
      </c>
      <c r="G240" s="105" t="str">
        <f>IF('CSIR-Expected-Apr2016'!AG24=0,"",'CSIR-Expected-Apr2016'!AG24)</f>
        <v/>
      </c>
      <c r="H240" s="105" t="str">
        <f>IF('CSIR-Expected-Apr2016'!AH24=0,"",'CSIR-Expected-Apr2016'!AH24)</f>
        <v/>
      </c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</row>
    <row r="241" spans="2:20" ht="20.25" customHeight="1" x14ac:dyDescent="0.3">
      <c r="B241" s="93" t="str">
        <f>B156</f>
        <v>Capital phasing</v>
      </c>
      <c r="C241" s="133"/>
      <c r="D241" s="114" t="s">
        <v>159</v>
      </c>
      <c r="E241" s="94">
        <f>IF('CSIR-Expected-Apr2016'!AE25=0,"",'CSIR-Expected-Apr2016'!AE25)</f>
        <v>0.16</v>
      </c>
      <c r="F241" s="94" t="str">
        <f>IF('CSIR-Expected-Apr2016'!AF25=0,"",'CSIR-Expected-Apr2016'!AF25)</f>
        <v/>
      </c>
      <c r="G241" s="94" t="str">
        <f>IF('CSIR-Expected-Apr2016'!AG25=0,"",'CSIR-Expected-Apr2016'!AG25)</f>
        <v/>
      </c>
      <c r="H241" s="94" t="str">
        <f>IF('CSIR-Expected-Apr2016'!AH25=0,"",'CSIR-Expected-Apr2016'!AH25)</f>
        <v/>
      </c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</row>
    <row r="242" spans="2:20" ht="20.25" customHeight="1" x14ac:dyDescent="0.3">
      <c r="B242" s="104"/>
      <c r="C242" s="132"/>
      <c r="D242" s="104"/>
      <c r="E242" s="105">
        <f>IF('CSIR-Expected-Apr2016'!AE26=0,"",'CSIR-Expected-Apr2016'!AE26)</f>
        <v>0.22</v>
      </c>
      <c r="F242" s="105" t="str">
        <f>IF('CSIR-Expected-Apr2016'!AF26=0,"",'CSIR-Expected-Apr2016'!AF26)</f>
        <v/>
      </c>
      <c r="G242" s="105" t="str">
        <f>IF('CSIR-Expected-Apr2016'!AG26=0,"",'CSIR-Expected-Apr2016'!AG26)</f>
        <v/>
      </c>
      <c r="H242" s="105">
        <f>IF('CSIR-Expected-Apr2016'!AH26=0,"",'CSIR-Expected-Apr2016'!AH26)</f>
        <v>0.25</v>
      </c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</row>
    <row r="243" spans="2:20" ht="20.25" customHeight="1" x14ac:dyDescent="0.3">
      <c r="B243" s="93"/>
      <c r="C243" s="133"/>
      <c r="D243" s="93"/>
      <c r="E243" s="94">
        <f>IF('CSIR-Expected-Apr2016'!AE27=0,"",'CSIR-Expected-Apr2016'!AE27)</f>
        <v>0.24</v>
      </c>
      <c r="F243" s="94" t="str">
        <f>IF('CSIR-Expected-Apr2016'!AF27=0,"",'CSIR-Expected-Apr2016'!AF27)</f>
        <v/>
      </c>
      <c r="G243" s="94" t="str">
        <f>IF('CSIR-Expected-Apr2016'!AG27=0,"",'CSIR-Expected-Apr2016'!AG27)</f>
        <v/>
      </c>
      <c r="H243" s="94">
        <f>IF('CSIR-Expected-Apr2016'!AH27=0,"",'CSIR-Expected-Apr2016'!AH27)</f>
        <v>0.25</v>
      </c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</row>
    <row r="244" spans="2:20" ht="20.25" customHeight="1" x14ac:dyDescent="0.3">
      <c r="B244" s="104"/>
      <c r="C244" s="132"/>
      <c r="D244" s="104"/>
      <c r="E244" s="105">
        <f>IF('CSIR-Expected-Apr2016'!AE28=0,"",'CSIR-Expected-Apr2016'!AE28)</f>
        <v>0.2</v>
      </c>
      <c r="F244" s="105" t="str">
        <f>IF('CSIR-Expected-Apr2016'!AF28=0,"",'CSIR-Expected-Apr2016'!AF28)</f>
        <v/>
      </c>
      <c r="G244" s="105" t="str">
        <f>IF('CSIR-Expected-Apr2016'!AG28=0,"",'CSIR-Expected-Apr2016'!AG28)</f>
        <v/>
      </c>
      <c r="H244" s="105">
        <f>IF('CSIR-Expected-Apr2016'!AH28=0,"",'CSIR-Expected-Apr2016'!AH28)</f>
        <v>0.25</v>
      </c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</row>
    <row r="245" spans="2:20" ht="20.25" customHeight="1" thickBot="1" x14ac:dyDescent="0.35">
      <c r="B245" s="87"/>
      <c r="C245" s="134"/>
      <c r="D245" s="87"/>
      <c r="E245" s="99">
        <f>IF('CSIR-Expected-Apr2016'!AE29=0,"",'CSIR-Expected-Apr2016'!AE29)</f>
        <v>0.05</v>
      </c>
      <c r="F245" s="99">
        <f>IF('CSIR-Expected-Apr2016'!AF29=0,"",'CSIR-Expected-Apr2016'!AF29)</f>
        <v>1</v>
      </c>
      <c r="G245" s="99">
        <f>IF('CSIR-Expected-Apr2016'!AG29=0,"",'CSIR-Expected-Apr2016'!AG29)</f>
        <v>1</v>
      </c>
      <c r="H245" s="99">
        <f>IF('CSIR-Expected-Apr2016'!AH29=0,"",'CSIR-Expected-Apr2016'!AH29)</f>
        <v>0.25</v>
      </c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</row>
    <row r="246" spans="2:20" ht="26.25" customHeight="1" thickTop="1" x14ac:dyDescent="0.3">
      <c r="B246" s="149" t="s">
        <v>163</v>
      </c>
      <c r="C246" s="149"/>
      <c r="D246" s="149"/>
      <c r="E246" s="149"/>
      <c r="F246" s="149"/>
      <c r="G246" s="149"/>
      <c r="H246" s="149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</row>
  </sheetData>
  <mergeCells count="27">
    <mergeCell ref="B246:H246"/>
    <mergeCell ref="B189:O189"/>
    <mergeCell ref="B192:D193"/>
    <mergeCell ref="E192:T192"/>
    <mergeCell ref="B215:T215"/>
    <mergeCell ref="B218:D219"/>
    <mergeCell ref="E218:H218"/>
    <mergeCell ref="B134:T134"/>
    <mergeCell ref="B137:D138"/>
    <mergeCell ref="E137:H137"/>
    <mergeCell ref="B161:H161"/>
    <mergeCell ref="B166:D167"/>
    <mergeCell ref="E166:O166"/>
    <mergeCell ref="B111:D112"/>
    <mergeCell ref="E111:T111"/>
    <mergeCell ref="B5:D6"/>
    <mergeCell ref="B31:D32"/>
    <mergeCell ref="E31:T31"/>
    <mergeCell ref="B57:D58"/>
    <mergeCell ref="E57:H57"/>
    <mergeCell ref="B54:T54"/>
    <mergeCell ref="E5:O5"/>
    <mergeCell ref="B81:H81"/>
    <mergeCell ref="B28:O28"/>
    <mergeCell ref="B85:D86"/>
    <mergeCell ref="E85:O85"/>
    <mergeCell ref="B108:O10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Background</vt:lpstr>
      <vt:lpstr>GeneralInputs</vt:lpstr>
      <vt:lpstr>IRP2016-Jan2015</vt:lpstr>
      <vt:lpstr>IRP2016-Apr2016</vt:lpstr>
      <vt:lpstr>CSIR-Apr2016</vt:lpstr>
      <vt:lpstr>CSIR-Expected-Apr2016</vt:lpstr>
      <vt:lpstr>CPI</vt:lpstr>
      <vt:lpstr>For Report</vt:lpstr>
    </vt:vector>
  </TitlesOfParts>
  <Company>CSIR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TBischofNiemz</dc:creator>
  <cp:lastModifiedBy>TDimpe</cp:lastModifiedBy>
  <dcterms:created xsi:type="dcterms:W3CDTF">2017-02-05T08:40:08Z</dcterms:created>
  <dcterms:modified xsi:type="dcterms:W3CDTF">2017-04-03T06:51:18Z</dcterms:modified>
</cp:coreProperties>
</file>