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00"/>
  </bookViews>
  <sheets>
    <sheet name="Response Instructions" sheetId="1" r:id="rId1"/>
    <sheet name="UNISA Makhado to UNIVEN" sheetId="2" r:id="rId2"/>
  </sheets>
  <calcPr calcId="145621"/>
  <extLst>
    <ext uri="GoogleSheetsCustomDataVersion1">
      <go:sheetsCustomData xmlns:go="http://customooxmlschemas.google.com/" r:id="rId6" roundtripDataSignature="AMtx7mjIK4TsHeSEleIHHoZ60n+KwlnjNw=="/>
    </ext>
  </extLst>
</workbook>
</file>

<file path=xl/calcChain.xml><?xml version="1.0" encoding="utf-8"?>
<calcChain xmlns="http://schemas.openxmlformats.org/spreadsheetml/2006/main">
  <c r="I40" i="2" l="1"/>
  <c r="K40" i="2" s="1"/>
  <c r="K38" i="2"/>
  <c r="I38" i="2"/>
  <c r="J38" i="2" s="1"/>
  <c r="K34" i="2"/>
  <c r="J34" i="2"/>
  <c r="I34" i="2"/>
  <c r="I26" i="2"/>
  <c r="K26" i="2" s="1"/>
  <c r="I17" i="2"/>
  <c r="K17" i="2" s="1"/>
  <c r="K16" i="2" s="1"/>
  <c r="K7" i="2" s="1"/>
  <c r="K15" i="2"/>
  <c r="K14" i="2"/>
  <c r="K13" i="2"/>
  <c r="H8" i="2"/>
  <c r="A6" i="1"/>
  <c r="A7" i="1" s="1"/>
  <c r="A8" i="1" s="1"/>
  <c r="A9" i="1" s="1"/>
  <c r="A10" i="1" s="1"/>
  <c r="A11" i="1" s="1"/>
  <c r="A12" i="1" s="1"/>
  <c r="A13" i="1" s="1"/>
  <c r="A14" i="1" s="1"/>
  <c r="K12" i="2" l="1"/>
  <c r="K6" i="2" s="1"/>
  <c r="J26" i="2"/>
  <c r="J17" i="2"/>
  <c r="J8" i="2" s="1"/>
  <c r="K8" i="2" s="1"/>
  <c r="J40" i="2"/>
  <c r="K5" i="2" l="1"/>
</calcChain>
</file>

<file path=xl/comments1.xml><?xml version="1.0" encoding="utf-8"?>
<comments xmlns="http://schemas.openxmlformats.org/spreadsheetml/2006/main">
  <authors>
    <author/>
  </authors>
  <commentList>
    <comment ref="A25" authorId="0">
      <text>
        <r>
          <rPr>
            <sz val="11"/>
            <color rgb="FF000000"/>
            <rFont val="Calibri"/>
            <family val="2"/>
          </rPr>
          <t>======
ID#AAAAD_m-VHM
    (2019-12-05 09:34:18)
This is covered by the killer criteria, so maybe nuke this one entirely. Otherwise it must be updated to refer to optical distance, not physical distance.
	-Simeon Miteff</t>
        </r>
      </text>
    </comment>
  </commentList>
  <extLst>
    <ext xmlns:r="http://schemas.openxmlformats.org/officeDocument/2006/relationships" uri="GoogleSheetsCustomDataVersion1">
      <go:sheetsCustomData xmlns:go="http://customooxmlschemas.google.com/" r:id="rId1" roundtripDataSignature="AMtx7miYeeZiAhsDqKUAVafMMd4y2AXr3Q=="/>
    </ext>
  </extLst>
</comments>
</file>

<file path=xl/sharedStrings.xml><?xml version="1.0" encoding="utf-8"?>
<sst xmlns="http://schemas.openxmlformats.org/spreadsheetml/2006/main" count="133" uniqueCount="117">
  <si>
    <t xml:space="preserve"> Unisa Makhado to UNIVEN Thohoyando Link </t>
  </si>
  <si>
    <t>INSTRUCTIONS TO BIDDERS</t>
  </si>
  <si>
    <t>Comply</t>
  </si>
  <si>
    <t>Partial Compliance</t>
  </si>
  <si>
    <t>FINAL RESULT</t>
  </si>
  <si>
    <t>This spreadsheet contains the list of all the projects that are part of this RFP.</t>
  </si>
  <si>
    <t>Each project is indicated in each tab of this preadsheet.</t>
  </si>
  <si>
    <t>The bidder must complete the technical evaluation tab for each project the bidder intends to bid for.</t>
  </si>
  <si>
    <t>Bidder must note that if any project in a bundle fails to meet the minimum points in the technical Compliance Matrix the entire bundle will fail and will not be considered further</t>
  </si>
  <si>
    <t>Do Not Comply</t>
  </si>
  <si>
    <t>TECHNICAL ELIMINATION CRITERIA</t>
  </si>
  <si>
    <t>Adherence to the format of the compliance matrix is compulsory.</t>
  </si>
  <si>
    <t>The Technical Compliance Matrix is a summary of the submission.  Bidders are encouraged to provide supporting documentation separately.</t>
  </si>
  <si>
    <t>Individual criteria are grouped together under common groupings, i.e. Elimination Criteria, and General Criteria (Quality, Reliability, Technical Capability of Tenderer, Viability, and Durability)</t>
  </si>
  <si>
    <t xml:space="preserve">Failure to comply with any requirement in the Elimination Criteria grouping will lead to the proposal automatically failing the technical evaluation. </t>
  </si>
  <si>
    <t>Proposals with a weighted technicality score of less than the pre-determined minimum overall percentage or less than each specific minimum in the technical Compliance Matrix on any of the individual groupings will be eliminated from further evaluation.</t>
  </si>
  <si>
    <t>Yes</t>
  </si>
  <si>
    <t>General CRITERIA</t>
  </si>
  <si>
    <t>Scores will be awarded for each criterion based on the following flow-chart below.</t>
  </si>
  <si>
    <t>No</t>
  </si>
  <si>
    <t>TOTAL</t>
  </si>
  <si>
    <t>Elimination Criteria</t>
  </si>
  <si>
    <t>Criterion Name</t>
  </si>
  <si>
    <t>Required Response</t>
  </si>
  <si>
    <t>Evaluation Method</t>
  </si>
  <si>
    <t>Response</t>
  </si>
  <si>
    <t>Sub-minimum met?</t>
  </si>
  <si>
    <t>Column will contain the name of the elimination criterion being evaluated</t>
  </si>
  <si>
    <t>Column will describe the response that SANReN expects</t>
  </si>
  <si>
    <t>TECHNICAL COMPLIANCE MATRIX</t>
  </si>
  <si>
    <t>Column will describe how SANReN will evaluate the response</t>
  </si>
  <si>
    <t>The Bidder will have to select between
●Yes 
● No</t>
  </si>
  <si>
    <t>The bidder will pass if they respond with a yes, and will fail if the respond with a no.</t>
  </si>
  <si>
    <t>General Criteria (Quality, Reliability, Technical Capability of Tenderer, Viability, and Durability)</t>
  </si>
  <si>
    <t>Score</t>
  </si>
  <si>
    <t>Column will contain the name of the criterion being evaluated</t>
  </si>
  <si>
    <t>The Bidder will have to select between
● Comply
● Partial Compliance
● Do not comply</t>
  </si>
  <si>
    <t>Based on the response and the evidence provided, SANReN will issue a score of either 0, 5, 9, or 10. (Described in more detail in the diagram below)</t>
  </si>
  <si>
    <t>Summarise your response. Provide references to other documents included in bid where a complete response is provided</t>
  </si>
  <si>
    <t>Sub-minimum Threshold</t>
  </si>
  <si>
    <t>Weight</t>
  </si>
  <si>
    <t>Weighted score</t>
  </si>
  <si>
    <t>Scoring Process</t>
  </si>
  <si>
    <t>Links capacities are minimum of 10Gbps  and other options of 20Gbps and 100Gbps committed rates.</t>
  </si>
  <si>
    <t>Suppliers are to explicitly state the capacities they will provide for  link.</t>
  </si>
  <si>
    <t>Suppliers will comply if the capacities stated correspond to the requirement of the link</t>
  </si>
  <si>
    <t>Circuits are end-to-end and based on fixed-line infrastructure.</t>
  </si>
  <si>
    <t>Suppliers are to provide a service description of the service that they will provide to CSIR/SANReN.</t>
  </si>
  <si>
    <t>Suppliers will comply if their service description explicitly verifies that the provided service is based on end-to end fix-line infrastructure.</t>
  </si>
  <si>
    <t>Service quality is managed with a link availability of 98%.</t>
  </si>
  <si>
    <t xml:space="preserve">Suppliers are to provide the fault handling information and end-to-end support information </t>
  </si>
  <si>
    <t>Suppliers will comply if their response confirms that faults will be repaired and that the supplier will maintain a link’s availability of at least 98%.</t>
  </si>
  <si>
    <t>GENRAL CRITERIA</t>
  </si>
  <si>
    <t>QUALITY (30%)</t>
  </si>
  <si>
    <t>Underlying physical infrastructure</t>
  </si>
  <si>
    <t>Describe physical components used to provide the service (sites, cable installations, equipment, etc).</t>
  </si>
  <si>
    <t>Based on the given response, the evaluator must be convinced that the infrastructure is capable of delivering on the required service (reliably).</t>
  </si>
  <si>
    <t>High level service routing</t>
  </si>
  <si>
    <t>Provide maps indicating the location of infrastructure, or alternatively site-to-site routing.</t>
  </si>
  <si>
    <t>The evaluator will confirm that the infrastructure follows a reasonably direct routing of service between requested sites.</t>
  </si>
  <si>
    <t xml:space="preserve">Shared physical infrastructure between links </t>
  </si>
  <si>
    <t>Indicate, with explanations, where the offered link is exposed to shared cable routes or facilities. Also indicate if the suggested infrastructure is common with any other links that SANReN receives from the bidder. If there is no shared infrastructure, this must be stated explicitly.</t>
  </si>
  <si>
    <t>If there is no shared infrastructure, the evaluator will give the supplier full marks. Where shared infrastructure exists, the evaluator will assess whether the supplier has done everything possible to minimise this shared portion (only a partial compliance will be achievable in this case).</t>
  </si>
  <si>
    <t>AC Power</t>
  </si>
  <si>
    <t>Confirm that the customer site shall only be obligated to provide AC power to the supplier.</t>
  </si>
  <si>
    <t xml:space="preserve">The evaluator will take the supplier’s confirmation to this requirement as compliance. </t>
  </si>
  <si>
    <t>Ethernet hand-off</t>
  </si>
  <si>
    <t>Confirm that service hand-off is Ethernet (LAN Phy)</t>
  </si>
  <si>
    <t>The evaluator will take the supplier’s confirmation to this requirement as compliance.</t>
  </si>
  <si>
    <t>Jumbo Frames</t>
  </si>
  <si>
    <t>Confirm that Jumbo frames are supported</t>
  </si>
  <si>
    <t>Link Loss Forwarding</t>
  </si>
  <si>
    <t>Confirm that circuit failures are propagated to the client network by means of shut-down of the hand-off interfaces.</t>
  </si>
  <si>
    <t>Demarcation  Equipment</t>
  </si>
  <si>
    <t>Confirm that the link will terminate on active provider-owned/managed equipment at the customer premises and explicitly indicate the hand-off connector port to be provided to the customer.</t>
  </si>
  <si>
    <t xml:space="preserve">The evaluator will confirm that the supplier terminates the service on active equipment and that they provide fibre connector ports. </t>
  </si>
  <si>
    <t>RELIABILITY (25%)</t>
  </si>
  <si>
    <t>Service Level Agreement</t>
  </si>
  <si>
    <t>Describe the standard service level agreement offered with the service(s).</t>
  </si>
  <si>
    <t xml:space="preserve">The evaluator will confirm that the standard SLA is described in detail and ensure that it covers at least service availability and restoration targets. An availability of 98% must be offered for the link. </t>
  </si>
  <si>
    <t>Access to link information</t>
  </si>
  <si>
    <t xml:space="preserve">Describe how CSIR/SANReN can obtain link information (e.g. status, availability) from the supplier. </t>
  </si>
  <si>
    <t xml:space="preserve">The evaluator will confirm that a straightforward method is available to obtain link information covering at least status and availability - e.g. request via supplier's NOC, web based system, API to supplier's NMS, etc. </t>
  </si>
  <si>
    <t>Proactive maintenance</t>
  </si>
  <si>
    <t>Show that pro-active maintenance is performed on the underlying network infrastructure.</t>
  </si>
  <si>
    <t>The evaluator will confirm that pro-active maintenance described is comprehensive and contributes to the overall quality of the services provided.</t>
  </si>
  <si>
    <t>Fault Logging Procedures</t>
  </si>
  <si>
    <t>Provide fault logging procedures.</t>
  </si>
  <si>
    <t xml:space="preserve">The evaluator will evaluate whether fault logging procedures are clear and uncomplicated, and accounts for: fault priorities; request tracking; feedback to client; escalation procedures. </t>
  </si>
  <si>
    <t>Downtime Procedures</t>
  </si>
  <si>
    <t>Provide procedure for scheduling down time for maintenance.</t>
  </si>
  <si>
    <t>The evaluator will confirm that downtime procedures are clearly described and evaluate whether the procedure achieves a balance between the uptime needs of clients and the provider's maintenance requirements. The procedure should not permit inflexible clients to unreasonably delay work required by other clients.</t>
  </si>
  <si>
    <t>Fault Monitoring</t>
  </si>
  <si>
    <t>Describe the systems in place to detect and report faults.</t>
  </si>
  <si>
    <t xml:space="preserve">The evaluator will evaluate whether the fault monitoring system has the capability to detect and report on all faults (including intermittent and reoccurring faults as well as service performance degradation in terms of throughput, latency, jitter and error rates). </t>
  </si>
  <si>
    <t>Customer responsibility</t>
  </si>
  <si>
    <t>Define the responsibilities of the customer for maintaining reliability of the service (if any).</t>
  </si>
  <si>
    <t>Evaluators will assess whether additional requirements (if any) are onerous or costly to meet, and whether they are necessary to improve service quality.</t>
  </si>
  <si>
    <t>TECHNICAL CAPACITY OF TENDERER (30%)</t>
  </si>
  <si>
    <t>Project Plan</t>
  </si>
  <si>
    <t>Provide project plan for the roll-out of the services offered.</t>
  </si>
  <si>
    <t>Evaluators will assess whether the provided plan is sensible and realistic given the project scope, and resources described.</t>
  </si>
  <si>
    <t>High risk processes highlighted</t>
  </si>
  <si>
    <t xml:space="preserve">Highlight the risks identified in the project. </t>
  </si>
  <si>
    <t xml:space="preserve">The evaluator will confirm whether or the risks are identified. </t>
  </si>
  <si>
    <t>Acceptance test procedure, and documentation</t>
  </si>
  <si>
    <t>Describe acceptance testing, and include comprehensive set of sample documentation that is generally provided to client (including a sample acceptance certificate).</t>
  </si>
  <si>
    <t>The evaluator will verify whether acceptance tests procedure and other documentation is available and whether it demonstrates that the provided service meet the agreed specification in terms of interfaces, capabilities, capacity and reliability.</t>
  </si>
  <si>
    <t>VIABILITY (10%)</t>
  </si>
  <si>
    <t>Customer references</t>
  </si>
  <si>
    <t>Provide at least three customer references for similar projects and describe the nature of the service provided to each reference.</t>
  </si>
  <si>
    <t>The evaluator to verify that customer references are provided and valid. The evaluator will assess whether the bidder has the necessary capability to deliver on the project and to continue to support the infrastructure for the duration of the contract based on the references.</t>
  </si>
  <si>
    <t>DURABILITY (5%)</t>
  </si>
  <si>
    <t>Infrastructure stability</t>
  </si>
  <si>
    <t xml:space="preserve">Supplier to confirm that reasonable measures will be undertaken to ensure that each link is stable at the contracted line rate for the duration of the contract. </t>
  </si>
  <si>
    <r>
      <t>Managed Bandwidth Connectivity ARC and UMP Siyabuswa RFP No.</t>
    </r>
    <r>
      <rPr>
        <b/>
        <sz val="14"/>
        <color rgb="FFFF0000"/>
        <rFont val="Calibri"/>
        <family val="2"/>
      </rPr>
      <t xml:space="preserve"> </t>
    </r>
    <r>
      <rPr>
        <b/>
        <sz val="14"/>
        <rFont val="Calibri"/>
        <family val="2"/>
      </rPr>
      <t>3354/07/02/2020</t>
    </r>
  </si>
  <si>
    <r>
      <t>Unisa Makhado to UNIVEN Thohoyando Managed Bandwidth RFP No. 3354</t>
    </r>
    <r>
      <rPr>
        <b/>
        <sz val="14"/>
        <rFont val="Calibri"/>
        <family val="2"/>
      </rPr>
      <t>/07/02/2020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</si>
</sst>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ont>
    <font>
      <b/>
      <sz val="14"/>
      <color rgb="FF000000"/>
      <name val="Calibri"/>
      <family val="2"/>
    </font>
    <font>
      <sz val="11"/>
      <name val="Calibri"/>
      <family val="2"/>
    </font>
    <font>
      <sz val="14"/>
      <color rgb="FF000000"/>
      <name val="Calibri"/>
      <family val="2"/>
    </font>
    <font>
      <sz val="11"/>
      <color rgb="FFFFFFFF"/>
      <name val="Calibri"/>
      <family val="2"/>
    </font>
    <font>
      <sz val="10"/>
      <color rgb="FF000000"/>
      <name val="Calibri"/>
      <family val="2"/>
    </font>
    <font>
      <b/>
      <sz val="11"/>
      <color rgb="FF000000"/>
      <name val="Calibri"/>
      <family val="2"/>
    </font>
    <font>
      <b/>
      <i/>
      <sz val="14"/>
      <color rgb="FF000000"/>
      <name val="Calibri"/>
      <family val="2"/>
    </font>
    <font>
      <i/>
      <sz val="11"/>
      <color rgb="FF000000"/>
      <name val="Calibri"/>
      <family val="2"/>
    </font>
    <font>
      <i/>
      <sz val="10"/>
      <color rgb="FF000000"/>
      <name val="Calibri"/>
      <family val="2"/>
    </font>
    <font>
      <b/>
      <sz val="12"/>
      <color rgb="FF000000"/>
      <name val="Calibri"/>
      <family val="2"/>
    </font>
    <font>
      <sz val="10"/>
      <color theme="1"/>
      <name val="Arial"/>
      <family val="2"/>
    </font>
    <font>
      <sz val="10"/>
      <color rgb="FF000000"/>
      <name val="Arial"/>
      <family val="2"/>
    </font>
    <font>
      <b/>
      <sz val="14"/>
      <color rgb="FFFF0000"/>
      <name val="Calibri"/>
      <family val="2"/>
    </font>
    <font>
      <sz val="11"/>
      <color rgb="FF000000"/>
      <name val="Calibri"/>
      <family val="2"/>
    </font>
    <font>
      <b/>
      <sz val="14"/>
      <name val="Calibri"/>
      <family val="2"/>
    </font>
  </fonts>
  <fills count="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92D050"/>
        <bgColor rgb="FF92D050"/>
      </patternFill>
    </fill>
    <fill>
      <patternFill patternType="solid">
        <fgColor rgb="FFBFBFBF"/>
        <bgColor rgb="FFBFBFBF"/>
      </patternFill>
    </fill>
    <fill>
      <patternFill patternType="solid">
        <fgColor rgb="FFEAF1DD"/>
        <bgColor rgb="FFEAF1DD"/>
      </patternFill>
    </fill>
  </fills>
  <borders count="7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double">
        <color rgb="FF000000"/>
      </bottom>
      <diagonal/>
    </border>
    <border>
      <left/>
      <right/>
      <top/>
      <bottom style="thin">
        <color rgb="FF000000"/>
      </bottom>
      <diagonal/>
    </border>
    <border>
      <left style="thin">
        <color rgb="FF000000"/>
      </left>
      <right style="double">
        <color rgb="FF000000"/>
      </right>
      <top style="thin">
        <color rgb="FF000000"/>
      </top>
      <bottom style="double">
        <color rgb="FF000000"/>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right/>
      <top/>
      <bottom/>
      <diagonal/>
    </border>
    <border>
      <left/>
      <right/>
      <top/>
      <bottom/>
      <diagonal/>
    </border>
    <border>
      <left/>
      <right/>
      <top/>
      <bottom/>
      <diagonal/>
    </border>
    <border>
      <left style="double">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double">
        <color rgb="FF000000"/>
      </right>
      <top style="medium">
        <color rgb="FF000000"/>
      </top>
      <bottom style="medium">
        <color rgb="FF000000"/>
      </bottom>
      <diagonal/>
    </border>
    <border>
      <left style="double">
        <color rgb="FF000000"/>
      </left>
      <right/>
      <top style="medium">
        <color rgb="FF000000"/>
      </top>
      <bottom/>
      <diagonal/>
    </border>
    <border>
      <left/>
      <right/>
      <top style="medium">
        <color rgb="FF000000"/>
      </top>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style="double">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double">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double">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double">
        <color rgb="FF000000"/>
      </right>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double">
        <color rgb="FF000000"/>
      </right>
      <top style="thin">
        <color rgb="FF000000"/>
      </top>
      <bottom/>
      <diagonal/>
    </border>
    <border>
      <left style="thin">
        <color rgb="FF000000"/>
      </left>
      <right style="thin">
        <color rgb="FF000000"/>
      </right>
      <top/>
      <bottom style="thin">
        <color rgb="FF000000"/>
      </bottom>
      <diagonal/>
    </border>
    <border>
      <left/>
      <right style="double">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bottom style="double">
        <color rgb="FF000000"/>
      </bottom>
      <diagonal/>
    </border>
  </borders>
  <cellStyleXfs count="1">
    <xf numFmtId="0" fontId="0" fillId="0" borderId="0"/>
  </cellStyleXfs>
  <cellXfs count="123">
    <xf numFmtId="0" fontId="0" fillId="0" borderId="0" xfId="0" applyFont="1" applyAlignment="1"/>
    <xf numFmtId="0" fontId="0" fillId="0" borderId="0" xfId="0" applyFont="1" applyAlignment="1">
      <alignment vertical="center"/>
    </xf>
    <xf numFmtId="0" fontId="0" fillId="2" borderId="4" xfId="0" applyFont="1" applyFill="1" applyBorder="1" applyAlignment="1">
      <alignment vertical="center"/>
    </xf>
    <xf numFmtId="0" fontId="4" fillId="0" borderId="0" xfId="0" applyFont="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3" borderId="12"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3" borderId="8"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xf>
    <xf numFmtId="0" fontId="6" fillId="0" borderId="19" xfId="0" applyFont="1" applyBorder="1" applyAlignment="1">
      <alignment horizontal="center" vertical="center"/>
    </xf>
    <xf numFmtId="1" fontId="6" fillId="0" borderId="19" xfId="0" applyNumberFormat="1" applyFont="1" applyBorder="1" applyAlignment="1">
      <alignment horizontal="center" vertical="center"/>
    </xf>
    <xf numFmtId="0" fontId="6" fillId="2" borderId="8" xfId="0" applyFont="1" applyFill="1" applyBorder="1" applyAlignment="1">
      <alignment horizontal="center" vertical="center" wrapText="1"/>
    </xf>
    <xf numFmtId="0" fontId="6" fillId="0" borderId="21" xfId="0" applyFont="1" applyBorder="1" applyAlignment="1">
      <alignment horizontal="center" vertical="center"/>
    </xf>
    <xf numFmtId="0" fontId="5" fillId="2" borderId="4" xfId="0" applyFont="1" applyFill="1" applyBorder="1" applyAlignment="1">
      <alignment vertical="center"/>
    </xf>
    <xf numFmtId="0" fontId="8" fillId="2" borderId="8" xfId="0" applyFont="1" applyFill="1" applyBorder="1" applyAlignment="1">
      <alignment horizontal="center" vertical="center" wrapText="1"/>
    </xf>
    <xf numFmtId="49" fontId="6" fillId="4" borderId="28" xfId="0" applyNumberFormat="1" applyFont="1" applyFill="1" applyBorder="1" applyAlignment="1">
      <alignment horizontal="center" vertical="center" wrapText="1"/>
    </xf>
    <xf numFmtId="49" fontId="6" fillId="4" borderId="29" xfId="0" applyNumberFormat="1" applyFont="1" applyFill="1" applyBorder="1" applyAlignment="1">
      <alignment horizontal="center" vertical="center" wrapText="1"/>
    </xf>
    <xf numFmtId="49" fontId="6" fillId="4" borderId="30" xfId="0" applyNumberFormat="1" applyFont="1" applyFill="1" applyBorder="1" applyAlignment="1">
      <alignment horizontal="center" vertical="center" wrapText="1"/>
    </xf>
    <xf numFmtId="49" fontId="6" fillId="4" borderId="31" xfId="0" applyNumberFormat="1" applyFont="1" applyFill="1" applyBorder="1" applyAlignment="1">
      <alignment horizontal="center" vertical="center" wrapText="1"/>
    </xf>
    <xf numFmtId="49" fontId="6" fillId="4" borderId="32" xfId="0" applyNumberFormat="1" applyFont="1" applyFill="1" applyBorder="1" applyAlignment="1">
      <alignment horizontal="left" vertical="center" wrapText="1"/>
    </xf>
    <xf numFmtId="0" fontId="9" fillId="2" borderId="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0" borderId="0" xfId="0" applyFont="1" applyAlignment="1">
      <alignment horizontal="center" vertical="center" wrapText="1"/>
    </xf>
    <xf numFmtId="0" fontId="6" fillId="6" borderId="39" xfId="0" applyFont="1" applyFill="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49" fontId="0" fillId="0" borderId="42" xfId="0" applyNumberFormat="1" applyFont="1" applyBorder="1" applyAlignment="1">
      <alignment horizontal="center" vertical="center" wrapText="1"/>
    </xf>
    <xf numFmtId="49" fontId="0" fillId="0" borderId="41" xfId="0" applyNumberFormat="1" applyFont="1" applyBorder="1" applyAlignment="1">
      <alignment horizontal="left" vertical="center" wrapText="1"/>
    </xf>
    <xf numFmtId="0" fontId="6" fillId="0" borderId="42" xfId="0" applyFont="1" applyBorder="1" applyAlignment="1">
      <alignment horizontal="center" vertical="center" wrapText="1"/>
    </xf>
    <xf numFmtId="0" fontId="6" fillId="3" borderId="41"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11" fillId="0" borderId="44" xfId="0" applyFont="1" applyBorder="1" applyAlignment="1">
      <alignment horizontal="left" vertical="center" wrapText="1"/>
    </xf>
    <xf numFmtId="0" fontId="12" fillId="0" borderId="8" xfId="0" applyFont="1" applyBorder="1" applyAlignment="1">
      <alignment horizontal="left" vertical="center" wrapText="1"/>
    </xf>
    <xf numFmtId="49" fontId="0" fillId="0" borderId="7" xfId="0" applyNumberFormat="1" applyFont="1" applyBorder="1" applyAlignment="1">
      <alignment horizontal="center" vertical="center" wrapText="1"/>
    </xf>
    <xf numFmtId="49" fontId="0" fillId="0" borderId="8" xfId="0" applyNumberFormat="1" applyFont="1" applyBorder="1" applyAlignment="1">
      <alignment horizontal="left" vertical="center" wrapText="1"/>
    </xf>
    <xf numFmtId="0" fontId="6" fillId="0" borderId="7" xfId="0" applyFont="1" applyBorder="1" applyAlignment="1">
      <alignment horizontal="center" vertical="center" wrapText="1"/>
    </xf>
    <xf numFmtId="0" fontId="6" fillId="3" borderId="8" xfId="0" applyFont="1" applyFill="1" applyBorder="1" applyAlignment="1">
      <alignment horizontal="center"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49" fontId="0" fillId="0" borderId="47" xfId="0" applyNumberFormat="1" applyFont="1" applyBorder="1" applyAlignment="1">
      <alignment horizontal="center" vertical="center" wrapText="1"/>
    </xf>
    <xf numFmtId="49" fontId="0" fillId="0" borderId="46" xfId="0" applyNumberFormat="1" applyFont="1" applyBorder="1" applyAlignment="1">
      <alignment horizontal="left" vertical="center" wrapText="1"/>
    </xf>
    <xf numFmtId="0" fontId="6" fillId="0" borderId="47" xfId="0" applyFont="1" applyBorder="1" applyAlignment="1">
      <alignment horizontal="center" vertical="center" wrapText="1"/>
    </xf>
    <xf numFmtId="0" fontId="6" fillId="3" borderId="46"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6" fillId="0" borderId="0" xfId="0" applyFont="1" applyAlignment="1">
      <alignment vertical="center"/>
    </xf>
    <xf numFmtId="0" fontId="6" fillId="5" borderId="32" xfId="0" applyFont="1" applyFill="1" applyBorder="1" applyAlignment="1">
      <alignment horizontal="center" vertical="center" wrapText="1"/>
    </xf>
    <xf numFmtId="1" fontId="6" fillId="6" borderId="32" xfId="0" applyNumberFormat="1" applyFont="1" applyFill="1" applyBorder="1" applyAlignment="1">
      <alignment horizontal="center" vertical="center" wrapText="1"/>
    </xf>
    <xf numFmtId="0" fontId="6" fillId="6" borderId="53" xfId="0" applyFont="1" applyFill="1" applyBorder="1" applyAlignment="1">
      <alignment horizontal="center" vertical="center" wrapText="1"/>
    </xf>
    <xf numFmtId="0" fontId="12" fillId="0" borderId="54" xfId="0" applyFont="1" applyBorder="1" applyAlignment="1">
      <alignment horizontal="left" vertical="center" wrapText="1"/>
    </xf>
    <xf numFmtId="0" fontId="12" fillId="0" borderId="41" xfId="0" applyFont="1" applyBorder="1" applyAlignment="1">
      <alignment horizontal="left" vertical="center" wrapText="1"/>
    </xf>
    <xf numFmtId="49" fontId="12" fillId="0" borderId="41" xfId="0" applyNumberFormat="1" applyFont="1" applyBorder="1" applyAlignment="1">
      <alignment horizontal="left" vertical="center" wrapText="1"/>
    </xf>
    <xf numFmtId="0" fontId="0" fillId="3" borderId="41"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3" borderId="56" xfId="0" applyFont="1" applyFill="1" applyBorder="1" applyAlignment="1">
      <alignment horizontal="center" vertical="center" wrapText="1"/>
    </xf>
    <xf numFmtId="0" fontId="12" fillId="0" borderId="14" xfId="0" applyFont="1" applyBorder="1" applyAlignment="1">
      <alignment horizontal="left" vertical="center" wrapText="1"/>
    </xf>
    <xf numFmtId="49" fontId="12" fillId="0" borderId="8" xfId="0" applyNumberFormat="1" applyFont="1" applyBorder="1" applyAlignment="1">
      <alignment horizontal="left"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3" borderId="57"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49" fontId="12" fillId="0" borderId="59" xfId="0" applyNumberFormat="1" applyFont="1" applyBorder="1" applyAlignment="1">
      <alignment horizontal="left" vertical="center" wrapText="1"/>
    </xf>
    <xf numFmtId="0" fontId="0" fillId="3" borderId="6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12" fillId="0" borderId="46" xfId="0" applyFont="1" applyBorder="1" applyAlignment="1">
      <alignment horizontal="left" vertical="center" wrapText="1"/>
    </xf>
    <xf numFmtId="49" fontId="12" fillId="0" borderId="46" xfId="0" applyNumberFormat="1" applyFont="1" applyBorder="1" applyAlignment="1">
      <alignment horizontal="left" vertical="center" wrapText="1"/>
    </xf>
    <xf numFmtId="0" fontId="0" fillId="3" borderId="46" xfId="0" applyFont="1" applyFill="1" applyBorder="1" applyAlignment="1">
      <alignment horizontal="center" vertical="center" wrapText="1"/>
    </xf>
    <xf numFmtId="0" fontId="0" fillId="0" borderId="64" xfId="0" applyFont="1" applyBorder="1" applyAlignment="1">
      <alignment horizontal="center" vertical="center" wrapText="1"/>
    </xf>
    <xf numFmtId="0" fontId="6" fillId="6" borderId="65" xfId="0" applyFont="1" applyFill="1" applyBorder="1" applyAlignment="1">
      <alignment horizontal="center" vertical="center" wrapText="1"/>
    </xf>
    <xf numFmtId="0" fontId="12" fillId="0" borderId="41" xfId="0" applyFont="1" applyBorder="1" applyAlignment="1">
      <alignment horizontal="left" vertical="center" wrapText="1"/>
    </xf>
    <xf numFmtId="0" fontId="0" fillId="3" borderId="66" xfId="0" applyFont="1" applyFill="1" applyBorder="1" applyAlignment="1">
      <alignment horizontal="center" vertical="center" wrapText="1"/>
    </xf>
    <xf numFmtId="49" fontId="12" fillId="0" borderId="5" xfId="0" applyNumberFormat="1" applyFont="1" applyBorder="1" applyAlignment="1">
      <alignment horizontal="left" vertical="center" wrapText="1"/>
    </xf>
    <xf numFmtId="0" fontId="0" fillId="3" borderId="67" xfId="0" applyFont="1" applyFill="1" applyBorder="1" applyAlignment="1">
      <alignment horizontal="center" vertical="center" wrapText="1"/>
    </xf>
    <xf numFmtId="0" fontId="0" fillId="3" borderId="68"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0" fillId="0" borderId="41" xfId="0" applyFont="1" applyBorder="1" applyAlignment="1">
      <alignment horizontal="center"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49" fontId="12" fillId="0" borderId="71" xfId="0" applyNumberFormat="1" applyFont="1" applyBorder="1" applyAlignment="1">
      <alignment horizontal="left" vertical="center" wrapText="1"/>
    </xf>
    <xf numFmtId="0" fontId="0" fillId="3" borderId="71"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 fillId="0" borderId="6" xfId="0" applyFont="1" applyBorder="1"/>
    <xf numFmtId="0" fontId="2" fillId="0" borderId="7" xfId="0" applyFont="1" applyBorder="1"/>
    <xf numFmtId="0" fontId="7" fillId="2" borderId="25" xfId="0" applyFont="1" applyFill="1" applyBorder="1" applyAlignment="1">
      <alignment horizontal="left" vertical="center"/>
    </xf>
    <xf numFmtId="0" fontId="2" fillId="0" borderId="26" xfId="0" applyFont="1" applyBorder="1"/>
    <xf numFmtId="0" fontId="2" fillId="0" borderId="27" xfId="0" applyFont="1" applyBorder="1"/>
    <xf numFmtId="0" fontId="7" fillId="2" borderId="17" xfId="0" applyFont="1" applyFill="1" applyBorder="1" applyAlignment="1">
      <alignment horizontal="left" vertical="center"/>
    </xf>
    <xf numFmtId="0" fontId="2" fillId="0" borderId="18" xfId="0" applyFont="1" applyBorder="1"/>
    <xf numFmtId="0" fontId="2" fillId="0" borderId="37" xfId="0" applyFont="1" applyBorder="1"/>
    <xf numFmtId="0" fontId="2" fillId="0" borderId="20" xfId="0" applyFont="1" applyBorder="1"/>
    <xf numFmtId="0" fontId="5" fillId="2" borderId="25" xfId="0" applyFont="1" applyFill="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3" fillId="2" borderId="5" xfId="0" applyFont="1" applyFill="1" applyBorder="1" applyAlignment="1">
      <alignment horizontal="center" vertical="center"/>
    </xf>
    <xf numFmtId="0" fontId="0" fillId="2" borderId="11" xfId="0" applyFont="1" applyFill="1" applyBorder="1" applyAlignment="1">
      <alignment horizontal="left" vertical="center"/>
    </xf>
    <xf numFmtId="49" fontId="6" fillId="5" borderId="52"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49" fontId="6" fillId="4" borderId="22" xfId="0" applyNumberFormat="1" applyFont="1" applyFill="1" applyBorder="1" applyAlignment="1">
      <alignment horizontal="center" vertical="center" wrapText="1"/>
    </xf>
    <xf numFmtId="0" fontId="2" fillId="0" borderId="23" xfId="0" applyFont="1" applyBorder="1"/>
    <xf numFmtId="0" fontId="2" fillId="0" borderId="24" xfId="0" applyFont="1" applyBorder="1"/>
    <xf numFmtId="49" fontId="10" fillId="5" borderId="35" xfId="0" applyNumberFormat="1" applyFont="1" applyFill="1" applyBorder="1" applyAlignment="1">
      <alignment horizontal="left" vertical="center" wrapText="1"/>
    </xf>
    <xf numFmtId="0" fontId="2" fillId="0" borderId="36" xfId="0" applyFont="1" applyBorder="1"/>
    <xf numFmtId="0" fontId="2" fillId="0" borderId="38" xfId="0" applyFont="1" applyBorder="1"/>
    <xf numFmtId="49" fontId="10" fillId="5" borderId="48" xfId="0" applyNumberFormat="1" applyFont="1" applyFill="1" applyBorder="1" applyAlignment="1">
      <alignment horizontal="left" vertical="center" wrapText="1"/>
    </xf>
    <xf numFmtId="0" fontId="2" fillId="0" borderId="49" xfId="0" applyFont="1" applyBorder="1"/>
    <xf numFmtId="0" fontId="2" fillId="0" borderId="5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25</xdr:row>
      <xdr:rowOff>38100</xdr:rowOff>
    </xdr:from>
    <xdr:ext cx="7048500" cy="4781550"/>
    <xdr:pic>
      <xdr:nvPicPr>
        <xdr:cNvPr id="2" name="image1.png" descr="evaluation_flowchart.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000"/>
  <sheetViews>
    <sheetView tabSelected="1" workbookViewId="0">
      <selection activeCell="C14" sqref="C14:K14"/>
    </sheetView>
  </sheetViews>
  <sheetFormatPr defaultColWidth="14.44140625" defaultRowHeight="15" customHeight="1" x14ac:dyDescent="0.3"/>
  <cols>
    <col min="1" max="1" width="4.21875" customWidth="1"/>
    <col min="2" max="2" width="0.88671875" customWidth="1"/>
    <col min="3" max="7" width="21.109375" customWidth="1"/>
    <col min="8" max="12" width="5.88671875" customWidth="1"/>
    <col min="13" max="26" width="15.109375" customWidth="1"/>
  </cols>
  <sheetData>
    <row r="1" spans="1:26" ht="25.5" customHeight="1" x14ac:dyDescent="0.3">
      <c r="A1" s="1"/>
      <c r="B1" s="1"/>
      <c r="C1" s="106" t="s">
        <v>115</v>
      </c>
      <c r="D1" s="107"/>
      <c r="E1" s="107"/>
      <c r="F1" s="107"/>
      <c r="G1" s="107"/>
      <c r="H1" s="107"/>
      <c r="I1" s="107"/>
      <c r="J1" s="107"/>
      <c r="K1" s="108"/>
      <c r="L1" s="1"/>
      <c r="M1" s="1"/>
      <c r="N1" s="1"/>
      <c r="O1" s="1"/>
      <c r="P1" s="1"/>
      <c r="Q1" s="1"/>
      <c r="R1" s="1"/>
      <c r="S1" s="1"/>
      <c r="T1" s="1"/>
      <c r="U1" s="1"/>
      <c r="V1" s="1"/>
      <c r="W1" s="1"/>
      <c r="X1" s="1"/>
      <c r="Y1" s="1"/>
      <c r="Z1" s="1"/>
    </row>
    <row r="2" spans="1:26" ht="14.4" x14ac:dyDescent="0.3">
      <c r="A2" s="1"/>
      <c r="B2" s="1"/>
      <c r="C2" s="1"/>
      <c r="D2" s="1"/>
      <c r="E2" s="1"/>
      <c r="F2" s="1"/>
      <c r="G2" s="1"/>
      <c r="H2" s="1"/>
      <c r="I2" s="1"/>
      <c r="J2" s="1"/>
      <c r="K2" s="1"/>
      <c r="L2" s="1"/>
      <c r="M2" s="1"/>
      <c r="N2" s="1"/>
      <c r="O2" s="1"/>
      <c r="P2" s="1"/>
      <c r="Q2" s="1"/>
      <c r="R2" s="1"/>
      <c r="S2" s="1"/>
      <c r="T2" s="1"/>
      <c r="U2" s="1"/>
      <c r="V2" s="1"/>
      <c r="W2" s="1"/>
      <c r="X2" s="1"/>
      <c r="Y2" s="1"/>
      <c r="Z2" s="1"/>
    </row>
    <row r="3" spans="1:26" ht="27" customHeight="1" x14ac:dyDescent="0.3">
      <c r="A3" s="2"/>
      <c r="B3" s="2"/>
      <c r="C3" s="109" t="s">
        <v>1</v>
      </c>
      <c r="D3" s="96"/>
      <c r="E3" s="96"/>
      <c r="F3" s="96"/>
      <c r="G3" s="96"/>
      <c r="H3" s="96"/>
      <c r="I3" s="96"/>
      <c r="J3" s="96"/>
      <c r="K3" s="97"/>
      <c r="L3" s="2"/>
      <c r="M3" s="1"/>
      <c r="N3" s="1"/>
      <c r="O3" s="1"/>
      <c r="P3" s="1"/>
      <c r="Q3" s="1"/>
      <c r="R3" s="1"/>
      <c r="S3" s="1"/>
      <c r="T3" s="1"/>
      <c r="U3" s="1"/>
      <c r="V3" s="1"/>
      <c r="W3" s="1"/>
      <c r="X3" s="1"/>
      <c r="Y3" s="1"/>
      <c r="Z3" s="1"/>
    </row>
    <row r="4" spans="1:26" ht="14.25" customHeight="1" x14ac:dyDescent="0.3">
      <c r="A4" s="2"/>
      <c r="B4" s="2"/>
      <c r="C4" s="2"/>
      <c r="D4" s="2"/>
      <c r="E4" s="2"/>
      <c r="F4" s="2"/>
      <c r="G4" s="2"/>
      <c r="H4" s="2"/>
      <c r="I4" s="2"/>
      <c r="J4" s="2"/>
      <c r="K4" s="2"/>
      <c r="L4" s="2"/>
      <c r="M4" s="1"/>
      <c r="N4" s="1"/>
      <c r="O4" s="1"/>
      <c r="P4" s="1"/>
      <c r="Q4" s="1"/>
      <c r="R4" s="1"/>
      <c r="S4" s="1"/>
      <c r="T4" s="1"/>
      <c r="U4" s="1"/>
      <c r="V4" s="1"/>
      <c r="W4" s="1"/>
      <c r="X4" s="1"/>
      <c r="Y4" s="1"/>
      <c r="Z4" s="1"/>
    </row>
    <row r="5" spans="1:26" ht="41.25" customHeight="1" x14ac:dyDescent="0.3">
      <c r="A5" s="4">
        <v>1</v>
      </c>
      <c r="B5" s="5"/>
      <c r="C5" s="110" t="s">
        <v>5</v>
      </c>
      <c r="D5" s="96"/>
      <c r="E5" s="96"/>
      <c r="F5" s="96"/>
      <c r="G5" s="96"/>
      <c r="H5" s="96"/>
      <c r="I5" s="96"/>
      <c r="J5" s="96"/>
      <c r="K5" s="97"/>
      <c r="L5" s="2"/>
      <c r="M5" s="1"/>
      <c r="N5" s="1"/>
      <c r="O5" s="1"/>
      <c r="P5" s="1"/>
      <c r="Q5" s="1"/>
      <c r="R5" s="1"/>
      <c r="S5" s="1"/>
      <c r="T5" s="1"/>
      <c r="U5" s="1"/>
      <c r="V5" s="1"/>
      <c r="W5" s="1"/>
      <c r="X5" s="1"/>
      <c r="Y5" s="1"/>
      <c r="Z5" s="1"/>
    </row>
    <row r="6" spans="1:26" ht="41.25" customHeight="1" x14ac:dyDescent="0.3">
      <c r="A6" s="4">
        <f t="shared" ref="A6:A14" si="0">A5+1</f>
        <v>2</v>
      </c>
      <c r="B6" s="5"/>
      <c r="C6" s="110" t="s">
        <v>6</v>
      </c>
      <c r="D6" s="96"/>
      <c r="E6" s="96"/>
      <c r="F6" s="96"/>
      <c r="G6" s="96"/>
      <c r="H6" s="96"/>
      <c r="I6" s="96"/>
      <c r="J6" s="96"/>
      <c r="K6" s="97"/>
      <c r="L6" s="2"/>
      <c r="M6" s="1"/>
      <c r="N6" s="1"/>
      <c r="O6" s="1"/>
      <c r="P6" s="1"/>
      <c r="Q6" s="1"/>
      <c r="R6" s="1"/>
      <c r="S6" s="1"/>
      <c r="T6" s="1"/>
      <c r="U6" s="1"/>
      <c r="V6" s="1"/>
      <c r="W6" s="1"/>
      <c r="X6" s="1"/>
      <c r="Y6" s="1"/>
      <c r="Z6" s="1"/>
    </row>
    <row r="7" spans="1:26" ht="41.25" customHeight="1" x14ac:dyDescent="0.3">
      <c r="A7" s="4">
        <f t="shared" si="0"/>
        <v>3</v>
      </c>
      <c r="B7" s="5"/>
      <c r="C7" s="110" t="s">
        <v>7</v>
      </c>
      <c r="D7" s="96"/>
      <c r="E7" s="96"/>
      <c r="F7" s="96"/>
      <c r="G7" s="96"/>
      <c r="H7" s="96"/>
      <c r="I7" s="96"/>
      <c r="J7" s="96"/>
      <c r="K7" s="97"/>
      <c r="L7" s="2"/>
      <c r="M7" s="1"/>
      <c r="N7" s="1"/>
      <c r="O7" s="1"/>
      <c r="P7" s="1"/>
      <c r="Q7" s="1"/>
      <c r="R7" s="1"/>
      <c r="S7" s="1"/>
      <c r="T7" s="1"/>
      <c r="U7" s="1"/>
      <c r="V7" s="1"/>
      <c r="W7" s="1"/>
      <c r="X7" s="1"/>
      <c r="Y7" s="1"/>
      <c r="Z7" s="1"/>
    </row>
    <row r="8" spans="1:26" ht="41.25" customHeight="1" x14ac:dyDescent="0.3">
      <c r="A8" s="4">
        <f t="shared" si="0"/>
        <v>4</v>
      </c>
      <c r="B8" s="5"/>
      <c r="C8" s="95" t="s">
        <v>8</v>
      </c>
      <c r="D8" s="96"/>
      <c r="E8" s="96"/>
      <c r="F8" s="96"/>
      <c r="G8" s="96"/>
      <c r="H8" s="96"/>
      <c r="I8" s="96"/>
      <c r="J8" s="96"/>
      <c r="K8" s="97"/>
      <c r="L8" s="2"/>
      <c r="M8" s="1"/>
      <c r="N8" s="1"/>
      <c r="O8" s="1"/>
      <c r="P8" s="1"/>
      <c r="Q8" s="1"/>
      <c r="R8" s="1"/>
      <c r="S8" s="1"/>
      <c r="T8" s="1"/>
      <c r="U8" s="1"/>
      <c r="V8" s="1"/>
      <c r="W8" s="1"/>
      <c r="X8" s="1"/>
      <c r="Y8" s="1"/>
      <c r="Z8" s="1"/>
    </row>
    <row r="9" spans="1:26" ht="41.25" customHeight="1" x14ac:dyDescent="0.3">
      <c r="A9" s="4">
        <f t="shared" si="0"/>
        <v>5</v>
      </c>
      <c r="B9" s="5"/>
      <c r="C9" s="95" t="s">
        <v>11</v>
      </c>
      <c r="D9" s="96"/>
      <c r="E9" s="96"/>
      <c r="F9" s="96"/>
      <c r="G9" s="96"/>
      <c r="H9" s="96"/>
      <c r="I9" s="96"/>
      <c r="J9" s="96"/>
      <c r="K9" s="97"/>
      <c r="L9" s="2"/>
      <c r="M9" s="1"/>
      <c r="N9" s="1"/>
      <c r="O9" s="1"/>
      <c r="P9" s="1"/>
      <c r="Q9" s="1"/>
      <c r="R9" s="1"/>
      <c r="S9" s="1"/>
      <c r="T9" s="1"/>
      <c r="U9" s="1"/>
      <c r="V9" s="1"/>
      <c r="W9" s="1"/>
      <c r="X9" s="1"/>
      <c r="Y9" s="1"/>
      <c r="Z9" s="1"/>
    </row>
    <row r="10" spans="1:26" ht="41.25" customHeight="1" x14ac:dyDescent="0.3">
      <c r="A10" s="4">
        <f t="shared" si="0"/>
        <v>6</v>
      </c>
      <c r="B10" s="5"/>
      <c r="C10" s="95" t="s">
        <v>12</v>
      </c>
      <c r="D10" s="96"/>
      <c r="E10" s="96"/>
      <c r="F10" s="96"/>
      <c r="G10" s="96"/>
      <c r="H10" s="96"/>
      <c r="I10" s="96"/>
      <c r="J10" s="96"/>
      <c r="K10" s="97"/>
      <c r="L10" s="2"/>
      <c r="M10" s="1"/>
      <c r="N10" s="1"/>
      <c r="O10" s="1"/>
      <c r="P10" s="1"/>
      <c r="Q10" s="1"/>
      <c r="R10" s="1"/>
      <c r="S10" s="1"/>
      <c r="T10" s="1"/>
      <c r="U10" s="1"/>
      <c r="V10" s="1"/>
      <c r="W10" s="1"/>
      <c r="X10" s="1"/>
      <c r="Y10" s="1"/>
      <c r="Z10" s="1"/>
    </row>
    <row r="11" spans="1:26" ht="41.25" customHeight="1" x14ac:dyDescent="0.3">
      <c r="A11" s="4">
        <f t="shared" si="0"/>
        <v>7</v>
      </c>
      <c r="B11" s="5"/>
      <c r="C11" s="95" t="s">
        <v>13</v>
      </c>
      <c r="D11" s="96"/>
      <c r="E11" s="96"/>
      <c r="F11" s="96"/>
      <c r="G11" s="96"/>
      <c r="H11" s="96"/>
      <c r="I11" s="96"/>
      <c r="J11" s="96"/>
      <c r="K11" s="97"/>
      <c r="L11" s="2"/>
      <c r="M11" s="1"/>
      <c r="N11" s="1"/>
      <c r="O11" s="1"/>
      <c r="P11" s="1"/>
      <c r="Q11" s="1"/>
      <c r="R11" s="1"/>
      <c r="S11" s="1"/>
      <c r="T11" s="1"/>
      <c r="U11" s="1"/>
      <c r="V11" s="1"/>
      <c r="W11" s="1"/>
      <c r="X11" s="1"/>
      <c r="Y11" s="1"/>
      <c r="Z11" s="1"/>
    </row>
    <row r="12" spans="1:26" ht="41.25" customHeight="1" x14ac:dyDescent="0.3">
      <c r="A12" s="4">
        <f t="shared" si="0"/>
        <v>8</v>
      </c>
      <c r="B12" s="5"/>
      <c r="C12" s="95" t="s">
        <v>14</v>
      </c>
      <c r="D12" s="96"/>
      <c r="E12" s="96"/>
      <c r="F12" s="96"/>
      <c r="G12" s="96"/>
      <c r="H12" s="96"/>
      <c r="I12" s="96"/>
      <c r="J12" s="96"/>
      <c r="K12" s="97"/>
      <c r="L12" s="2"/>
      <c r="M12" s="1"/>
      <c r="N12" s="1"/>
      <c r="O12" s="1"/>
      <c r="P12" s="1"/>
      <c r="Q12" s="1"/>
      <c r="R12" s="1"/>
      <c r="S12" s="1"/>
      <c r="T12" s="1"/>
      <c r="U12" s="1"/>
      <c r="V12" s="1"/>
      <c r="W12" s="1"/>
      <c r="X12" s="1"/>
      <c r="Y12" s="1"/>
      <c r="Z12" s="1"/>
    </row>
    <row r="13" spans="1:26" ht="41.25" customHeight="1" x14ac:dyDescent="0.3">
      <c r="A13" s="4">
        <f t="shared" si="0"/>
        <v>9</v>
      </c>
      <c r="B13" s="5"/>
      <c r="C13" s="95" t="s">
        <v>15</v>
      </c>
      <c r="D13" s="96"/>
      <c r="E13" s="96"/>
      <c r="F13" s="96"/>
      <c r="G13" s="96"/>
      <c r="H13" s="96"/>
      <c r="I13" s="96"/>
      <c r="J13" s="96"/>
      <c r="K13" s="97"/>
      <c r="L13" s="2"/>
      <c r="M13" s="1"/>
      <c r="N13" s="1"/>
      <c r="O13" s="1"/>
      <c r="P13" s="1"/>
      <c r="Q13" s="1"/>
      <c r="R13" s="1"/>
      <c r="S13" s="1"/>
      <c r="T13" s="1"/>
      <c r="U13" s="1"/>
      <c r="V13" s="1"/>
      <c r="W13" s="1"/>
      <c r="X13" s="1"/>
      <c r="Y13" s="1"/>
      <c r="Z13" s="1"/>
    </row>
    <row r="14" spans="1:26" ht="41.25" customHeight="1" x14ac:dyDescent="0.3">
      <c r="A14" s="4">
        <f t="shared" si="0"/>
        <v>10</v>
      </c>
      <c r="B14" s="5"/>
      <c r="C14" s="95" t="s">
        <v>18</v>
      </c>
      <c r="D14" s="96"/>
      <c r="E14" s="96"/>
      <c r="F14" s="96"/>
      <c r="G14" s="96"/>
      <c r="H14" s="96"/>
      <c r="I14" s="96"/>
      <c r="J14" s="96"/>
      <c r="K14" s="97"/>
      <c r="L14" s="2"/>
      <c r="M14" s="1"/>
      <c r="N14" s="1"/>
      <c r="O14" s="1"/>
      <c r="P14" s="1"/>
      <c r="Q14" s="1"/>
      <c r="R14" s="1"/>
      <c r="S14" s="1"/>
      <c r="T14" s="1"/>
      <c r="U14" s="1"/>
      <c r="V14" s="1"/>
      <c r="W14" s="1"/>
      <c r="X14" s="1"/>
      <c r="Y14" s="1"/>
      <c r="Z14" s="1"/>
    </row>
    <row r="15" spans="1:26" ht="14.25" customHeight="1" x14ac:dyDescent="0.3">
      <c r="A15" s="2"/>
      <c r="B15" s="2"/>
      <c r="C15" s="2"/>
      <c r="D15" s="2"/>
      <c r="E15" s="2"/>
      <c r="F15" s="2"/>
      <c r="G15" s="2"/>
      <c r="H15" s="2"/>
      <c r="I15" s="2"/>
      <c r="J15" s="2"/>
      <c r="K15" s="2"/>
      <c r="L15" s="2"/>
      <c r="M15" s="1"/>
      <c r="N15" s="1"/>
      <c r="O15" s="1"/>
      <c r="P15" s="1"/>
      <c r="Q15" s="1"/>
      <c r="R15" s="1"/>
      <c r="S15" s="1"/>
      <c r="T15" s="1"/>
      <c r="U15" s="1"/>
      <c r="V15" s="1"/>
      <c r="W15" s="1"/>
      <c r="X15" s="1"/>
      <c r="Y15" s="1"/>
      <c r="Z15" s="1"/>
    </row>
    <row r="16" spans="1:26" ht="19.5" customHeight="1" x14ac:dyDescent="0.3">
      <c r="A16" s="2"/>
      <c r="B16" s="2"/>
      <c r="C16" s="101" t="s">
        <v>21</v>
      </c>
      <c r="D16" s="102"/>
      <c r="E16" s="102"/>
      <c r="F16" s="102"/>
      <c r="G16" s="104"/>
      <c r="H16" s="2"/>
      <c r="I16" s="2"/>
      <c r="J16" s="2"/>
      <c r="K16" s="2"/>
      <c r="L16" s="2"/>
      <c r="M16" s="1"/>
      <c r="N16" s="1"/>
      <c r="O16" s="1"/>
      <c r="P16" s="1"/>
      <c r="Q16" s="1"/>
      <c r="R16" s="1"/>
      <c r="S16" s="1"/>
      <c r="T16" s="1"/>
      <c r="U16" s="1"/>
      <c r="V16" s="1"/>
      <c r="W16" s="1"/>
      <c r="X16" s="1"/>
      <c r="Y16" s="1"/>
      <c r="Z16" s="1"/>
    </row>
    <row r="17" spans="1:26" ht="30" customHeight="1" x14ac:dyDescent="0.3">
      <c r="A17" s="2"/>
      <c r="B17" s="2"/>
      <c r="C17" s="17" t="s">
        <v>22</v>
      </c>
      <c r="D17" s="17" t="s">
        <v>23</v>
      </c>
      <c r="E17" s="17" t="s">
        <v>24</v>
      </c>
      <c r="F17" s="17" t="s">
        <v>25</v>
      </c>
      <c r="G17" s="17" t="s">
        <v>26</v>
      </c>
      <c r="H17" s="19"/>
      <c r="I17" s="19"/>
      <c r="J17" s="19"/>
      <c r="K17" s="19"/>
      <c r="L17" s="2"/>
      <c r="M17" s="1"/>
      <c r="N17" s="1"/>
      <c r="O17" s="1"/>
      <c r="P17" s="1"/>
      <c r="Q17" s="1"/>
      <c r="R17" s="1"/>
      <c r="S17" s="1"/>
      <c r="T17" s="1"/>
      <c r="U17" s="1"/>
      <c r="V17" s="1"/>
      <c r="W17" s="1"/>
      <c r="X17" s="1"/>
      <c r="Y17" s="1"/>
      <c r="Z17" s="1"/>
    </row>
    <row r="18" spans="1:26" ht="91.5" customHeight="1" x14ac:dyDescent="0.3">
      <c r="A18" s="2"/>
      <c r="B18" s="2"/>
      <c r="C18" s="20" t="s">
        <v>27</v>
      </c>
      <c r="D18" s="20" t="s">
        <v>28</v>
      </c>
      <c r="E18" s="20" t="s">
        <v>30</v>
      </c>
      <c r="F18" s="20" t="s">
        <v>31</v>
      </c>
      <c r="G18" s="20" t="s">
        <v>32</v>
      </c>
      <c r="H18" s="19"/>
      <c r="I18" s="19"/>
      <c r="J18" s="19"/>
      <c r="K18" s="19"/>
      <c r="L18" s="2"/>
      <c r="M18" s="1"/>
      <c r="N18" s="1"/>
      <c r="O18" s="1"/>
      <c r="P18" s="1"/>
      <c r="Q18" s="1"/>
      <c r="R18" s="1"/>
      <c r="S18" s="1"/>
      <c r="T18" s="1"/>
      <c r="U18" s="1"/>
      <c r="V18" s="1"/>
      <c r="W18" s="1"/>
      <c r="X18" s="1"/>
      <c r="Y18" s="1"/>
      <c r="Z18" s="1"/>
    </row>
    <row r="19" spans="1:26" ht="14.25" customHeight="1" x14ac:dyDescent="0.3">
      <c r="A19" s="2"/>
      <c r="B19" s="2"/>
      <c r="C19" s="105"/>
      <c r="D19" s="99"/>
      <c r="E19" s="99"/>
      <c r="F19" s="99"/>
      <c r="G19" s="99"/>
      <c r="H19" s="99"/>
      <c r="I19" s="99"/>
      <c r="J19" s="99"/>
      <c r="K19" s="100"/>
      <c r="L19" s="2"/>
      <c r="M19" s="1"/>
      <c r="N19" s="1"/>
      <c r="O19" s="1"/>
      <c r="P19" s="1"/>
      <c r="Q19" s="1"/>
      <c r="R19" s="1"/>
      <c r="S19" s="1"/>
      <c r="T19" s="1"/>
      <c r="U19" s="1"/>
      <c r="V19" s="1"/>
      <c r="W19" s="1"/>
      <c r="X19" s="1"/>
      <c r="Y19" s="1"/>
      <c r="Z19" s="1"/>
    </row>
    <row r="20" spans="1:26" ht="18.75" customHeight="1" x14ac:dyDescent="0.3">
      <c r="A20" s="2"/>
      <c r="B20" s="2"/>
      <c r="C20" s="98" t="s">
        <v>33</v>
      </c>
      <c r="D20" s="99"/>
      <c r="E20" s="99"/>
      <c r="F20" s="99"/>
      <c r="G20" s="100"/>
      <c r="H20" s="2"/>
      <c r="I20" s="2"/>
      <c r="J20" s="2"/>
      <c r="K20" s="2"/>
      <c r="L20" s="2"/>
      <c r="M20" s="1"/>
      <c r="N20" s="1"/>
      <c r="O20" s="1"/>
      <c r="P20" s="1"/>
      <c r="Q20" s="1"/>
      <c r="R20" s="1"/>
      <c r="S20" s="1"/>
      <c r="T20" s="1"/>
      <c r="U20" s="1"/>
      <c r="V20" s="1"/>
      <c r="W20" s="1"/>
      <c r="X20" s="1"/>
      <c r="Y20" s="1"/>
      <c r="Z20" s="1"/>
    </row>
    <row r="21" spans="1:26" ht="30" customHeight="1" x14ac:dyDescent="0.3">
      <c r="A21" s="2"/>
      <c r="B21" s="2"/>
      <c r="C21" s="17" t="s">
        <v>22</v>
      </c>
      <c r="D21" s="17" t="s">
        <v>23</v>
      </c>
      <c r="E21" s="17" t="s">
        <v>24</v>
      </c>
      <c r="F21" s="17" t="s">
        <v>25</v>
      </c>
      <c r="G21" s="17" t="s">
        <v>34</v>
      </c>
      <c r="H21" s="2"/>
      <c r="I21" s="2"/>
      <c r="J21" s="2"/>
      <c r="K21" s="2"/>
      <c r="L21" s="2"/>
      <c r="M21" s="1"/>
      <c r="N21" s="1"/>
      <c r="O21" s="1"/>
      <c r="P21" s="1"/>
      <c r="Q21" s="1"/>
      <c r="R21" s="1"/>
      <c r="S21" s="1"/>
      <c r="T21" s="1"/>
      <c r="U21" s="1"/>
      <c r="V21" s="1"/>
      <c r="W21" s="1"/>
      <c r="X21" s="1"/>
      <c r="Y21" s="1"/>
      <c r="Z21" s="1"/>
    </row>
    <row r="22" spans="1:26" ht="120" customHeight="1" x14ac:dyDescent="0.3">
      <c r="A22" s="2"/>
      <c r="B22" s="2"/>
      <c r="C22" s="20" t="s">
        <v>35</v>
      </c>
      <c r="D22" s="20" t="s">
        <v>28</v>
      </c>
      <c r="E22" s="20" t="s">
        <v>30</v>
      </c>
      <c r="F22" s="20" t="s">
        <v>36</v>
      </c>
      <c r="G22" s="20" t="s">
        <v>37</v>
      </c>
      <c r="H22" s="2"/>
      <c r="I22" s="2"/>
      <c r="J22" s="2"/>
      <c r="K22" s="2"/>
      <c r="L22" s="2"/>
      <c r="M22" s="1"/>
      <c r="N22" s="1"/>
      <c r="O22" s="1"/>
      <c r="P22" s="1"/>
      <c r="Q22" s="1"/>
      <c r="R22" s="1"/>
      <c r="S22" s="1"/>
      <c r="T22" s="1"/>
      <c r="U22" s="1"/>
      <c r="V22" s="1"/>
      <c r="W22" s="1"/>
      <c r="X22" s="1"/>
      <c r="Y22" s="1"/>
      <c r="Z22" s="1"/>
    </row>
    <row r="23" spans="1:26" ht="14.25" customHeight="1" x14ac:dyDescent="0.3">
      <c r="A23" s="2"/>
      <c r="B23" s="2"/>
      <c r="C23" s="26"/>
      <c r="D23" s="26"/>
      <c r="E23" s="26"/>
      <c r="F23" s="26"/>
      <c r="G23" s="26"/>
      <c r="H23" s="2"/>
      <c r="I23" s="2"/>
      <c r="J23" s="2"/>
      <c r="K23" s="2"/>
      <c r="L23" s="2"/>
      <c r="M23" s="1"/>
      <c r="N23" s="1"/>
      <c r="O23" s="1"/>
      <c r="P23" s="1"/>
      <c r="Q23" s="1"/>
      <c r="R23" s="1"/>
      <c r="S23" s="1"/>
      <c r="T23" s="1"/>
      <c r="U23" s="1"/>
      <c r="V23" s="1"/>
      <c r="W23" s="1"/>
      <c r="X23" s="1"/>
      <c r="Y23" s="1"/>
      <c r="Z23" s="1"/>
    </row>
    <row r="24" spans="1:26" ht="14.25" customHeight="1" x14ac:dyDescent="0.3">
      <c r="A24" s="2"/>
      <c r="B24" s="2"/>
      <c r="C24" s="29"/>
      <c r="D24" s="29"/>
      <c r="E24" s="29"/>
      <c r="F24" s="29"/>
      <c r="G24" s="29"/>
      <c r="H24" s="2"/>
      <c r="I24" s="2"/>
      <c r="J24" s="2"/>
      <c r="K24" s="2"/>
      <c r="L24" s="2"/>
      <c r="M24" s="1"/>
      <c r="N24" s="1"/>
      <c r="O24" s="1"/>
      <c r="P24" s="1"/>
      <c r="Q24" s="1"/>
      <c r="R24" s="1"/>
      <c r="S24" s="1"/>
      <c r="T24" s="1"/>
      <c r="U24" s="1"/>
      <c r="V24" s="1"/>
      <c r="W24" s="1"/>
      <c r="X24" s="1"/>
      <c r="Y24" s="1"/>
      <c r="Z24" s="1"/>
    </row>
    <row r="25" spans="1:26" ht="18.75" customHeight="1" x14ac:dyDescent="0.3">
      <c r="A25" s="2"/>
      <c r="B25" s="2"/>
      <c r="C25" s="101" t="s">
        <v>42</v>
      </c>
      <c r="D25" s="102"/>
      <c r="E25" s="102"/>
      <c r="F25" s="102"/>
      <c r="G25" s="103"/>
      <c r="H25" s="2"/>
      <c r="I25" s="2"/>
      <c r="J25" s="2"/>
      <c r="K25" s="2"/>
      <c r="L25" s="2"/>
      <c r="M25" s="1"/>
      <c r="N25" s="1"/>
      <c r="O25" s="1"/>
      <c r="P25" s="1"/>
      <c r="Q25" s="1"/>
      <c r="R25" s="1"/>
      <c r="S25" s="1"/>
      <c r="T25" s="1"/>
      <c r="U25" s="1"/>
      <c r="V25" s="1"/>
      <c r="W25" s="1"/>
      <c r="X25" s="1"/>
      <c r="Y25" s="1"/>
      <c r="Z25" s="1"/>
    </row>
    <row r="26" spans="1:26" ht="14.25" customHeight="1" x14ac:dyDescent="0.3">
      <c r="A26" s="2"/>
      <c r="B26" s="2"/>
      <c r="C26" s="2"/>
      <c r="D26" s="2"/>
      <c r="E26" s="2"/>
      <c r="F26" s="2"/>
      <c r="G26" s="2"/>
      <c r="H26" s="2"/>
      <c r="I26" s="2"/>
      <c r="J26" s="2"/>
      <c r="K26" s="2"/>
      <c r="L26" s="2"/>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1:K1"/>
    <mergeCell ref="C3:K3"/>
    <mergeCell ref="C5:K5"/>
    <mergeCell ref="C6:K6"/>
    <mergeCell ref="C7:K7"/>
    <mergeCell ref="C8:K8"/>
    <mergeCell ref="C9:K9"/>
    <mergeCell ref="C20:G20"/>
    <mergeCell ref="C25:G25"/>
    <mergeCell ref="C10:K10"/>
    <mergeCell ref="C11:K11"/>
    <mergeCell ref="C12:K12"/>
    <mergeCell ref="C13:K13"/>
    <mergeCell ref="C14:K14"/>
    <mergeCell ref="C16:G16"/>
    <mergeCell ref="C19:K19"/>
  </mergeCells>
  <pageMargins left="0.51181102362204722" right="0.51181102362204722" top="0.55118110236220474"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0" workbookViewId="0">
      <selection activeCell="D7" sqref="D7"/>
    </sheetView>
  </sheetViews>
  <sheetFormatPr defaultColWidth="14.44140625" defaultRowHeight="15" customHeight="1" x14ac:dyDescent="0.3"/>
  <cols>
    <col min="1" max="1" width="0.5546875" customWidth="1"/>
    <col min="2" max="2" width="15.6640625" customWidth="1"/>
    <col min="3" max="3" width="29.44140625" customWidth="1"/>
    <col min="4" max="4" width="36.109375" customWidth="1"/>
    <col min="5" max="5" width="12.109375" customWidth="1"/>
    <col min="6" max="6" width="51.44140625" customWidth="1"/>
    <col min="7" max="7" width="17.109375" customWidth="1"/>
    <col min="8" max="8" width="9" customWidth="1"/>
    <col min="9" max="9" width="7.5546875" customWidth="1"/>
    <col min="10" max="10" width="9.88671875" customWidth="1"/>
    <col min="11" max="11" width="11.109375" customWidth="1"/>
    <col min="12" max="12" width="1.44140625" customWidth="1"/>
    <col min="13" max="26" width="15.109375" customWidth="1"/>
  </cols>
  <sheetData>
    <row r="1" spans="1:26" ht="25.5" customHeight="1" x14ac:dyDescent="0.3">
      <c r="A1" s="1"/>
      <c r="B1" s="112" t="s">
        <v>116</v>
      </c>
      <c r="C1" s="107"/>
      <c r="D1" s="107"/>
      <c r="E1" s="107"/>
      <c r="F1" s="107"/>
      <c r="G1" s="107"/>
      <c r="H1" s="107"/>
      <c r="I1" s="107"/>
      <c r="J1" s="107"/>
      <c r="K1" s="108"/>
      <c r="L1" s="1"/>
      <c r="M1" s="1"/>
      <c r="N1" s="1"/>
      <c r="O1" s="1"/>
      <c r="P1" s="1"/>
      <c r="Q1" s="1"/>
      <c r="R1" s="1"/>
      <c r="S1" s="1"/>
      <c r="T1" s="1"/>
      <c r="U1" s="1"/>
      <c r="V1" s="1"/>
      <c r="W1" s="1"/>
      <c r="X1" s="1"/>
      <c r="Y1" s="1"/>
      <c r="Z1" s="1"/>
    </row>
    <row r="2" spans="1:26" ht="15" customHeight="1" x14ac:dyDescent="0.3">
      <c r="A2" s="1"/>
      <c r="B2" s="1"/>
      <c r="C2" s="1"/>
      <c r="D2" s="1"/>
      <c r="E2" s="1"/>
      <c r="F2" s="1"/>
      <c r="G2" s="1"/>
      <c r="H2" s="1"/>
      <c r="I2" s="1"/>
      <c r="J2" s="1"/>
      <c r="K2" s="1"/>
      <c r="L2" s="1"/>
      <c r="M2" s="1"/>
      <c r="N2" s="1"/>
      <c r="O2" s="1"/>
      <c r="P2" s="1"/>
      <c r="Q2" s="1"/>
      <c r="R2" s="1"/>
      <c r="S2" s="1"/>
      <c r="T2" s="1"/>
      <c r="U2" s="1"/>
      <c r="V2" s="1"/>
      <c r="W2" s="1"/>
      <c r="X2" s="1"/>
      <c r="Y2" s="1"/>
      <c r="Z2" s="1"/>
    </row>
    <row r="3" spans="1:26" ht="21" customHeight="1" x14ac:dyDescent="0.3">
      <c r="A3" s="1"/>
      <c r="B3" s="113" t="s">
        <v>0</v>
      </c>
      <c r="C3" s="107"/>
      <c r="D3" s="107"/>
      <c r="E3" s="107"/>
      <c r="F3" s="107"/>
      <c r="G3" s="107"/>
      <c r="H3" s="107"/>
      <c r="I3" s="107"/>
      <c r="J3" s="107"/>
      <c r="K3" s="108"/>
      <c r="L3" s="1"/>
      <c r="M3" s="1"/>
      <c r="N3" s="1"/>
      <c r="O3" s="1"/>
      <c r="P3" s="1"/>
      <c r="Q3" s="1"/>
      <c r="R3" s="1"/>
      <c r="S3" s="1"/>
      <c r="T3" s="1"/>
      <c r="U3" s="1"/>
      <c r="V3" s="1"/>
      <c r="W3" s="1"/>
      <c r="X3" s="1"/>
      <c r="Y3" s="1"/>
      <c r="Z3" s="1"/>
    </row>
    <row r="4" spans="1:26" ht="14.25" customHeight="1" x14ac:dyDescent="0.3">
      <c r="A4" s="1"/>
      <c r="B4" s="1"/>
      <c r="C4" s="3">
        <v>0</v>
      </c>
      <c r="D4" s="3"/>
      <c r="E4" s="3" t="s">
        <v>2</v>
      </c>
      <c r="F4" s="1"/>
      <c r="G4" s="1"/>
      <c r="H4" s="1"/>
      <c r="I4" s="1"/>
      <c r="J4" s="1"/>
      <c r="K4" s="1"/>
      <c r="L4" s="1"/>
      <c r="M4" s="1"/>
      <c r="N4" s="1"/>
      <c r="O4" s="1"/>
      <c r="P4" s="1"/>
      <c r="Q4" s="1"/>
      <c r="R4" s="1"/>
      <c r="S4" s="1"/>
      <c r="T4" s="1"/>
      <c r="U4" s="1"/>
      <c r="V4" s="1"/>
      <c r="W4" s="1"/>
      <c r="X4" s="1"/>
      <c r="Y4" s="1"/>
      <c r="Z4" s="1"/>
    </row>
    <row r="5" spans="1:26" ht="14.25" customHeight="1" x14ac:dyDescent="0.3">
      <c r="A5" s="1"/>
      <c r="B5" s="1"/>
      <c r="C5" s="3">
        <v>5</v>
      </c>
      <c r="D5" s="3"/>
      <c r="E5" s="3" t="s">
        <v>3</v>
      </c>
      <c r="F5" s="1"/>
      <c r="G5" s="6" t="s">
        <v>4</v>
      </c>
      <c r="H5" s="7"/>
      <c r="I5" s="8"/>
      <c r="J5" s="8"/>
      <c r="K5" s="9" t="str">
        <f>IF(AND(K6="PASS",K7="PASS",K8="PASS"), "PASS","FAIL")</f>
        <v>FAIL</v>
      </c>
      <c r="L5" s="1"/>
      <c r="M5" s="1"/>
      <c r="N5" s="1"/>
      <c r="O5" s="1"/>
      <c r="P5" s="1"/>
      <c r="Q5" s="1"/>
      <c r="R5" s="1"/>
      <c r="S5" s="1"/>
      <c r="T5" s="1"/>
      <c r="U5" s="1"/>
      <c r="V5" s="1"/>
      <c r="W5" s="1"/>
      <c r="X5" s="1"/>
      <c r="Y5" s="1"/>
      <c r="Z5" s="1"/>
    </row>
    <row r="6" spans="1:26" ht="13.5" customHeight="1" x14ac:dyDescent="0.3">
      <c r="A6" s="1"/>
      <c r="B6" s="1"/>
      <c r="C6" s="3">
        <v>9</v>
      </c>
      <c r="D6" s="3"/>
      <c r="E6" s="3" t="s">
        <v>9</v>
      </c>
      <c r="F6" s="1"/>
      <c r="G6" s="10" t="s">
        <v>10</v>
      </c>
      <c r="H6" s="11"/>
      <c r="I6" s="12"/>
      <c r="J6" s="12"/>
      <c r="K6" s="13" t="str">
        <f>K12</f>
        <v>-</v>
      </c>
      <c r="L6" s="1"/>
      <c r="M6" s="1"/>
      <c r="N6" s="1"/>
      <c r="O6" s="1"/>
      <c r="P6" s="1"/>
      <c r="Q6" s="1"/>
      <c r="R6" s="1"/>
      <c r="S6" s="1"/>
      <c r="T6" s="1"/>
      <c r="U6" s="1"/>
      <c r="V6" s="1"/>
      <c r="W6" s="1"/>
      <c r="X6" s="1"/>
      <c r="Y6" s="1"/>
      <c r="Z6" s="1"/>
    </row>
    <row r="7" spans="1:26" ht="13.5" customHeight="1" x14ac:dyDescent="0.3">
      <c r="A7" s="1"/>
      <c r="B7" s="1"/>
      <c r="C7" s="3">
        <v>10</v>
      </c>
      <c r="D7" s="3"/>
      <c r="E7" s="3" t="s">
        <v>16</v>
      </c>
      <c r="F7" s="1"/>
      <c r="G7" s="10" t="s">
        <v>17</v>
      </c>
      <c r="H7" s="11"/>
      <c r="I7" s="12"/>
      <c r="J7" s="12"/>
      <c r="K7" s="13" t="str">
        <f>K16</f>
        <v>FAIL</v>
      </c>
      <c r="L7" s="1"/>
      <c r="M7" s="1"/>
      <c r="N7" s="1"/>
      <c r="O7" s="1"/>
      <c r="P7" s="1"/>
      <c r="Q7" s="1"/>
      <c r="R7" s="1"/>
      <c r="S7" s="1"/>
      <c r="T7" s="1"/>
      <c r="U7" s="1"/>
      <c r="V7" s="1"/>
      <c r="W7" s="1"/>
      <c r="X7" s="1"/>
      <c r="Y7" s="1"/>
      <c r="Z7" s="1"/>
    </row>
    <row r="8" spans="1:26" ht="14.25" customHeight="1" x14ac:dyDescent="0.3">
      <c r="A8" s="1"/>
      <c r="B8" s="1"/>
      <c r="C8" s="3"/>
      <c r="D8" s="3"/>
      <c r="E8" s="3" t="s">
        <v>19</v>
      </c>
      <c r="F8" s="1"/>
      <c r="G8" s="14" t="s">
        <v>20</v>
      </c>
      <c r="H8" s="15">
        <f>SUM(H17,H26,H34,H38,H40)</f>
        <v>100</v>
      </c>
      <c r="I8" s="15">
        <v>65</v>
      </c>
      <c r="J8" s="16">
        <f>SUM(J17,J26,J34,J38,J40)</f>
        <v>0</v>
      </c>
      <c r="K8" s="18" t="str">
        <f>IF(J8&gt;=I8,"PASS","FAIL")</f>
        <v>FAIL</v>
      </c>
      <c r="L8" s="1"/>
      <c r="M8" s="1"/>
      <c r="N8" s="1"/>
      <c r="O8" s="1"/>
      <c r="P8" s="1"/>
      <c r="Q8" s="1"/>
      <c r="R8" s="1"/>
      <c r="S8" s="1"/>
      <c r="T8" s="1"/>
      <c r="U8" s="1"/>
      <c r="V8" s="1"/>
      <c r="W8" s="1"/>
      <c r="X8" s="1"/>
      <c r="Y8" s="1"/>
      <c r="Z8" s="1"/>
    </row>
    <row r="9" spans="1:26" ht="13.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8" customHeight="1" x14ac:dyDescent="0.3">
      <c r="A10" s="1"/>
      <c r="B10" s="114" t="s">
        <v>29</v>
      </c>
      <c r="C10" s="115"/>
      <c r="D10" s="115"/>
      <c r="E10" s="115"/>
      <c r="F10" s="115"/>
      <c r="G10" s="115"/>
      <c r="H10" s="115"/>
      <c r="I10" s="115"/>
      <c r="J10" s="115"/>
      <c r="K10" s="116"/>
      <c r="L10" s="1"/>
      <c r="M10" s="1"/>
      <c r="N10" s="1"/>
      <c r="O10" s="1"/>
      <c r="P10" s="1"/>
      <c r="Q10" s="1"/>
      <c r="R10" s="1"/>
      <c r="S10" s="1"/>
      <c r="T10" s="1"/>
      <c r="U10" s="1"/>
      <c r="V10" s="1"/>
      <c r="W10" s="1"/>
      <c r="X10" s="1"/>
      <c r="Y10" s="1"/>
      <c r="Z10" s="1"/>
    </row>
    <row r="11" spans="1:26" ht="49.5" customHeight="1" x14ac:dyDescent="0.3">
      <c r="A11" s="1"/>
      <c r="B11" s="21" t="s">
        <v>22</v>
      </c>
      <c r="C11" s="22" t="s">
        <v>23</v>
      </c>
      <c r="D11" s="23" t="s">
        <v>24</v>
      </c>
      <c r="E11" s="24" t="s">
        <v>25</v>
      </c>
      <c r="F11" s="25" t="s">
        <v>38</v>
      </c>
      <c r="G11" s="27" t="s">
        <v>39</v>
      </c>
      <c r="H11" s="28" t="s">
        <v>40</v>
      </c>
      <c r="I11" s="28" t="s">
        <v>34</v>
      </c>
      <c r="J11" s="28" t="s">
        <v>41</v>
      </c>
      <c r="K11" s="30" t="s">
        <v>26</v>
      </c>
      <c r="L11" s="31"/>
      <c r="M11" s="1"/>
      <c r="N11" s="1"/>
      <c r="O11" s="1"/>
      <c r="P11" s="1"/>
      <c r="Q11" s="1"/>
      <c r="R11" s="1"/>
      <c r="S11" s="1"/>
      <c r="T11" s="1"/>
      <c r="U11" s="1"/>
      <c r="V11" s="1"/>
      <c r="W11" s="1"/>
      <c r="X11" s="1"/>
      <c r="Y11" s="1"/>
      <c r="Z11" s="1"/>
    </row>
    <row r="12" spans="1:26" ht="21" customHeight="1" x14ac:dyDescent="0.3">
      <c r="A12" s="1"/>
      <c r="B12" s="117" t="s">
        <v>10</v>
      </c>
      <c r="C12" s="118"/>
      <c r="D12" s="118"/>
      <c r="E12" s="118"/>
      <c r="F12" s="118"/>
      <c r="G12" s="118"/>
      <c r="H12" s="118"/>
      <c r="I12" s="118"/>
      <c r="J12" s="119"/>
      <c r="K12" s="32" t="str">
        <f>IF(AND(K13="PASS",K14="PASS",K15="PASS"),"PASS",IF(OR(K13="FAIL",K14="FAIL",K15="FAIL"),"FAIL","-"))</f>
        <v>-</v>
      </c>
      <c r="L12" s="31"/>
      <c r="M12" s="1"/>
      <c r="N12" s="1"/>
      <c r="O12" s="1"/>
      <c r="P12" s="1"/>
      <c r="Q12" s="1"/>
      <c r="R12" s="1"/>
      <c r="S12" s="1"/>
      <c r="T12" s="1"/>
      <c r="U12" s="1"/>
      <c r="V12" s="1"/>
      <c r="W12" s="1"/>
      <c r="X12" s="1"/>
      <c r="Y12" s="1"/>
      <c r="Z12" s="1"/>
    </row>
    <row r="13" spans="1:26" ht="92.4" x14ac:dyDescent="0.3">
      <c r="A13" s="1"/>
      <c r="B13" s="33" t="s">
        <v>43</v>
      </c>
      <c r="C13" s="34" t="s">
        <v>44</v>
      </c>
      <c r="D13" s="34" t="s">
        <v>45</v>
      </c>
      <c r="E13" s="35"/>
      <c r="F13" s="36"/>
      <c r="G13" s="37"/>
      <c r="H13" s="38"/>
      <c r="I13" s="38"/>
      <c r="J13" s="38"/>
      <c r="K13" s="39" t="str">
        <f t="shared" ref="K13:K15" si="0">IF(G13="Yes","PASS",IF(G13="No","FAIL","-"))</f>
        <v>-</v>
      </c>
      <c r="L13" s="1"/>
      <c r="M13" s="1"/>
      <c r="N13" s="1"/>
      <c r="O13" s="1"/>
      <c r="P13" s="1"/>
      <c r="Q13" s="1"/>
      <c r="R13" s="1"/>
      <c r="S13" s="1"/>
      <c r="T13" s="1"/>
      <c r="U13" s="1"/>
      <c r="V13" s="1"/>
      <c r="W13" s="1"/>
      <c r="X13" s="1"/>
      <c r="Y13" s="1"/>
      <c r="Z13" s="1"/>
    </row>
    <row r="14" spans="1:26" ht="52.8" x14ac:dyDescent="0.3">
      <c r="A14" s="1"/>
      <c r="B14" s="40" t="s">
        <v>46</v>
      </c>
      <c r="C14" s="41" t="s">
        <v>47</v>
      </c>
      <c r="D14" s="41" t="s">
        <v>48</v>
      </c>
      <c r="E14" s="42"/>
      <c r="F14" s="43"/>
      <c r="G14" s="44"/>
      <c r="H14" s="45"/>
      <c r="I14" s="45"/>
      <c r="J14" s="45"/>
      <c r="K14" s="39" t="str">
        <f t="shared" si="0"/>
        <v>-</v>
      </c>
      <c r="L14" s="1"/>
      <c r="M14" s="1"/>
      <c r="N14" s="1"/>
      <c r="O14" s="1"/>
      <c r="P14" s="1"/>
      <c r="Q14" s="1"/>
      <c r="R14" s="1"/>
      <c r="S14" s="1"/>
      <c r="T14" s="1"/>
      <c r="U14" s="1"/>
      <c r="V14" s="1"/>
      <c r="W14" s="1"/>
      <c r="X14" s="1"/>
      <c r="Y14" s="1"/>
      <c r="Z14" s="1"/>
    </row>
    <row r="15" spans="1:26" ht="52.8" x14ac:dyDescent="0.3">
      <c r="A15" s="1"/>
      <c r="B15" s="46" t="s">
        <v>49</v>
      </c>
      <c r="C15" s="47" t="s">
        <v>50</v>
      </c>
      <c r="D15" s="47" t="s">
        <v>51</v>
      </c>
      <c r="E15" s="48"/>
      <c r="F15" s="49"/>
      <c r="G15" s="50"/>
      <c r="H15" s="51"/>
      <c r="I15" s="51"/>
      <c r="J15" s="51"/>
      <c r="K15" s="39" t="str">
        <f t="shared" si="0"/>
        <v>-</v>
      </c>
      <c r="L15" s="1"/>
      <c r="M15" s="1"/>
      <c r="N15" s="1"/>
      <c r="O15" s="1"/>
      <c r="P15" s="1"/>
      <c r="Q15" s="1"/>
      <c r="R15" s="1"/>
      <c r="S15" s="1"/>
      <c r="T15" s="1"/>
      <c r="U15" s="1"/>
      <c r="V15" s="1"/>
      <c r="W15" s="1"/>
      <c r="X15" s="1"/>
      <c r="Y15" s="1"/>
      <c r="Z15" s="1"/>
    </row>
    <row r="16" spans="1:26" ht="21" customHeight="1" x14ac:dyDescent="0.3">
      <c r="A16" s="1"/>
      <c r="B16" s="120" t="s">
        <v>52</v>
      </c>
      <c r="C16" s="121"/>
      <c r="D16" s="121"/>
      <c r="E16" s="121"/>
      <c r="F16" s="121"/>
      <c r="G16" s="121"/>
      <c r="H16" s="121"/>
      <c r="I16" s="121"/>
      <c r="J16" s="122"/>
      <c r="K16" s="52" t="str">
        <f>IF(AND(K17="PASS",K26="PASS",K34="PASS",K38="PASS",K40="PASS"),"PASS","FAIL")</f>
        <v>FAIL</v>
      </c>
      <c r="L16" s="1"/>
      <c r="M16" s="1"/>
      <c r="N16" s="1"/>
      <c r="O16" s="1"/>
      <c r="P16" s="1"/>
      <c r="Q16" s="1"/>
      <c r="R16" s="1"/>
      <c r="S16" s="1"/>
      <c r="T16" s="1"/>
      <c r="U16" s="1"/>
      <c r="V16" s="1"/>
      <c r="W16" s="1"/>
      <c r="X16" s="1"/>
      <c r="Y16" s="1"/>
      <c r="Z16" s="1"/>
    </row>
    <row r="17" spans="1:26" ht="15" customHeight="1" x14ac:dyDescent="0.3">
      <c r="A17" s="53"/>
      <c r="B17" s="111" t="s">
        <v>53</v>
      </c>
      <c r="C17" s="107"/>
      <c r="D17" s="107"/>
      <c r="E17" s="107"/>
      <c r="F17" s="108"/>
      <c r="G17" s="54">
        <v>40</v>
      </c>
      <c r="H17" s="54">
        <v>30</v>
      </c>
      <c r="I17" s="55">
        <f>SUM(I18:I25)/8*10</f>
        <v>0</v>
      </c>
      <c r="J17" s="55">
        <f>I17*H17/100</f>
        <v>0</v>
      </c>
      <c r="K17" s="56" t="str">
        <f>IF(I17&gt;=G17,"PASS","FAIL")</f>
        <v>FAIL</v>
      </c>
      <c r="L17" s="53"/>
      <c r="M17" s="1"/>
      <c r="N17" s="1"/>
      <c r="O17" s="1"/>
      <c r="P17" s="1"/>
      <c r="Q17" s="1"/>
      <c r="R17" s="1"/>
      <c r="S17" s="1"/>
      <c r="T17" s="1"/>
      <c r="U17" s="1"/>
      <c r="V17" s="1"/>
      <c r="W17" s="1"/>
      <c r="X17" s="1"/>
      <c r="Y17" s="1"/>
      <c r="Z17" s="1"/>
    </row>
    <row r="18" spans="1:26" ht="52.8" x14ac:dyDescent="0.3">
      <c r="A18" s="1"/>
      <c r="B18" s="57" t="s">
        <v>54</v>
      </c>
      <c r="C18" s="58" t="s">
        <v>55</v>
      </c>
      <c r="D18" s="58" t="s">
        <v>56</v>
      </c>
      <c r="E18" s="59"/>
      <c r="F18" s="59"/>
      <c r="G18" s="60"/>
      <c r="H18" s="60"/>
      <c r="I18" s="61"/>
      <c r="J18" s="60"/>
      <c r="K18" s="62"/>
      <c r="L18" s="1"/>
      <c r="M18" s="1"/>
      <c r="N18" s="1"/>
      <c r="O18" s="1"/>
      <c r="P18" s="1"/>
      <c r="Q18" s="1"/>
      <c r="R18" s="1"/>
      <c r="S18" s="1"/>
      <c r="T18" s="1"/>
      <c r="U18" s="1"/>
      <c r="V18" s="1"/>
      <c r="W18" s="1"/>
      <c r="X18" s="1"/>
      <c r="Y18" s="1"/>
      <c r="Z18" s="1"/>
    </row>
    <row r="19" spans="1:26" ht="52.8" x14ac:dyDescent="0.3">
      <c r="A19" s="1"/>
      <c r="B19" s="63" t="s">
        <v>57</v>
      </c>
      <c r="C19" s="41" t="s">
        <v>58</v>
      </c>
      <c r="D19" s="41" t="s">
        <v>59</v>
      </c>
      <c r="E19" s="64"/>
      <c r="F19" s="64"/>
      <c r="G19" s="65"/>
      <c r="H19" s="66"/>
      <c r="I19" s="67"/>
      <c r="J19" s="68"/>
      <c r="K19" s="69"/>
      <c r="L19" s="1"/>
      <c r="M19" s="1"/>
      <c r="N19" s="1"/>
      <c r="O19" s="1"/>
      <c r="P19" s="1"/>
      <c r="Q19" s="1"/>
      <c r="R19" s="1"/>
      <c r="S19" s="1"/>
      <c r="T19" s="1"/>
      <c r="U19" s="1"/>
      <c r="V19" s="1"/>
      <c r="W19" s="1"/>
      <c r="X19" s="1"/>
      <c r="Y19" s="1"/>
      <c r="Z19" s="1"/>
    </row>
    <row r="20" spans="1:26" ht="118.8" x14ac:dyDescent="0.3">
      <c r="A20" s="1"/>
      <c r="B20" s="63" t="s">
        <v>60</v>
      </c>
      <c r="C20" s="70" t="s">
        <v>61</v>
      </c>
      <c r="D20" s="41" t="s">
        <v>62</v>
      </c>
      <c r="E20" s="64"/>
      <c r="F20" s="64"/>
      <c r="G20" s="65"/>
      <c r="H20" s="66"/>
      <c r="I20" s="67"/>
      <c r="J20" s="68"/>
      <c r="K20" s="65"/>
      <c r="L20" s="1"/>
      <c r="M20" s="1"/>
      <c r="N20" s="1"/>
      <c r="O20" s="1"/>
      <c r="P20" s="1"/>
      <c r="Q20" s="1"/>
      <c r="R20" s="1"/>
      <c r="S20" s="1"/>
      <c r="T20" s="1"/>
      <c r="U20" s="1"/>
      <c r="V20" s="1"/>
      <c r="W20" s="1"/>
      <c r="X20" s="1"/>
      <c r="Y20" s="1"/>
      <c r="Z20" s="1"/>
    </row>
    <row r="21" spans="1:26" ht="57" customHeight="1" x14ac:dyDescent="0.3">
      <c r="A21" s="1"/>
      <c r="B21" s="63" t="s">
        <v>63</v>
      </c>
      <c r="C21" s="41" t="s">
        <v>64</v>
      </c>
      <c r="D21" s="41" t="s">
        <v>65</v>
      </c>
      <c r="E21" s="64"/>
      <c r="F21" s="64"/>
      <c r="G21" s="65"/>
      <c r="H21" s="66"/>
      <c r="I21" s="67"/>
      <c r="J21" s="68"/>
      <c r="K21" s="69"/>
      <c r="L21" s="1"/>
      <c r="M21" s="1"/>
      <c r="N21" s="1"/>
      <c r="O21" s="1"/>
      <c r="P21" s="1"/>
      <c r="Q21" s="1"/>
      <c r="R21" s="1"/>
      <c r="S21" s="1"/>
      <c r="T21" s="1"/>
      <c r="U21" s="1"/>
      <c r="V21" s="1"/>
      <c r="W21" s="1"/>
      <c r="X21" s="1"/>
      <c r="Y21" s="1"/>
      <c r="Z21" s="1"/>
    </row>
    <row r="22" spans="1:26" ht="41.25" customHeight="1" x14ac:dyDescent="0.3">
      <c r="A22" s="1"/>
      <c r="B22" s="63" t="s">
        <v>66</v>
      </c>
      <c r="C22" s="41" t="s">
        <v>67</v>
      </c>
      <c r="D22" s="41" t="s">
        <v>68</v>
      </c>
      <c r="E22" s="64"/>
      <c r="F22" s="64"/>
      <c r="G22" s="65"/>
      <c r="H22" s="66"/>
      <c r="I22" s="67"/>
      <c r="J22" s="68"/>
      <c r="K22" s="69"/>
      <c r="L22" s="1"/>
      <c r="M22" s="1"/>
      <c r="N22" s="1"/>
      <c r="O22" s="1"/>
      <c r="P22" s="1"/>
      <c r="Q22" s="1"/>
      <c r="R22" s="1"/>
      <c r="S22" s="1"/>
      <c r="T22" s="1"/>
      <c r="U22" s="1"/>
      <c r="V22" s="1"/>
      <c r="W22" s="1"/>
      <c r="X22" s="1"/>
      <c r="Y22" s="1"/>
      <c r="Z22" s="1"/>
    </row>
    <row r="23" spans="1:26" ht="41.25" customHeight="1" x14ac:dyDescent="0.3">
      <c r="A23" s="1"/>
      <c r="B23" s="63" t="s">
        <v>69</v>
      </c>
      <c r="C23" s="41" t="s">
        <v>70</v>
      </c>
      <c r="D23" s="41" t="s">
        <v>68</v>
      </c>
      <c r="E23" s="64"/>
      <c r="F23" s="64"/>
      <c r="G23" s="65"/>
      <c r="H23" s="66"/>
      <c r="I23" s="67"/>
      <c r="J23" s="68"/>
      <c r="K23" s="69"/>
      <c r="L23" s="1"/>
      <c r="M23" s="1"/>
      <c r="N23" s="1"/>
      <c r="O23" s="1"/>
      <c r="P23" s="1"/>
      <c r="Q23" s="1"/>
      <c r="R23" s="1"/>
      <c r="S23" s="1"/>
      <c r="T23" s="1"/>
      <c r="U23" s="1"/>
      <c r="V23" s="1"/>
      <c r="W23" s="1"/>
      <c r="X23" s="1"/>
      <c r="Y23" s="1"/>
      <c r="Z23" s="1"/>
    </row>
    <row r="24" spans="1:26" ht="65.25" customHeight="1" x14ac:dyDescent="0.3">
      <c r="A24" s="1"/>
      <c r="B24" s="71" t="s">
        <v>71</v>
      </c>
      <c r="C24" s="72" t="s">
        <v>72</v>
      </c>
      <c r="D24" s="72" t="s">
        <v>68</v>
      </c>
      <c r="E24" s="64"/>
      <c r="F24" s="73"/>
      <c r="G24" s="74"/>
      <c r="H24" s="75"/>
      <c r="I24" s="67"/>
      <c r="J24" s="76"/>
      <c r="K24" s="77"/>
      <c r="L24" s="1"/>
      <c r="M24" s="1"/>
      <c r="N24" s="1"/>
      <c r="O24" s="1"/>
      <c r="P24" s="1"/>
      <c r="Q24" s="1"/>
      <c r="R24" s="1"/>
      <c r="S24" s="1"/>
      <c r="T24" s="1"/>
      <c r="U24" s="1"/>
      <c r="V24" s="1"/>
      <c r="W24" s="1"/>
      <c r="X24" s="1"/>
      <c r="Y24" s="1"/>
      <c r="Z24" s="1"/>
    </row>
    <row r="25" spans="1:26" ht="115.5" customHeight="1" x14ac:dyDescent="0.3">
      <c r="A25" s="1"/>
      <c r="B25" s="71" t="s">
        <v>73</v>
      </c>
      <c r="C25" s="78" t="s">
        <v>74</v>
      </c>
      <c r="D25" s="78" t="s">
        <v>75</v>
      </c>
      <c r="E25" s="64"/>
      <c r="F25" s="79"/>
      <c r="G25" s="80"/>
      <c r="H25" s="80"/>
      <c r="I25" s="81"/>
      <c r="J25" s="80"/>
      <c r="K25" s="77"/>
      <c r="L25" s="1"/>
      <c r="M25" s="1"/>
      <c r="N25" s="1"/>
      <c r="O25" s="1"/>
      <c r="P25" s="1"/>
      <c r="Q25" s="1"/>
      <c r="R25" s="1"/>
      <c r="S25" s="1"/>
      <c r="T25" s="1"/>
      <c r="U25" s="1"/>
      <c r="V25" s="1"/>
      <c r="W25" s="1"/>
      <c r="X25" s="1"/>
      <c r="Y25" s="1"/>
      <c r="Z25" s="1"/>
    </row>
    <row r="26" spans="1:26" ht="15" customHeight="1" x14ac:dyDescent="0.3">
      <c r="A26" s="1"/>
      <c r="B26" s="111" t="s">
        <v>76</v>
      </c>
      <c r="C26" s="107"/>
      <c r="D26" s="107"/>
      <c r="E26" s="107"/>
      <c r="F26" s="108"/>
      <c r="G26" s="54">
        <v>40</v>
      </c>
      <c r="H26" s="54">
        <v>25</v>
      </c>
      <c r="I26" s="55">
        <f>SUM(I27:I33)/7*10</f>
        <v>0</v>
      </c>
      <c r="J26" s="55">
        <f>I26*H26/100</f>
        <v>0</v>
      </c>
      <c r="K26" s="82" t="str">
        <f>IF(I26&gt;=G26,"PASS","FAIL")</f>
        <v>FAIL</v>
      </c>
      <c r="L26" s="1"/>
      <c r="M26" s="1"/>
      <c r="N26" s="1"/>
      <c r="O26" s="1"/>
      <c r="P26" s="1"/>
      <c r="Q26" s="1"/>
      <c r="R26" s="1"/>
      <c r="S26" s="1"/>
      <c r="T26" s="1"/>
      <c r="U26" s="1"/>
      <c r="V26" s="1"/>
      <c r="W26" s="1"/>
      <c r="X26" s="1"/>
      <c r="Y26" s="1"/>
      <c r="Z26" s="1"/>
    </row>
    <row r="27" spans="1:26" ht="66" x14ac:dyDescent="0.3">
      <c r="A27" s="1"/>
      <c r="B27" s="57" t="s">
        <v>77</v>
      </c>
      <c r="C27" s="58" t="s">
        <v>78</v>
      </c>
      <c r="D27" s="83" t="s">
        <v>79</v>
      </c>
      <c r="E27" s="59"/>
      <c r="F27" s="59"/>
      <c r="G27" s="84"/>
      <c r="H27" s="84"/>
      <c r="I27" s="61"/>
      <c r="J27" s="84"/>
      <c r="K27" s="62"/>
      <c r="L27" s="1"/>
      <c r="M27" s="1"/>
      <c r="N27" s="1"/>
      <c r="O27" s="1"/>
      <c r="P27" s="1"/>
      <c r="Q27" s="1"/>
      <c r="R27" s="1"/>
      <c r="S27" s="1"/>
      <c r="T27" s="1"/>
      <c r="U27" s="1"/>
      <c r="V27" s="1"/>
      <c r="W27" s="1"/>
      <c r="X27" s="1"/>
      <c r="Y27" s="1"/>
      <c r="Z27" s="1"/>
    </row>
    <row r="28" spans="1:26" ht="79.2" x14ac:dyDescent="0.3">
      <c r="A28" s="1"/>
      <c r="B28" s="57" t="s">
        <v>80</v>
      </c>
      <c r="C28" s="41" t="s">
        <v>81</v>
      </c>
      <c r="D28" s="41" t="s">
        <v>82</v>
      </c>
      <c r="E28" s="64"/>
      <c r="F28" s="85"/>
      <c r="G28" s="65"/>
      <c r="H28" s="65"/>
      <c r="I28" s="67"/>
      <c r="J28" s="65"/>
      <c r="K28" s="86"/>
      <c r="L28" s="1"/>
      <c r="M28" s="1"/>
      <c r="N28" s="1"/>
      <c r="O28" s="1"/>
      <c r="P28" s="1"/>
      <c r="Q28" s="1"/>
      <c r="R28" s="1"/>
      <c r="S28" s="1"/>
      <c r="T28" s="1"/>
      <c r="U28" s="1"/>
      <c r="V28" s="1"/>
      <c r="W28" s="1"/>
      <c r="X28" s="1"/>
      <c r="Y28" s="1"/>
      <c r="Z28" s="1"/>
    </row>
    <row r="29" spans="1:26" ht="52.8" x14ac:dyDescent="0.3">
      <c r="A29" s="1"/>
      <c r="B29" s="57" t="s">
        <v>83</v>
      </c>
      <c r="C29" s="41" t="s">
        <v>84</v>
      </c>
      <c r="D29" s="41" t="s">
        <v>85</v>
      </c>
      <c r="E29" s="64"/>
      <c r="F29" s="85"/>
      <c r="G29" s="65"/>
      <c r="H29" s="65"/>
      <c r="I29" s="67"/>
      <c r="J29" s="65"/>
      <c r="K29" s="87"/>
      <c r="L29" s="1"/>
      <c r="M29" s="1"/>
      <c r="N29" s="1"/>
      <c r="O29" s="1"/>
      <c r="P29" s="1"/>
      <c r="Q29" s="1"/>
      <c r="R29" s="1"/>
      <c r="S29" s="1"/>
      <c r="T29" s="1"/>
      <c r="U29" s="1"/>
      <c r="V29" s="1"/>
      <c r="W29" s="1"/>
      <c r="X29" s="1"/>
      <c r="Y29" s="1"/>
      <c r="Z29" s="1"/>
    </row>
    <row r="30" spans="1:26" ht="66" x14ac:dyDescent="0.3">
      <c r="A30" s="1"/>
      <c r="B30" s="57" t="s">
        <v>86</v>
      </c>
      <c r="C30" s="41" t="s">
        <v>87</v>
      </c>
      <c r="D30" s="41" t="s">
        <v>88</v>
      </c>
      <c r="E30" s="64"/>
      <c r="F30" s="85"/>
      <c r="G30" s="65"/>
      <c r="H30" s="65"/>
      <c r="I30" s="67"/>
      <c r="J30" s="65"/>
      <c r="K30" s="87"/>
      <c r="L30" s="1"/>
      <c r="M30" s="1"/>
      <c r="N30" s="1"/>
      <c r="O30" s="1"/>
      <c r="P30" s="1"/>
      <c r="Q30" s="1"/>
      <c r="R30" s="1"/>
      <c r="S30" s="1"/>
      <c r="T30" s="1"/>
      <c r="U30" s="1"/>
      <c r="V30" s="1"/>
      <c r="W30" s="1"/>
      <c r="X30" s="1"/>
      <c r="Y30" s="1"/>
      <c r="Z30" s="1"/>
    </row>
    <row r="31" spans="1:26" ht="105.6" x14ac:dyDescent="0.3">
      <c r="A31" s="1"/>
      <c r="B31" s="57" t="s">
        <v>89</v>
      </c>
      <c r="C31" s="41" t="s">
        <v>90</v>
      </c>
      <c r="D31" s="41" t="s">
        <v>91</v>
      </c>
      <c r="E31" s="64"/>
      <c r="F31" s="85"/>
      <c r="G31" s="65"/>
      <c r="H31" s="65"/>
      <c r="I31" s="67"/>
      <c r="J31" s="65"/>
      <c r="K31" s="87"/>
      <c r="L31" s="1"/>
      <c r="M31" s="1"/>
      <c r="N31" s="1"/>
      <c r="O31" s="1"/>
      <c r="P31" s="1"/>
      <c r="Q31" s="1"/>
      <c r="R31" s="1"/>
      <c r="S31" s="1"/>
      <c r="T31" s="1"/>
      <c r="U31" s="1"/>
      <c r="V31" s="1"/>
      <c r="W31" s="1"/>
      <c r="X31" s="1"/>
      <c r="Y31" s="1"/>
      <c r="Z31" s="1"/>
    </row>
    <row r="32" spans="1:26" ht="92.4" x14ac:dyDescent="0.3">
      <c r="A32" s="1"/>
      <c r="B32" s="57" t="s">
        <v>92</v>
      </c>
      <c r="C32" s="41" t="s">
        <v>93</v>
      </c>
      <c r="D32" s="41" t="s">
        <v>94</v>
      </c>
      <c r="E32" s="64"/>
      <c r="F32" s="85"/>
      <c r="G32" s="65"/>
      <c r="H32" s="65"/>
      <c r="I32" s="67"/>
      <c r="J32" s="65"/>
      <c r="K32" s="87"/>
      <c r="L32" s="1"/>
      <c r="M32" s="1"/>
      <c r="N32" s="1"/>
      <c r="O32" s="1"/>
      <c r="P32" s="1"/>
      <c r="Q32" s="1"/>
      <c r="R32" s="1"/>
      <c r="S32" s="1"/>
      <c r="T32" s="1"/>
      <c r="U32" s="1"/>
      <c r="V32" s="1"/>
      <c r="W32" s="1"/>
      <c r="X32" s="1"/>
      <c r="Y32" s="1"/>
      <c r="Z32" s="1"/>
    </row>
    <row r="33" spans="1:26" ht="52.8" x14ac:dyDescent="0.3">
      <c r="A33" s="1"/>
      <c r="B33" s="57" t="s">
        <v>95</v>
      </c>
      <c r="C33" s="78" t="s">
        <v>96</v>
      </c>
      <c r="D33" s="78" t="s">
        <v>97</v>
      </c>
      <c r="E33" s="79"/>
      <c r="F33" s="79"/>
      <c r="G33" s="88"/>
      <c r="H33" s="88"/>
      <c r="I33" s="81"/>
      <c r="J33" s="88"/>
      <c r="K33" s="77"/>
      <c r="L33" s="1"/>
      <c r="M33" s="1"/>
      <c r="N33" s="1"/>
      <c r="O33" s="1"/>
      <c r="P33" s="1"/>
      <c r="Q33" s="1"/>
      <c r="R33" s="1"/>
      <c r="S33" s="1"/>
      <c r="T33" s="1"/>
      <c r="U33" s="1"/>
      <c r="V33" s="1"/>
      <c r="W33" s="1"/>
      <c r="X33" s="1"/>
      <c r="Y33" s="1"/>
      <c r="Z33" s="1"/>
    </row>
    <row r="34" spans="1:26" ht="15" customHeight="1" x14ac:dyDescent="0.3">
      <c r="A34" s="1"/>
      <c r="B34" s="111" t="s">
        <v>98</v>
      </c>
      <c r="C34" s="107"/>
      <c r="D34" s="107"/>
      <c r="E34" s="107"/>
      <c r="F34" s="108"/>
      <c r="G34" s="54">
        <v>40</v>
      </c>
      <c r="H34" s="54">
        <v>30</v>
      </c>
      <c r="I34" s="55">
        <f>SUM(I35:I37)/3*10</f>
        <v>0</v>
      </c>
      <c r="J34" s="55">
        <f>I34*H34/100</f>
        <v>0</v>
      </c>
      <c r="K34" s="82" t="str">
        <f>IF(I34&gt;=G34,"PASS","FAIL")</f>
        <v>FAIL</v>
      </c>
      <c r="L34" s="1"/>
      <c r="M34" s="1"/>
      <c r="N34" s="1"/>
      <c r="O34" s="1"/>
      <c r="P34" s="1"/>
      <c r="Q34" s="1"/>
      <c r="R34" s="1"/>
      <c r="S34" s="1"/>
      <c r="T34" s="1"/>
      <c r="U34" s="1"/>
      <c r="V34" s="1"/>
      <c r="W34" s="1"/>
      <c r="X34" s="1"/>
      <c r="Y34" s="1"/>
      <c r="Z34" s="1"/>
    </row>
    <row r="35" spans="1:26" ht="52.8" x14ac:dyDescent="0.3">
      <c r="A35" s="1"/>
      <c r="B35" s="57" t="s">
        <v>99</v>
      </c>
      <c r="C35" s="41" t="s">
        <v>100</v>
      </c>
      <c r="D35" s="41" t="s">
        <v>101</v>
      </c>
      <c r="E35" s="64"/>
      <c r="F35" s="64"/>
      <c r="G35" s="65"/>
      <c r="H35" s="65"/>
      <c r="I35" s="61"/>
      <c r="J35" s="65"/>
      <c r="K35" s="69"/>
      <c r="L35" s="1"/>
      <c r="M35" s="1"/>
      <c r="N35" s="1"/>
      <c r="O35" s="1"/>
      <c r="P35" s="1"/>
      <c r="Q35" s="1"/>
      <c r="R35" s="1"/>
      <c r="S35" s="1"/>
      <c r="T35" s="1"/>
      <c r="U35" s="1"/>
      <c r="V35" s="1"/>
      <c r="W35" s="1"/>
      <c r="X35" s="1"/>
      <c r="Y35" s="1"/>
      <c r="Z35" s="1"/>
    </row>
    <row r="36" spans="1:26" ht="39.6" x14ac:dyDescent="0.3">
      <c r="A36" s="1"/>
      <c r="B36" s="57" t="s">
        <v>102</v>
      </c>
      <c r="C36" s="41" t="s">
        <v>103</v>
      </c>
      <c r="D36" s="41" t="s">
        <v>104</v>
      </c>
      <c r="E36" s="64"/>
      <c r="F36" s="64"/>
      <c r="G36" s="65"/>
      <c r="H36" s="66"/>
      <c r="I36" s="67"/>
      <c r="J36" s="68"/>
      <c r="K36" s="69"/>
      <c r="L36" s="1"/>
      <c r="M36" s="1"/>
      <c r="N36" s="1"/>
      <c r="O36" s="1"/>
      <c r="P36" s="1"/>
      <c r="Q36" s="1"/>
      <c r="R36" s="1"/>
      <c r="S36" s="1"/>
      <c r="T36" s="1"/>
      <c r="U36" s="1"/>
      <c r="V36" s="1"/>
      <c r="W36" s="1"/>
      <c r="X36" s="1"/>
      <c r="Y36" s="1"/>
      <c r="Z36" s="1"/>
    </row>
    <row r="37" spans="1:26" ht="92.4" x14ac:dyDescent="0.3">
      <c r="A37" s="1"/>
      <c r="B37" s="57" t="s">
        <v>105</v>
      </c>
      <c r="C37" s="41" t="s">
        <v>106</v>
      </c>
      <c r="D37" s="41" t="s">
        <v>107</v>
      </c>
      <c r="E37" s="64"/>
      <c r="F37" s="64"/>
      <c r="G37" s="65"/>
      <c r="H37" s="65"/>
      <c r="I37" s="81"/>
      <c r="J37" s="65"/>
      <c r="K37" s="69"/>
      <c r="L37" s="1"/>
      <c r="M37" s="1"/>
      <c r="N37" s="1"/>
      <c r="O37" s="1"/>
      <c r="P37" s="1"/>
      <c r="Q37" s="1"/>
      <c r="R37" s="1"/>
      <c r="S37" s="1"/>
      <c r="T37" s="1"/>
      <c r="U37" s="1"/>
      <c r="V37" s="1"/>
      <c r="W37" s="1"/>
      <c r="X37" s="1"/>
      <c r="Y37" s="1"/>
      <c r="Z37" s="1"/>
    </row>
    <row r="38" spans="1:26" ht="15" customHeight="1" x14ac:dyDescent="0.3">
      <c r="A38" s="1"/>
      <c r="B38" s="111" t="s">
        <v>108</v>
      </c>
      <c r="C38" s="107"/>
      <c r="D38" s="107"/>
      <c r="E38" s="107"/>
      <c r="F38" s="108"/>
      <c r="G38" s="54">
        <v>40</v>
      </c>
      <c r="H38" s="54">
        <v>10</v>
      </c>
      <c r="I38" s="55">
        <f>SUM(I39)/1*10</f>
        <v>0</v>
      </c>
      <c r="J38" s="55">
        <f>I38*H38/100</f>
        <v>0</v>
      </c>
      <c r="K38" s="82" t="str">
        <f>IF(I38&gt;=G38,"PASS","FAIL")</f>
        <v>FAIL</v>
      </c>
      <c r="L38" s="1"/>
      <c r="M38" s="1"/>
      <c r="N38" s="1"/>
      <c r="O38" s="1"/>
      <c r="P38" s="1"/>
      <c r="Q38" s="1"/>
      <c r="R38" s="1"/>
      <c r="S38" s="1"/>
      <c r="T38" s="1"/>
      <c r="U38" s="1"/>
      <c r="V38" s="1"/>
      <c r="W38" s="1"/>
      <c r="X38" s="1"/>
      <c r="Y38" s="1"/>
      <c r="Z38" s="1"/>
    </row>
    <row r="39" spans="1:26" ht="92.4" x14ac:dyDescent="0.3">
      <c r="A39" s="1"/>
      <c r="B39" s="57" t="s">
        <v>109</v>
      </c>
      <c r="C39" s="58" t="s">
        <v>110</v>
      </c>
      <c r="D39" s="58" t="s">
        <v>111</v>
      </c>
      <c r="E39" s="59"/>
      <c r="F39" s="59"/>
      <c r="G39" s="60"/>
      <c r="H39" s="60"/>
      <c r="I39" s="89"/>
      <c r="J39" s="60"/>
      <c r="K39" s="62"/>
      <c r="L39" s="1"/>
      <c r="M39" s="1"/>
      <c r="N39" s="1"/>
      <c r="O39" s="1"/>
      <c r="P39" s="1"/>
      <c r="Q39" s="1"/>
      <c r="R39" s="1"/>
      <c r="S39" s="1"/>
      <c r="T39" s="1"/>
      <c r="U39" s="1"/>
      <c r="V39" s="1"/>
      <c r="W39" s="1"/>
      <c r="X39" s="1"/>
      <c r="Y39" s="1"/>
      <c r="Z39" s="1"/>
    </row>
    <row r="40" spans="1:26" ht="15" customHeight="1" x14ac:dyDescent="0.3">
      <c r="A40" s="1"/>
      <c r="B40" s="111" t="s">
        <v>112</v>
      </c>
      <c r="C40" s="107"/>
      <c r="D40" s="107"/>
      <c r="E40" s="107"/>
      <c r="F40" s="108"/>
      <c r="G40" s="54">
        <v>40</v>
      </c>
      <c r="H40" s="54">
        <v>5</v>
      </c>
      <c r="I40" s="55">
        <f>SUM(I41)/1*10</f>
        <v>0</v>
      </c>
      <c r="J40" s="55">
        <f>I40*H40/100</f>
        <v>0</v>
      </c>
      <c r="K40" s="82" t="str">
        <f>IF(I40&gt;=G40,"PASS","FAIL")</f>
        <v>FAIL</v>
      </c>
      <c r="L40" s="1"/>
      <c r="M40" s="1"/>
      <c r="N40" s="1"/>
      <c r="O40" s="1"/>
      <c r="P40" s="1"/>
      <c r="Q40" s="1"/>
      <c r="R40" s="1"/>
      <c r="S40" s="1"/>
      <c r="T40" s="1"/>
      <c r="U40" s="1"/>
      <c r="V40" s="1"/>
      <c r="W40" s="1"/>
      <c r="X40" s="1"/>
      <c r="Y40" s="1"/>
      <c r="Z40" s="1"/>
    </row>
    <row r="41" spans="1:26" ht="79.2" x14ac:dyDescent="0.3">
      <c r="A41" s="1"/>
      <c r="B41" s="90" t="s">
        <v>113</v>
      </c>
      <c r="C41" s="91" t="s">
        <v>114</v>
      </c>
      <c r="D41" s="91" t="s">
        <v>68</v>
      </c>
      <c r="E41" s="92"/>
      <c r="F41" s="92"/>
      <c r="G41" s="93"/>
      <c r="H41" s="93"/>
      <c r="I41" s="89"/>
      <c r="J41" s="93"/>
      <c r="K41" s="94"/>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B34:F34"/>
    <mergeCell ref="B38:F38"/>
    <mergeCell ref="B40:F40"/>
    <mergeCell ref="B1:K1"/>
    <mergeCell ref="B3:K3"/>
    <mergeCell ref="B10:K10"/>
    <mergeCell ref="B12:J12"/>
    <mergeCell ref="B16:J16"/>
    <mergeCell ref="B17:F17"/>
    <mergeCell ref="B26:F26"/>
  </mergeCells>
  <dataValidations count="4">
    <dataValidation type="list" allowBlank="1" showErrorMessage="1" sqref="E18:E25 E27:E33 E35:E37 E39 E41">
      <formula1>$E$4:$E$6</formula1>
    </dataValidation>
    <dataValidation type="list" allowBlank="1" showErrorMessage="1" sqref="I18:I25 I27:I33 I35:I37 I39 I41">
      <formula1>$C$4:$C$7</formula1>
    </dataValidation>
    <dataValidation type="list" allowBlank="1" showInputMessage="1" showErrorMessage="1" prompt="Valid Responses" sqref="E13:E15">
      <formula1>$E$7:$E$8</formula1>
    </dataValidation>
    <dataValidation type="list" allowBlank="1" showErrorMessage="1" sqref="G13:G15">
      <formula1>$E$7:$E$8</formula1>
    </dataValidation>
  </dataValidations>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UNISA Makhado to UNIVEN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AMakan</dc:creator>
  <cp:lastModifiedBy>BMasela</cp:lastModifiedBy>
  <dcterms:created xsi:type="dcterms:W3CDTF">2016-07-27T12:52:31Z</dcterms:created>
  <dcterms:modified xsi:type="dcterms:W3CDTF">2020-01-21T06:06:41Z</dcterms:modified>
</cp:coreProperties>
</file>